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קבצים לדיווח לאינטרנט 03-23\"/>
    </mc:Choice>
  </mc:AlternateContent>
  <xr:revisionPtr revIDLastSave="0" documentId="8_{8C2AD548-2658-45E8-8403-C644E12ADD1D}" xr6:coauthVersionLast="47" xr6:coauthVersionMax="47" xr10:uidLastSave="{00000000-0000-0000-0000-000000000000}"/>
  <workbookProtection lockStructure="1"/>
  <bookViews>
    <workbookView xWindow="-120" yWindow="-120" windowWidth="29040" windowHeight="1599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קונצרני'!$B$13:$U$13</definedName>
    <definedName name="_xlnm._FilterDatabase" localSheetId="9" hidden="1">אופציות!$B$8:$L$15</definedName>
    <definedName name="_xlnm._FilterDatabase" localSheetId="21" hidden="1">הלוואות!$B$7:$R$980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עתידיים'!$B$8:$K$15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אופציה'!$B$8:$L$574</definedName>
    <definedName name="_xlnm._FilterDatabase" localSheetId="15" hidden="1">'לא סחיר - מניות'!$B$8:$M$197</definedName>
    <definedName name="_xlnm._FilterDatabase" localSheetId="16" hidden="1">'לא סחיר - קרנות השקעה'!$B$8:$K$14</definedName>
    <definedName name="_xlnm._FilterDatabase" localSheetId="1" hidden="1">מזומנים!$B$7:$L$191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מניות'!$B$6:$M$19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מזומנים!$B$6:$K$37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81" l="1"/>
  <c r="J11" i="81" s="1"/>
  <c r="C43" i="88"/>
  <c r="I10" i="81"/>
  <c r="C37" i="88" s="1"/>
  <c r="P33" i="78"/>
  <c r="P12" i="78"/>
  <c r="P11" i="78" s="1"/>
  <c r="P10" i="78" s="1"/>
  <c r="C33" i="88" s="1"/>
  <c r="J10" i="81" l="1"/>
  <c r="J12" i="81"/>
  <c r="R13" i="61"/>
  <c r="R12" i="61" s="1"/>
  <c r="R11" i="61" s="1"/>
  <c r="C15" i="88" s="1"/>
  <c r="C12" i="88" l="1"/>
  <c r="J10" i="58"/>
  <c r="K31" i="58" s="1"/>
  <c r="J20" i="58"/>
  <c r="J12" i="58"/>
  <c r="J11" i="58" s="1"/>
  <c r="Q346" i="78"/>
  <c r="Q345" i="78"/>
  <c r="Q344" i="78"/>
  <c r="Q343" i="78"/>
  <c r="Q342" i="78"/>
  <c r="Q341" i="78"/>
  <c r="Q340" i="78"/>
  <c r="Q339" i="78"/>
  <c r="Q338" i="78"/>
  <c r="Q337" i="78"/>
  <c r="Q336" i="78"/>
  <c r="Q335" i="78"/>
  <c r="Q334" i="78"/>
  <c r="Q333" i="78"/>
  <c r="Q332" i="78"/>
  <c r="Q331" i="78"/>
  <c r="Q330" i="78"/>
  <c r="Q329" i="78"/>
  <c r="Q328" i="78"/>
  <c r="Q327" i="78"/>
  <c r="Q326" i="78"/>
  <c r="Q325" i="78"/>
  <c r="Q324" i="78"/>
  <c r="Q323" i="78"/>
  <c r="Q322" i="78"/>
  <c r="Q321" i="78"/>
  <c r="Q320" i="78"/>
  <c r="Q319" i="78"/>
  <c r="Q318" i="78"/>
  <c r="Q317" i="78"/>
  <c r="Q316" i="78"/>
  <c r="Q315" i="78"/>
  <c r="Q314" i="78"/>
  <c r="Q313" i="78"/>
  <c r="Q312" i="78"/>
  <c r="Q311" i="78"/>
  <c r="Q310" i="78"/>
  <c r="Q309" i="78"/>
  <c r="Q308" i="78"/>
  <c r="Q307" i="78"/>
  <c r="Q306" i="78"/>
  <c r="Q305" i="78"/>
  <c r="Q304" i="78"/>
  <c r="Q303" i="78"/>
  <c r="Q302" i="78"/>
  <c r="Q301" i="78"/>
  <c r="Q300" i="78"/>
  <c r="Q299" i="78"/>
  <c r="Q298" i="78"/>
  <c r="Q297" i="78"/>
  <c r="Q296" i="78"/>
  <c r="Q295" i="78"/>
  <c r="Q294" i="78"/>
  <c r="Q293" i="78"/>
  <c r="Q292" i="78"/>
  <c r="Q291" i="78"/>
  <c r="Q290" i="78"/>
  <c r="Q289" i="78"/>
  <c r="Q288" i="78"/>
  <c r="Q287" i="78"/>
  <c r="Q286" i="78"/>
  <c r="Q285" i="78"/>
  <c r="Q284" i="78"/>
  <c r="Q283" i="78"/>
  <c r="Q282" i="78"/>
  <c r="Q281" i="78"/>
  <c r="Q280" i="78"/>
  <c r="Q279" i="78"/>
  <c r="Q278" i="78"/>
  <c r="Q277" i="78"/>
  <c r="Q276" i="78"/>
  <c r="Q275" i="78"/>
  <c r="Q274" i="78"/>
  <c r="Q273" i="78"/>
  <c r="Q272" i="78"/>
  <c r="Q271" i="78"/>
  <c r="Q270" i="78"/>
  <c r="Q269" i="78"/>
  <c r="Q268" i="78"/>
  <c r="Q267" i="78"/>
  <c r="Q266" i="78"/>
  <c r="Q265" i="78"/>
  <c r="Q264" i="78"/>
  <c r="Q263" i="78"/>
  <c r="Q262" i="78"/>
  <c r="Q261" i="78"/>
  <c r="Q260" i="78"/>
  <c r="Q259" i="78"/>
  <c r="Q257" i="78"/>
  <c r="Q256" i="78"/>
  <c r="Q255" i="78"/>
  <c r="Q254" i="78"/>
  <c r="Q253" i="78"/>
  <c r="Q252" i="78"/>
  <c r="Q251" i="78"/>
  <c r="Q250" i="78"/>
  <c r="Q249" i="78"/>
  <c r="Q248" i="78"/>
  <c r="Q247" i="78"/>
  <c r="Q246" i="78"/>
  <c r="Q245" i="78"/>
  <c r="Q244" i="78"/>
  <c r="Q243" i="78"/>
  <c r="Q242" i="78"/>
  <c r="Q241" i="78"/>
  <c r="Q240" i="78"/>
  <c r="Q239" i="78"/>
  <c r="Q238" i="78"/>
  <c r="Q237" i="78"/>
  <c r="Q236" i="78"/>
  <c r="Q235" i="78"/>
  <c r="Q234" i="78"/>
  <c r="Q233" i="78"/>
  <c r="Q232" i="78"/>
  <c r="Q231" i="78"/>
  <c r="Q230" i="78"/>
  <c r="Q229" i="78"/>
  <c r="Q228" i="78"/>
  <c r="Q227" i="78"/>
  <c r="Q226" i="78"/>
  <c r="Q225" i="78"/>
  <c r="Q224" i="78"/>
  <c r="Q223" i="78"/>
  <c r="Q222" i="78"/>
  <c r="Q221" i="78"/>
  <c r="Q220" i="78"/>
  <c r="Q219" i="78"/>
  <c r="Q218" i="78"/>
  <c r="Q217" i="78"/>
  <c r="Q216" i="78"/>
  <c r="Q215" i="78"/>
  <c r="Q214" i="78"/>
  <c r="Q213" i="78"/>
  <c r="Q212" i="78"/>
  <c r="Q211" i="78"/>
  <c r="Q210" i="78"/>
  <c r="Q209" i="78"/>
  <c r="Q208" i="78"/>
  <c r="Q207" i="78"/>
  <c r="Q206" i="78"/>
  <c r="Q205" i="78"/>
  <c r="Q204" i="78"/>
  <c r="Q203" i="78"/>
  <c r="Q202" i="78"/>
  <c r="Q201" i="78"/>
  <c r="Q200" i="78"/>
  <c r="Q199" i="78"/>
  <c r="Q198" i="78"/>
  <c r="Q197" i="78"/>
  <c r="Q196" i="78"/>
  <c r="Q195" i="78"/>
  <c r="Q194" i="78"/>
  <c r="Q193" i="78"/>
  <c r="Q192" i="78"/>
  <c r="Q191" i="78"/>
  <c r="Q190" i="78"/>
  <c r="Q189" i="78"/>
  <c r="Q188" i="78"/>
  <c r="Q187" i="78"/>
  <c r="Q186" i="78"/>
  <c r="Q185" i="78"/>
  <c r="Q184" i="78"/>
  <c r="Q183" i="78"/>
  <c r="Q182" i="78"/>
  <c r="Q181" i="78"/>
  <c r="Q180" i="78"/>
  <c r="Q179" i="78"/>
  <c r="Q178" i="78"/>
  <c r="Q177" i="78"/>
  <c r="Q176" i="78"/>
  <c r="Q175" i="78"/>
  <c r="Q174" i="78"/>
  <c r="Q173" i="78"/>
  <c r="Q172" i="78"/>
  <c r="Q171" i="78"/>
  <c r="Q170" i="78"/>
  <c r="Q169" i="78"/>
  <c r="Q168" i="78"/>
  <c r="Q167" i="78"/>
  <c r="Q166" i="78"/>
  <c r="Q165" i="78"/>
  <c r="Q164" i="78"/>
  <c r="Q163" i="78"/>
  <c r="Q162" i="78"/>
  <c r="Q161" i="78"/>
  <c r="Q160" i="78"/>
  <c r="Q159" i="78"/>
  <c r="Q158" i="78"/>
  <c r="Q157" i="78"/>
  <c r="Q156" i="78"/>
  <c r="Q155" i="78"/>
  <c r="Q154" i="78"/>
  <c r="Q153" i="78"/>
  <c r="Q152" i="78"/>
  <c r="Q151" i="78"/>
  <c r="Q150" i="78"/>
  <c r="Q149" i="78"/>
  <c r="Q148" i="78"/>
  <c r="Q147" i="78"/>
  <c r="Q146" i="78"/>
  <c r="Q145" i="78"/>
  <c r="Q144" i="78"/>
  <c r="Q143" i="78"/>
  <c r="Q142" i="78"/>
  <c r="Q141" i="78"/>
  <c r="Q140" i="78"/>
  <c r="Q139" i="78"/>
  <c r="Q138" i="78"/>
  <c r="Q137" i="78"/>
  <c r="Q136" i="78"/>
  <c r="Q135" i="78"/>
  <c r="Q134" i="78"/>
  <c r="Q133" i="78"/>
  <c r="Q132" i="78"/>
  <c r="Q131" i="78"/>
  <c r="Q130" i="78"/>
  <c r="Q129" i="78"/>
  <c r="Q128" i="78"/>
  <c r="Q127" i="78"/>
  <c r="Q126" i="78"/>
  <c r="Q125" i="78"/>
  <c r="Q124" i="78"/>
  <c r="Q123" i="78"/>
  <c r="Q122" i="78"/>
  <c r="Q121" i="78"/>
  <c r="Q120" i="78"/>
  <c r="Q119" i="78"/>
  <c r="Q118" i="78"/>
  <c r="Q117" i="78"/>
  <c r="Q116" i="78"/>
  <c r="Q115" i="78"/>
  <c r="Q114" i="78"/>
  <c r="Q113" i="78"/>
  <c r="Q112" i="78"/>
  <c r="Q111" i="78"/>
  <c r="Q110" i="78"/>
  <c r="Q109" i="78"/>
  <c r="Q108" i="78"/>
  <c r="Q107" i="78"/>
  <c r="Q106" i="78"/>
  <c r="Q105" i="78"/>
  <c r="Q104" i="78"/>
  <c r="Q103" i="78"/>
  <c r="Q102" i="78"/>
  <c r="Q101" i="78"/>
  <c r="Q100" i="78"/>
  <c r="Q99" i="78"/>
  <c r="Q98" i="78"/>
  <c r="Q97" i="78"/>
  <c r="Q96" i="78"/>
  <c r="Q95" i="78"/>
  <c r="Q94" i="78"/>
  <c r="Q93" i="78"/>
  <c r="Q92" i="78"/>
  <c r="Q91" i="78"/>
  <c r="Q90" i="78"/>
  <c r="Q89" i="78"/>
  <c r="Q88" i="78"/>
  <c r="Q87" i="78"/>
  <c r="Q86" i="78"/>
  <c r="Q85" i="78"/>
  <c r="Q84" i="78"/>
  <c r="Q83" i="78"/>
  <c r="Q82" i="78"/>
  <c r="Q81" i="78"/>
  <c r="Q80" i="78"/>
  <c r="Q79" i="78"/>
  <c r="Q78" i="78"/>
  <c r="Q77" i="78"/>
  <c r="Q76" i="78"/>
  <c r="Q75" i="78"/>
  <c r="Q74" i="78"/>
  <c r="Q73" i="78"/>
  <c r="Q72" i="78"/>
  <c r="Q71" i="78"/>
  <c r="Q70" i="78"/>
  <c r="Q69" i="78"/>
  <c r="Q68" i="78"/>
  <c r="Q67" i="78"/>
  <c r="Q66" i="78"/>
  <c r="Q65" i="78"/>
  <c r="Q64" i="78"/>
  <c r="Q63" i="78"/>
  <c r="Q62" i="78"/>
  <c r="Q61" i="78"/>
  <c r="Q60" i="78"/>
  <c r="Q59" i="78"/>
  <c r="Q58" i="78"/>
  <c r="Q57" i="78"/>
  <c r="Q56" i="78"/>
  <c r="Q55" i="78"/>
  <c r="Q54" i="78"/>
  <c r="Q53" i="78"/>
  <c r="Q52" i="78"/>
  <c r="Q51" i="78"/>
  <c r="Q50" i="78"/>
  <c r="Q49" i="78"/>
  <c r="Q48" i="78"/>
  <c r="Q47" i="78"/>
  <c r="Q46" i="78"/>
  <c r="Q45" i="78"/>
  <c r="Q44" i="78"/>
  <c r="Q43" i="78"/>
  <c r="Q42" i="78"/>
  <c r="Q41" i="78"/>
  <c r="Q40" i="78"/>
  <c r="Q39" i="78"/>
  <c r="Q38" i="78"/>
  <c r="Q37" i="78"/>
  <c r="Q36" i="78"/>
  <c r="Q35" i="78"/>
  <c r="Q34" i="78"/>
  <c r="Q33" i="78"/>
  <c r="Q31" i="78"/>
  <c r="Q30" i="78"/>
  <c r="Q29" i="78"/>
  <c r="Q28" i="78"/>
  <c r="Q27" i="78"/>
  <c r="Q26" i="78"/>
  <c r="Q25" i="78"/>
  <c r="Q24" i="78"/>
  <c r="Q23" i="78"/>
  <c r="Q22" i="78"/>
  <c r="Q21" i="78"/>
  <c r="Q20" i="78"/>
  <c r="Q19" i="78"/>
  <c r="Q18" i="78"/>
  <c r="Q17" i="78"/>
  <c r="Q16" i="78"/>
  <c r="Q15" i="78"/>
  <c r="Q14" i="78"/>
  <c r="Q13" i="78"/>
  <c r="Q12" i="78"/>
  <c r="Q11" i="78"/>
  <c r="Q10" i="78"/>
  <c r="J126" i="76"/>
  <c r="J125" i="76"/>
  <c r="J124" i="76"/>
  <c r="J123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R35" i="71"/>
  <c r="R34" i="71"/>
  <c r="R33" i="71"/>
  <c r="R32" i="71"/>
  <c r="R30" i="71"/>
  <c r="R29" i="71"/>
  <c r="R27" i="71"/>
  <c r="R26" i="71"/>
  <c r="R25" i="71"/>
  <c r="R24" i="71"/>
  <c r="R23" i="71"/>
  <c r="R22" i="71"/>
  <c r="R20" i="71"/>
  <c r="R19" i="71"/>
  <c r="R18" i="71"/>
  <c r="R17" i="71"/>
  <c r="R16" i="71"/>
  <c r="R15" i="71"/>
  <c r="R14" i="71"/>
  <c r="R13" i="71"/>
  <c r="R12" i="71"/>
  <c r="R11" i="71"/>
  <c r="N20" i="64"/>
  <c r="N19" i="64"/>
  <c r="N18" i="64"/>
  <c r="N17" i="64"/>
  <c r="N16" i="64"/>
  <c r="N15" i="64"/>
  <c r="N14" i="64"/>
  <c r="N13" i="64"/>
  <c r="N12" i="64"/>
  <c r="N11" i="64"/>
  <c r="M26" i="63"/>
  <c r="M25" i="63"/>
  <c r="M24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T386" i="61"/>
  <c r="T385" i="61"/>
  <c r="T384" i="61"/>
  <c r="T383" i="61"/>
  <c r="T382" i="61"/>
  <c r="T381" i="61"/>
  <c r="T380" i="61"/>
  <c r="T379" i="61"/>
  <c r="T378" i="61"/>
  <c r="T377" i="61"/>
  <c r="T376" i="61"/>
  <c r="T375" i="61"/>
  <c r="T374" i="61"/>
  <c r="T373" i="61"/>
  <c r="T372" i="61"/>
  <c r="T371" i="61"/>
  <c r="T370" i="61"/>
  <c r="T369" i="61"/>
  <c r="T368" i="61"/>
  <c r="T367" i="61"/>
  <c r="T366" i="61"/>
  <c r="T365" i="61"/>
  <c r="T364" i="61"/>
  <c r="T363" i="61"/>
  <c r="T362" i="61"/>
  <c r="T361" i="61"/>
  <c r="T360" i="61"/>
  <c r="T359" i="61"/>
  <c r="T358" i="61"/>
  <c r="T357" i="61"/>
  <c r="T356" i="61"/>
  <c r="T355" i="61"/>
  <c r="T354" i="61"/>
  <c r="T353" i="61"/>
  <c r="T352" i="61"/>
  <c r="T351" i="61"/>
  <c r="T350" i="61"/>
  <c r="T349" i="61"/>
  <c r="T348" i="61"/>
  <c r="T347" i="61"/>
  <c r="T346" i="61"/>
  <c r="T345" i="61"/>
  <c r="T344" i="61"/>
  <c r="T343" i="61"/>
  <c r="T342" i="61"/>
  <c r="T341" i="61"/>
  <c r="T340" i="61"/>
  <c r="T339" i="61"/>
  <c r="T338" i="61"/>
  <c r="T337" i="61"/>
  <c r="T336" i="61"/>
  <c r="T335" i="61"/>
  <c r="T334" i="61"/>
  <c r="T333" i="61"/>
  <c r="T332" i="61"/>
  <c r="T331" i="61"/>
  <c r="T330" i="61"/>
  <c r="T329" i="61"/>
  <c r="T328" i="61"/>
  <c r="T327" i="61"/>
  <c r="T326" i="61"/>
  <c r="T325" i="61"/>
  <c r="T324" i="61"/>
  <c r="T323" i="61"/>
  <c r="T322" i="61"/>
  <c r="T321" i="61"/>
  <c r="T320" i="61"/>
  <c r="T319" i="61"/>
  <c r="T318" i="61"/>
  <c r="T317" i="61"/>
  <c r="T316" i="61"/>
  <c r="T315" i="61"/>
  <c r="T314" i="61"/>
  <c r="T313" i="61"/>
  <c r="T312" i="61"/>
  <c r="T311" i="61"/>
  <c r="T310" i="61"/>
  <c r="T309" i="61"/>
  <c r="T308" i="61"/>
  <c r="T307" i="61"/>
  <c r="T306" i="61"/>
  <c r="T305" i="61"/>
  <c r="T304" i="61"/>
  <c r="T303" i="61"/>
  <c r="T302" i="61"/>
  <c r="T301" i="61"/>
  <c r="T300" i="61"/>
  <c r="T299" i="61"/>
  <c r="T298" i="61"/>
  <c r="T297" i="61"/>
  <c r="T296" i="61"/>
  <c r="T295" i="61"/>
  <c r="T294" i="61"/>
  <c r="T293" i="61"/>
  <c r="T292" i="61"/>
  <c r="T290" i="61"/>
  <c r="T289" i="61"/>
  <c r="T288" i="61"/>
  <c r="T287" i="61"/>
  <c r="T286" i="61"/>
  <c r="T285" i="61"/>
  <c r="T284" i="61"/>
  <c r="T283" i="61"/>
  <c r="T282" i="61"/>
  <c r="T281" i="61"/>
  <c r="T280" i="61"/>
  <c r="T278" i="61"/>
  <c r="T277" i="61"/>
  <c r="T276" i="61"/>
  <c r="T275" i="61"/>
  <c r="T274" i="61"/>
  <c r="T273" i="61"/>
  <c r="T272" i="61"/>
  <c r="T271" i="61"/>
  <c r="T270" i="61"/>
  <c r="T268" i="61"/>
  <c r="T267" i="61"/>
  <c r="T266" i="61"/>
  <c r="T265" i="61"/>
  <c r="T264" i="61"/>
  <c r="T263" i="61"/>
  <c r="T262" i="61"/>
  <c r="T261" i="61"/>
  <c r="T260" i="61"/>
  <c r="T259" i="61"/>
  <c r="T258" i="61"/>
  <c r="T257" i="61"/>
  <c r="T256" i="61"/>
  <c r="T255" i="61"/>
  <c r="T254" i="61"/>
  <c r="T253" i="61"/>
  <c r="T252" i="61"/>
  <c r="T251" i="61"/>
  <c r="T250" i="61"/>
  <c r="T249" i="61"/>
  <c r="T248" i="61"/>
  <c r="T247" i="61"/>
  <c r="T246" i="61"/>
  <c r="T245" i="61"/>
  <c r="T244" i="61"/>
  <c r="T243" i="61"/>
  <c r="T242" i="61"/>
  <c r="T241" i="61"/>
  <c r="T240" i="61"/>
  <c r="T239" i="61"/>
  <c r="T238" i="61"/>
  <c r="T237" i="61"/>
  <c r="T236" i="61"/>
  <c r="T235" i="61"/>
  <c r="T234" i="61"/>
  <c r="T233" i="61"/>
  <c r="T232" i="61"/>
  <c r="T231" i="61"/>
  <c r="T230" i="61"/>
  <c r="T229" i="61"/>
  <c r="T228" i="61"/>
  <c r="T227" i="61"/>
  <c r="T226" i="61"/>
  <c r="T225" i="61"/>
  <c r="T224" i="61"/>
  <c r="T223" i="61"/>
  <c r="T222" i="61"/>
  <c r="T221" i="61"/>
  <c r="T220" i="61"/>
  <c r="T219" i="61"/>
  <c r="T218" i="61"/>
  <c r="T217" i="61"/>
  <c r="T216" i="61"/>
  <c r="T215" i="61"/>
  <c r="T214" i="61"/>
  <c r="T213" i="61"/>
  <c r="T212" i="61"/>
  <c r="T211" i="61"/>
  <c r="T210" i="61"/>
  <c r="T209" i="61"/>
  <c r="T208" i="61"/>
  <c r="T207" i="61"/>
  <c r="T206" i="61"/>
  <c r="T205" i="61"/>
  <c r="T204" i="61"/>
  <c r="T203" i="61"/>
  <c r="T202" i="61"/>
  <c r="T201" i="61"/>
  <c r="T200" i="61"/>
  <c r="T199" i="61"/>
  <c r="T198" i="61"/>
  <c r="T197" i="61"/>
  <c r="T196" i="61"/>
  <c r="T195" i="61"/>
  <c r="T194" i="61"/>
  <c r="T193" i="61"/>
  <c r="T192" i="61"/>
  <c r="T191" i="61"/>
  <c r="T190" i="61"/>
  <c r="T189" i="61"/>
  <c r="T188" i="61"/>
  <c r="T187" i="61"/>
  <c r="T186" i="61"/>
  <c r="T185" i="61"/>
  <c r="T184" i="61"/>
  <c r="T183" i="61"/>
  <c r="T182" i="61"/>
  <c r="T181" i="61"/>
  <c r="T179" i="61"/>
  <c r="T178" i="61"/>
  <c r="T177" i="61"/>
  <c r="T176" i="61"/>
  <c r="T175" i="61"/>
  <c r="T174" i="61"/>
  <c r="T173" i="61"/>
  <c r="T172" i="61"/>
  <c r="T171" i="61"/>
  <c r="T170" i="61"/>
  <c r="T169" i="61"/>
  <c r="T168" i="61"/>
  <c r="T167" i="61"/>
  <c r="T166" i="61"/>
  <c r="T165" i="61"/>
  <c r="T164" i="61"/>
  <c r="T163" i="61"/>
  <c r="T162" i="61"/>
  <c r="T161" i="61"/>
  <c r="T160" i="61"/>
  <c r="T159" i="61"/>
  <c r="T158" i="61"/>
  <c r="T157" i="61"/>
  <c r="T156" i="61"/>
  <c r="T155" i="61"/>
  <c r="T154" i="61"/>
  <c r="T153" i="61"/>
  <c r="T152" i="61"/>
  <c r="T151" i="61"/>
  <c r="T150" i="61"/>
  <c r="T149" i="61"/>
  <c r="T148" i="61"/>
  <c r="T147" i="61"/>
  <c r="T146" i="61"/>
  <c r="T145" i="61"/>
  <c r="T144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Q63" i="59"/>
  <c r="Q62" i="59"/>
  <c r="Q61" i="59"/>
  <c r="Q59" i="59"/>
  <c r="Q58" i="59"/>
  <c r="Q57" i="59"/>
  <c r="Q55" i="59"/>
  <c r="Q54" i="59"/>
  <c r="Q53" i="59"/>
  <c r="Q52" i="59"/>
  <c r="Q51" i="59"/>
  <c r="Q50" i="59"/>
  <c r="Q49" i="59"/>
  <c r="Q48" i="59"/>
  <c r="Q47" i="59"/>
  <c r="Q46" i="59"/>
  <c r="Q45" i="59"/>
  <c r="Q44" i="59"/>
  <c r="Q43" i="59"/>
  <c r="Q42" i="59"/>
  <c r="Q41" i="59"/>
  <c r="Q40" i="59"/>
  <c r="Q39" i="59"/>
  <c r="Q37" i="59"/>
  <c r="Q36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K30" i="58"/>
  <c r="K26" i="58"/>
  <c r="K21" i="58"/>
  <c r="K16" i="58"/>
  <c r="K10" i="58" l="1"/>
  <c r="K22" i="58"/>
  <c r="K32" i="58"/>
  <c r="K13" i="58"/>
  <c r="K17" i="58"/>
  <c r="K23" i="58"/>
  <c r="K27" i="58"/>
  <c r="K33" i="58"/>
  <c r="C11" i="88"/>
  <c r="C10" i="88" s="1"/>
  <c r="C42" i="88" s="1"/>
  <c r="U300" i="61" s="1"/>
  <c r="K18" i="58"/>
  <c r="K28" i="58"/>
  <c r="K34" i="58"/>
  <c r="K14" i="58"/>
  <c r="K20" i="58"/>
  <c r="K24" i="58"/>
  <c r="K29" i="58"/>
  <c r="K35" i="58"/>
  <c r="K15" i="58"/>
  <c r="K25" i="58"/>
  <c r="K36" i="58"/>
  <c r="R235" i="78"/>
  <c r="R263" i="78"/>
  <c r="R290" i="78"/>
  <c r="R317" i="78"/>
  <c r="K39" i="76"/>
  <c r="R112" i="78"/>
  <c r="K82" i="76"/>
  <c r="R21" i="78"/>
  <c r="R27" i="59"/>
  <c r="R33" i="59"/>
  <c r="R63" i="59"/>
  <c r="U13" i="61"/>
  <c r="U122" i="61"/>
  <c r="U158" i="61"/>
  <c r="U249" i="61"/>
  <c r="U258" i="61"/>
  <c r="S34" i="71"/>
  <c r="K27" i="76"/>
  <c r="R131" i="78"/>
  <c r="R136" i="78"/>
  <c r="R322" i="78"/>
  <c r="R313" i="78"/>
  <c r="R286" i="78"/>
  <c r="R277" i="78"/>
  <c r="R234" i="78"/>
  <c r="R222" i="78"/>
  <c r="R204" i="78"/>
  <c r="R198" i="78"/>
  <c r="R159" i="78"/>
  <c r="R153" i="78"/>
  <c r="R117" i="78"/>
  <c r="R111" i="78"/>
  <c r="R315" i="78"/>
  <c r="R306" i="78"/>
  <c r="R297" i="78"/>
  <c r="R294" i="78"/>
  <c r="R236" i="78"/>
  <c r="R233" i="78"/>
  <c r="R200" i="78"/>
  <c r="R191" i="78"/>
  <c r="R284" i="78"/>
  <c r="R266" i="78"/>
  <c r="R220" i="78"/>
  <c r="R175" i="78"/>
  <c r="R87" i="78"/>
  <c r="R81" i="78"/>
  <c r="R48" i="78"/>
  <c r="R45" i="78"/>
  <c r="K100" i="76"/>
  <c r="K97" i="76"/>
  <c r="K81" i="76"/>
  <c r="K78" i="76"/>
  <c r="R287" i="78"/>
  <c r="R278" i="78"/>
  <c r="R187" i="78"/>
  <c r="R163" i="78"/>
  <c r="R83" i="78"/>
  <c r="R68" i="78"/>
  <c r="R53" i="78"/>
  <c r="R50" i="78"/>
  <c r="K117" i="76"/>
  <c r="K114" i="76"/>
  <c r="K77" i="76"/>
  <c r="K74" i="76"/>
  <c r="R88" i="78"/>
  <c r="R70" i="78"/>
  <c r="R61" i="78"/>
  <c r="R15" i="78"/>
  <c r="K23" i="76"/>
  <c r="K14" i="76"/>
  <c r="O13" i="64"/>
  <c r="N22" i="63"/>
  <c r="U359" i="61"/>
  <c r="U356" i="61"/>
  <c r="U338" i="61"/>
  <c r="U335" i="61"/>
  <c r="U293" i="61"/>
  <c r="U289" i="61"/>
  <c r="U260" i="61"/>
  <c r="U254" i="61"/>
  <c r="U209" i="61"/>
  <c r="U206" i="61"/>
  <c r="U200" i="61"/>
  <c r="U194" i="61"/>
  <c r="U145" i="61"/>
  <c r="U142" i="61"/>
  <c r="U118" i="61"/>
  <c r="U106" i="61"/>
  <c r="U73" i="61"/>
  <c r="U70" i="61"/>
  <c r="U52" i="61"/>
  <c r="U49" i="61"/>
  <c r="R104" i="78"/>
  <c r="R91" i="78"/>
  <c r="K116" i="76"/>
  <c r="K107" i="76"/>
  <c r="K16" i="76"/>
  <c r="K13" i="76"/>
  <c r="S35" i="71"/>
  <c r="S24" i="71"/>
  <c r="U379" i="61"/>
  <c r="U376" i="61"/>
  <c r="U349" i="61"/>
  <c r="U346" i="61"/>
  <c r="U307" i="61"/>
  <c r="U304" i="61"/>
  <c r="U288" i="61"/>
  <c r="U285" i="61"/>
  <c r="U253" i="61"/>
  <c r="U250" i="61"/>
  <c r="U229" i="61"/>
  <c r="U220" i="61"/>
  <c r="U184" i="61"/>
  <c r="U177" i="61"/>
  <c r="U174" i="61"/>
  <c r="U168" i="61"/>
  <c r="U129" i="61"/>
  <c r="U126" i="61"/>
  <c r="U105" i="61"/>
  <c r="U102" i="61"/>
  <c r="U69" i="61"/>
  <c r="U66" i="61"/>
  <c r="U54" i="61"/>
  <c r="U48" i="61"/>
  <c r="R19" i="59"/>
  <c r="R22" i="59"/>
  <c r="R51" i="59"/>
  <c r="U12" i="61"/>
  <c r="U143" i="61"/>
  <c r="U152" i="61"/>
  <c r="U170" i="61"/>
  <c r="U179" i="61"/>
  <c r="U290" i="61"/>
  <c r="U309" i="61"/>
  <c r="S16" i="71"/>
  <c r="K12" i="76"/>
  <c r="K73" i="76"/>
  <c r="K101" i="76"/>
  <c r="R94" i="78"/>
  <c r="R169" i="78"/>
  <c r="L32" i="58"/>
  <c r="L35" i="58"/>
  <c r="R28" i="59"/>
  <c r="R34" i="59"/>
  <c r="U11" i="61"/>
  <c r="U14" i="61"/>
  <c r="U20" i="61"/>
  <c r="U23" i="61"/>
  <c r="U74" i="61"/>
  <c r="U83" i="61"/>
  <c r="U128" i="61"/>
  <c r="U137" i="61"/>
  <c r="U201" i="61"/>
  <c r="U219" i="61"/>
  <c r="U237" i="61"/>
  <c r="U246" i="61"/>
  <c r="U312" i="61"/>
  <c r="U330" i="61"/>
  <c r="U366" i="61"/>
  <c r="U384" i="61"/>
  <c r="K24" i="76"/>
  <c r="K33" i="76"/>
  <c r="K42" i="76"/>
  <c r="R106" i="78"/>
  <c r="K12" i="58"/>
  <c r="K11" i="58"/>
  <c r="D23" i="88" l="1"/>
  <c r="O11" i="64"/>
  <c r="U303" i="61"/>
  <c r="U173" i="61"/>
  <c r="U65" i="61"/>
  <c r="R47" i="59"/>
  <c r="D13" i="88"/>
  <c r="L15" i="58"/>
  <c r="U243" i="61"/>
  <c r="U62" i="61"/>
  <c r="R16" i="59"/>
  <c r="U90" i="61"/>
  <c r="U144" i="61"/>
  <c r="U205" i="61"/>
  <c r="U256" i="61"/>
  <c r="U331" i="61"/>
  <c r="N21" i="63"/>
  <c r="K43" i="76"/>
  <c r="R133" i="78"/>
  <c r="U100" i="61"/>
  <c r="U160" i="61"/>
  <c r="U233" i="61"/>
  <c r="U302" i="61"/>
  <c r="U386" i="61"/>
  <c r="K41" i="76"/>
  <c r="K47" i="76"/>
  <c r="K120" i="76"/>
  <c r="R134" i="78"/>
  <c r="D26" i="88"/>
  <c r="R14" i="78"/>
  <c r="R90" i="78"/>
  <c r="R179" i="78"/>
  <c r="R257" i="78"/>
  <c r="R345" i="78"/>
  <c r="R162" i="78"/>
  <c r="R262" i="78"/>
  <c r="R343" i="78"/>
  <c r="U351" i="61"/>
  <c r="U104" i="61"/>
  <c r="R253" i="78"/>
  <c r="U354" i="61"/>
  <c r="R166" i="78"/>
  <c r="N17" i="63"/>
  <c r="U284" i="61"/>
  <c r="U146" i="61"/>
  <c r="U56" i="61"/>
  <c r="R44" i="59"/>
  <c r="R326" i="78"/>
  <c r="L10" i="58"/>
  <c r="U234" i="61"/>
  <c r="U44" i="61"/>
  <c r="R13" i="59"/>
  <c r="U96" i="61"/>
  <c r="U147" i="61"/>
  <c r="U211" i="61"/>
  <c r="U259" i="61"/>
  <c r="U334" i="61"/>
  <c r="N25" i="63"/>
  <c r="K70" i="76"/>
  <c r="R137" i="78"/>
  <c r="U103" i="61"/>
  <c r="U169" i="61"/>
  <c r="U236" i="61"/>
  <c r="U305" i="61"/>
  <c r="N19" i="63"/>
  <c r="K49" i="76"/>
  <c r="K53" i="76"/>
  <c r="R16" i="78"/>
  <c r="R145" i="78"/>
  <c r="K51" i="76"/>
  <c r="R20" i="78"/>
  <c r="R93" i="78"/>
  <c r="R188" i="78"/>
  <c r="R261" i="78"/>
  <c r="D15" i="88"/>
  <c r="R168" i="78"/>
  <c r="R268" i="78"/>
  <c r="R346" i="78"/>
  <c r="U315" i="61"/>
  <c r="U95" i="61"/>
  <c r="R140" i="78"/>
  <c r="R54" i="59"/>
  <c r="U318" i="61"/>
  <c r="R130" i="78"/>
  <c r="K110" i="76"/>
  <c r="L31" i="58"/>
  <c r="R49" i="59"/>
  <c r="U41" i="61"/>
  <c r="U131" i="61"/>
  <c r="U240" i="61"/>
  <c r="U324" i="61"/>
  <c r="S23" i="71"/>
  <c r="D11" i="88"/>
  <c r="R334" i="78"/>
  <c r="R304" i="78"/>
  <c r="R271" i="78"/>
  <c r="R240" i="78"/>
  <c r="R213" i="78"/>
  <c r="R180" i="78"/>
  <c r="R147" i="78"/>
  <c r="R114" i="78"/>
  <c r="R342" i="78"/>
  <c r="R309" i="78"/>
  <c r="R279" i="78"/>
  <c r="R242" i="78"/>
  <c r="R215" i="78"/>
  <c r="R185" i="78"/>
  <c r="R293" i="78"/>
  <c r="R211" i="78"/>
  <c r="R103" i="78"/>
  <c r="R69" i="78"/>
  <c r="R36" i="78"/>
  <c r="K125" i="76"/>
  <c r="K93" i="76"/>
  <c r="K57" i="76"/>
  <c r="R305" i="78"/>
  <c r="R214" i="78"/>
  <c r="R127" i="78"/>
  <c r="R74" i="78"/>
  <c r="R41" i="78"/>
  <c r="R10" i="78"/>
  <c r="K96" i="76"/>
  <c r="K65" i="76"/>
  <c r="R155" i="78"/>
  <c r="R43" i="78"/>
  <c r="K58" i="76"/>
  <c r="K17" i="76"/>
  <c r="O19" i="64"/>
  <c r="U380" i="61"/>
  <c r="U347" i="61"/>
  <c r="U323" i="61"/>
  <c r="U299" i="61"/>
  <c r="U270" i="61"/>
  <c r="U245" i="61"/>
  <c r="U215" i="61"/>
  <c r="U191" i="61"/>
  <c r="U163" i="61"/>
  <c r="U139" i="61"/>
  <c r="U115" i="61"/>
  <c r="U85" i="61"/>
  <c r="U61" i="61"/>
  <c r="U34" i="61"/>
  <c r="R100" i="78"/>
  <c r="R18" i="78"/>
  <c r="K52" i="76"/>
  <c r="K19" i="76"/>
  <c r="S17" i="71"/>
  <c r="N18" i="63"/>
  <c r="U367" i="61"/>
  <c r="U340" i="61"/>
  <c r="U313" i="61"/>
  <c r="U292" i="61"/>
  <c r="U268" i="61"/>
  <c r="U247" i="61"/>
  <c r="U223" i="61"/>
  <c r="U202" i="61"/>
  <c r="U181" i="61"/>
  <c r="U159" i="61"/>
  <c r="U138" i="61"/>
  <c r="U114" i="61"/>
  <c r="U93" i="61"/>
  <c r="U72" i="61"/>
  <c r="U51" i="61"/>
  <c r="U30" i="61"/>
  <c r="R35" i="59"/>
  <c r="U18" i="61"/>
  <c r="R62" i="59"/>
  <c r="U381" i="61"/>
  <c r="L21" i="58"/>
  <c r="R281" i="78"/>
  <c r="R40" i="59"/>
  <c r="U50" i="61"/>
  <c r="U176" i="61"/>
  <c r="U287" i="61"/>
  <c r="N20" i="63"/>
  <c r="R160" i="78"/>
  <c r="R328" i="78"/>
  <c r="R292" i="78"/>
  <c r="R259" i="78"/>
  <c r="R219" i="78"/>
  <c r="R183" i="78"/>
  <c r="R141" i="78"/>
  <c r="R108" i="78"/>
  <c r="R324" i="78"/>
  <c r="R288" i="78"/>
  <c r="R254" i="78"/>
  <c r="R209" i="78"/>
  <c r="D38" i="88"/>
  <c r="R238" i="78"/>
  <c r="R139" i="78"/>
  <c r="R72" i="78"/>
  <c r="R33" i="78"/>
  <c r="K109" i="76"/>
  <c r="K75" i="76"/>
  <c r="R341" i="78"/>
  <c r="R223" i="78"/>
  <c r="R116" i="78"/>
  <c r="R65" i="78"/>
  <c r="R28" i="78"/>
  <c r="K102" i="76"/>
  <c r="K71" i="76"/>
  <c r="R118" i="78"/>
  <c r="K123" i="76"/>
  <c r="K35" i="76"/>
  <c r="S18" i="71"/>
  <c r="U383" i="61"/>
  <c r="U344" i="61"/>
  <c r="U317" i="61"/>
  <c r="U283" i="61"/>
  <c r="U251" i="61"/>
  <c r="U224" i="61"/>
  <c r="U188" i="61"/>
  <c r="U157" i="61"/>
  <c r="U124" i="61"/>
  <c r="U97" i="61"/>
  <c r="U64" i="61"/>
  <c r="U31" i="61"/>
  <c r="R64" i="78"/>
  <c r="K98" i="76"/>
  <c r="K31" i="76"/>
  <c r="S20" i="71"/>
  <c r="N12" i="63"/>
  <c r="U358" i="61"/>
  <c r="U328" i="61"/>
  <c r="U298" i="61"/>
  <c r="U272" i="61"/>
  <c r="U241" i="61"/>
  <c r="U217" i="61"/>
  <c r="U193" i="61"/>
  <c r="U165" i="61"/>
  <c r="U141" i="61"/>
  <c r="U111" i="61"/>
  <c r="U87" i="61"/>
  <c r="U60" i="61"/>
  <c r="U36" i="61"/>
  <c r="R25" i="59"/>
  <c r="U27" i="61"/>
  <c r="U98" i="61"/>
  <c r="U189" i="61"/>
  <c r="U261" i="61"/>
  <c r="U372" i="61"/>
  <c r="L18" i="58"/>
  <c r="R12" i="78"/>
  <c r="R244" i="78"/>
  <c r="R15" i="59"/>
  <c r="R37" i="59"/>
  <c r="R61" i="59"/>
  <c r="U29" i="61"/>
  <c r="U92" i="61"/>
  <c r="U164" i="61"/>
  <c r="U228" i="61"/>
  <c r="U294" i="61"/>
  <c r="U357" i="61"/>
  <c r="S19" i="71"/>
  <c r="R124" i="78"/>
  <c r="L12" i="58"/>
  <c r="U15" i="61"/>
  <c r="S26" i="71"/>
  <c r="L24" i="58"/>
  <c r="R335" i="78"/>
  <c r="R59" i="59"/>
  <c r="U86" i="61"/>
  <c r="U186" i="61"/>
  <c r="U297" i="61"/>
  <c r="S13" i="71"/>
  <c r="K10" i="81"/>
  <c r="R325" i="78"/>
  <c r="R289" i="78"/>
  <c r="R249" i="78"/>
  <c r="R216" i="78"/>
  <c r="R171" i="78"/>
  <c r="R135" i="78"/>
  <c r="R105" i="78"/>
  <c r="R318" i="78"/>
  <c r="R282" i="78"/>
  <c r="R239" i="78"/>
  <c r="R206" i="78"/>
  <c r="R338" i="78"/>
  <c r="R229" i="78"/>
  <c r="R128" i="78"/>
  <c r="R66" i="78"/>
  <c r="R29" i="78"/>
  <c r="K106" i="76"/>
  <c r="K72" i="76"/>
  <c r="R323" i="78"/>
  <c r="R196" i="78"/>
  <c r="R92" i="78"/>
  <c r="R59" i="78"/>
  <c r="R22" i="78"/>
  <c r="K99" i="76"/>
  <c r="K59" i="76"/>
  <c r="R101" i="78"/>
  <c r="K113" i="76"/>
  <c r="K26" i="76"/>
  <c r="S15" i="71"/>
  <c r="U374" i="61"/>
  <c r="U341" i="61"/>
  <c r="U311" i="61"/>
  <c r="U280" i="61"/>
  <c r="U248" i="61"/>
  <c r="U212" i="61"/>
  <c r="U182" i="61"/>
  <c r="U151" i="61"/>
  <c r="U121" i="61"/>
  <c r="U91" i="61"/>
  <c r="U55" i="61"/>
  <c r="D17" i="88"/>
  <c r="R55" i="78"/>
  <c r="K79" i="76"/>
  <c r="K25" i="76"/>
  <c r="S14" i="71"/>
  <c r="U382" i="61"/>
  <c r="U352" i="61"/>
  <c r="U325" i="61"/>
  <c r="U295" i="61"/>
  <c r="U265" i="61"/>
  <c r="U238" i="61"/>
  <c r="U214" i="61"/>
  <c r="U187" i="61"/>
  <c r="U162" i="61"/>
  <c r="U132" i="61"/>
  <c r="U108" i="61"/>
  <c r="U84" i="61"/>
  <c r="U57" i="61"/>
  <c r="U33" i="61"/>
  <c r="R39" i="59"/>
  <c r="U35" i="61"/>
  <c r="U107" i="61"/>
  <c r="U207" i="61"/>
  <c r="U271" i="61"/>
  <c r="N24" i="63"/>
  <c r="L22" i="58"/>
  <c r="R40" i="78"/>
  <c r="R299" i="78"/>
  <c r="R18" i="59"/>
  <c r="R41" i="59"/>
  <c r="R161" i="78"/>
  <c r="K15" i="76"/>
  <c r="U348" i="61"/>
  <c r="U274" i="61"/>
  <c r="U192" i="61"/>
  <c r="U119" i="61"/>
  <c r="U38" i="61"/>
  <c r="R57" i="59"/>
  <c r="R24" i="59"/>
  <c r="R217" i="78"/>
  <c r="K46" i="76"/>
  <c r="U363" i="61"/>
  <c r="U225" i="61"/>
  <c r="U89" i="61"/>
  <c r="R48" i="59"/>
  <c r="U39" i="61"/>
  <c r="U75" i="61"/>
  <c r="U120" i="61"/>
  <c r="U150" i="61"/>
  <c r="U196" i="61"/>
  <c r="U232" i="61"/>
  <c r="U275" i="61"/>
  <c r="U310" i="61"/>
  <c r="U361" i="61"/>
  <c r="O12" i="64"/>
  <c r="K34" i="76"/>
  <c r="R37" i="78"/>
  <c r="U37" i="61"/>
  <c r="U79" i="61"/>
  <c r="U127" i="61"/>
  <c r="U172" i="61"/>
  <c r="U227" i="61"/>
  <c r="U266" i="61"/>
  <c r="U320" i="61"/>
  <c r="U362" i="61"/>
  <c r="S22" i="71"/>
  <c r="K67" i="76"/>
  <c r="R172" i="78"/>
  <c r="K89" i="76"/>
  <c r="R31" i="78"/>
  <c r="R86" i="78"/>
  <c r="R241" i="78"/>
  <c r="K54" i="76"/>
  <c r="K118" i="76"/>
  <c r="R54" i="78"/>
  <c r="R157" i="78"/>
  <c r="R302" i="78"/>
  <c r="R218" i="78"/>
  <c r="R264" i="78"/>
  <c r="R330" i="78"/>
  <c r="R129" i="78"/>
  <c r="R189" i="78"/>
  <c r="R237" i="78"/>
  <c r="R298" i="78"/>
  <c r="D18" i="88"/>
  <c r="U369" i="61"/>
  <c r="U213" i="61"/>
  <c r="U32" i="61"/>
  <c r="R23" i="59"/>
  <c r="L14" i="58"/>
  <c r="U125" i="61"/>
  <c r="R142" i="78"/>
  <c r="O20" i="64"/>
  <c r="U339" i="61"/>
  <c r="U255" i="61"/>
  <c r="U183" i="61"/>
  <c r="U110" i="61"/>
  <c r="U26" i="61"/>
  <c r="R53" i="59"/>
  <c r="R21" i="59"/>
  <c r="R190" i="78"/>
  <c r="L25" i="58"/>
  <c r="U327" i="61"/>
  <c r="U216" i="61"/>
  <c r="U71" i="61"/>
  <c r="R42" i="59"/>
  <c r="U42" i="61"/>
  <c r="U78" i="61"/>
  <c r="U123" i="61"/>
  <c r="U156" i="61"/>
  <c r="U199" i="61"/>
  <c r="U235" i="61"/>
  <c r="U278" i="61"/>
  <c r="U316" i="61"/>
  <c r="U370" i="61"/>
  <c r="S11" i="71"/>
  <c r="K37" i="76"/>
  <c r="R46" i="78"/>
  <c r="U43" i="61"/>
  <c r="U82" i="61"/>
  <c r="U136" i="61"/>
  <c r="U178" i="61"/>
  <c r="U230" i="61"/>
  <c r="U273" i="61"/>
  <c r="U326" i="61"/>
  <c r="U365" i="61"/>
  <c r="S33" i="71"/>
  <c r="K104" i="76"/>
  <c r="K44" i="76"/>
  <c r="K92" i="76"/>
  <c r="R38" i="78"/>
  <c r="R89" i="78"/>
  <c r="R269" i="78"/>
  <c r="K63" i="76"/>
  <c r="R11" i="78"/>
  <c r="R57" i="78"/>
  <c r="R164" i="78"/>
  <c r="R329" i="78"/>
  <c r="R227" i="78"/>
  <c r="R273" i="78"/>
  <c r="R336" i="78"/>
  <c r="R132" i="78"/>
  <c r="R195" i="78"/>
  <c r="R243" i="78"/>
  <c r="R310" i="78"/>
  <c r="D42" i="88"/>
  <c r="U360" i="61"/>
  <c r="U195" i="61"/>
  <c r="U19" i="61"/>
  <c r="R20" i="59"/>
  <c r="R148" i="78"/>
  <c r="U24" i="61"/>
  <c r="L20" i="58"/>
  <c r="R45" i="59"/>
  <c r="U134" i="61"/>
  <c r="O17" i="64"/>
  <c r="R143" i="78"/>
  <c r="L27" i="58"/>
  <c r="R226" i="78"/>
  <c r="R14" i="59"/>
  <c r="R43" i="59"/>
  <c r="U16" i="61"/>
  <c r="U68" i="61"/>
  <c r="U149" i="61"/>
  <c r="U231" i="61"/>
  <c r="U306" i="61"/>
  <c r="U378" i="61"/>
  <c r="K36" i="76"/>
  <c r="K12" i="81"/>
  <c r="R331" i="78"/>
  <c r="R307" i="78"/>
  <c r="R280" i="78"/>
  <c r="R255" i="78"/>
  <c r="R225" i="78"/>
  <c r="R201" i="78"/>
  <c r="R177" i="78"/>
  <c r="R150" i="78"/>
  <c r="R126" i="78"/>
  <c r="D33" i="88"/>
  <c r="R327" i="78"/>
  <c r="R300" i="78"/>
  <c r="R276" i="78"/>
  <c r="R251" i="78"/>
  <c r="R221" i="78"/>
  <c r="R197" i="78"/>
  <c r="D12" i="88"/>
  <c r="R275" i="78"/>
  <c r="R193" i="78"/>
  <c r="R110" i="78"/>
  <c r="R75" i="78"/>
  <c r="R51" i="78"/>
  <c r="R26" i="78"/>
  <c r="K115" i="76"/>
  <c r="K87" i="76"/>
  <c r="K60" i="76"/>
  <c r="R332" i="78"/>
  <c r="R250" i="78"/>
  <c r="R178" i="78"/>
  <c r="R95" i="78"/>
  <c r="R71" i="78"/>
  <c r="R47" i="78"/>
  <c r="R19" i="78"/>
  <c r="K111" i="76"/>
  <c r="K80" i="76"/>
  <c r="K56" i="76"/>
  <c r="R122" i="78"/>
  <c r="R52" i="78"/>
  <c r="K95" i="76"/>
  <c r="K29" i="76"/>
  <c r="S29" i="71"/>
  <c r="N26" i="63"/>
  <c r="U377" i="61"/>
  <c r="U353" i="61"/>
  <c r="U329" i="61"/>
  <c r="U308" i="61"/>
  <c r="U286" i="61"/>
  <c r="U263" i="61"/>
  <c r="U242" i="61"/>
  <c r="U218" i="61"/>
  <c r="U197" i="61"/>
  <c r="U175" i="61"/>
  <c r="U154" i="61"/>
  <c r="U133" i="61"/>
  <c r="U109" i="61"/>
  <c r="U88" i="61"/>
  <c r="U67" i="61"/>
  <c r="U46" i="61"/>
  <c r="R158" i="78"/>
  <c r="R73" i="78"/>
  <c r="K126" i="76"/>
  <c r="K61" i="76"/>
  <c r="K28" i="76"/>
  <c r="S32" i="71"/>
  <c r="O15" i="64"/>
  <c r="U385" i="61"/>
  <c r="U364" i="61"/>
  <c r="U343" i="61"/>
  <c r="U322" i="61"/>
  <c r="U28" i="61"/>
  <c r="R46" i="59"/>
  <c r="R11" i="59"/>
  <c r="R49" i="78"/>
  <c r="L17" i="58"/>
  <c r="K21" i="76"/>
  <c r="U161" i="61"/>
  <c r="R344" i="78"/>
  <c r="R173" i="78"/>
  <c r="L29" i="58"/>
  <c r="R181" i="78"/>
  <c r="R58" i="78"/>
  <c r="K91" i="76"/>
  <c r="R115" i="78"/>
  <c r="L23" i="58"/>
  <c r="L13" i="58"/>
  <c r="R208" i="78"/>
  <c r="R85" i="78"/>
  <c r="K119" i="76"/>
  <c r="L26" i="58"/>
  <c r="L16" i="58"/>
  <c r="R30" i="78"/>
  <c r="K64" i="76"/>
  <c r="L36" i="58"/>
  <c r="U21" i="61"/>
  <c r="U281" i="61"/>
  <c r="N14" i="63"/>
  <c r="R107" i="78"/>
  <c r="L11" i="58"/>
  <c r="L30" i="58"/>
  <c r="R76" i="78"/>
  <c r="R308" i="78"/>
  <c r="R17" i="59"/>
  <c r="R36" i="59"/>
  <c r="R55" i="59"/>
  <c r="U22" i="61"/>
  <c r="U59" i="61"/>
  <c r="U113" i="61"/>
  <c r="U167" i="61"/>
  <c r="U222" i="61"/>
  <c r="U277" i="61"/>
  <c r="U333" i="61"/>
  <c r="N11" i="63"/>
  <c r="K18" i="76"/>
  <c r="R149" i="78"/>
  <c r="D37" i="88"/>
  <c r="R337" i="78"/>
  <c r="R319" i="78"/>
  <c r="R301" i="78"/>
  <c r="R283" i="78"/>
  <c r="R265" i="78"/>
  <c r="R246" i="78"/>
  <c r="R228" i="78"/>
  <c r="R210" i="78"/>
  <c r="R192" i="78"/>
  <c r="R174" i="78"/>
  <c r="R156" i="78"/>
  <c r="R138" i="78"/>
  <c r="R120" i="78"/>
  <c r="R102" i="78"/>
  <c r="R339" i="78"/>
  <c r="R321" i="78"/>
  <c r="R303" i="78"/>
  <c r="R285" i="78"/>
  <c r="R267" i="78"/>
  <c r="R248" i="78"/>
  <c r="R230" i="78"/>
  <c r="R212" i="78"/>
  <c r="R194" i="78"/>
  <c r="R176" i="78"/>
  <c r="R311" i="78"/>
  <c r="R256" i="78"/>
  <c r="R202" i="78"/>
  <c r="R146" i="78"/>
  <c r="R96" i="78"/>
  <c r="R78" i="78"/>
  <c r="R60" i="78"/>
  <c r="R42" i="78"/>
  <c r="R23" i="78"/>
  <c r="K121" i="76"/>
  <c r="K103" i="76"/>
  <c r="K84" i="76"/>
  <c r="K66" i="76"/>
  <c r="K48" i="76"/>
  <c r="R314" i="78"/>
  <c r="R260" i="78"/>
  <c r="R205" i="78"/>
  <c r="R152" i="78"/>
  <c r="R98" i="78"/>
  <c r="R80" i="78"/>
  <c r="R62" i="78"/>
  <c r="R44" i="78"/>
  <c r="R25" i="78"/>
  <c r="K124" i="76"/>
  <c r="K105" i="76"/>
  <c r="K86" i="76"/>
  <c r="K68" i="76"/>
  <c r="K50" i="76"/>
  <c r="R151" i="78"/>
  <c r="R79" i="78"/>
  <c r="R24" i="78"/>
  <c r="K85" i="76"/>
  <c r="K38" i="76"/>
  <c r="K20" i="76"/>
  <c r="S25" i="71"/>
  <c r="O16" i="64"/>
  <c r="N13" i="63"/>
  <c r="U371" i="61"/>
  <c r="D10" i="88"/>
  <c r="R119" i="78"/>
  <c r="S30" i="71"/>
  <c r="U375" i="61"/>
  <c r="U321" i="61"/>
  <c r="U264" i="61"/>
  <c r="U210" i="61"/>
  <c r="U155" i="61"/>
  <c r="U101" i="61"/>
  <c r="U47" i="61"/>
  <c r="U17" i="61"/>
  <c r="R50" i="59"/>
  <c r="R31" i="59"/>
  <c r="R12" i="59"/>
  <c r="R272" i="78"/>
  <c r="R67" i="78"/>
  <c r="L28" i="58"/>
  <c r="R125" i="78"/>
  <c r="U336" i="61"/>
  <c r="U252" i="61"/>
  <c r="U198" i="61"/>
  <c r="U116" i="61"/>
  <c r="U53" i="61"/>
  <c r="R58" i="59"/>
  <c r="R32" i="59"/>
  <c r="L33" i="58"/>
  <c r="U45" i="61"/>
  <c r="U63" i="61"/>
  <c r="U81" i="61"/>
  <c r="U99" i="61"/>
  <c r="U117" i="61"/>
  <c r="U135" i="61"/>
  <c r="U153" i="61"/>
  <c r="U171" i="61"/>
  <c r="U190" i="61"/>
  <c r="U208" i="61"/>
  <c r="U226" i="61"/>
  <c r="U244" i="61"/>
  <c r="U262" i="61"/>
  <c r="U282" i="61"/>
  <c r="U301" i="61"/>
  <c r="U319" i="61"/>
  <c r="U337" i="61"/>
  <c r="U355" i="61"/>
  <c r="U373" i="61"/>
  <c r="N15" i="63"/>
  <c r="O18" i="64"/>
  <c r="S27" i="71"/>
  <c r="K22" i="76"/>
  <c r="K40" i="76"/>
  <c r="K88" i="76"/>
  <c r="R27" i="78"/>
  <c r="R82" i="78"/>
  <c r="R154" i="78"/>
  <c r="U40" i="61"/>
  <c r="U58" i="61"/>
  <c r="U76" i="61"/>
  <c r="U94" i="61"/>
  <c r="U112" i="61"/>
  <c r="U130" i="61"/>
  <c r="U148" i="61"/>
  <c r="U166" i="61"/>
  <c r="U185" i="61"/>
  <c r="U203" i="61"/>
  <c r="U221" i="61"/>
  <c r="U239" i="61"/>
  <c r="U257" i="61"/>
  <c r="U276" i="61"/>
  <c r="U296" i="61"/>
  <c r="U314" i="61"/>
  <c r="U332" i="61"/>
  <c r="U350" i="61"/>
  <c r="U368" i="61"/>
  <c r="N16" i="63"/>
  <c r="S12" i="71"/>
  <c r="K11" i="76"/>
  <c r="K32" i="76"/>
  <c r="K76" i="76"/>
  <c r="R34" i="78"/>
  <c r="R97" i="78"/>
  <c r="D31" i="88"/>
  <c r="K62" i="76"/>
  <c r="K83" i="76"/>
  <c r="K108" i="76"/>
  <c r="R13" i="78"/>
  <c r="R35" i="78"/>
  <c r="R56" i="78"/>
  <c r="R77" i="78"/>
  <c r="R109" i="78"/>
  <c r="R170" i="78"/>
  <c r="R232" i="78"/>
  <c r="R296" i="78"/>
  <c r="K45" i="76"/>
  <c r="K69" i="76"/>
  <c r="K90" i="76"/>
  <c r="K112" i="76"/>
  <c r="R17" i="78"/>
  <c r="R39" i="78"/>
  <c r="R63" i="78"/>
  <c r="R84" i="78"/>
  <c r="R121" i="78"/>
  <c r="R184" i="78"/>
  <c r="R247" i="78"/>
  <c r="R320" i="78"/>
  <c r="R182" i="78"/>
  <c r="R203" i="78"/>
  <c r="R224" i="78"/>
  <c r="R245" i="78"/>
  <c r="R270" i="78"/>
  <c r="R291" i="78"/>
  <c r="R312" i="78"/>
  <c r="R333" i="78"/>
  <c r="R99" i="78"/>
  <c r="R123" i="78"/>
  <c r="R144" i="78"/>
  <c r="R165" i="78"/>
  <c r="R186" i="78"/>
  <c r="R207" i="78"/>
  <c r="R231" i="78"/>
  <c r="R252" i="78"/>
  <c r="R274" i="78"/>
  <c r="R295" i="78"/>
  <c r="R316" i="78"/>
  <c r="R340" i="78"/>
  <c r="K11" i="81"/>
  <c r="R113" i="78"/>
  <c r="O14" i="64"/>
  <c r="U342" i="61"/>
  <c r="U267" i="61"/>
  <c r="U204" i="61"/>
  <c r="U140" i="61"/>
  <c r="U77" i="61"/>
  <c r="U25" i="61"/>
  <c r="R52" i="59"/>
  <c r="R30" i="59"/>
  <c r="L34" i="58"/>
  <c r="R199" i="78"/>
  <c r="K55" i="76"/>
  <c r="R167" i="78"/>
  <c r="K30" i="76"/>
  <c r="U345" i="61"/>
  <c r="U80" i="61"/>
  <c r="R29" i="59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6">
    <s v="Migdal Hashkaot Neches Boded"/>
    <s v="{[Time].[Hie Time].[Yom].&amp;[20230331]}"/>
    <s v="{[Medida].[Medida].&amp;[2]}"/>
    <s v="{[Keren].[Keren].[All]}"/>
    <s v="{[Cheshbon KM].[Hie Peilut].[Peilut 7].&amp;[Kod_Peilut_L7_628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55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fi="14">
        <n x="1" s="1"/>
        <n x="2" s="1"/>
        <n x="3" s="1"/>
        <n x="4" s="1"/>
        <n x="5" s="1"/>
        <n x="11"/>
        <n x="8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fi="14">
        <n x="1" s="1"/>
        <n x="2" s="1"/>
        <n x="3" s="1"/>
        <n x="4" s="1"/>
        <n x="5" s="1"/>
        <n x="14"/>
        <n x="8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fi="14">
        <n x="1" s="1"/>
        <n x="2" s="1"/>
        <n x="3" s="1"/>
        <n x="4" s="1"/>
        <n x="5" s="1"/>
        <n x="15"/>
        <n x="8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fi="14">
        <n x="1" s="1"/>
        <n x="2" s="1"/>
        <n x="3" s="1"/>
        <n x="4" s="1"/>
        <n x="5" s="1"/>
        <n x="16"/>
        <n x="8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fi="14">
        <n x="1" s="1"/>
        <n x="2" s="1"/>
        <n x="3" s="1"/>
        <n x="4" s="1"/>
        <n x="5" s="1"/>
        <n x="17"/>
        <n x="8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fi="14">
        <n x="1" s="1"/>
        <n x="2" s="1"/>
        <n x="3" s="1"/>
        <n x="4" s="1"/>
        <n x="5" s="1"/>
        <n x="19"/>
        <n x="8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fi="14">
        <n x="1" s="1"/>
        <n x="2" s="1"/>
        <n x="3" s="1"/>
        <n x="4" s="1"/>
        <n x="5" s="1"/>
        <n x="20"/>
        <n x="8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fi="14">
        <n x="1" s="1"/>
        <n x="2" s="1"/>
        <n x="3" s="1"/>
        <n x="4" s="1"/>
        <n x="5" s="1"/>
        <n x="22"/>
        <n x="8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fi="14">
        <n x="1" s="1"/>
        <n x="2" s="1"/>
        <n x="3" s="1"/>
        <n x="4" s="1"/>
        <n x="5" s="1"/>
        <n x="23"/>
        <n x="8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 fi="14">
        <n x="1" s="1"/>
        <n x="2" s="1"/>
        <n x="3" s="1"/>
        <n x="4" s="1"/>
        <n x="5" s="1"/>
        <n x="24"/>
        <n x="8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 fi="14">
        <n x="1" s="1"/>
        <n x="2" s="1"/>
        <n x="3" s="1"/>
        <n x="4" s="1"/>
        <n x="5" s="1"/>
        <n x="25"/>
        <n x="8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 fi="14">
        <n x="1" s="1"/>
        <n x="2" s="1"/>
        <n x="3" s="1"/>
        <n x="4" s="1"/>
        <n x="5" s="1"/>
        <n x="27"/>
        <n x="8"/>
      </t>
    </mdx>
    <mdx n="0" f="v">
      <t c="7" si="7">
        <n x="1" s="1"/>
        <n x="2" s="1"/>
        <n x="3" s="1"/>
        <n x="4" s="1"/>
        <n x="5" s="1"/>
        <n x="28"/>
        <n x="6"/>
      </t>
    </mdx>
    <mdx n="0" f="v">
      <t c="7" fi="14">
        <n x="1" s="1"/>
        <n x="2" s="1"/>
        <n x="3" s="1"/>
        <n x="4" s="1"/>
        <n x="5" s="1"/>
        <n x="28"/>
        <n x="8"/>
      </t>
    </mdx>
    <mdx n="0" f="v">
      <t c="7" si="7">
        <n x="1" s="1"/>
        <n x="2" s="1"/>
        <n x="3" s="1"/>
        <n x="4" s="1"/>
        <n x="5" s="1"/>
        <n x="29"/>
        <n x="6"/>
      </t>
    </mdx>
    <mdx n="0" f="v">
      <t c="7" fi="14">
        <n x="1" s="1"/>
        <n x="2" s="1"/>
        <n x="3" s="1"/>
        <n x="4" s="1"/>
        <n x="5" s="1"/>
        <n x="29"/>
        <n x="8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0"/>
        <n x="8"/>
      </t>
    </mdx>
    <mdx n="0" f="v">
      <t c="7" si="7">
        <n x="1" s="1"/>
        <n x="2" s="1"/>
        <n x="3" s="1"/>
        <n x="4" s="1"/>
        <n x="5" s="1"/>
        <n x="31"/>
        <n x="6"/>
      </t>
    </mdx>
    <mdx n="0" f="v">
      <t c="7" fi="14">
        <n x="1" s="1"/>
        <n x="2" s="1"/>
        <n x="3" s="1"/>
        <n x="4" s="1"/>
        <n x="5" s="1"/>
        <n x="31"/>
        <n x="8"/>
      </t>
    </mdx>
    <mdx n="0" f="v">
      <t c="7" si="7">
        <n x="1" s="1"/>
        <n x="2" s="1"/>
        <n x="3" s="1"/>
        <n x="4" s="1"/>
        <n x="5" s="1"/>
        <n x="32"/>
        <n x="6"/>
      </t>
    </mdx>
    <mdx n="0" f="v">
      <t c="7" fi="14">
        <n x="1" s="1"/>
        <n x="2" s="1"/>
        <n x="3" s="1"/>
        <n x="4" s="1"/>
        <n x="5" s="1"/>
        <n x="32"/>
        <n x="8"/>
      </t>
    </mdx>
    <mdx n="0" f="v">
      <t c="7" si="7">
        <n x="1" s="1"/>
        <n x="2" s="1"/>
        <n x="3" s="1"/>
        <n x="4" s="1"/>
        <n x="5" s="1"/>
        <n x="33"/>
        <n x="6"/>
      </t>
    </mdx>
    <mdx n="0" f="v">
      <t c="7" fi="14">
        <n x="1" s="1"/>
        <n x="2" s="1"/>
        <n x="3" s="1"/>
        <n x="4" s="1"/>
        <n x="5" s="1"/>
        <n x="33"/>
        <n x="8"/>
      </t>
    </mdx>
    <mdx n="0" f="v">
      <t c="3" si="36">
        <n x="1" s="1"/>
        <n x="34"/>
        <n x="35"/>
      </t>
    </mdx>
    <mdx n="0" f="v">
      <t c="3" si="36">
        <n x="1" s="1"/>
        <n x="37"/>
        <n x="35"/>
      </t>
    </mdx>
    <mdx n="0" f="v">
      <t c="3" si="36">
        <n x="1" s="1"/>
        <n x="38"/>
        <n x="35"/>
      </t>
    </mdx>
    <mdx n="0" f="v">
      <t c="3" si="36">
        <n x="1" s="1"/>
        <n x="39"/>
        <n x="35"/>
      </t>
    </mdx>
    <mdx n="0" f="v">
      <t c="3" si="36">
        <n x="1" s="1"/>
        <n x="40"/>
        <n x="35"/>
      </t>
    </mdx>
    <mdx n="0" f="v">
      <t c="3" si="36">
        <n x="1" s="1"/>
        <n x="41"/>
        <n x="35"/>
      </t>
    </mdx>
    <mdx n="0" f="v">
      <t c="3" si="36">
        <n x="1" s="1"/>
        <n x="42"/>
        <n x="35"/>
      </t>
    </mdx>
    <mdx n="0" f="v">
      <t c="3" si="36">
        <n x="1" s="1"/>
        <n x="43"/>
        <n x="35"/>
      </t>
    </mdx>
    <mdx n="0" f="v">
      <t c="3" si="36">
        <n x="1" s="1"/>
        <n x="44"/>
        <n x="35"/>
      </t>
    </mdx>
    <mdx n="0" f="v">
      <t c="3" si="36">
        <n x="1" s="1"/>
        <n x="45"/>
        <n x="35"/>
      </t>
    </mdx>
  </mdxMetadata>
  <valueMetadata count="5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</valueMetadata>
</metadata>
</file>

<file path=xl/sharedStrings.xml><?xml version="1.0" encoding="utf-8"?>
<sst xmlns="http://schemas.openxmlformats.org/spreadsheetml/2006/main" count="7172" uniqueCount="1458">
  <si>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</si>
  <si>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</si>
  <si>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</si>
  <si>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</si>
  <si>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</si>
  <si>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</si>
  <si>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</si>
  <si>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</si>
  <si>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</si>
  <si>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</si>
  <si>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</si>
  <si>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</si>
  <si>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</si>
  <si>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</si>
  <si>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</si>
  <si>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</si>
  <si>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</si>
  <si>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</si>
  <si>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</si>
  <si>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</si>
  <si>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</si>
  <si>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</si>
  <si>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</si>
  <si>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</si>
  <si>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</si>
  <si>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</si>
  <si>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</si>
  <si>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תעודות התחייבות ממשלתיות</t>
  </si>
  <si>
    <t>אחר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</si>
  <si>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</si>
  <si>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</si>
  <si>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</si>
  <si>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</si>
  <si>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</si>
  <si>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</si>
  <si>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</si>
  <si>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</si>
  <si>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</si>
  <si>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</si>
  <si>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</si>
  <si>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</si>
  <si>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</si>
  <si>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</si>
  <si>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</si>
  <si>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</si>
  <si>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</si>
  <si>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חוזים עתידיים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</si>
  <si>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</si>
  <si>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</si>
  <si>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</si>
  <si>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</si>
  <si>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</si>
  <si>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</si>
  <si>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</si>
  <si>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</si>
  <si>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</si>
  <si>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</si>
  <si>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</si>
  <si>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</si>
  <si>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</si>
  <si>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</si>
  <si>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</si>
  <si>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</si>
  <si>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</si>
  <si>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</si>
  <si>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</si>
  <si>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</si>
  <si>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</si>
  <si>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</si>
  <si>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</si>
  <si>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</si>
  <si>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</si>
  <si>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</si>
  <si>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</si>
  <si>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</si>
  <si>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</si>
  <si>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</si>
  <si>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</si>
  <si>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</si>
  <si>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</si>
  <si>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</si>
  <si>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</si>
  <si>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</si>
  <si>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</si>
  <si>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</si>
  <si>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</si>
  <si>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</si>
  <si>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</si>
  <si>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</si>
  <si>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</si>
  <si>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</si>
  <si>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</si>
  <si>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</si>
  <si>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</si>
  <si>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</si>
  <si>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</si>
  <si>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</si>
  <si>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</si>
  <si>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</si>
  <si>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</si>
  <si>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</si>
  <si>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</si>
  <si>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</si>
  <si>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</si>
  <si>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</si>
  <si>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</si>
  <si>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</si>
  <si>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</si>
  <si>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</si>
  <si>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</si>
  <si>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</si>
  <si>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</si>
  <si>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</si>
  <si>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</si>
  <si>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</si>
  <si>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</si>
  <si>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</si>
  <si>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</si>
  <si>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</si>
  <si>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</si>
  <si>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</si>
  <si>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</si>
  <si>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</si>
  <si>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</si>
  <si>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</si>
  <si>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</si>
  <si>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</si>
  <si>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</si>
  <si>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</si>
  <si>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</si>
  <si>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</si>
  <si>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</si>
  <si>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</si>
  <si>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</si>
  <si>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</si>
  <si>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</si>
  <si>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</si>
  <si>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</si>
  <si>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</si>
  <si>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</si>
  <si>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</si>
  <si>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</si>
  <si>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תקשורת ומדיה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</si>
  <si>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</si>
  <si>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</si>
  <si>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</si>
  <si>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</si>
  <si>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</si>
  <si>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</si>
  <si>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</si>
  <si>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</si>
  <si>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</si>
  <si>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</si>
  <si>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</si>
  <si>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</si>
  <si>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</si>
  <si>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</si>
  <si>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</si>
  <si>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</si>
  <si>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</si>
  <si>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</si>
  <si>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</si>
  <si>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</si>
  <si>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</si>
  <si>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</si>
  <si>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</si>
  <si>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</si>
  <si>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</si>
  <si>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</si>
  <si>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</si>
  <si>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</si>
  <si>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</si>
  <si>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</si>
  <si>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</si>
  <si>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</si>
  <si>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</si>
  <si>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</si>
  <si>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מט"ח/ מט"ח</t>
  </si>
  <si>
    <t>סה"כ בחו"ל:</t>
  </si>
  <si>
    <t>סה"כ בישראל: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</si>
  <si>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</si>
  <si>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</si>
  <si>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</si>
  <si>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</si>
  <si>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</si>
  <si>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</si>
  <si>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</si>
  <si>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</si>
  <si>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</si>
  <si>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</si>
  <si>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</si>
  <si>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</si>
  <si>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</si>
  <si>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</si>
  <si>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</si>
  <si>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</si>
  <si>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</si>
  <si>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</si>
  <si>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</si>
  <si>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</si>
  <si>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</si>
  <si>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מדדים אחרים בישראל</t>
  </si>
  <si>
    <t>סה"כ שעוקבות אחר מדדים אחרים</t>
  </si>
  <si>
    <t>5. קרנות סל</t>
  </si>
  <si>
    <t>ענף משק</t>
  </si>
  <si>
    <t>31/03/2023</t>
  </si>
  <si>
    <t>מגדל מקפת קרנות פנסיה וקופות גמל בע"מ</t>
  </si>
  <si>
    <t>מגדל מקפת משלימה (מספר אוצר 659) - מסלול אג"ח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</si>
  <si>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</si>
  <si>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</si>
  <si>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</si>
  <si>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</si>
  <si>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</si>
  <si>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</si>
  <si>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</si>
  <si>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</si>
  <si>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</si>
  <si>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</si>
  <si>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</si>
  <si>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</si>
  <si>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</si>
  <si>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</si>
  <si>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</si>
  <si>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</si>
  <si>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</si>
  <si>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</si>
  <si>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</si>
  <si>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</si>
  <si>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</si>
  <si>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</si>
  <si>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</si>
  <si>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</si>
  <si>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</si>
  <si>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</si>
  <si>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</si>
  <si>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</si>
  <si>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</si>
  <si>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513</t>
  </si>
  <si>
    <t>8230518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</si>
  <si>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</si>
  <si>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</si>
  <si>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</si>
  <si>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</si>
  <si>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</si>
  <si>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</si>
  <si>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</si>
  <si>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</si>
  <si>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</si>
  <si>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</si>
  <si>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</si>
  <si>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</si>
  <si>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</si>
  <si>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</si>
  <si>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</si>
  <si>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</si>
  <si>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</si>
  <si>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</si>
  <si>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</si>
  <si>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</si>
  <si>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</si>
  <si>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</si>
  <si>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</si>
  <si>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</si>
  <si>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</si>
  <si>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</si>
  <si>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</si>
  <si>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</si>
  <si>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</si>
  <si>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</si>
  <si>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</si>
  <si>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</si>
  <si>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</si>
  <si>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</si>
  <si>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</si>
  <si>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</si>
  <si>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</si>
  <si>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</si>
  <si>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</si>
  <si>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</si>
  <si>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</si>
  <si>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</si>
  <si>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 משתנה 0526</t>
  </si>
  <si>
    <t>1141795</t>
  </si>
  <si>
    <t>ממשל משתנה 1130</t>
  </si>
  <si>
    <t>1166552</t>
  </si>
  <si>
    <t>ISRAEL 4.5 2120</t>
  </si>
  <si>
    <t>US46513JB593</t>
  </si>
  <si>
    <t>A+</t>
  </si>
  <si>
    <t>FITCH</t>
  </si>
  <si>
    <t>אלה פקדון אגח ה</t>
  </si>
  <si>
    <t>מגמה</t>
  </si>
  <si>
    <t>אג"ח מובנות</t>
  </si>
  <si>
    <t>ilAAA</t>
  </si>
  <si>
    <t>מעלות S&amp;P</t>
  </si>
  <si>
    <t>בינל הנפק אגח י</t>
  </si>
  <si>
    <t>בנקים</t>
  </si>
  <si>
    <t>Aaa.il</t>
  </si>
  <si>
    <t>דיסק מנ אגח טו</t>
  </si>
  <si>
    <t>לאומי אגח 179</t>
  </si>
  <si>
    <t>520018078</t>
  </si>
  <si>
    <t>מז טפ הנפק 45</t>
  </si>
  <si>
    <t>מז טפ הנפק 49</t>
  </si>
  <si>
    <t>מז טפ הנפק 52</t>
  </si>
  <si>
    <t>מקורות אגח 11</t>
  </si>
  <si>
    <t>520010869</t>
  </si>
  <si>
    <t>מרכנתיל הנ אגחג</t>
  </si>
  <si>
    <t>מרכנתיל הנ אגחד</t>
  </si>
  <si>
    <t>נמלי ישראל אגחא</t>
  </si>
  <si>
    <t>נדל"ן מניב בישראל</t>
  </si>
  <si>
    <t>נמלי ישראל אגחב</t>
  </si>
  <si>
    <t>פועלים אגח 200</t>
  </si>
  <si>
    <t>פועלים הנ אגח32</t>
  </si>
  <si>
    <t>פועלים הנ אגח35</t>
  </si>
  <si>
    <t>פועלים הנ אגח36</t>
  </si>
  <si>
    <t>חשמל אגח 27</t>
  </si>
  <si>
    <t>אנרגיה</t>
  </si>
  <si>
    <t>Aa1.il</t>
  </si>
  <si>
    <t>חשמל אגח 29</t>
  </si>
  <si>
    <t>חשמל אגח 31</t>
  </si>
  <si>
    <t>חשמל אגח 32</t>
  </si>
  <si>
    <t>חשמל אגח 33</t>
  </si>
  <si>
    <t>נתיבי גז אגח ד</t>
  </si>
  <si>
    <t>513436394</t>
  </si>
  <si>
    <t>עזריאלי אגח ב</t>
  </si>
  <si>
    <t>ilAA+</t>
  </si>
  <si>
    <t>עזריאלי אגח ד</t>
  </si>
  <si>
    <t>עזריאלי אגח ה</t>
  </si>
  <si>
    <t>עזריאלי אגח ו</t>
  </si>
  <si>
    <t>עזריאלי אגח ז</t>
  </si>
  <si>
    <t>עזריאלי אגח ח</t>
  </si>
  <si>
    <t>פועלים הנ הת טו</t>
  </si>
  <si>
    <t>אמות אגח ד</t>
  </si>
  <si>
    <t>Aa2.il</t>
  </si>
  <si>
    <t>אמות אגח ו</t>
  </si>
  <si>
    <t>אמות אגח ח</t>
  </si>
  <si>
    <t>ארפורט אגח ה</t>
  </si>
  <si>
    <t>ilAA</t>
  </si>
  <si>
    <t>ארפורט אגח ט</t>
  </si>
  <si>
    <t>ביג אגח ח</t>
  </si>
  <si>
    <t>ביג אגח יא</t>
  </si>
  <si>
    <t>ביג אגח יג</t>
  </si>
  <si>
    <t>ביג אגח יד</t>
  </si>
  <si>
    <t>גב ים אגח ו</t>
  </si>
  <si>
    <t>גב ים אגח ט</t>
  </si>
  <si>
    <t>גב ים אגח י</t>
  </si>
  <si>
    <t>ישרס אגח טו</t>
  </si>
  <si>
    <t>ישרס אגח יח</t>
  </si>
  <si>
    <t>לאומי התח נד401</t>
  </si>
  <si>
    <t>לאומי התח נד402</t>
  </si>
  <si>
    <t>לאומי התח נד403</t>
  </si>
  <si>
    <t>לאומי התח נד404</t>
  </si>
  <si>
    <t>לאומי התח נד405</t>
  </si>
  <si>
    <t>מבנה אגח יז*</t>
  </si>
  <si>
    <t>מבנה אגח כ*</t>
  </si>
  <si>
    <t>מבנה אגח כג*</t>
  </si>
  <si>
    <t>מבנה אגח כד*</t>
  </si>
  <si>
    <t>מבנה אגח כה*</t>
  </si>
  <si>
    <t>מליסרון אגח ו*</t>
  </si>
  <si>
    <t>מליסרון אגח טז*</t>
  </si>
  <si>
    <t>מליסרון אגח י*</t>
  </si>
  <si>
    <t>מליסרון אגח יג*</t>
  </si>
  <si>
    <t>מליסרון אגח יד*</t>
  </si>
  <si>
    <t>מליסרון אגח יז*</t>
  </si>
  <si>
    <t>מליסרון אגח יח*</t>
  </si>
  <si>
    <t>מליסרון אגח יט*</t>
  </si>
  <si>
    <t>מליסרון אגח כ*</t>
  </si>
  <si>
    <t>מליסרון אגח כא*</t>
  </si>
  <si>
    <t>פועלים הנ הת יח</t>
  </si>
  <si>
    <t>פועלים הנ הת יט</t>
  </si>
  <si>
    <t>פועלים הנ הת כא</t>
  </si>
  <si>
    <t>פועלים הנפ הת כ</t>
  </si>
  <si>
    <t>פועלים התח נד ה</t>
  </si>
  <si>
    <t>פועלים התח נד ו</t>
  </si>
  <si>
    <t>פועלים התח נד ז</t>
  </si>
  <si>
    <t>רבוע נדלן אגח ח*</t>
  </si>
  <si>
    <t>ריט 1 אגח ד*</t>
  </si>
  <si>
    <t>ריט 1 אגח ה*</t>
  </si>
  <si>
    <t>ריט 1 אגח ו*</t>
  </si>
  <si>
    <t>ריט 1 אגח ז*</t>
  </si>
  <si>
    <t>שופרסל אגח ו*</t>
  </si>
  <si>
    <t>רשתות שיווק</t>
  </si>
  <si>
    <t>שלמה החז אגח טז</t>
  </si>
  <si>
    <t>שלמה החז אגח יח</t>
  </si>
  <si>
    <t>שלמה החז אגח כ</t>
  </si>
  <si>
    <t>אדמה אגח ב</t>
  </si>
  <si>
    <t>כימיה, גומי ופלסטיק</t>
  </si>
  <si>
    <t>ilAA-</t>
  </si>
  <si>
    <t>בזק אגח 10</t>
  </si>
  <si>
    <t>Aa3.il</t>
  </si>
  <si>
    <t>בזק אגח 12</t>
  </si>
  <si>
    <t>בזק אגח 14</t>
  </si>
  <si>
    <t>ביג אגח ז</t>
  </si>
  <si>
    <t>ביג אגח ט</t>
  </si>
  <si>
    <t>ביג אגח טו</t>
  </si>
  <si>
    <t>ביג אגח יב</t>
  </si>
  <si>
    <t>ביג אגח יח</t>
  </si>
  <si>
    <t>ביג אגח כ</t>
  </si>
  <si>
    <t>בינל הנפ התח כו</t>
  </si>
  <si>
    <t>בינל הנפק התחכד</t>
  </si>
  <si>
    <t>בינל הנפק התחכה</t>
  </si>
  <si>
    <t>בינל הנפקות כז</t>
  </si>
  <si>
    <t>דיסקונט מנ נד ו</t>
  </si>
  <si>
    <t>דיסקונט מנ נד ז</t>
  </si>
  <si>
    <t>דיסקונט מנ נד ח</t>
  </si>
  <si>
    <t>דיסקונט מנ נד ט</t>
  </si>
  <si>
    <t>הפניקס אגח 5</t>
  </si>
  <si>
    <t>ביטוח</t>
  </si>
  <si>
    <t>הראל הנפק אגח ו</t>
  </si>
  <si>
    <t>הראל הנפק אגח ז</t>
  </si>
  <si>
    <t>ישרס אגח טז</t>
  </si>
  <si>
    <t>ישרס אגח יג</t>
  </si>
  <si>
    <t>ישרס אגח יט</t>
  </si>
  <si>
    <t>כלל מימון אגח ט</t>
  </si>
  <si>
    <t>מגה אור אגח ח*</t>
  </si>
  <si>
    <t>מז טפ הנפ הת 53</t>
  </si>
  <si>
    <t>מז טפ הנפ הת 65</t>
  </si>
  <si>
    <t>מז טפ הנפק הת48</t>
  </si>
  <si>
    <t>מז טפ הנפק הת50</t>
  </si>
  <si>
    <t>סלע נדלן אגח ב</t>
  </si>
  <si>
    <t>סלע נדלן אגח ג</t>
  </si>
  <si>
    <t>סלע נדלן אגח ד</t>
  </si>
  <si>
    <t>פניקס הון אגח ה</t>
  </si>
  <si>
    <t>רבוע נדלן אגח ו*</t>
  </si>
  <si>
    <t>רבוע נדלן אגח ט*</t>
  </si>
  <si>
    <t>אלבר אגח יז'</t>
  </si>
  <si>
    <t>ilA+</t>
  </si>
  <si>
    <t>אלבר אגח יט</t>
  </si>
  <si>
    <t>אלדן תחבו אגח ה</t>
  </si>
  <si>
    <t>אלדן תחבו אגח ז</t>
  </si>
  <si>
    <t>אלדן תחבו אגח ח</t>
  </si>
  <si>
    <t>גירון אגח ו</t>
  </si>
  <si>
    <t>A1.il</t>
  </si>
  <si>
    <t>גירון אגח ז</t>
  </si>
  <si>
    <t>גירון אגח ח</t>
  </si>
  <si>
    <t>ג'נרישן קפ אגחב*</t>
  </si>
  <si>
    <t>השקעה ואחזקות</t>
  </si>
  <si>
    <t>ג'נרישן קפ אגחג*</t>
  </si>
  <si>
    <t>מגה אור אגח ד*</t>
  </si>
  <si>
    <t>מגה אור אגח ו*</t>
  </si>
  <si>
    <t>מגה אור אגח ז*</t>
  </si>
  <si>
    <t>מגה אור אגח ט*</t>
  </si>
  <si>
    <t>מגה אור אגח י*</t>
  </si>
  <si>
    <t>מגה אור אגח יא*</t>
  </si>
  <si>
    <t>מימון ישיר אגחג</t>
  </si>
  <si>
    <t>אשראי חוץ בנקאי</t>
  </si>
  <si>
    <t>מימון ישיר אגחד</t>
  </si>
  <si>
    <t>מימון ישיר אגחה</t>
  </si>
  <si>
    <t>מימון ישיר אגחו</t>
  </si>
  <si>
    <t>פז נפט אגח ו*</t>
  </si>
  <si>
    <t>פז נפט אגח ז*</t>
  </si>
  <si>
    <t>אדגר אגח ט*</t>
  </si>
  <si>
    <t>נדל"ן מניב בחו"ל</t>
  </si>
  <si>
    <t>A2.il</t>
  </si>
  <si>
    <t>אפי נכסים אגח ח</t>
  </si>
  <si>
    <t>אפי נכסים אגחיא</t>
  </si>
  <si>
    <t>אפי נכסים אגחיג</t>
  </si>
  <si>
    <t>אפי נכסים אגחיד</t>
  </si>
  <si>
    <t>אשטרום קבוצה אגח ד</t>
  </si>
  <si>
    <t>בנייה</t>
  </si>
  <si>
    <t>ilA</t>
  </si>
  <si>
    <t>ג'י סיטי אגח טו</t>
  </si>
  <si>
    <t>הכשרת ישוב אג21</t>
  </si>
  <si>
    <t>נכסים ובנין אגח י</t>
  </si>
  <si>
    <t>סלקום אגח ח*</t>
  </si>
  <si>
    <t>או פי סי אגח ב*</t>
  </si>
  <si>
    <t>ilA-</t>
  </si>
  <si>
    <t>או פי סי אגח ג*</t>
  </si>
  <si>
    <t>ג'י סיטי אגח יב</t>
  </si>
  <si>
    <t>A3.il</t>
  </si>
  <si>
    <t>ג'י סיטי אגח יג</t>
  </si>
  <si>
    <t>ג'י סיטי אגח יד</t>
  </si>
  <si>
    <t>הכשרת ישוב אג23</t>
  </si>
  <si>
    <t>מגוריט אגח ב</t>
  </si>
  <si>
    <t>מגוריט אגח ג</t>
  </si>
  <si>
    <t>מגוריט אגח ד</t>
  </si>
  <si>
    <t>מגוריט אגח ה</t>
  </si>
  <si>
    <t>פתאל החזקות אגח ד*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</si>
  <si>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</si>
  <si>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</si>
  <si>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</si>
  <si>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</si>
  <si>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</si>
  <si>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</si>
  <si>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מניבים ריט אגחא*</t>
  </si>
  <si>
    <t>מניבים ריט אגחב*</t>
  </si>
  <si>
    <t>מניבים ריט אגחג*</t>
  </si>
  <si>
    <t>מניבים ריט אגחד*</t>
  </si>
  <si>
    <t>משק אנרג אגח א</t>
  </si>
  <si>
    <t>נופר אנרג אגח א*</t>
  </si>
  <si>
    <t>אנרגיה מתחדשת</t>
  </si>
  <si>
    <t>קרדן אןוי אגח ב*</t>
  </si>
  <si>
    <t>NV1239114</t>
  </si>
  <si>
    <t>דיסק מנ אגח יד</t>
  </si>
  <si>
    <t>עמידר אגח א</t>
  </si>
  <si>
    <t>פועלים אגח 100</t>
  </si>
  <si>
    <t>חשמל אגח 26</t>
  </si>
  <si>
    <t>שטראוס אגח ה</t>
  </si>
  <si>
    <t>מזון</t>
  </si>
  <si>
    <t>תעש אוירית אגחד</t>
  </si>
  <si>
    <t>ביטחוניות</t>
  </si>
  <si>
    <t>אייסיאל אגח ז*</t>
  </si>
  <si>
    <t>אמות אגח ה</t>
  </si>
  <si>
    <t>אמות אגח ז</t>
  </si>
  <si>
    <t>ביג אגח ו</t>
  </si>
  <si>
    <t>גב ים אגח ח</t>
  </si>
  <si>
    <t>וילאר אגח ח</t>
  </si>
  <si>
    <t>ישראמקו אגח ג*</t>
  </si>
  <si>
    <t>מנורה הון התח ד</t>
  </si>
  <si>
    <t>שופרסל אגח ה*</t>
  </si>
  <si>
    <t>שופרסל אגח ז*</t>
  </si>
  <si>
    <t>שלמה החז אגח יז</t>
  </si>
  <si>
    <t>שלמה החז אגח יט</t>
  </si>
  <si>
    <t>בזק אגח 13</t>
  </si>
  <si>
    <t>בזק אגח 9</t>
  </si>
  <si>
    <t>גמא אגח 3</t>
  </si>
  <si>
    <t>הראל הנפ אגח טו</t>
  </si>
  <si>
    <t>הראל הנפ אגח טז</t>
  </si>
  <si>
    <t>הראל הנפ אגח יב</t>
  </si>
  <si>
    <t>הראל הנפ אגח יד</t>
  </si>
  <si>
    <t>הראל הנפ אגח יח</t>
  </si>
  <si>
    <t>יוניברסל אגח ב</t>
  </si>
  <si>
    <t>כלל מימון אגח י</t>
  </si>
  <si>
    <t>כללביט אגח יא</t>
  </si>
  <si>
    <t>כללביט אגח יב</t>
  </si>
  <si>
    <t>מנורה הון התח ה</t>
  </si>
  <si>
    <t>מנורה הון התח ז</t>
  </si>
  <si>
    <t>פניקס הון אגח ח</t>
  </si>
  <si>
    <t>פניקס הון אגח ט</t>
  </si>
  <si>
    <t>פניקס הון אגחיא</t>
  </si>
  <si>
    <t>קרסו אגח ג</t>
  </si>
  <si>
    <t>קרסו אגח ד</t>
  </si>
  <si>
    <t>קרסו מוט' אגח א</t>
  </si>
  <si>
    <t>קרסו מוט' אגח ב</t>
  </si>
  <si>
    <t>אלבר אגח יח</t>
  </si>
  <si>
    <t>אלבר אגח כ</t>
  </si>
  <si>
    <t>אלדן תחבו אגח ו</t>
  </si>
  <si>
    <t>אלדן תחבו אגח ט</t>
  </si>
  <si>
    <t>אלקטרה אגח ד*</t>
  </si>
  <si>
    <t>אלקטרה אגח ה*</t>
  </si>
  <si>
    <t>בזן אגח ה</t>
  </si>
  <si>
    <t>בזן אגח י</t>
  </si>
  <si>
    <t>דה זראסאי אגח ג</t>
  </si>
  <si>
    <t>דמרי אגח ז*</t>
  </si>
  <si>
    <t>דמרי אגח ט*</t>
  </si>
  <si>
    <t>ממן אגח ב</t>
  </si>
  <si>
    <t>ספנסר אגח ג</t>
  </si>
  <si>
    <t>פז נפט ד*</t>
  </si>
  <si>
    <t>פז נפט אגח ח*</t>
  </si>
  <si>
    <t>פרטנר אגח ו*</t>
  </si>
  <si>
    <t>פרטנר אגח ז*</t>
  </si>
  <si>
    <t>שפיר הנדס אגח א*</t>
  </si>
  <si>
    <t>מתכת ומוצרי בניה</t>
  </si>
  <si>
    <t>שפיר הנדס אגח ב*</t>
  </si>
  <si>
    <t>אזורים אגח 13*</t>
  </si>
  <si>
    <t>אזורים אגח 14*</t>
  </si>
  <si>
    <t>איידיאייהנ הת ה</t>
  </si>
  <si>
    <t>אנלייט אנר אג ג*</t>
  </si>
  <si>
    <t>אנלייט אנר אגחו*</t>
  </si>
  <si>
    <t>אנרג'יקס אג ב*</t>
  </si>
  <si>
    <t>אנרג'יקס אגח א*</t>
  </si>
  <si>
    <t>אפריקה מג אגח ה*</t>
  </si>
  <si>
    <t>אשטרום קבוצה אגח ג</t>
  </si>
  <si>
    <t>סלקום אגח ט*</t>
  </si>
  <si>
    <t>סלקום אגח יא*</t>
  </si>
  <si>
    <t>סלקום אגח יב*</t>
  </si>
  <si>
    <t>סלקום אגח יג*</t>
  </si>
  <si>
    <t>פתאל אירו אגח א</t>
  </si>
  <si>
    <t>פתאל אירו אגח ג</t>
  </si>
  <si>
    <t>פתאל אירו אגח ד</t>
  </si>
  <si>
    <t>קרסו נדלן אגח א*</t>
  </si>
  <si>
    <t>אקרו אגח א</t>
  </si>
  <si>
    <t>פתאל החז אגח ב*</t>
  </si>
  <si>
    <t>פתאל החז אגח ג*</t>
  </si>
  <si>
    <t>פתאל החזק אג 1*</t>
  </si>
  <si>
    <t>קרדן נדלן אגח ה</t>
  </si>
  <si>
    <t>דלשה קפיטל אגחב</t>
  </si>
  <si>
    <t>Baa1.il</t>
  </si>
  <si>
    <t>אול יר אגח ג</t>
  </si>
  <si>
    <t>אול יר אגח ה</t>
  </si>
  <si>
    <t>אלומיי אגח ג</t>
  </si>
  <si>
    <t>אלומיי קפיטל אגח ה</t>
  </si>
  <si>
    <t>אנלייט אנר אגחה*</t>
  </si>
  <si>
    <t>ריט אזורים אג ב*</t>
  </si>
  <si>
    <t>אלביט מע' אגח ג</t>
  </si>
  <si>
    <t>אלביט מע' אגח ד</t>
  </si>
  <si>
    <t>ישראמקו אגח א*</t>
  </si>
  <si>
    <t>ישראמקו אגח ב*</t>
  </si>
  <si>
    <t>בזן אגח ו</t>
  </si>
  <si>
    <t>בזן אגח ט</t>
  </si>
  <si>
    <t>תמר פטרו אגח א*</t>
  </si>
  <si>
    <t>תמר פטרו אגח ב*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</si>
  <si>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</si>
  <si>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</si>
  <si>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</si>
  <si>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</si>
  <si>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</si>
  <si>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</si>
  <si>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</si>
  <si>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</si>
  <si>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</si>
  <si>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</si>
  <si>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</si>
  <si>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</si>
  <si>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</si>
  <si>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</si>
  <si>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</si>
  <si>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</si>
  <si>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</si>
  <si>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TEVA 4.375 2030</t>
  </si>
  <si>
    <t>XS2406607171</t>
  </si>
  <si>
    <t>פארמה</t>
  </si>
  <si>
    <t>BB-</t>
  </si>
  <si>
    <t>TEVA 7.375 09/29</t>
  </si>
  <si>
    <t>XS2592804434</t>
  </si>
  <si>
    <t>TEVA 8.125 09/31</t>
  </si>
  <si>
    <t>US88167AAR23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</si>
  <si>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</si>
  <si>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</si>
  <si>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</si>
  <si>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</si>
  <si>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</si>
  <si>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</si>
  <si>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</si>
  <si>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</si>
  <si>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</si>
  <si>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</si>
  <si>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</si>
  <si>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</si>
  <si>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</si>
  <si>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</si>
  <si>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</si>
  <si>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</si>
  <si>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</si>
  <si>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</si>
  <si>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</si>
  <si>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</si>
  <si>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</si>
  <si>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</si>
  <si>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</si>
  <si>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</si>
  <si>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</si>
  <si>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</si>
  <si>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</si>
  <si>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</si>
  <si>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</si>
  <si>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</si>
  <si>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</si>
  <si>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</si>
  <si>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</si>
  <si>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</si>
  <si>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</si>
  <si>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</si>
  <si>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</si>
  <si>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</si>
  <si>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</si>
  <si>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</si>
  <si>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HPQ 5.5 01/33</t>
  </si>
  <si>
    <t>US40434LAN55</t>
  </si>
  <si>
    <t>Technology Hardware &amp; Equipment</t>
  </si>
  <si>
    <t>INTNED 4.125 08/33</t>
  </si>
  <si>
    <t>XS2524746687</t>
  </si>
  <si>
    <t>PRU 6 09/52</t>
  </si>
  <si>
    <t>US744320BK76</t>
  </si>
  <si>
    <t>STLA 6.375 09/32</t>
  </si>
  <si>
    <t>USU85861AE97</t>
  </si>
  <si>
    <t>Automobiles &amp; Components</t>
  </si>
  <si>
    <t>TD 8.125 10/82</t>
  </si>
  <si>
    <t>US89117F8Z56</t>
  </si>
  <si>
    <t>ACAFP 7.25 PERP</t>
  </si>
  <si>
    <t>FR001400F067</t>
  </si>
  <si>
    <t>BCRED 2.625 12/26</t>
  </si>
  <si>
    <t>US09261HAD98</t>
  </si>
  <si>
    <t>Diversified Financials</t>
  </si>
  <si>
    <t>BCRED 7.05 09/25</t>
  </si>
  <si>
    <t>US09261HAY36</t>
  </si>
  <si>
    <t>BOOZ ALLEN HAMILTON INC 07/29</t>
  </si>
  <si>
    <t>US09951LAB99</t>
  </si>
  <si>
    <t>Commercial &amp; Professional Services</t>
  </si>
  <si>
    <t>ENBCN 5.5 07/77</t>
  </si>
  <si>
    <t>US29250NAS45</t>
  </si>
  <si>
    <t>ENERGY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</si>
  <si>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</si>
  <si>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</si>
  <si>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</si>
  <si>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</si>
  <si>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</si>
  <si>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</si>
  <si>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</si>
  <si>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</si>
  <si>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</si>
  <si>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</si>
  <si>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</si>
  <si>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</si>
  <si>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</si>
  <si>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</si>
  <si>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</si>
  <si>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</si>
  <si>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</si>
  <si>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</si>
  <si>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</si>
  <si>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MQGAU 6.798 01/33</t>
  </si>
  <si>
    <t>USQ568A9SS79</t>
  </si>
  <si>
    <t>Baa3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</si>
  <si>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</si>
  <si>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</si>
  <si>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</si>
  <si>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</si>
  <si>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</si>
  <si>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</si>
  <si>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</si>
  <si>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</si>
  <si>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ORCINC 4.7 02/27</t>
  </si>
  <si>
    <t>US69120VAF85</t>
  </si>
  <si>
    <t>Other</t>
  </si>
  <si>
    <t>OWL ROCK 3.4 7/26</t>
  </si>
  <si>
    <t>US69121KAE47</t>
  </si>
  <si>
    <t>OWL ROCK 3.75 07/25</t>
  </si>
  <si>
    <t>US69121KAC80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</si>
  <si>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</si>
  <si>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</si>
  <si>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</si>
  <si>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</si>
  <si>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</si>
  <si>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</si>
  <si>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</si>
  <si>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</si>
  <si>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</si>
  <si>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</si>
  <si>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</si>
  <si>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</si>
  <si>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</si>
  <si>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03/32</t>
  </si>
  <si>
    <t>US55903VAL71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</si>
  <si>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</si>
  <si>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</si>
  <si>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</si>
  <si>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</si>
  <si>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</si>
  <si>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</si>
  <si>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</si>
  <si>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</si>
  <si>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</si>
  <si>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</si>
  <si>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</t>
  </si>
  <si>
    <t>Ba1</t>
  </si>
  <si>
    <t>BNP 7.75 PERP</t>
  </si>
  <si>
    <t>USF1067PAC08</t>
  </si>
  <si>
    <t>CDWC 3.25 02/29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</si>
  <si>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</si>
  <si>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</si>
  <si>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</si>
  <si>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</si>
  <si>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</si>
  <si>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</si>
  <si>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</si>
  <si>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INTNED 7.5 PERP</t>
  </si>
  <si>
    <t>XS2585240984</t>
  </si>
  <si>
    <t>MATTEL 3.75 04/29</t>
  </si>
  <si>
    <t>US577081BF84</t>
  </si>
  <si>
    <t>Consumer Durables &amp; Apparel</t>
  </si>
  <si>
    <t>MSCI 3.625 09/30 03/28</t>
  </si>
  <si>
    <t>US55354GAK67</t>
  </si>
  <si>
    <t>NWG 7.416 06/33</t>
  </si>
  <si>
    <t>XS2563349765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</si>
  <si>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</si>
  <si>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</si>
  <si>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</si>
  <si>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</si>
  <si>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</si>
  <si>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</si>
  <si>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</si>
  <si>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</si>
  <si>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</si>
  <si>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</si>
  <si>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</si>
  <si>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</si>
  <si>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</si>
  <si>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</si>
  <si>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</si>
  <si>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</si>
  <si>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</si>
  <si>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</si>
  <si>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</si>
  <si>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</si>
  <si>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</si>
  <si>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</si>
  <si>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MATERIALS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</si>
  <si>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</si>
  <si>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</si>
  <si>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</si>
  <si>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</si>
  <si>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</si>
  <si>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</si>
  <si>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</si>
  <si>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</si>
  <si>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SEAGATE 4.091 06/29</t>
  </si>
  <si>
    <t>US81180WBC47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</si>
  <si>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</si>
  <si>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</si>
  <si>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</si>
  <si>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</si>
  <si>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</si>
  <si>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</si>
  <si>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</si>
  <si>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</si>
  <si>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</si>
  <si>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</si>
  <si>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</si>
  <si>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</si>
  <si>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</si>
  <si>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</si>
  <si>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</si>
  <si>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</si>
  <si>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</si>
  <si>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SIRIUS XM RADIO 4 07/28</t>
  </si>
  <si>
    <t>US82967NBJ63</t>
  </si>
  <si>
    <t>UAL 4.375 04/26</t>
  </si>
  <si>
    <t>US90932LAG23</t>
  </si>
  <si>
    <t>ATRFIN 2.625 09/27</t>
  </si>
  <si>
    <t>XS2294495838</t>
  </si>
  <si>
    <t>B1</t>
  </si>
  <si>
    <t>BACR 8.875</t>
  </si>
  <si>
    <t>XS2492482828</t>
  </si>
  <si>
    <t>B+</t>
  </si>
  <si>
    <t>CCO HOLDINGS 4.5 08/30 02/28</t>
  </si>
  <si>
    <t>US1248EPCE15</t>
  </si>
  <si>
    <t>CCO HOLDINGS 4.75 03/30 09/24</t>
  </si>
  <si>
    <t>US1248EPCD32</t>
  </si>
  <si>
    <t>EDF 6 PREP 01/26</t>
  </si>
  <si>
    <t>FR0011401728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</si>
  <si>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</si>
  <si>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</si>
  <si>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</si>
  <si>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</si>
  <si>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</si>
  <si>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</si>
  <si>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</si>
  <si>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הראל סל תל בונד תשואות</t>
  </si>
  <si>
    <t>1150622</t>
  </si>
  <si>
    <t>511776783</t>
  </si>
  <si>
    <t>אג"ח</t>
  </si>
  <si>
    <t>הראל סל תלבונד 60</t>
  </si>
  <si>
    <t>1150473</t>
  </si>
  <si>
    <t>פסגות ETF תל בונד 60</t>
  </si>
  <si>
    <t>1148006</t>
  </si>
  <si>
    <t>513765339</t>
  </si>
  <si>
    <t>פסגות ETF תלבונד שקלי</t>
  </si>
  <si>
    <t>1148261</t>
  </si>
  <si>
    <t>קסם ETF תלבונד 60</t>
  </si>
  <si>
    <t>1146232</t>
  </si>
  <si>
    <t>510938608</t>
  </si>
  <si>
    <t>תכלית סל תל בונד תשואות</t>
  </si>
  <si>
    <t>1145259</t>
  </si>
  <si>
    <t>513534974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</si>
  <si>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</si>
  <si>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</si>
  <si>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</si>
  <si>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</si>
  <si>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</si>
  <si>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</si>
  <si>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</si>
  <si>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</si>
  <si>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</si>
  <si>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</si>
  <si>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</si>
  <si>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</si>
  <si>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</si>
  <si>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</si>
  <si>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</si>
  <si>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</si>
  <si>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</si>
  <si>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</si>
  <si>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</si>
  <si>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</si>
  <si>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</si>
  <si>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</si>
  <si>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</si>
  <si>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</si>
  <si>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</si>
  <si>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</si>
  <si>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</si>
  <si>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</si>
  <si>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</si>
  <si>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</si>
  <si>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</si>
  <si>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</si>
  <si>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</si>
  <si>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</si>
  <si>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</si>
  <si>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</si>
  <si>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</si>
  <si>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</si>
  <si>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</si>
  <si>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</si>
  <si>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</si>
  <si>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</si>
  <si>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</si>
  <si>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</si>
  <si>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</si>
  <si>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</si>
  <si>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</si>
  <si>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</si>
  <si>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</si>
  <si>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</si>
  <si>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</si>
  <si>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880326081</t>
  </si>
  <si>
    <t>גב ים נגב אגח א</t>
  </si>
  <si>
    <t>1151141</t>
  </si>
  <si>
    <t>514189596</t>
  </si>
  <si>
    <t>נתיבים אגח א</t>
  </si>
  <si>
    <t>1090281</t>
  </si>
  <si>
    <t>513502229</t>
  </si>
  <si>
    <t>CRSLNX 4.555 06/51</t>
  </si>
  <si>
    <t>Baa2</t>
  </si>
  <si>
    <t>TRANSED PARTNERS 3.951 09/50 12/37</t>
  </si>
  <si>
    <t>DBRS</t>
  </si>
  <si>
    <t>₪ / מט"ח</t>
  </si>
  <si>
    <t>+ILS/-USD 3.3 12-06-23 (10) -570</t>
  </si>
  <si>
    <t>10000720</t>
  </si>
  <si>
    <t>+ILS/-USD 3.3115 11-10-23 (20) -435</t>
  </si>
  <si>
    <t>10000110</t>
  </si>
  <si>
    <t>+ILS/-USD 3.326 12-06-23 (10) -578</t>
  </si>
  <si>
    <t>10000716</t>
  </si>
  <si>
    <t>+ILS/-USD 3.327 12-06-23 (12) -579</t>
  </si>
  <si>
    <t>10000718</t>
  </si>
  <si>
    <t>+ILS/-USD 3.3453 25-05-23 (20) -397</t>
  </si>
  <si>
    <t>10000787</t>
  </si>
  <si>
    <t>+ILS/-USD 3.346 25-05-23 (10) -395</t>
  </si>
  <si>
    <t>10000171</t>
  </si>
  <si>
    <t>+ILS/-USD 3.348 25-05-23 (11) -395</t>
  </si>
  <si>
    <t>10000785</t>
  </si>
  <si>
    <t>+ILS/-USD 3.3554 15-05-23 (20) -546</t>
  </si>
  <si>
    <t>10000765</t>
  </si>
  <si>
    <t>+ILS/-USD 3.3561 16-05-23 (20) -193</t>
  </si>
  <si>
    <t>10000823</t>
  </si>
  <si>
    <t>+ILS/-USD 3.3587 15-05-23 (10) -193</t>
  </si>
  <si>
    <t>10000821</t>
  </si>
  <si>
    <t>+ILS/-USD 3.3601 06-06-23 (11) -559</t>
  </si>
  <si>
    <t>10000704</t>
  </si>
  <si>
    <t>+ILS/-USD 3.362 06-06-23 (20) -568</t>
  </si>
  <si>
    <t>10000706</t>
  </si>
  <si>
    <t>+ILS/-USD 3.3673 03-04-23 (10) -102</t>
  </si>
  <si>
    <t>10000827</t>
  </si>
  <si>
    <t>+ILS/-USD 3.37 10-05-23 (20) -570</t>
  </si>
  <si>
    <t>10000761</t>
  </si>
  <si>
    <t>+ILS/-USD 3.3701 23-05-23 (10) -499</t>
  </si>
  <si>
    <t>10000160</t>
  </si>
  <si>
    <t>+ILS/-USD 3.3718 10-05-23 (11) -562</t>
  </si>
  <si>
    <t>10000759</t>
  </si>
  <si>
    <t>+ILS/-USD 3.374 19-10-23 (10) -420</t>
  </si>
  <si>
    <t>10000837</t>
  </si>
  <si>
    <t>+ILS/-USD 3.375 10-05-23 (12) -560</t>
  </si>
  <si>
    <t>10000763</t>
  </si>
  <si>
    <t>+ILS/-USD 3.393 18-10-23 (12) -456</t>
  </si>
  <si>
    <t>10000833</t>
  </si>
  <si>
    <t>+ILS/-USD 3.3933 18-10-23 (10) -457</t>
  </si>
  <si>
    <t>10000831</t>
  </si>
  <si>
    <t>+ILS/-USD 3.3954 19-10-23 (20) -446</t>
  </si>
  <si>
    <t>10000839</t>
  </si>
  <si>
    <t>+ILS/-USD 3.3967 16-05-23 (94) -533</t>
  </si>
  <si>
    <t>10000767</t>
  </si>
  <si>
    <t>+ILS/-USD 3.397 24-05-23 (10) -449</t>
  </si>
  <si>
    <t>10000162</t>
  </si>
  <si>
    <t>+ILS/-USD 3.406 08-05-23 (10) -190</t>
  </si>
  <si>
    <t>10000184</t>
  </si>
  <si>
    <t>+ILS/-USD 3.4138 04-04-23 (10) -482</t>
  </si>
  <si>
    <t>10000136</t>
  </si>
  <si>
    <t>+ILS/-USD 3.417 04-04-23 (12) -485</t>
  </si>
  <si>
    <t>10000728</t>
  </si>
  <si>
    <t>+ILS/-USD 3.419 18-05-23 (20) -570</t>
  </si>
  <si>
    <t>10000108</t>
  </si>
  <si>
    <t>+ILS/-USD 3.42 17-05-23 (11) -540</t>
  </si>
  <si>
    <t>10000771</t>
  </si>
  <si>
    <t>+ILS/-USD 3.423 17-05-23 (10) -550</t>
  </si>
  <si>
    <t>10000106</t>
  </si>
  <si>
    <t>10000769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</si>
  <si>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</si>
  <si>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</si>
  <si>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</si>
  <si>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</si>
  <si>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</si>
  <si>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</si>
  <si>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10000845</t>
  </si>
  <si>
    <t>+ILS/-USD 3.4262 25-10-23 (93) -448</t>
  </si>
  <si>
    <t>10000847</t>
  </si>
  <si>
    <t>+ILS/-USD 3.432 24-10-23 (10) -448</t>
  </si>
  <si>
    <t>10000197</t>
  </si>
  <si>
    <t>10000841</t>
  </si>
  <si>
    <t>+ILS/-USD 3.4614 02-05-23 (10) -586</t>
  </si>
  <si>
    <t>10000140</t>
  </si>
  <si>
    <t>+ILS/-USD 3.469 20-04-23 (10) -535</t>
  </si>
  <si>
    <t>10000104</t>
  </si>
  <si>
    <t>10000746</t>
  </si>
  <si>
    <t>10000147</t>
  </si>
  <si>
    <t>+ILS/-USD 3.4727 20-04-23 (12) -533</t>
  </si>
  <si>
    <t>10000744</t>
  </si>
  <si>
    <t>+ILS/-USD 3.48 03-05-23 (20) -593</t>
  </si>
  <si>
    <t>10000734</t>
  </si>
  <si>
    <t>+ILS/-USD 3.4802 24-04-23 (20) -538</t>
  </si>
  <si>
    <t>10000750</t>
  </si>
  <si>
    <t>+ILS/-USD 3.4829 24-04-23 (12) -541</t>
  </si>
  <si>
    <t>10000748</t>
  </si>
  <si>
    <t>+ILS/-USD 3.486 13-06-23 (11) -706</t>
  </si>
  <si>
    <t>10000740</t>
  </si>
  <si>
    <t>+ILS/-USD 3.488 26-10-23 (12) -481</t>
  </si>
  <si>
    <t>10000864</t>
  </si>
  <si>
    <t>+ILS/-USD 3.49 26-10-23 (20) -480</t>
  </si>
  <si>
    <t>10000862</t>
  </si>
  <si>
    <t>+ILS/-USD 3.5047 25-04-23 (10) -233</t>
  </si>
  <si>
    <t>10000375</t>
  </si>
  <si>
    <t>+ILS/-USD 3.55 15-11-23 (12) -462</t>
  </si>
  <si>
    <t>10000887</t>
  </si>
  <si>
    <t>+ILS/-USD 3.5657 14-11-23 (10) -473</t>
  </si>
  <si>
    <t>10000213</t>
  </si>
  <si>
    <t>+ILS/-USD 3.5662 08-11-23 (10) -438</t>
  </si>
  <si>
    <t>10000209</t>
  </si>
  <si>
    <t>+ILS/-USD 3.5689 06-09-23 (20) -311</t>
  </si>
  <si>
    <t>10000889</t>
  </si>
  <si>
    <t>+ILS/-USD 3.5717 06-11-23 (11) -483</t>
  </si>
  <si>
    <t>10000869</t>
  </si>
  <si>
    <t>+ILS/-USD 3.5759 14-11-23 (11) -441</t>
  </si>
  <si>
    <t>10000883</t>
  </si>
  <si>
    <t>+ILS/-USD 3.58 10-10-23 (20) -365</t>
  </si>
  <si>
    <t>10000885</t>
  </si>
  <si>
    <t>+ILS/-USD 3.595 26-10-23 (11) -420</t>
  </si>
  <si>
    <t>10000875</t>
  </si>
  <si>
    <t>+ILS/-USD 3.596 26-10-23 (20) -420</t>
  </si>
  <si>
    <t>10000877</t>
  </si>
  <si>
    <t>+ILS/-USD 3.602 06-09-23 (10) -340</t>
  </si>
  <si>
    <t>10000216</t>
  </si>
  <si>
    <t>+ILS/-USD 3.602 06-09-23 (20) -355</t>
  </si>
  <si>
    <t>10000895</t>
  </si>
  <si>
    <t>+ILS/-USD 3.603 08-11-23 (10) -430</t>
  </si>
  <si>
    <t>10000211</t>
  </si>
  <si>
    <t>+ILS/-USD 3.609 25-04-23 (10) -40</t>
  </si>
  <si>
    <t>10000388</t>
  </si>
  <si>
    <t>+ILS/-USD 3.6125 07-11-23 (12) -450</t>
  </si>
  <si>
    <t>10000871</t>
  </si>
  <si>
    <t>+ILS/-USD 3.6125 13-11-23 (12) -445</t>
  </si>
  <si>
    <t>10000879</t>
  </si>
  <si>
    <t>+ILS/-USD 3.617 13-11-23 (20) -446</t>
  </si>
  <si>
    <t>10000881</t>
  </si>
  <si>
    <t>+ILS/-USD 3.617 16-11-23 (10) -390</t>
  </si>
  <si>
    <t>10000910</t>
  </si>
  <si>
    <t>10000218</t>
  </si>
  <si>
    <t>+USD/-ILS 3.4 25-05-23 (10) -160</t>
  </si>
  <si>
    <t>10000195</t>
  </si>
  <si>
    <t>+USD/-ILS 3.404 02-05-23 (10) -167</t>
  </si>
  <si>
    <t>10000192</t>
  </si>
  <si>
    <t>+USD/-ILS 3.4307 25-04-23 (10) -118</t>
  </si>
  <si>
    <t>10000376</t>
  </si>
  <si>
    <t>+USD/-ILS 3.4714 25-04-23 (10) -101</t>
  </si>
  <si>
    <t>10000377</t>
  </si>
  <si>
    <t>+USD/-ILS 3.58 17-05-23 (10) -90</t>
  </si>
  <si>
    <t>10000115</t>
  </si>
  <si>
    <t>+USD/-ILS 3.586 24-05-23 (10) -57</t>
  </si>
  <si>
    <t>10000221</t>
  </si>
  <si>
    <t>+USD/-ILS 3.602 25-04-23 (10) -65</t>
  </si>
  <si>
    <t>10000384</t>
  </si>
  <si>
    <t>+USD/-ILS 3.6142 17-05-23 (10) -133</t>
  </si>
  <si>
    <t>10000113</t>
  </si>
  <si>
    <t>+USD/-ILS 3.6298 03-04-23 (10) -32</t>
  </si>
  <si>
    <t>10000893</t>
  </si>
  <si>
    <t>+USD/-ILS 3.636 25-04-23 (10) -88</t>
  </si>
  <si>
    <t>10000383</t>
  </si>
  <si>
    <t>+USD/-ILS 3.657 15-05-23 (10) -112</t>
  </si>
  <si>
    <t>10000897</t>
  </si>
  <si>
    <t>+USD/-ILS 3.6578 12-06-23 (10) -152</t>
  </si>
  <si>
    <t>10000902</t>
  </si>
  <si>
    <t>+USD/-ILS 3.66905 20-04-23 (10) -39.5</t>
  </si>
  <si>
    <t>10000904</t>
  </si>
  <si>
    <t>+EUR/-USD 1.0618 17-04-23 (10) +22</t>
  </si>
  <si>
    <t>10000899</t>
  </si>
  <si>
    <t>+EUR/-USD 1.06502 07-08-23 (10) +91.2</t>
  </si>
  <si>
    <t>10000387</t>
  </si>
  <si>
    <t>+GBP/-USD 1.205 18-04-23 (10) +15</t>
  </si>
  <si>
    <t>10000867</t>
  </si>
  <si>
    <t>+USD/-AUD 0.7006 24-07-23 (10) +39</t>
  </si>
  <si>
    <t>10000381</t>
  </si>
  <si>
    <t>+USD/-EUR 1.0054 27-04-23 (11) +159</t>
  </si>
  <si>
    <t>10000712</t>
  </si>
  <si>
    <t>+USD/-EUR 1.0057 27-04-23 (20) +160</t>
  </si>
  <si>
    <t>10000714</t>
  </si>
  <si>
    <t>+USD/-EUR 1.0117 17-04-23 (10) +147</t>
  </si>
  <si>
    <t>10000700</t>
  </si>
  <si>
    <t>+USD/-EUR 1.03072 05-04-23 (20) +207.2</t>
  </si>
  <si>
    <t>10000658</t>
  </si>
  <si>
    <t>+USD/-EUR 1.0346 17-04-23 (20) +204</t>
  </si>
  <si>
    <t>10000683</t>
  </si>
  <si>
    <t>+USD/-EUR 1.0454 11-05-23 (10) +131</t>
  </si>
  <si>
    <t>10000773</t>
  </si>
  <si>
    <t>+USD/-EUR 1.0484 11-05-23 (10) +124</t>
  </si>
  <si>
    <t>10000779</t>
  </si>
  <si>
    <t>+USD/-EUR 1.05455 11-05-23 (10) +136.5</t>
  </si>
  <si>
    <t>10000157</t>
  </si>
  <si>
    <t>+USD/-EUR 1.06517 07-08-23 (10) +86.7</t>
  </si>
  <si>
    <t>10000386</t>
  </si>
  <si>
    <t>+USD/-EUR 1.0669 17-04-23 (10) +99</t>
  </si>
  <si>
    <t>10000792</t>
  </si>
  <si>
    <t>+USD/-EUR 1.06964 05-06-23 (10) +131.4</t>
  </si>
  <si>
    <t>10000794</t>
  </si>
  <si>
    <t>+USD/-EUR 1.07155 24-07-23 (10) +82.5</t>
  </si>
  <si>
    <t>10000873</t>
  </si>
  <si>
    <t>+USD/-EUR 1.07568 26-06-23 (10) +79.8</t>
  </si>
  <si>
    <t>10000852</t>
  </si>
  <si>
    <t>10000203</t>
  </si>
  <si>
    <t>+USD/-EUR 1.0805 14-08-23 (20) +83</t>
  </si>
  <si>
    <t>10000908</t>
  </si>
  <si>
    <t>+USD/-EUR 1.0808 14-08-23 (10) +83</t>
  </si>
  <si>
    <t>10000906</t>
  </si>
  <si>
    <t>+USD/-EUR 1.08282 17-04-23 (10) +68.2</t>
  </si>
  <si>
    <t>10000809</t>
  </si>
  <si>
    <t>+USD/-EUR 1.0938 11-05-23 (10) +78</t>
  </si>
  <si>
    <t>10000813</t>
  </si>
  <si>
    <t>+USD/-GBP 1.21697 10-07-23 (10) +39.7</t>
  </si>
  <si>
    <t>10000849</t>
  </si>
  <si>
    <t>10000379</t>
  </si>
  <si>
    <t>+USD/-GBP 1.22197 18-04-23 (10) +43.7</t>
  </si>
  <si>
    <t>10000789</t>
  </si>
  <si>
    <t>+USD/-GBP 1.228 18-04-23 (10) +25</t>
  </si>
  <si>
    <t>10000811</t>
  </si>
  <si>
    <t>IBOXHY INDEX</t>
  </si>
  <si>
    <t>10000724</t>
  </si>
  <si>
    <t>10000900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</si>
  <si>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</si>
  <si>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</si>
  <si>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</si>
  <si>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</si>
  <si>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</si>
  <si>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</si>
  <si>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</si>
  <si>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</si>
  <si>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</si>
  <si>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</si>
  <si>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</si>
  <si>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34810000</t>
  </si>
  <si>
    <t>34110000</t>
  </si>
  <si>
    <t>בנק מזרחי טפחות בע"מ</t>
  </si>
  <si>
    <t>30120000</t>
  </si>
  <si>
    <t>יו בנק</t>
  </si>
  <si>
    <t>30026000</t>
  </si>
  <si>
    <t>30211000</t>
  </si>
  <si>
    <t>30311000</t>
  </si>
  <si>
    <t>32012000</t>
  </si>
  <si>
    <t>30312000</t>
  </si>
  <si>
    <t>30212000</t>
  </si>
  <si>
    <t>34510000</t>
  </si>
  <si>
    <t>33810000</t>
  </si>
  <si>
    <t>34610000</t>
  </si>
  <si>
    <t>34710000</t>
  </si>
  <si>
    <t>30910000</t>
  </si>
  <si>
    <t>34010000</t>
  </si>
  <si>
    <t>30810000</t>
  </si>
  <si>
    <t>32020000</t>
  </si>
  <si>
    <t>33820000</t>
  </si>
  <si>
    <t>34020000</t>
  </si>
  <si>
    <t>30326000</t>
  </si>
  <si>
    <t>דירוג פנימי</t>
  </si>
  <si>
    <t>לא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</si>
  <si>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</si>
  <si>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</si>
  <si>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</si>
  <si>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</si>
  <si>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</si>
  <si>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</si>
  <si>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</si>
  <si>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</si>
  <si>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</si>
  <si>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</si>
  <si>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14760843</t>
  </si>
  <si>
    <t>AA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</si>
  <si>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</si>
  <si>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</si>
  <si>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</si>
  <si>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</si>
  <si>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</si>
  <si>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</si>
  <si>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</si>
  <si>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</si>
  <si>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</si>
  <si>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</si>
  <si>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</si>
  <si>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</si>
  <si>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</si>
  <si>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</si>
  <si>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</si>
  <si>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</si>
  <si>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</si>
  <si>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</si>
  <si>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</si>
  <si>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</si>
  <si>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</si>
  <si>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</si>
  <si>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</si>
  <si>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</si>
  <si>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</si>
  <si>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</si>
  <si>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</si>
  <si>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</si>
  <si>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</si>
  <si>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</si>
  <si>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</si>
  <si>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</si>
  <si>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</si>
  <si>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</si>
  <si>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</si>
  <si>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</si>
  <si>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</si>
  <si>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</si>
  <si>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</si>
  <si>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</si>
  <si>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</si>
  <si>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</si>
  <si>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</si>
  <si>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</si>
  <si>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</si>
  <si>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</si>
  <si>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</si>
  <si>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</si>
  <si>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</si>
  <si>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</si>
  <si>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</si>
  <si>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</si>
  <si>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</si>
  <si>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</si>
  <si>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</si>
  <si>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</si>
  <si>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</si>
  <si>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</si>
  <si>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</si>
  <si>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</si>
  <si>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</si>
  <si>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</si>
  <si>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</si>
  <si>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</si>
  <si>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</si>
  <si>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</si>
  <si>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</si>
  <si>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</si>
  <si>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</si>
  <si>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</si>
  <si>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</si>
  <si>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</si>
  <si>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</si>
  <si>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</si>
  <si>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</si>
  <si>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</si>
  <si>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</si>
  <si>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</si>
  <si>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</si>
  <si>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</si>
  <si>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</si>
  <si>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</si>
  <si>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</si>
  <si>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</si>
  <si>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</si>
  <si>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</si>
  <si>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</si>
  <si>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</si>
  <si>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</si>
  <si>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</si>
  <si>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</si>
  <si>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</si>
  <si>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</si>
  <si>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</si>
  <si>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</si>
  <si>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</si>
  <si>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</si>
  <si>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</si>
  <si>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</si>
  <si>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</si>
  <si>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</si>
  <si>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</si>
  <si>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</si>
  <si>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</si>
  <si>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</si>
  <si>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</si>
  <si>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</si>
  <si>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</si>
  <si>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</si>
  <si>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</si>
  <si>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</si>
  <si>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</si>
  <si>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</si>
  <si>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</si>
  <si>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</si>
  <si>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</si>
  <si>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</si>
  <si>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</si>
  <si>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</si>
  <si>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</si>
  <si>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</si>
  <si>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</si>
  <si>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</si>
  <si>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</si>
  <si>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</si>
  <si>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84666734</t>
  </si>
  <si>
    <t>455954</t>
  </si>
  <si>
    <t>90000104</t>
  </si>
  <si>
    <t>84666735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</si>
  <si>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</si>
  <si>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</si>
  <si>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</si>
  <si>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</si>
  <si>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</si>
  <si>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</si>
  <si>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</si>
  <si>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</si>
  <si>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95350604</t>
  </si>
  <si>
    <t>95350603</t>
  </si>
  <si>
    <t>95350605</t>
  </si>
  <si>
    <t>95350602</t>
  </si>
  <si>
    <t>95350601</t>
  </si>
  <si>
    <t>90141407</t>
  </si>
  <si>
    <t>90839511</t>
  </si>
  <si>
    <t>Baa2.il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</si>
  <si>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</si>
  <si>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</si>
  <si>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</si>
  <si>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</si>
  <si>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</si>
  <si>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</si>
  <si>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</si>
  <si>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</si>
  <si>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</si>
  <si>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</si>
  <si>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</si>
  <si>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</si>
  <si>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</si>
  <si>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</si>
  <si>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</si>
  <si>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</si>
  <si>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</si>
  <si>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</si>
  <si>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</si>
  <si>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66240</t>
  </si>
  <si>
    <t>508309</t>
  </si>
  <si>
    <t>464740</t>
  </si>
  <si>
    <t>469140</t>
  </si>
  <si>
    <t>475042</t>
  </si>
  <si>
    <t>95004024</t>
  </si>
  <si>
    <t>סה"כ תעודות חוב מסחריות</t>
  </si>
  <si>
    <t>סה"כ כתבי אופציה</t>
  </si>
  <si>
    <t>סה"כ אופציות</t>
  </si>
  <si>
    <t>סה"כ מוצרים מובנים</t>
  </si>
  <si>
    <t xml:space="preserve">סה"כ קרנות השקעה 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</si>
  <si>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</si>
  <si>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</si>
  <si>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</si>
  <si>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</si>
  <si>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</si>
  <si>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</si>
  <si>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</si>
  <si>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</si>
  <si>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סה"כ בישראל</t>
  </si>
  <si>
    <t>ELLOMAY PUMPED STORAGE</t>
  </si>
  <si>
    <t>IBC</t>
  </si>
  <si>
    <t>אגירה שאובה PSP</t>
  </si>
  <si>
    <t xml:space="preserve">ברקת -כיכר המדינה </t>
  </si>
  <si>
    <t xml:space="preserve">דליה </t>
  </si>
  <si>
    <t xml:space="preserve">חוות בראשית </t>
  </si>
  <si>
    <t>כוכב הירדן</t>
  </si>
  <si>
    <t xml:space="preserve">נמל דרום </t>
  </si>
  <si>
    <t xml:space="preserve">ערבה </t>
  </si>
  <si>
    <t>צאלים</t>
  </si>
  <si>
    <t xml:space="preserve">רכבת קלה ירושלים </t>
  </si>
  <si>
    <t>שיכון ובינוי מעונות</t>
  </si>
  <si>
    <t xml:space="preserve">תדהר </t>
  </si>
  <si>
    <t>סה"כ בחו"ל</t>
  </si>
  <si>
    <t>Digiplex -NOK</t>
  </si>
  <si>
    <t xml:space="preserve">Digiplex -SEK </t>
  </si>
  <si>
    <t xml:space="preserve">EQUINIX B  </t>
  </si>
  <si>
    <t>GREEN MOUNTAIN</t>
  </si>
  <si>
    <t xml:space="preserve">Howard Hughes </t>
  </si>
  <si>
    <t>Kaveh Ventures LLC</t>
  </si>
  <si>
    <t>Liberty</t>
  </si>
  <si>
    <t>Madison</t>
  </si>
  <si>
    <t>OAKLAND</t>
  </si>
  <si>
    <t>Prado</t>
  </si>
  <si>
    <t>SIPARTECH</t>
  </si>
  <si>
    <t>Skywalker Airtrunk</t>
  </si>
  <si>
    <t>מובטחות משכנתא - גורם 01</t>
  </si>
  <si>
    <t>בבטחונות אחרים - גורם 80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</si>
  <si>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</si>
  <si>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</si>
  <si>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</si>
  <si>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</si>
  <si>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</si>
  <si>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</si>
  <si>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</si>
  <si>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</si>
  <si>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</si>
  <si>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</si>
  <si>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</si>
  <si>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</si>
  <si>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</si>
  <si>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</si>
  <si>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</si>
  <si>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</si>
  <si>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</si>
  <si>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</si>
  <si>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</si>
  <si>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</si>
  <si>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</si>
  <si>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</si>
  <si>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</si>
  <si>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</si>
  <si>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</si>
  <si>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</si>
  <si>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</si>
  <si>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</si>
  <si>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</si>
  <si>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</si>
  <si>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</si>
  <si>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</si>
  <si>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41</t>
  </si>
  <si>
    <t>בבטחונות אחרים - גורם 155</t>
  </si>
  <si>
    <t>בבטחונות אחרים - גורם 129</t>
  </si>
  <si>
    <t>בבטחונות אחרים - גורם 154</t>
  </si>
  <si>
    <t>בבטחונות אחרים - גורם 89</t>
  </si>
  <si>
    <t>בבטחונות אחרים - גורם 167</t>
  </si>
  <si>
    <t>בבטחונות אחרים - גורם 130</t>
  </si>
  <si>
    <t>בבטחונות אחרים - גורם 78</t>
  </si>
  <si>
    <t>בבטחונות אחרים - גורם 77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</si>
  <si>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</si>
  <si>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</si>
  <si>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</si>
  <si>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</si>
  <si>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</si>
  <si>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115*</t>
  </si>
  <si>
    <t>בבטחונות אחרים - גורם 148</t>
  </si>
  <si>
    <t>בבטחונות אחרים - גורם 131</t>
  </si>
  <si>
    <t>בבטחונות אחרים - גורם 102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</si>
  <si>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</si>
  <si>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</si>
  <si>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</si>
  <si>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</si>
  <si>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182</t>
  </si>
  <si>
    <t>בבטחונות אחרים - גורם 186</t>
  </si>
  <si>
    <t>בבטחונות אחרים - גורם 181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</si>
  <si>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</si>
  <si>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</si>
  <si>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</si>
  <si>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</si>
  <si>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173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</si>
  <si>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</si>
  <si>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</si>
  <si>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</si>
  <si>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</si>
  <si>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</si>
  <si>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</si>
  <si>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</si>
  <si>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</si>
  <si>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</si>
  <si>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161</t>
  </si>
  <si>
    <t>בבטחונות אחרים - גורם 160</t>
  </si>
  <si>
    <t>בבטחונות אחרים - גורם 146</t>
  </si>
  <si>
    <t>בבטחונות אחרים - גורם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</si>
</sst>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</cellStyleXfs>
  <cellXfs count="145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43" fontId="5" fillId="0" borderId="27" xfId="13" applyFont="1" applyFill="1" applyBorder="1" applyAlignment="1">
      <alignment horizontal="right"/>
    </xf>
    <xf numFmtId="10" fontId="5" fillId="0" borderId="27" xfId="14" applyNumberFormat="1" applyFont="1" applyFill="1" applyBorder="1" applyAlignment="1">
      <alignment horizontal="center"/>
    </xf>
    <xf numFmtId="2" fontId="5" fillId="0" borderId="27" xfId="7" applyNumberFormat="1" applyFont="1" applyFill="1" applyBorder="1" applyAlignment="1">
      <alignment horizontal="right"/>
    </xf>
    <xf numFmtId="167" fontId="5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25" fillId="0" borderId="23" xfId="0" applyFont="1" applyFill="1" applyBorder="1" applyAlignment="1">
      <alignment horizontal="right"/>
    </xf>
    <xf numFmtId="49" fontId="25" fillId="0" borderId="23" xfId="0" applyNumberFormat="1" applyFont="1" applyFill="1" applyBorder="1" applyAlignment="1">
      <alignment horizontal="right"/>
    </xf>
    <xf numFmtId="166" fontId="25" fillId="0" borderId="23" xfId="0" applyNumberFormat="1" applyFont="1" applyFill="1" applyBorder="1" applyAlignment="1">
      <alignment horizontal="right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right" indent="1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 applyAlignment="1">
      <alignment horizontal="right"/>
    </xf>
    <xf numFmtId="14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14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center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0" fontId="28" fillId="0" borderId="0" xfId="0" applyFont="1" applyFill="1" applyAlignment="1">
      <alignment horizontal="right" readingOrder="2"/>
    </xf>
    <xf numFmtId="0" fontId="26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right" indent="1"/>
    </xf>
    <xf numFmtId="0" fontId="26" fillId="0" borderId="24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 indent="1"/>
    </xf>
    <xf numFmtId="0" fontId="25" fillId="0" borderId="24" xfId="0" applyFont="1" applyFill="1" applyBorder="1" applyAlignment="1">
      <alignment horizontal="right" indent="2"/>
    </xf>
    <xf numFmtId="0" fontId="26" fillId="0" borderId="24" xfId="0" applyFont="1" applyFill="1" applyBorder="1" applyAlignment="1">
      <alignment horizontal="right" indent="3"/>
    </xf>
    <xf numFmtId="49" fontId="26" fillId="0" borderId="0" xfId="15" applyNumberFormat="1" applyFont="1" applyFill="1" applyAlignment="1">
      <alignment horizontal="right"/>
    </xf>
    <xf numFmtId="0" fontId="26" fillId="0" borderId="24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2"/>
    </xf>
    <xf numFmtId="0" fontId="26" fillId="0" borderId="26" xfId="0" applyFont="1" applyFill="1" applyBorder="1" applyAlignment="1">
      <alignment horizontal="right"/>
    </xf>
    <xf numFmtId="2" fontId="26" fillId="0" borderId="26" xfId="0" applyNumberFormat="1" applyFont="1" applyFill="1" applyBorder="1" applyAlignment="1">
      <alignment horizontal="right"/>
    </xf>
    <xf numFmtId="10" fontId="26" fillId="0" borderId="26" xfId="0" applyNumberFormat="1" applyFont="1" applyFill="1" applyBorder="1" applyAlignment="1">
      <alignment horizontal="right"/>
    </xf>
    <xf numFmtId="4" fontId="26" fillId="0" borderId="26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26" fillId="0" borderId="0" xfId="15" applyFont="1" applyFill="1" applyAlignment="1">
      <alignment horizontal="right"/>
    </xf>
    <xf numFmtId="0" fontId="31" fillId="0" borderId="0" xfId="0" applyFont="1" applyFill="1" applyAlignment="1">
      <alignment horizontal="right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 xr:uid="{00000000-0005-0000-0000-000000000000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2 2" xfId="15" xr:uid="{907C2DF1-68F3-4321-9DE0-6BC48DF9F825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I13" sqref="I13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134</v>
      </c>
      <c r="C1" s="46" t="s" vm="1">
        <v>205</v>
      </c>
    </row>
    <row r="2" spans="1:4">
      <c r="B2" s="46" t="s">
        <v>133</v>
      </c>
      <c r="C2" s="46" t="s">
        <v>206</v>
      </c>
    </row>
    <row r="3" spans="1:4">
      <c r="B3" s="46" t="s">
        <v>135</v>
      </c>
      <c r="C3" s="46" t="s">
        <v>207</v>
      </c>
    </row>
    <row r="4" spans="1:4">
      <c r="B4" s="46" t="s">
        <v>136</v>
      </c>
      <c r="C4" s="46">
        <v>2148</v>
      </c>
    </row>
    <row r="6" spans="1:4" ht="26.25" customHeight="1">
      <c r="B6" s="130" t="s">
        <v>144</v>
      </c>
      <c r="C6" s="131"/>
      <c r="D6" s="132"/>
    </row>
    <row r="7" spans="1:4" s="9" customFormat="1">
      <c r="B7" s="21"/>
      <c r="C7" s="22" t="s">
        <v>103</v>
      </c>
      <c r="D7" s="23" t="s">
        <v>101</v>
      </c>
    </row>
    <row r="8" spans="1:4" s="9" customFormat="1">
      <c r="B8" s="21"/>
      <c r="C8" s="24" t="s">
        <v>186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143</v>
      </c>
      <c r="C10" s="68">
        <f>C11+C12+C23+C33+C37</f>
        <v>4147.2081663649997</v>
      </c>
      <c r="D10" s="69">
        <f>C10/$C$42</f>
        <v>1</v>
      </c>
    </row>
    <row r="11" spans="1:4">
      <c r="A11" s="42" t="s">
        <v>114</v>
      </c>
      <c r="B11" s="27" t="s">
        <v>145</v>
      </c>
      <c r="C11" s="68">
        <f>מזומנים!J10</f>
        <v>228.01506879600004</v>
      </c>
      <c r="D11" s="69">
        <f t="shared" ref="D11:D13" si="0">C11/$C$42</f>
        <v>5.4980377075176751E-2</v>
      </c>
    </row>
    <row r="12" spans="1:4">
      <c r="B12" s="27" t="s">
        <v>146</v>
      </c>
      <c r="C12" s="68">
        <f>SUM(C13:C22)</f>
        <v>3294.038516397</v>
      </c>
      <c r="D12" s="69">
        <f t="shared" si="0"/>
        <v>0.79427855662335922</v>
      </c>
    </row>
    <row r="13" spans="1:4">
      <c r="A13" s="44" t="s">
        <v>114</v>
      </c>
      <c r="B13" s="28" t="s">
        <v>64</v>
      </c>
      <c r="C13" s="68" vm="2">
        <v>1499.5911540940001</v>
      </c>
      <c r="D13" s="69">
        <f t="shared" si="0"/>
        <v>0.36159051919701002</v>
      </c>
    </row>
    <row r="14" spans="1:4">
      <c r="A14" s="44" t="s">
        <v>114</v>
      </c>
      <c r="B14" s="28" t="s">
        <v>65</v>
      </c>
      <c r="C14" s="68" t="s" vm="3">
        <v>1124</v>
      </c>
      <c r="D14" s="69" t="s" vm="4">
        <v>1124</v>
      </c>
    </row>
    <row r="15" spans="1:4">
      <c r="A15" s="44" t="s">
        <v>114</v>
      </c>
      <c r="B15" s="28" t="s">
        <v>66</v>
      </c>
      <c r="C15" s="68">
        <f>'אג"ח קונצרני'!R11</f>
        <v>1442.0559660659999</v>
      </c>
      <c r="D15" s="69">
        <f>C15/$C$42</f>
        <v>0.34771728551305209</v>
      </c>
    </row>
    <row r="16" spans="1:4">
      <c r="A16" s="44" t="s">
        <v>114</v>
      </c>
      <c r="B16" s="28" t="s">
        <v>67</v>
      </c>
      <c r="C16" s="68" t="s" vm="5">
        <v>1124</v>
      </c>
      <c r="D16" s="69" t="s" vm="6">
        <v>1124</v>
      </c>
    </row>
    <row r="17" spans="1:4">
      <c r="A17" s="44" t="s">
        <v>114</v>
      </c>
      <c r="B17" s="28" t="s">
        <v>199</v>
      </c>
      <c r="C17" s="68" vm="7">
        <v>300.25370765599996</v>
      </c>
      <c r="D17" s="69">
        <f t="shared" ref="D17:D18" si="1">C17/$C$42</f>
        <v>7.2398996050195938E-2</v>
      </c>
    </row>
    <row r="18" spans="1:4">
      <c r="A18" s="44" t="s">
        <v>114</v>
      </c>
      <c r="B18" s="28" t="s">
        <v>68</v>
      </c>
      <c r="C18" s="68" vm="8">
        <v>52.137688580999992</v>
      </c>
      <c r="D18" s="69">
        <f t="shared" si="1"/>
        <v>1.257175586310111E-2</v>
      </c>
    </row>
    <row r="19" spans="1:4">
      <c r="A19" s="44" t="s">
        <v>114</v>
      </c>
      <c r="B19" s="28" t="s">
        <v>69</v>
      </c>
      <c r="C19" s="68" t="s" vm="9">
        <v>1124</v>
      </c>
      <c r="D19" s="69" t="s" vm="10">
        <v>1124</v>
      </c>
    </row>
    <row r="20" spans="1:4">
      <c r="A20" s="44" t="s">
        <v>114</v>
      </c>
      <c r="B20" s="28" t="s">
        <v>70</v>
      </c>
      <c r="C20" s="68" t="s" vm="11">
        <v>1124</v>
      </c>
      <c r="D20" s="69" t="s" vm="12">
        <v>1124</v>
      </c>
    </row>
    <row r="21" spans="1:4">
      <c r="A21" s="44" t="s">
        <v>114</v>
      </c>
      <c r="B21" s="28" t="s">
        <v>71</v>
      </c>
      <c r="C21" s="68" t="s" vm="13">
        <v>1124</v>
      </c>
      <c r="D21" s="69" t="s" vm="14">
        <v>1124</v>
      </c>
    </row>
    <row r="22" spans="1:4">
      <c r="A22" s="44" t="s">
        <v>114</v>
      </c>
      <c r="B22" s="28" t="s">
        <v>72</v>
      </c>
      <c r="C22" s="68" t="s" vm="15">
        <v>1124</v>
      </c>
      <c r="D22" s="69" t="s" vm="16">
        <v>1124</v>
      </c>
    </row>
    <row r="23" spans="1:4">
      <c r="B23" s="27" t="s">
        <v>147</v>
      </c>
      <c r="C23" s="68" vm="17">
        <v>38.896529922999989</v>
      </c>
      <c r="D23" s="69">
        <f t="shared" ref="D23" si="2">C23/$C$42</f>
        <v>9.3789673348112969E-3</v>
      </c>
    </row>
    <row r="24" spans="1:4">
      <c r="A24" s="44" t="s">
        <v>114</v>
      </c>
      <c r="B24" s="28" t="s">
        <v>73</v>
      </c>
      <c r="C24" s="68" t="s" vm="18">
        <v>1124</v>
      </c>
      <c r="D24" s="69" t="s" vm="19">
        <v>1124</v>
      </c>
    </row>
    <row r="25" spans="1:4">
      <c r="A25" s="44" t="s">
        <v>114</v>
      </c>
      <c r="B25" s="28" t="s">
        <v>74</v>
      </c>
      <c r="C25" s="68" t="s" vm="20">
        <v>1124</v>
      </c>
      <c r="D25" s="69" t="s" vm="21">
        <v>1124</v>
      </c>
    </row>
    <row r="26" spans="1:4">
      <c r="A26" s="44" t="s">
        <v>114</v>
      </c>
      <c r="B26" s="28" t="s">
        <v>66</v>
      </c>
      <c r="C26" s="68" vm="22">
        <v>53.728885407999989</v>
      </c>
      <c r="D26" s="69">
        <f t="shared" ref="D26" si="3">C26/$C$42</f>
        <v>1.2955434898049258E-2</v>
      </c>
    </row>
    <row r="27" spans="1:4">
      <c r="A27" s="44" t="s">
        <v>114</v>
      </c>
      <c r="B27" s="28" t="s">
        <v>75</v>
      </c>
      <c r="C27" s="68" t="s" vm="23">
        <v>1124</v>
      </c>
      <c r="D27" s="69" t="s" vm="24">
        <v>1124</v>
      </c>
    </row>
    <row r="28" spans="1:4">
      <c r="A28" s="44" t="s">
        <v>114</v>
      </c>
      <c r="B28" s="28" t="s">
        <v>76</v>
      </c>
      <c r="C28" s="68" t="s" vm="25">
        <v>1124</v>
      </c>
      <c r="D28" s="69" t="s" vm="26">
        <v>1124</v>
      </c>
    </row>
    <row r="29" spans="1:4">
      <c r="A29" s="44" t="s">
        <v>114</v>
      </c>
      <c r="B29" s="28" t="s">
        <v>77</v>
      </c>
      <c r="C29" s="68" t="s" vm="27">
        <v>1124</v>
      </c>
      <c r="D29" s="69" t="s" vm="28">
        <v>1124</v>
      </c>
    </row>
    <row r="30" spans="1:4">
      <c r="A30" s="44" t="s">
        <v>114</v>
      </c>
      <c r="B30" s="28" t="s">
        <v>170</v>
      </c>
      <c r="C30" s="68" t="s" vm="29">
        <v>1124</v>
      </c>
      <c r="D30" s="69" t="s" vm="30">
        <v>1124</v>
      </c>
    </row>
    <row r="31" spans="1:4">
      <c r="A31" s="44" t="s">
        <v>114</v>
      </c>
      <c r="B31" s="28" t="s">
        <v>98</v>
      </c>
      <c r="C31" s="68" vm="31">
        <v>-14.832355485000001</v>
      </c>
      <c r="D31" s="69">
        <f t="shared" ref="D31" si="4">C31/$C$42</f>
        <v>-3.5764675632379605E-3</v>
      </c>
    </row>
    <row r="32" spans="1:4">
      <c r="A32" s="44" t="s">
        <v>114</v>
      </c>
      <c r="B32" s="28" t="s">
        <v>78</v>
      </c>
      <c r="C32" s="68" t="s" vm="32">
        <v>1124</v>
      </c>
      <c r="D32" s="69" t="s" vm="33">
        <v>1124</v>
      </c>
    </row>
    <row r="33" spans="1:4">
      <c r="A33" s="44" t="s">
        <v>114</v>
      </c>
      <c r="B33" s="27" t="s">
        <v>148</v>
      </c>
      <c r="C33" s="68">
        <f>הלוואות!P10</f>
        <v>587.00161251399982</v>
      </c>
      <c r="D33" s="69">
        <f t="shared" ref="D33" si="5">C33/$C$42</f>
        <v>0.14154139097109822</v>
      </c>
    </row>
    <row r="34" spans="1:4">
      <c r="A34" s="44" t="s">
        <v>114</v>
      </c>
      <c r="B34" s="27" t="s">
        <v>149</v>
      </c>
      <c r="C34" s="68" t="s" vm="34">
        <v>1124</v>
      </c>
      <c r="D34" s="69" t="s" vm="35">
        <v>1124</v>
      </c>
    </row>
    <row r="35" spans="1:4">
      <c r="A35" s="44" t="s">
        <v>114</v>
      </c>
      <c r="B35" s="27" t="s">
        <v>150</v>
      </c>
      <c r="C35" s="68" t="s" vm="36">
        <v>1124</v>
      </c>
      <c r="D35" s="69" t="s" vm="37">
        <v>1124</v>
      </c>
    </row>
    <row r="36" spans="1:4">
      <c r="A36" s="44" t="s">
        <v>114</v>
      </c>
      <c r="B36" s="45" t="s">
        <v>151</v>
      </c>
      <c r="C36" s="68" t="s" vm="38">
        <v>1124</v>
      </c>
      <c r="D36" s="69" t="s" vm="39">
        <v>1124</v>
      </c>
    </row>
    <row r="37" spans="1:4">
      <c r="A37" s="44" t="s">
        <v>114</v>
      </c>
      <c r="B37" s="27" t="s">
        <v>152</v>
      </c>
      <c r="C37" s="68">
        <f>'השקעות אחרות '!I10</f>
        <v>-0.74356126499999997</v>
      </c>
      <c r="D37" s="69">
        <f t="shared" ref="D37:D38" si="6">C37/$C$42</f>
        <v>-1.7929200444542103E-4</v>
      </c>
    </row>
    <row r="38" spans="1:4">
      <c r="A38" s="44"/>
      <c r="B38" s="55" t="s">
        <v>154</v>
      </c>
      <c r="C38" s="68">
        <v>0</v>
      </c>
      <c r="D38" s="69">
        <f t="shared" si="6"/>
        <v>0</v>
      </c>
    </row>
    <row r="39" spans="1:4">
      <c r="A39" s="44" t="s">
        <v>114</v>
      </c>
      <c r="B39" s="56" t="s">
        <v>155</v>
      </c>
      <c r="C39" s="68" t="s" vm="40">
        <v>1124</v>
      </c>
      <c r="D39" s="69" t="s" vm="41">
        <v>1124</v>
      </c>
    </row>
    <row r="40" spans="1:4">
      <c r="A40" s="44" t="s">
        <v>114</v>
      </c>
      <c r="B40" s="56" t="s">
        <v>184</v>
      </c>
      <c r="C40" s="68" t="s" vm="42">
        <v>1124</v>
      </c>
      <c r="D40" s="69" t="s" vm="43">
        <v>1124</v>
      </c>
    </row>
    <row r="41" spans="1:4">
      <c r="A41" s="44" t="s">
        <v>114</v>
      </c>
      <c r="B41" s="56" t="s">
        <v>156</v>
      </c>
      <c r="C41" s="68" t="s" vm="44">
        <v>1124</v>
      </c>
      <c r="D41" s="69" t="s" vm="45">
        <v>1124</v>
      </c>
    </row>
    <row r="42" spans="1:4">
      <c r="B42" s="56" t="s">
        <v>79</v>
      </c>
      <c r="C42" s="68">
        <f>C10</f>
        <v>4147.2081663649997</v>
      </c>
      <c r="D42" s="69">
        <f t="shared" ref="D42" si="7">C42/$C$42</f>
        <v>1</v>
      </c>
    </row>
    <row r="43" spans="1:4">
      <c r="A43" s="44" t="s">
        <v>114</v>
      </c>
      <c r="B43" s="56" t="s">
        <v>153</v>
      </c>
      <c r="C43" s="68">
        <f>'יתרת התחייבות להשקעה'!C10</f>
        <v>77.360304339015954</v>
      </c>
      <c r="D43" s="69"/>
    </row>
    <row r="44" spans="1:4">
      <c r="B44" s="5" t="s">
        <v>102</v>
      </c>
    </row>
    <row r="45" spans="1:4">
      <c r="C45" s="62" t="s">
        <v>141</v>
      </c>
      <c r="D45" s="34" t="s">
        <v>97</v>
      </c>
    </row>
    <row r="46" spans="1:4">
      <c r="C46" s="63" t="s">
        <v>0</v>
      </c>
      <c r="D46" s="23" t="s">
        <v>1</v>
      </c>
    </row>
    <row r="47" spans="1:4">
      <c r="C47" s="70" t="s">
        <v>124</v>
      </c>
      <c r="D47" s="71" vm="46">
        <v>2.4159000000000002</v>
      </c>
    </row>
    <row r="48" spans="1:4">
      <c r="C48" s="70" t="s">
        <v>131</v>
      </c>
      <c r="D48" s="71">
        <v>0.71320062343401669</v>
      </c>
    </row>
    <row r="49" spans="2:4">
      <c r="C49" s="70" t="s">
        <v>128</v>
      </c>
      <c r="D49" s="71" vm="47">
        <v>2.6667000000000001</v>
      </c>
    </row>
    <row r="50" spans="2:4">
      <c r="B50" s="11"/>
      <c r="C50" s="70" t="s">
        <v>1125</v>
      </c>
      <c r="D50" s="71" vm="48">
        <v>3.9455</v>
      </c>
    </row>
    <row r="51" spans="2:4">
      <c r="C51" s="70" t="s">
        <v>122</v>
      </c>
      <c r="D51" s="71" vm="49">
        <v>3.9321999999999999</v>
      </c>
    </row>
    <row r="52" spans="2:4">
      <c r="C52" s="70" t="s">
        <v>123</v>
      </c>
      <c r="D52" s="71" vm="50">
        <v>4.4672000000000001</v>
      </c>
    </row>
    <row r="53" spans="2:4">
      <c r="C53" s="70" t="s">
        <v>125</v>
      </c>
      <c r="D53" s="71">
        <v>0.46051542057860612</v>
      </c>
    </row>
    <row r="54" spans="2:4">
      <c r="C54" s="70" t="s">
        <v>129</v>
      </c>
      <c r="D54" s="71">
        <v>2.7067999999999998E-2</v>
      </c>
    </row>
    <row r="55" spans="2:4">
      <c r="C55" s="70" t="s">
        <v>130</v>
      </c>
      <c r="D55" s="71">
        <v>0.20053698423440919</v>
      </c>
    </row>
    <row r="56" spans="2:4">
      <c r="C56" s="70" t="s">
        <v>127</v>
      </c>
      <c r="D56" s="71" vm="51">
        <v>0.52790000000000004</v>
      </c>
    </row>
    <row r="57" spans="2:4">
      <c r="C57" s="70" t="s">
        <v>1126</v>
      </c>
      <c r="D57" s="71">
        <v>2.260821</v>
      </c>
    </row>
    <row r="58" spans="2:4">
      <c r="C58" s="70" t="s">
        <v>126</v>
      </c>
      <c r="D58" s="71" vm="52">
        <v>0.34910000000000002</v>
      </c>
    </row>
    <row r="59" spans="2:4">
      <c r="C59" s="70" t="s">
        <v>120</v>
      </c>
      <c r="D59" s="71" vm="53">
        <v>3.6150000000000002</v>
      </c>
    </row>
    <row r="60" spans="2:4">
      <c r="C60" s="70" t="s">
        <v>132</v>
      </c>
      <c r="D60" s="71" vm="54">
        <v>0.2029</v>
      </c>
    </row>
    <row r="61" spans="2:4">
      <c r="C61" s="70" t="s">
        <v>1127</v>
      </c>
      <c r="D61" s="71" vm="55">
        <v>0.34649999999999997</v>
      </c>
    </row>
    <row r="62" spans="2:4">
      <c r="C62" s="70" t="s">
        <v>1128</v>
      </c>
      <c r="D62" s="71">
        <v>4.6569268405166807E-2</v>
      </c>
    </row>
    <row r="63" spans="2:4">
      <c r="C63" s="70" t="s">
        <v>1129</v>
      </c>
      <c r="D63" s="71">
        <v>0.52591762806057873</v>
      </c>
    </row>
    <row r="64" spans="2:4">
      <c r="C64" s="70" t="s">
        <v>121</v>
      </c>
      <c r="D64" s="71">
        <v>1</v>
      </c>
    </row>
    <row r="65" spans="3:4">
      <c r="C65" s="72"/>
      <c r="D65" s="72"/>
    </row>
    <row r="66" spans="3:4">
      <c r="C66" s="72"/>
      <c r="D66" s="72"/>
    </row>
    <row r="67" spans="3:4">
      <c r="C67" s="73"/>
      <c r="D67" s="73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4257812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8.42578125" style="1" bestFit="1" customWidth="1"/>
    <col min="13" max="16384" width="9.140625" style="1"/>
  </cols>
  <sheetData>
    <row r="1" spans="2:13">
      <c r="B1" s="46" t="s">
        <v>134</v>
      </c>
      <c r="C1" s="46" t="s" vm="1">
        <v>205</v>
      </c>
    </row>
    <row r="2" spans="2:13">
      <c r="B2" s="46" t="s">
        <v>133</v>
      </c>
      <c r="C2" s="46" t="s">
        <v>206</v>
      </c>
    </row>
    <row r="3" spans="2:13">
      <c r="B3" s="46" t="s">
        <v>135</v>
      </c>
      <c r="C3" s="46" t="s">
        <v>207</v>
      </c>
    </row>
    <row r="4" spans="2:13">
      <c r="B4" s="46" t="s">
        <v>136</v>
      </c>
      <c r="C4" s="46">
        <v>2148</v>
      </c>
    </row>
    <row r="6" spans="2:13" ht="26.25" customHeight="1">
      <c r="B6" s="133" t="s">
        <v>158</v>
      </c>
      <c r="C6" s="134"/>
      <c r="D6" s="134"/>
      <c r="E6" s="134"/>
      <c r="F6" s="134"/>
      <c r="G6" s="134"/>
      <c r="H6" s="134"/>
      <c r="I6" s="134"/>
      <c r="J6" s="134"/>
      <c r="K6" s="134"/>
      <c r="L6" s="135"/>
    </row>
    <row r="7" spans="2:13" ht="26.25" customHeight="1">
      <c r="B7" s="133" t="s">
        <v>87</v>
      </c>
      <c r="C7" s="134"/>
      <c r="D7" s="134"/>
      <c r="E7" s="134"/>
      <c r="F7" s="134"/>
      <c r="G7" s="134"/>
      <c r="H7" s="134"/>
      <c r="I7" s="134"/>
      <c r="J7" s="134"/>
      <c r="K7" s="134"/>
      <c r="L7" s="135"/>
      <c r="M7" s="3"/>
    </row>
    <row r="8" spans="2:13" s="3" customFormat="1" ht="78.75">
      <c r="B8" s="21" t="s">
        <v>108</v>
      </c>
      <c r="C8" s="29" t="s">
        <v>43</v>
      </c>
      <c r="D8" s="29" t="s">
        <v>111</v>
      </c>
      <c r="E8" s="29" t="s">
        <v>61</v>
      </c>
      <c r="F8" s="29" t="s">
        <v>95</v>
      </c>
      <c r="G8" s="29" t="s">
        <v>183</v>
      </c>
      <c r="H8" s="29" t="s">
        <v>182</v>
      </c>
      <c r="I8" s="29" t="s">
        <v>57</v>
      </c>
      <c r="J8" s="29" t="s">
        <v>54</v>
      </c>
      <c r="K8" s="29" t="s">
        <v>137</v>
      </c>
      <c r="L8" s="30" t="s">
        <v>139</v>
      </c>
    </row>
    <row r="9" spans="2:13" s="3" customFormat="1">
      <c r="B9" s="14"/>
      <c r="C9" s="29"/>
      <c r="D9" s="29"/>
      <c r="E9" s="29"/>
      <c r="F9" s="29"/>
      <c r="G9" s="15" t="s">
        <v>190</v>
      </c>
      <c r="H9" s="15"/>
      <c r="I9" s="15" t="s">
        <v>186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106" t="s">
        <v>1343</v>
      </c>
      <c r="C11" s="87"/>
      <c r="D11" s="87"/>
      <c r="E11" s="87"/>
      <c r="F11" s="87"/>
      <c r="G11" s="87"/>
      <c r="H11" s="87"/>
      <c r="I11" s="107">
        <v>0</v>
      </c>
      <c r="J11" s="87"/>
      <c r="K11" s="108">
        <v>0</v>
      </c>
      <c r="L11" s="108">
        <v>0</v>
      </c>
    </row>
    <row r="12" spans="2:13">
      <c r="B12" s="109" t="s">
        <v>198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2:13">
      <c r="B13" s="109" t="s">
        <v>104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2:13">
      <c r="B14" s="109" t="s">
        <v>181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</row>
    <row r="15" spans="2:13">
      <c r="B15" s="109" t="s">
        <v>189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</row>
    <row r="16" spans="2:13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</row>
    <row r="17" spans="2:12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</row>
    <row r="18" spans="2:12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2:12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12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12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12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93"/>
      <c r="C111" s="94"/>
      <c r="D111" s="94"/>
      <c r="E111" s="94"/>
      <c r="F111" s="94"/>
      <c r="G111" s="94"/>
      <c r="H111" s="94"/>
      <c r="I111" s="94"/>
      <c r="J111" s="94"/>
      <c r="K111" s="94"/>
      <c r="L111" s="94"/>
    </row>
    <row r="112" spans="2:12">
      <c r="B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</row>
    <row r="113" spans="2:12">
      <c r="B113" s="93"/>
      <c r="C113" s="94"/>
      <c r="D113" s="94"/>
      <c r="E113" s="94"/>
      <c r="F113" s="94"/>
      <c r="G113" s="94"/>
      <c r="H113" s="94"/>
      <c r="I113" s="94"/>
      <c r="J113" s="94"/>
      <c r="K113" s="94"/>
      <c r="L113" s="94"/>
    </row>
    <row r="114" spans="2:12">
      <c r="B114" s="93"/>
      <c r="C114" s="94"/>
      <c r="D114" s="94"/>
      <c r="E114" s="94"/>
      <c r="F114" s="94"/>
      <c r="G114" s="94"/>
      <c r="H114" s="94"/>
      <c r="I114" s="94"/>
      <c r="J114" s="94"/>
      <c r="K114" s="94"/>
      <c r="L114" s="94"/>
    </row>
    <row r="115" spans="2:12">
      <c r="B115" s="93"/>
      <c r="C115" s="94"/>
      <c r="D115" s="94"/>
      <c r="E115" s="94"/>
      <c r="F115" s="94"/>
      <c r="G115" s="94"/>
      <c r="H115" s="94"/>
      <c r="I115" s="94"/>
      <c r="J115" s="94"/>
      <c r="K115" s="94"/>
      <c r="L115" s="94"/>
    </row>
    <row r="116" spans="2:12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</row>
    <row r="117" spans="2:12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</row>
    <row r="118" spans="2:12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</row>
    <row r="119" spans="2:12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2:12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</row>
    <row r="506" spans="2:12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</row>
    <row r="507" spans="2:12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</row>
    <row r="508" spans="2:12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</row>
    <row r="509" spans="2:12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</row>
    <row r="510" spans="2:12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</row>
    <row r="511" spans="2:12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</row>
    <row r="512" spans="2:12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</row>
    <row r="513" spans="2:12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</row>
    <row r="514" spans="2:12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</row>
    <row r="515" spans="2:12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</row>
    <row r="516" spans="2:12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</row>
    <row r="517" spans="2:12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</row>
    <row r="518" spans="2:12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</row>
    <row r="519" spans="2:12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</row>
    <row r="520" spans="2:12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</row>
    <row r="521" spans="2:12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</row>
    <row r="522" spans="2:12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</row>
    <row r="523" spans="2:12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</row>
    <row r="524" spans="2:12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</row>
    <row r="525" spans="2:12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</row>
    <row r="526" spans="2:12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</row>
    <row r="527" spans="2:12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</row>
    <row r="528" spans="2:12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</row>
    <row r="529" spans="2:12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</row>
    <row r="530" spans="2:12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</row>
    <row r="531" spans="2:12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</row>
    <row r="532" spans="2:12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</row>
    <row r="533" spans="2:12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</row>
    <row r="534" spans="2:12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</row>
    <row r="535" spans="2:12">
      <c r="B535" s="93"/>
      <c r="C535" s="94"/>
      <c r="D535" s="94"/>
      <c r="E535" s="94"/>
      <c r="F535" s="94"/>
      <c r="G535" s="94"/>
      <c r="H535" s="94"/>
      <c r="I535" s="94"/>
      <c r="J535" s="94"/>
      <c r="K535" s="94"/>
      <c r="L535" s="94"/>
    </row>
    <row r="536" spans="2:12">
      <c r="B536" s="93"/>
      <c r="C536" s="94"/>
      <c r="D536" s="94"/>
      <c r="E536" s="94"/>
      <c r="F536" s="94"/>
      <c r="G536" s="94"/>
      <c r="H536" s="94"/>
      <c r="I536" s="94"/>
      <c r="J536" s="94"/>
      <c r="K536" s="94"/>
      <c r="L536" s="94"/>
    </row>
    <row r="537" spans="2:12">
      <c r="B537" s="93"/>
      <c r="C537" s="94"/>
      <c r="D537" s="94"/>
      <c r="E537" s="94"/>
      <c r="F537" s="94"/>
      <c r="G537" s="94"/>
      <c r="H537" s="94"/>
      <c r="I537" s="94"/>
      <c r="J537" s="94"/>
      <c r="K537" s="94"/>
      <c r="L537" s="94"/>
    </row>
    <row r="538" spans="2:12">
      <c r="B538" s="93"/>
      <c r="C538" s="94"/>
      <c r="D538" s="94"/>
      <c r="E538" s="94"/>
      <c r="F538" s="94"/>
      <c r="G538" s="94"/>
      <c r="H538" s="94"/>
      <c r="I538" s="94"/>
      <c r="J538" s="94"/>
      <c r="K538" s="94"/>
      <c r="L538" s="94"/>
    </row>
    <row r="539" spans="2:12">
      <c r="B539" s="93"/>
      <c r="C539" s="94"/>
      <c r="D539" s="94"/>
      <c r="E539" s="94"/>
      <c r="F539" s="94"/>
      <c r="G539" s="94"/>
      <c r="H539" s="94"/>
      <c r="I539" s="94"/>
      <c r="J539" s="94"/>
      <c r="K539" s="94"/>
      <c r="L539" s="94"/>
    </row>
    <row r="540" spans="2:12">
      <c r="B540" s="93"/>
      <c r="C540" s="94"/>
      <c r="D540" s="94"/>
      <c r="E540" s="94"/>
      <c r="F540" s="94"/>
      <c r="G540" s="94"/>
      <c r="H540" s="94"/>
      <c r="I540" s="94"/>
      <c r="J540" s="94"/>
      <c r="K540" s="94"/>
      <c r="L540" s="94"/>
    </row>
    <row r="541" spans="2:12">
      <c r="B541" s="93"/>
      <c r="C541" s="94"/>
      <c r="D541" s="94"/>
      <c r="E541" s="94"/>
      <c r="F541" s="94"/>
      <c r="G541" s="94"/>
      <c r="H541" s="94"/>
      <c r="I541" s="94"/>
      <c r="J541" s="94"/>
      <c r="K541" s="94"/>
      <c r="L541" s="94"/>
    </row>
    <row r="542" spans="2:12">
      <c r="B542" s="93"/>
      <c r="C542" s="94"/>
      <c r="D542" s="94"/>
      <c r="E542" s="94"/>
      <c r="F542" s="94"/>
      <c r="G542" s="94"/>
      <c r="H542" s="94"/>
      <c r="I542" s="94"/>
      <c r="J542" s="94"/>
      <c r="K542" s="94"/>
      <c r="L542" s="94"/>
    </row>
    <row r="543" spans="2:12">
      <c r="B543" s="93"/>
      <c r="C543" s="94"/>
      <c r="D543" s="94"/>
      <c r="E543" s="94"/>
      <c r="F543" s="94"/>
      <c r="G543" s="94"/>
      <c r="H543" s="94"/>
      <c r="I543" s="94"/>
      <c r="J543" s="94"/>
      <c r="K543" s="94"/>
      <c r="L543" s="94"/>
    </row>
    <row r="544" spans="2:12">
      <c r="B544" s="93"/>
      <c r="C544" s="94"/>
      <c r="D544" s="94"/>
      <c r="E544" s="94"/>
      <c r="F544" s="94"/>
      <c r="G544" s="94"/>
      <c r="H544" s="94"/>
      <c r="I544" s="94"/>
      <c r="J544" s="94"/>
      <c r="K544" s="94"/>
      <c r="L544" s="94"/>
    </row>
    <row r="545" spans="2:12">
      <c r="B545" s="93"/>
      <c r="C545" s="94"/>
      <c r="D545" s="94"/>
      <c r="E545" s="94"/>
      <c r="F545" s="94"/>
      <c r="G545" s="94"/>
      <c r="H545" s="94"/>
      <c r="I545" s="94"/>
      <c r="J545" s="94"/>
      <c r="K545" s="94"/>
      <c r="L545" s="94"/>
    </row>
    <row r="546" spans="2:12">
      <c r="B546" s="93"/>
      <c r="C546" s="94"/>
      <c r="D546" s="94"/>
      <c r="E546" s="94"/>
      <c r="F546" s="94"/>
      <c r="G546" s="94"/>
      <c r="H546" s="94"/>
      <c r="I546" s="94"/>
      <c r="J546" s="94"/>
      <c r="K546" s="94"/>
      <c r="L546" s="94"/>
    </row>
    <row r="547" spans="2:12">
      <c r="B547" s="93"/>
      <c r="C547" s="94"/>
      <c r="D547" s="94"/>
      <c r="E547" s="94"/>
      <c r="F547" s="94"/>
      <c r="G547" s="94"/>
      <c r="H547" s="94"/>
      <c r="I547" s="94"/>
      <c r="J547" s="94"/>
      <c r="K547" s="94"/>
      <c r="L547" s="94"/>
    </row>
    <row r="548" spans="2:12">
      <c r="B548" s="93"/>
      <c r="C548" s="94"/>
      <c r="D548" s="94"/>
      <c r="E548" s="94"/>
      <c r="F548" s="94"/>
      <c r="G548" s="94"/>
      <c r="H548" s="94"/>
      <c r="I548" s="94"/>
      <c r="J548" s="94"/>
      <c r="K548" s="94"/>
      <c r="L548" s="94"/>
    </row>
    <row r="549" spans="2:12">
      <c r="B549" s="93"/>
      <c r="C549" s="94"/>
      <c r="D549" s="94"/>
      <c r="E549" s="94"/>
      <c r="F549" s="94"/>
      <c r="G549" s="94"/>
      <c r="H549" s="94"/>
      <c r="I549" s="94"/>
      <c r="J549" s="94"/>
      <c r="K549" s="94"/>
      <c r="L549" s="94"/>
    </row>
    <row r="550" spans="2:12">
      <c r="B550" s="93"/>
      <c r="C550" s="94"/>
      <c r="D550" s="94"/>
      <c r="E550" s="94"/>
      <c r="F550" s="94"/>
      <c r="G550" s="94"/>
      <c r="H550" s="94"/>
      <c r="I550" s="94"/>
      <c r="J550" s="94"/>
      <c r="K550" s="94"/>
      <c r="L550" s="94"/>
    </row>
    <row r="551" spans="2:12">
      <c r="B551" s="93"/>
      <c r="C551" s="94"/>
      <c r="D551" s="94"/>
      <c r="E551" s="94"/>
      <c r="F551" s="94"/>
      <c r="G551" s="94"/>
      <c r="H551" s="94"/>
      <c r="I551" s="94"/>
      <c r="J551" s="94"/>
      <c r="K551" s="94"/>
      <c r="L551" s="94"/>
    </row>
    <row r="552" spans="2:12">
      <c r="B552" s="93"/>
      <c r="C552" s="94"/>
      <c r="D552" s="94"/>
      <c r="E552" s="94"/>
      <c r="F552" s="94"/>
      <c r="G552" s="94"/>
      <c r="H552" s="94"/>
      <c r="I552" s="94"/>
      <c r="J552" s="94"/>
      <c r="K552" s="94"/>
      <c r="L552" s="94"/>
    </row>
    <row r="553" spans="2:12">
      <c r="B553" s="93"/>
      <c r="C553" s="94"/>
      <c r="D553" s="94"/>
      <c r="E553" s="94"/>
      <c r="F553" s="94"/>
      <c r="G553" s="94"/>
      <c r="H553" s="94"/>
      <c r="I553" s="94"/>
      <c r="J553" s="94"/>
      <c r="K553" s="94"/>
      <c r="L553" s="94"/>
    </row>
    <row r="554" spans="2:12">
      <c r="B554" s="93"/>
      <c r="C554" s="94"/>
      <c r="D554" s="94"/>
      <c r="E554" s="94"/>
      <c r="F554" s="94"/>
      <c r="G554" s="94"/>
      <c r="H554" s="94"/>
      <c r="I554" s="94"/>
      <c r="J554" s="94"/>
      <c r="K554" s="94"/>
      <c r="L554" s="94"/>
    </row>
    <row r="555" spans="2:12">
      <c r="B555" s="93"/>
      <c r="C555" s="94"/>
      <c r="D555" s="94"/>
      <c r="E555" s="94"/>
      <c r="F555" s="94"/>
      <c r="G555" s="94"/>
      <c r="H555" s="94"/>
      <c r="I555" s="94"/>
      <c r="J555" s="94"/>
      <c r="K555" s="94"/>
      <c r="L555" s="94"/>
    </row>
    <row r="556" spans="2:12">
      <c r="B556" s="93"/>
      <c r="C556" s="94"/>
      <c r="D556" s="94"/>
      <c r="E556" s="94"/>
      <c r="F556" s="94"/>
      <c r="G556" s="94"/>
      <c r="H556" s="94"/>
      <c r="I556" s="94"/>
      <c r="J556" s="94"/>
      <c r="K556" s="94"/>
      <c r="L556" s="94"/>
    </row>
    <row r="557" spans="2:12">
      <c r="B557" s="93"/>
      <c r="C557" s="94"/>
      <c r="D557" s="94"/>
      <c r="E557" s="94"/>
      <c r="F557" s="94"/>
      <c r="G557" s="94"/>
      <c r="H557" s="94"/>
      <c r="I557" s="94"/>
      <c r="J557" s="94"/>
      <c r="K557" s="94"/>
      <c r="L557" s="94"/>
    </row>
    <row r="558" spans="2:12">
      <c r="B558" s="93"/>
      <c r="C558" s="94"/>
      <c r="D558" s="94"/>
      <c r="E558" s="94"/>
      <c r="F558" s="94"/>
      <c r="G558" s="94"/>
      <c r="H558" s="94"/>
      <c r="I558" s="94"/>
      <c r="J558" s="94"/>
      <c r="K558" s="94"/>
      <c r="L558" s="94"/>
    </row>
    <row r="559" spans="2:12">
      <c r="B559" s="93"/>
      <c r="C559" s="94"/>
      <c r="D559" s="94"/>
      <c r="E559" s="94"/>
      <c r="F559" s="94"/>
      <c r="G559" s="94"/>
      <c r="H559" s="94"/>
      <c r="I559" s="94"/>
      <c r="J559" s="94"/>
      <c r="K559" s="94"/>
      <c r="L559" s="94"/>
    </row>
    <row r="560" spans="2:12">
      <c r="B560" s="93"/>
      <c r="C560" s="94"/>
      <c r="D560" s="94"/>
      <c r="E560" s="94"/>
      <c r="F560" s="94"/>
      <c r="G560" s="94"/>
      <c r="H560" s="94"/>
      <c r="I560" s="94"/>
      <c r="J560" s="94"/>
      <c r="K560" s="94"/>
      <c r="L560" s="94"/>
    </row>
    <row r="561" spans="2:12">
      <c r="B561" s="93"/>
      <c r="C561" s="94"/>
      <c r="D561" s="94"/>
      <c r="E561" s="94"/>
      <c r="F561" s="94"/>
      <c r="G561" s="94"/>
      <c r="H561" s="94"/>
      <c r="I561" s="94"/>
      <c r="J561" s="94"/>
      <c r="K561" s="94"/>
      <c r="L561" s="94"/>
    </row>
    <row r="562" spans="2:12">
      <c r="B562" s="93"/>
      <c r="C562" s="94"/>
      <c r="D562" s="94"/>
      <c r="E562" s="94"/>
      <c r="F562" s="94"/>
      <c r="G562" s="94"/>
      <c r="H562" s="94"/>
      <c r="I562" s="94"/>
      <c r="J562" s="94"/>
      <c r="K562" s="94"/>
      <c r="L562" s="94"/>
    </row>
    <row r="563" spans="2:12">
      <c r="B563" s="93"/>
      <c r="C563" s="94"/>
      <c r="D563" s="94"/>
      <c r="E563" s="94"/>
      <c r="F563" s="94"/>
      <c r="G563" s="94"/>
      <c r="H563" s="94"/>
      <c r="I563" s="94"/>
      <c r="J563" s="94"/>
      <c r="K563" s="94"/>
      <c r="L563" s="94"/>
    </row>
    <row r="564" spans="2:12">
      <c r="B564" s="93"/>
      <c r="C564" s="94"/>
      <c r="D564" s="94"/>
      <c r="E564" s="94"/>
      <c r="F564" s="94"/>
      <c r="G564" s="94"/>
      <c r="H564" s="94"/>
      <c r="I564" s="94"/>
      <c r="J564" s="94"/>
      <c r="K564" s="94"/>
      <c r="L564" s="94"/>
    </row>
    <row r="565" spans="2:12">
      <c r="B565" s="93"/>
      <c r="C565" s="94"/>
      <c r="D565" s="94"/>
      <c r="E565" s="94"/>
      <c r="F565" s="94"/>
      <c r="G565" s="94"/>
      <c r="H565" s="94"/>
      <c r="I565" s="94"/>
      <c r="J565" s="94"/>
      <c r="K565" s="94"/>
      <c r="L565" s="94"/>
    </row>
    <row r="566" spans="2:12">
      <c r="B566" s="93"/>
      <c r="C566" s="94"/>
      <c r="D566" s="94"/>
      <c r="E566" s="94"/>
      <c r="F566" s="94"/>
      <c r="G566" s="94"/>
      <c r="H566" s="94"/>
      <c r="I566" s="94"/>
      <c r="J566" s="94"/>
      <c r="K566" s="94"/>
      <c r="L566" s="94"/>
    </row>
    <row r="567" spans="2:12">
      <c r="B567" s="93"/>
      <c r="C567" s="94"/>
      <c r="D567" s="94"/>
      <c r="E567" s="94"/>
      <c r="F567" s="94"/>
      <c r="G567" s="94"/>
      <c r="H567" s="94"/>
      <c r="I567" s="94"/>
      <c r="J567" s="94"/>
      <c r="K567" s="94"/>
      <c r="L567" s="94"/>
    </row>
    <row r="568" spans="2:12">
      <c r="B568" s="93"/>
      <c r="C568" s="94"/>
      <c r="D568" s="94"/>
      <c r="E568" s="94"/>
      <c r="F568" s="94"/>
      <c r="G568" s="94"/>
      <c r="H568" s="94"/>
      <c r="I568" s="94"/>
      <c r="J568" s="94"/>
      <c r="K568" s="94"/>
      <c r="L568" s="94"/>
    </row>
    <row r="569" spans="2:12">
      <c r="B569" s="93"/>
      <c r="C569" s="94"/>
      <c r="D569" s="94"/>
      <c r="E569" s="94"/>
      <c r="F569" s="94"/>
      <c r="G569" s="94"/>
      <c r="H569" s="94"/>
      <c r="I569" s="94"/>
      <c r="J569" s="94"/>
      <c r="K569" s="94"/>
      <c r="L569" s="94"/>
    </row>
    <row r="570" spans="2:12">
      <c r="B570" s="93"/>
      <c r="C570" s="94"/>
      <c r="D570" s="94"/>
      <c r="E570" s="94"/>
      <c r="F570" s="94"/>
      <c r="G570" s="94"/>
      <c r="H570" s="94"/>
      <c r="I570" s="94"/>
      <c r="J570" s="94"/>
      <c r="K570" s="94"/>
      <c r="L570" s="94"/>
    </row>
    <row r="571" spans="2:12">
      <c r="B571" s="93"/>
      <c r="C571" s="94"/>
      <c r="D571" s="94"/>
      <c r="E571" s="94"/>
      <c r="F571" s="94"/>
      <c r="G571" s="94"/>
      <c r="H571" s="94"/>
      <c r="I571" s="94"/>
      <c r="J571" s="94"/>
      <c r="K571" s="94"/>
      <c r="L571" s="94"/>
    </row>
    <row r="572" spans="2:12">
      <c r="B572" s="93"/>
      <c r="C572" s="94"/>
      <c r="D572" s="94"/>
      <c r="E572" s="94"/>
      <c r="F572" s="94"/>
      <c r="G572" s="94"/>
      <c r="H572" s="94"/>
      <c r="I572" s="94"/>
      <c r="J572" s="94"/>
      <c r="K572" s="94"/>
      <c r="L572" s="94"/>
    </row>
    <row r="573" spans="2:12">
      <c r="B573" s="93"/>
      <c r="C573" s="94"/>
      <c r="D573" s="94"/>
      <c r="E573" s="94"/>
      <c r="F573" s="94"/>
      <c r="G573" s="94"/>
      <c r="H573" s="94"/>
      <c r="I573" s="94"/>
      <c r="J573" s="94"/>
      <c r="K573" s="94"/>
      <c r="L573" s="94"/>
    </row>
    <row r="574" spans="2:12">
      <c r="B574" s="93"/>
      <c r="C574" s="94"/>
      <c r="D574" s="94"/>
      <c r="E574" s="94"/>
      <c r="F574" s="94"/>
      <c r="G574" s="94"/>
      <c r="H574" s="94"/>
      <c r="I574" s="94"/>
      <c r="J574" s="94"/>
      <c r="K574" s="94"/>
      <c r="L574" s="94"/>
    </row>
    <row r="575" spans="2:12">
      <c r="B575" s="93"/>
      <c r="C575" s="94"/>
      <c r="D575" s="94"/>
      <c r="E575" s="94"/>
      <c r="F575" s="94"/>
      <c r="G575" s="94"/>
      <c r="H575" s="94"/>
      <c r="I575" s="94"/>
      <c r="J575" s="94"/>
      <c r="K575" s="94"/>
      <c r="L575" s="94"/>
    </row>
    <row r="576" spans="2:12">
      <c r="B576" s="93"/>
      <c r="C576" s="94"/>
      <c r="D576" s="94"/>
      <c r="E576" s="94"/>
      <c r="F576" s="94"/>
      <c r="G576" s="94"/>
      <c r="H576" s="94"/>
      <c r="I576" s="94"/>
      <c r="J576" s="94"/>
      <c r="K576" s="94"/>
      <c r="L576" s="94"/>
    </row>
    <row r="577" spans="2:12">
      <c r="B577" s="93"/>
      <c r="C577" s="94"/>
      <c r="D577" s="94"/>
      <c r="E577" s="94"/>
      <c r="F577" s="94"/>
      <c r="G577" s="94"/>
      <c r="H577" s="94"/>
      <c r="I577" s="94"/>
      <c r="J577" s="94"/>
      <c r="K577" s="94"/>
      <c r="L577" s="94"/>
    </row>
    <row r="578" spans="2:12">
      <c r="B578" s="93"/>
      <c r="C578" s="94"/>
      <c r="D578" s="94"/>
      <c r="E578" s="94"/>
      <c r="F578" s="94"/>
      <c r="G578" s="94"/>
      <c r="H578" s="94"/>
      <c r="I578" s="94"/>
      <c r="J578" s="94"/>
      <c r="K578" s="94"/>
      <c r="L578" s="94"/>
    </row>
    <row r="579" spans="2:12">
      <c r="B579" s="93"/>
      <c r="C579" s="94"/>
      <c r="D579" s="94"/>
      <c r="E579" s="94"/>
      <c r="F579" s="94"/>
      <c r="G579" s="94"/>
      <c r="H579" s="94"/>
      <c r="I579" s="94"/>
      <c r="J579" s="94"/>
      <c r="K579" s="94"/>
      <c r="L579" s="94"/>
    </row>
    <row r="580" spans="2:12">
      <c r="B580" s="93"/>
      <c r="C580" s="94"/>
      <c r="D580" s="94"/>
      <c r="E580" s="94"/>
      <c r="F580" s="94"/>
      <c r="G580" s="94"/>
      <c r="H580" s="94"/>
      <c r="I580" s="94"/>
      <c r="J580" s="94"/>
      <c r="K580" s="94"/>
      <c r="L580" s="94"/>
    </row>
    <row r="581" spans="2:12">
      <c r="B581" s="93"/>
      <c r="C581" s="94"/>
      <c r="D581" s="94"/>
      <c r="E581" s="94"/>
      <c r="F581" s="94"/>
      <c r="G581" s="94"/>
      <c r="H581" s="94"/>
      <c r="I581" s="94"/>
      <c r="J581" s="94"/>
      <c r="K581" s="94"/>
      <c r="L581" s="94"/>
    </row>
    <row r="582" spans="2:12">
      <c r="B582" s="93"/>
      <c r="C582" s="94"/>
      <c r="D582" s="94"/>
      <c r="E582" s="94"/>
      <c r="F582" s="94"/>
      <c r="G582" s="94"/>
      <c r="H582" s="94"/>
      <c r="I582" s="94"/>
      <c r="J582" s="94"/>
      <c r="K582" s="94"/>
      <c r="L582" s="94"/>
    </row>
    <row r="583" spans="2:12">
      <c r="B583" s="93"/>
      <c r="C583" s="94"/>
      <c r="D583" s="94"/>
      <c r="E583" s="94"/>
      <c r="F583" s="94"/>
      <c r="G583" s="94"/>
      <c r="H583" s="94"/>
      <c r="I583" s="94"/>
      <c r="J583" s="94"/>
      <c r="K583" s="94"/>
      <c r="L583" s="94"/>
    </row>
    <row r="584" spans="2:12">
      <c r="B584" s="93"/>
      <c r="C584" s="94"/>
      <c r="D584" s="94"/>
      <c r="E584" s="94"/>
      <c r="F584" s="94"/>
      <c r="G584" s="94"/>
      <c r="H584" s="94"/>
      <c r="I584" s="94"/>
      <c r="J584" s="94"/>
      <c r="K584" s="94"/>
      <c r="L584" s="94"/>
    </row>
    <row r="585" spans="2:12">
      <c r="B585" s="93"/>
      <c r="C585" s="94"/>
      <c r="D585" s="94"/>
      <c r="E585" s="94"/>
      <c r="F585" s="94"/>
      <c r="G585" s="94"/>
      <c r="H585" s="94"/>
      <c r="I585" s="94"/>
      <c r="J585" s="94"/>
      <c r="K585" s="94"/>
      <c r="L585" s="94"/>
    </row>
    <row r="586" spans="2:12">
      <c r="B586" s="93"/>
      <c r="C586" s="94"/>
      <c r="D586" s="94"/>
      <c r="E586" s="94"/>
      <c r="F586" s="94"/>
      <c r="G586" s="94"/>
      <c r="H586" s="94"/>
      <c r="I586" s="94"/>
      <c r="J586" s="94"/>
      <c r="K586" s="94"/>
      <c r="L586" s="94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4.5703125" style="2" bestFit="1" customWidth="1"/>
    <col min="3" max="3" width="51.4257812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8.8554687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134</v>
      </c>
      <c r="C1" s="46" t="s" vm="1">
        <v>205</v>
      </c>
    </row>
    <row r="2" spans="1:11">
      <c r="B2" s="46" t="s">
        <v>133</v>
      </c>
      <c r="C2" s="46" t="s">
        <v>206</v>
      </c>
    </row>
    <row r="3" spans="1:11">
      <c r="B3" s="46" t="s">
        <v>135</v>
      </c>
      <c r="C3" s="46" t="s">
        <v>207</v>
      </c>
    </row>
    <row r="4" spans="1:11">
      <c r="B4" s="46" t="s">
        <v>136</v>
      </c>
      <c r="C4" s="46">
        <v>2148</v>
      </c>
    </row>
    <row r="6" spans="1:11" ht="26.25" customHeight="1">
      <c r="B6" s="133" t="s">
        <v>158</v>
      </c>
      <c r="C6" s="134"/>
      <c r="D6" s="134"/>
      <c r="E6" s="134"/>
      <c r="F6" s="134"/>
      <c r="G6" s="134"/>
      <c r="H6" s="134"/>
      <c r="I6" s="134"/>
      <c r="J6" s="134"/>
      <c r="K6" s="135"/>
    </row>
    <row r="7" spans="1:11" ht="26.25" customHeight="1">
      <c r="B7" s="133" t="s">
        <v>88</v>
      </c>
      <c r="C7" s="134"/>
      <c r="D7" s="134"/>
      <c r="E7" s="134"/>
      <c r="F7" s="134"/>
      <c r="G7" s="134"/>
      <c r="H7" s="134"/>
      <c r="I7" s="134"/>
      <c r="J7" s="134"/>
      <c r="K7" s="135"/>
    </row>
    <row r="8" spans="1:11" s="3" customFormat="1" ht="78.75">
      <c r="A8" s="2"/>
      <c r="B8" s="21" t="s">
        <v>108</v>
      </c>
      <c r="C8" s="29" t="s">
        <v>43</v>
      </c>
      <c r="D8" s="29" t="s">
        <v>111</v>
      </c>
      <c r="E8" s="29" t="s">
        <v>61</v>
      </c>
      <c r="F8" s="29" t="s">
        <v>95</v>
      </c>
      <c r="G8" s="29" t="s">
        <v>183</v>
      </c>
      <c r="H8" s="29" t="s">
        <v>182</v>
      </c>
      <c r="I8" s="29" t="s">
        <v>57</v>
      </c>
      <c r="J8" s="29" t="s">
        <v>137</v>
      </c>
      <c r="K8" s="30" t="s">
        <v>139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190</v>
      </c>
      <c r="H9" s="15"/>
      <c r="I9" s="15" t="s">
        <v>186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6" t="s">
        <v>46</v>
      </c>
      <c r="C11" s="87"/>
      <c r="D11" s="87"/>
      <c r="E11" s="87"/>
      <c r="F11" s="87"/>
      <c r="G11" s="87"/>
      <c r="H11" s="87"/>
      <c r="I11" s="107">
        <v>0</v>
      </c>
      <c r="J11" s="108">
        <v>0</v>
      </c>
      <c r="K11" s="108">
        <v>0</v>
      </c>
    </row>
    <row r="12" spans="1:11">
      <c r="B12" s="109" t="s">
        <v>198</v>
      </c>
      <c r="C12" s="87"/>
      <c r="D12" s="87"/>
      <c r="E12" s="87"/>
      <c r="F12" s="87"/>
      <c r="G12" s="87"/>
      <c r="H12" s="87"/>
      <c r="I12" s="87"/>
      <c r="J12" s="87"/>
      <c r="K12" s="87"/>
    </row>
    <row r="13" spans="1:11">
      <c r="B13" s="109" t="s">
        <v>104</v>
      </c>
      <c r="C13" s="87"/>
      <c r="D13" s="87"/>
      <c r="E13" s="87"/>
      <c r="F13" s="87"/>
      <c r="G13" s="87"/>
      <c r="H13" s="87"/>
      <c r="I13" s="87"/>
      <c r="J13" s="87"/>
      <c r="K13" s="87"/>
    </row>
    <row r="14" spans="1:11">
      <c r="B14" s="109" t="s">
        <v>181</v>
      </c>
      <c r="C14" s="87"/>
      <c r="D14" s="87"/>
      <c r="E14" s="87"/>
      <c r="F14" s="87"/>
      <c r="G14" s="87"/>
      <c r="H14" s="87"/>
      <c r="I14" s="87"/>
      <c r="J14" s="87"/>
      <c r="K14" s="87"/>
    </row>
    <row r="15" spans="1:11">
      <c r="B15" s="109" t="s">
        <v>189</v>
      </c>
      <c r="C15" s="87"/>
      <c r="D15" s="87"/>
      <c r="E15" s="87"/>
      <c r="F15" s="87"/>
      <c r="G15" s="87"/>
      <c r="H15" s="87"/>
      <c r="I15" s="87"/>
      <c r="J15" s="87"/>
      <c r="K15" s="87"/>
    </row>
    <row r="16" spans="1:11"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87"/>
      <c r="C110" s="87"/>
      <c r="D110" s="87"/>
      <c r="E110" s="87"/>
      <c r="F110" s="87"/>
      <c r="G110" s="87"/>
      <c r="H110" s="87"/>
      <c r="I110" s="87"/>
      <c r="J110" s="87"/>
      <c r="K110" s="87"/>
    </row>
    <row r="111" spans="2:11">
      <c r="B111" s="93"/>
      <c r="C111" s="112"/>
      <c r="D111" s="112"/>
      <c r="E111" s="112"/>
      <c r="F111" s="112"/>
      <c r="G111" s="112"/>
      <c r="H111" s="112"/>
      <c r="I111" s="94"/>
      <c r="J111" s="94"/>
      <c r="K111" s="112"/>
    </row>
    <row r="112" spans="2:11">
      <c r="B112" s="93"/>
      <c r="C112" s="112"/>
      <c r="D112" s="112"/>
      <c r="E112" s="112"/>
      <c r="F112" s="112"/>
      <c r="G112" s="112"/>
      <c r="H112" s="112"/>
      <c r="I112" s="94"/>
      <c r="J112" s="94"/>
      <c r="K112" s="112"/>
    </row>
    <row r="113" spans="2:11">
      <c r="B113" s="93"/>
      <c r="C113" s="112"/>
      <c r="D113" s="112"/>
      <c r="E113" s="112"/>
      <c r="F113" s="112"/>
      <c r="G113" s="112"/>
      <c r="H113" s="112"/>
      <c r="I113" s="94"/>
      <c r="J113" s="94"/>
      <c r="K113" s="112"/>
    </row>
    <row r="114" spans="2:11">
      <c r="B114" s="93"/>
      <c r="C114" s="112"/>
      <c r="D114" s="112"/>
      <c r="E114" s="112"/>
      <c r="F114" s="112"/>
      <c r="G114" s="112"/>
      <c r="H114" s="112"/>
      <c r="I114" s="94"/>
      <c r="J114" s="94"/>
      <c r="K114" s="112"/>
    </row>
    <row r="115" spans="2:11">
      <c r="B115" s="93"/>
      <c r="C115" s="112"/>
      <c r="D115" s="112"/>
      <c r="E115" s="112"/>
      <c r="F115" s="112"/>
      <c r="G115" s="112"/>
      <c r="H115" s="112"/>
      <c r="I115" s="94"/>
      <c r="J115" s="94"/>
      <c r="K115" s="112"/>
    </row>
    <row r="116" spans="2:11">
      <c r="B116" s="93"/>
      <c r="C116" s="112"/>
      <c r="D116" s="112"/>
      <c r="E116" s="112"/>
      <c r="F116" s="112"/>
      <c r="G116" s="112"/>
      <c r="H116" s="112"/>
      <c r="I116" s="94"/>
      <c r="J116" s="94"/>
      <c r="K116" s="112"/>
    </row>
    <row r="117" spans="2:11">
      <c r="B117" s="93"/>
      <c r="C117" s="112"/>
      <c r="D117" s="112"/>
      <c r="E117" s="112"/>
      <c r="F117" s="112"/>
      <c r="G117" s="112"/>
      <c r="H117" s="112"/>
      <c r="I117" s="94"/>
      <c r="J117" s="94"/>
      <c r="K117" s="112"/>
    </row>
    <row r="118" spans="2:11">
      <c r="B118" s="93"/>
      <c r="C118" s="112"/>
      <c r="D118" s="112"/>
      <c r="E118" s="112"/>
      <c r="F118" s="112"/>
      <c r="G118" s="112"/>
      <c r="H118" s="112"/>
      <c r="I118" s="94"/>
      <c r="J118" s="94"/>
      <c r="K118" s="112"/>
    </row>
    <row r="119" spans="2:11">
      <c r="B119" s="93"/>
      <c r="C119" s="112"/>
      <c r="D119" s="112"/>
      <c r="E119" s="112"/>
      <c r="F119" s="112"/>
      <c r="G119" s="112"/>
      <c r="H119" s="112"/>
      <c r="I119" s="94"/>
      <c r="J119" s="94"/>
      <c r="K119" s="112"/>
    </row>
    <row r="120" spans="2:11">
      <c r="B120" s="93"/>
      <c r="C120" s="112"/>
      <c r="D120" s="112"/>
      <c r="E120" s="112"/>
      <c r="F120" s="112"/>
      <c r="G120" s="112"/>
      <c r="H120" s="112"/>
      <c r="I120" s="94"/>
      <c r="J120" s="94"/>
      <c r="K120" s="112"/>
    </row>
    <row r="121" spans="2:11">
      <c r="B121" s="93"/>
      <c r="C121" s="112"/>
      <c r="D121" s="112"/>
      <c r="E121" s="112"/>
      <c r="F121" s="112"/>
      <c r="G121" s="112"/>
      <c r="H121" s="112"/>
      <c r="I121" s="94"/>
      <c r="J121" s="94"/>
      <c r="K121" s="112"/>
    </row>
    <row r="122" spans="2:11">
      <c r="B122" s="93"/>
      <c r="C122" s="112"/>
      <c r="D122" s="112"/>
      <c r="E122" s="112"/>
      <c r="F122" s="112"/>
      <c r="G122" s="112"/>
      <c r="H122" s="112"/>
      <c r="I122" s="94"/>
      <c r="J122" s="94"/>
      <c r="K122" s="112"/>
    </row>
    <row r="123" spans="2:11">
      <c r="B123" s="93"/>
      <c r="C123" s="112"/>
      <c r="D123" s="112"/>
      <c r="E123" s="112"/>
      <c r="F123" s="112"/>
      <c r="G123" s="112"/>
      <c r="H123" s="112"/>
      <c r="I123" s="94"/>
      <c r="J123" s="94"/>
      <c r="K123" s="112"/>
    </row>
    <row r="124" spans="2:11">
      <c r="B124" s="93"/>
      <c r="C124" s="112"/>
      <c r="D124" s="112"/>
      <c r="E124" s="112"/>
      <c r="F124" s="112"/>
      <c r="G124" s="112"/>
      <c r="H124" s="112"/>
      <c r="I124" s="94"/>
      <c r="J124" s="94"/>
      <c r="K124" s="112"/>
    </row>
    <row r="125" spans="2:11">
      <c r="B125" s="93"/>
      <c r="C125" s="112"/>
      <c r="D125" s="112"/>
      <c r="E125" s="112"/>
      <c r="F125" s="112"/>
      <c r="G125" s="112"/>
      <c r="H125" s="112"/>
      <c r="I125" s="94"/>
      <c r="J125" s="94"/>
      <c r="K125" s="112"/>
    </row>
    <row r="126" spans="2:11">
      <c r="B126" s="93"/>
      <c r="C126" s="112"/>
      <c r="D126" s="112"/>
      <c r="E126" s="112"/>
      <c r="F126" s="112"/>
      <c r="G126" s="112"/>
      <c r="H126" s="112"/>
      <c r="I126" s="94"/>
      <c r="J126" s="94"/>
      <c r="K126" s="112"/>
    </row>
    <row r="127" spans="2:11">
      <c r="B127" s="93"/>
      <c r="C127" s="112"/>
      <c r="D127" s="112"/>
      <c r="E127" s="112"/>
      <c r="F127" s="112"/>
      <c r="G127" s="112"/>
      <c r="H127" s="112"/>
      <c r="I127" s="94"/>
      <c r="J127" s="94"/>
      <c r="K127" s="112"/>
    </row>
    <row r="128" spans="2:11">
      <c r="B128" s="93"/>
      <c r="C128" s="112"/>
      <c r="D128" s="112"/>
      <c r="E128" s="112"/>
      <c r="F128" s="112"/>
      <c r="G128" s="112"/>
      <c r="H128" s="112"/>
      <c r="I128" s="94"/>
      <c r="J128" s="94"/>
      <c r="K128" s="112"/>
    </row>
    <row r="129" spans="2:11">
      <c r="B129" s="93"/>
      <c r="C129" s="112"/>
      <c r="D129" s="112"/>
      <c r="E129" s="112"/>
      <c r="F129" s="112"/>
      <c r="G129" s="112"/>
      <c r="H129" s="112"/>
      <c r="I129" s="94"/>
      <c r="J129" s="94"/>
      <c r="K129" s="112"/>
    </row>
    <row r="130" spans="2:11">
      <c r="B130" s="93"/>
      <c r="C130" s="112"/>
      <c r="D130" s="112"/>
      <c r="E130" s="112"/>
      <c r="F130" s="112"/>
      <c r="G130" s="112"/>
      <c r="H130" s="112"/>
      <c r="I130" s="94"/>
      <c r="J130" s="94"/>
      <c r="K130" s="112"/>
    </row>
    <row r="131" spans="2:11">
      <c r="B131" s="93"/>
      <c r="C131" s="112"/>
      <c r="D131" s="112"/>
      <c r="E131" s="112"/>
      <c r="F131" s="112"/>
      <c r="G131" s="112"/>
      <c r="H131" s="112"/>
      <c r="I131" s="94"/>
      <c r="J131" s="94"/>
      <c r="K131" s="112"/>
    </row>
    <row r="132" spans="2:11">
      <c r="B132" s="93"/>
      <c r="C132" s="112"/>
      <c r="D132" s="112"/>
      <c r="E132" s="112"/>
      <c r="F132" s="112"/>
      <c r="G132" s="112"/>
      <c r="H132" s="112"/>
      <c r="I132" s="94"/>
      <c r="J132" s="94"/>
      <c r="K132" s="112"/>
    </row>
    <row r="133" spans="2:11">
      <c r="B133" s="93"/>
      <c r="C133" s="112"/>
      <c r="D133" s="112"/>
      <c r="E133" s="112"/>
      <c r="F133" s="112"/>
      <c r="G133" s="112"/>
      <c r="H133" s="112"/>
      <c r="I133" s="94"/>
      <c r="J133" s="94"/>
      <c r="K133" s="112"/>
    </row>
    <row r="134" spans="2:11">
      <c r="B134" s="93"/>
      <c r="C134" s="112"/>
      <c r="D134" s="112"/>
      <c r="E134" s="112"/>
      <c r="F134" s="112"/>
      <c r="G134" s="112"/>
      <c r="H134" s="112"/>
      <c r="I134" s="94"/>
      <c r="J134" s="94"/>
      <c r="K134" s="112"/>
    </row>
    <row r="135" spans="2:11">
      <c r="B135" s="93"/>
      <c r="C135" s="112"/>
      <c r="D135" s="112"/>
      <c r="E135" s="112"/>
      <c r="F135" s="112"/>
      <c r="G135" s="112"/>
      <c r="H135" s="112"/>
      <c r="I135" s="94"/>
      <c r="J135" s="94"/>
      <c r="K135" s="112"/>
    </row>
    <row r="136" spans="2:11">
      <c r="B136" s="93"/>
      <c r="C136" s="112"/>
      <c r="D136" s="112"/>
      <c r="E136" s="112"/>
      <c r="F136" s="112"/>
      <c r="G136" s="112"/>
      <c r="H136" s="112"/>
      <c r="I136" s="94"/>
      <c r="J136" s="94"/>
      <c r="K136" s="112"/>
    </row>
    <row r="137" spans="2:11">
      <c r="B137" s="93"/>
      <c r="C137" s="112"/>
      <c r="D137" s="112"/>
      <c r="E137" s="112"/>
      <c r="F137" s="112"/>
      <c r="G137" s="112"/>
      <c r="H137" s="112"/>
      <c r="I137" s="94"/>
      <c r="J137" s="94"/>
      <c r="K137" s="112"/>
    </row>
    <row r="138" spans="2:11">
      <c r="B138" s="93"/>
      <c r="C138" s="112"/>
      <c r="D138" s="112"/>
      <c r="E138" s="112"/>
      <c r="F138" s="112"/>
      <c r="G138" s="112"/>
      <c r="H138" s="112"/>
      <c r="I138" s="94"/>
      <c r="J138" s="94"/>
      <c r="K138" s="112"/>
    </row>
    <row r="139" spans="2:11">
      <c r="B139" s="93"/>
      <c r="C139" s="112"/>
      <c r="D139" s="112"/>
      <c r="E139" s="112"/>
      <c r="F139" s="112"/>
      <c r="G139" s="112"/>
      <c r="H139" s="112"/>
      <c r="I139" s="94"/>
      <c r="J139" s="94"/>
      <c r="K139" s="112"/>
    </row>
    <row r="140" spans="2:11">
      <c r="B140" s="93"/>
      <c r="C140" s="112"/>
      <c r="D140" s="112"/>
      <c r="E140" s="112"/>
      <c r="F140" s="112"/>
      <c r="G140" s="112"/>
      <c r="H140" s="112"/>
      <c r="I140" s="94"/>
      <c r="J140" s="94"/>
      <c r="K140" s="112"/>
    </row>
    <row r="141" spans="2:11">
      <c r="B141" s="93"/>
      <c r="C141" s="112"/>
      <c r="D141" s="112"/>
      <c r="E141" s="112"/>
      <c r="F141" s="112"/>
      <c r="G141" s="112"/>
      <c r="H141" s="112"/>
      <c r="I141" s="94"/>
      <c r="J141" s="94"/>
      <c r="K141" s="112"/>
    </row>
    <row r="142" spans="2:11">
      <c r="B142" s="93"/>
      <c r="C142" s="112"/>
      <c r="D142" s="112"/>
      <c r="E142" s="112"/>
      <c r="F142" s="112"/>
      <c r="G142" s="112"/>
      <c r="H142" s="112"/>
      <c r="I142" s="94"/>
      <c r="J142" s="94"/>
      <c r="K142" s="112"/>
    </row>
    <row r="143" spans="2:11">
      <c r="B143" s="93"/>
      <c r="C143" s="112"/>
      <c r="D143" s="112"/>
      <c r="E143" s="112"/>
      <c r="F143" s="112"/>
      <c r="G143" s="112"/>
      <c r="H143" s="112"/>
      <c r="I143" s="94"/>
      <c r="J143" s="94"/>
      <c r="K143" s="112"/>
    </row>
    <row r="144" spans="2:11">
      <c r="B144" s="93"/>
      <c r="C144" s="112"/>
      <c r="D144" s="112"/>
      <c r="E144" s="112"/>
      <c r="F144" s="112"/>
      <c r="G144" s="112"/>
      <c r="H144" s="112"/>
      <c r="I144" s="94"/>
      <c r="J144" s="94"/>
      <c r="K144" s="112"/>
    </row>
    <row r="145" spans="2:11">
      <c r="B145" s="93"/>
      <c r="C145" s="112"/>
      <c r="D145" s="112"/>
      <c r="E145" s="112"/>
      <c r="F145" s="112"/>
      <c r="G145" s="112"/>
      <c r="H145" s="112"/>
      <c r="I145" s="94"/>
      <c r="J145" s="94"/>
      <c r="K145" s="112"/>
    </row>
    <row r="146" spans="2:11">
      <c r="B146" s="93"/>
      <c r="C146" s="112"/>
      <c r="D146" s="112"/>
      <c r="E146" s="112"/>
      <c r="F146" s="112"/>
      <c r="G146" s="112"/>
      <c r="H146" s="112"/>
      <c r="I146" s="94"/>
      <c r="J146" s="94"/>
      <c r="K146" s="112"/>
    </row>
    <row r="147" spans="2:11">
      <c r="B147" s="93"/>
      <c r="C147" s="112"/>
      <c r="D147" s="112"/>
      <c r="E147" s="112"/>
      <c r="F147" s="112"/>
      <c r="G147" s="112"/>
      <c r="H147" s="112"/>
      <c r="I147" s="94"/>
      <c r="J147" s="94"/>
      <c r="K147" s="112"/>
    </row>
    <row r="148" spans="2:11">
      <c r="B148" s="93"/>
      <c r="C148" s="112"/>
      <c r="D148" s="112"/>
      <c r="E148" s="112"/>
      <c r="F148" s="112"/>
      <c r="G148" s="112"/>
      <c r="H148" s="112"/>
      <c r="I148" s="94"/>
      <c r="J148" s="94"/>
      <c r="K148" s="112"/>
    </row>
    <row r="149" spans="2:11">
      <c r="B149" s="93"/>
      <c r="C149" s="112"/>
      <c r="D149" s="112"/>
      <c r="E149" s="112"/>
      <c r="F149" s="112"/>
      <c r="G149" s="112"/>
      <c r="H149" s="112"/>
      <c r="I149" s="94"/>
      <c r="J149" s="94"/>
      <c r="K149" s="112"/>
    </row>
    <row r="150" spans="2:11">
      <c r="B150" s="93"/>
      <c r="C150" s="112"/>
      <c r="D150" s="112"/>
      <c r="E150" s="112"/>
      <c r="F150" s="112"/>
      <c r="G150" s="112"/>
      <c r="H150" s="112"/>
      <c r="I150" s="94"/>
      <c r="J150" s="94"/>
      <c r="K150" s="112"/>
    </row>
    <row r="151" spans="2:11">
      <c r="B151" s="93"/>
      <c r="C151" s="112"/>
      <c r="D151" s="112"/>
      <c r="E151" s="112"/>
      <c r="F151" s="112"/>
      <c r="G151" s="112"/>
      <c r="H151" s="112"/>
      <c r="I151" s="94"/>
      <c r="J151" s="94"/>
      <c r="K151" s="112"/>
    </row>
    <row r="152" spans="2:11">
      <c r="B152" s="93"/>
      <c r="C152" s="112"/>
      <c r="D152" s="112"/>
      <c r="E152" s="112"/>
      <c r="F152" s="112"/>
      <c r="G152" s="112"/>
      <c r="H152" s="112"/>
      <c r="I152" s="94"/>
      <c r="J152" s="94"/>
      <c r="K152" s="112"/>
    </row>
    <row r="153" spans="2:11">
      <c r="B153" s="93"/>
      <c r="C153" s="112"/>
      <c r="D153" s="112"/>
      <c r="E153" s="112"/>
      <c r="F153" s="112"/>
      <c r="G153" s="112"/>
      <c r="H153" s="112"/>
      <c r="I153" s="94"/>
      <c r="J153" s="94"/>
      <c r="K153" s="112"/>
    </row>
    <row r="154" spans="2:11">
      <c r="B154" s="93"/>
      <c r="C154" s="112"/>
      <c r="D154" s="112"/>
      <c r="E154" s="112"/>
      <c r="F154" s="112"/>
      <c r="G154" s="112"/>
      <c r="H154" s="112"/>
      <c r="I154" s="94"/>
      <c r="J154" s="94"/>
      <c r="K154" s="112"/>
    </row>
    <row r="155" spans="2:11">
      <c r="B155" s="93"/>
      <c r="C155" s="112"/>
      <c r="D155" s="112"/>
      <c r="E155" s="112"/>
      <c r="F155" s="112"/>
      <c r="G155" s="112"/>
      <c r="H155" s="112"/>
      <c r="I155" s="94"/>
      <c r="J155" s="94"/>
      <c r="K155" s="112"/>
    </row>
    <row r="156" spans="2:11">
      <c r="B156" s="93"/>
      <c r="C156" s="112"/>
      <c r="D156" s="112"/>
      <c r="E156" s="112"/>
      <c r="F156" s="112"/>
      <c r="G156" s="112"/>
      <c r="H156" s="112"/>
      <c r="I156" s="94"/>
      <c r="J156" s="94"/>
      <c r="K156" s="112"/>
    </row>
    <row r="157" spans="2:11">
      <c r="B157" s="93"/>
      <c r="C157" s="112"/>
      <c r="D157" s="112"/>
      <c r="E157" s="112"/>
      <c r="F157" s="112"/>
      <c r="G157" s="112"/>
      <c r="H157" s="112"/>
      <c r="I157" s="94"/>
      <c r="J157" s="94"/>
      <c r="K157" s="112"/>
    </row>
    <row r="158" spans="2:11">
      <c r="B158" s="93"/>
      <c r="C158" s="112"/>
      <c r="D158" s="112"/>
      <c r="E158" s="112"/>
      <c r="F158" s="112"/>
      <c r="G158" s="112"/>
      <c r="H158" s="112"/>
      <c r="I158" s="94"/>
      <c r="J158" s="94"/>
      <c r="K158" s="112"/>
    </row>
    <row r="159" spans="2:11">
      <c r="B159" s="93"/>
      <c r="C159" s="112"/>
      <c r="D159" s="112"/>
      <c r="E159" s="112"/>
      <c r="F159" s="112"/>
      <c r="G159" s="112"/>
      <c r="H159" s="112"/>
      <c r="I159" s="94"/>
      <c r="J159" s="94"/>
      <c r="K159" s="112"/>
    </row>
    <row r="160" spans="2:11">
      <c r="B160" s="93"/>
      <c r="C160" s="112"/>
      <c r="D160" s="112"/>
      <c r="E160" s="112"/>
      <c r="F160" s="112"/>
      <c r="G160" s="112"/>
      <c r="H160" s="112"/>
      <c r="I160" s="94"/>
      <c r="J160" s="94"/>
      <c r="K160" s="112"/>
    </row>
    <row r="161" spans="2:11">
      <c r="B161" s="93"/>
      <c r="C161" s="112"/>
      <c r="D161" s="112"/>
      <c r="E161" s="112"/>
      <c r="F161" s="112"/>
      <c r="G161" s="112"/>
      <c r="H161" s="112"/>
      <c r="I161" s="94"/>
      <c r="J161" s="94"/>
      <c r="K161" s="112"/>
    </row>
    <row r="162" spans="2:11">
      <c r="B162" s="93"/>
      <c r="C162" s="112"/>
      <c r="D162" s="112"/>
      <c r="E162" s="112"/>
      <c r="F162" s="112"/>
      <c r="G162" s="112"/>
      <c r="H162" s="112"/>
      <c r="I162" s="94"/>
      <c r="J162" s="94"/>
      <c r="K162" s="112"/>
    </row>
    <row r="163" spans="2:11">
      <c r="B163" s="93"/>
      <c r="C163" s="112"/>
      <c r="D163" s="112"/>
      <c r="E163" s="112"/>
      <c r="F163" s="112"/>
      <c r="G163" s="112"/>
      <c r="H163" s="112"/>
      <c r="I163" s="94"/>
      <c r="J163" s="94"/>
      <c r="K163" s="112"/>
    </row>
    <row r="164" spans="2:11">
      <c r="B164" s="93"/>
      <c r="C164" s="112"/>
      <c r="D164" s="112"/>
      <c r="E164" s="112"/>
      <c r="F164" s="112"/>
      <c r="G164" s="112"/>
      <c r="H164" s="112"/>
      <c r="I164" s="94"/>
      <c r="J164" s="94"/>
      <c r="K164" s="112"/>
    </row>
    <row r="165" spans="2:11">
      <c r="B165" s="93"/>
      <c r="C165" s="112"/>
      <c r="D165" s="112"/>
      <c r="E165" s="112"/>
      <c r="F165" s="112"/>
      <c r="G165" s="112"/>
      <c r="H165" s="112"/>
      <c r="I165" s="94"/>
      <c r="J165" s="94"/>
      <c r="K165" s="112"/>
    </row>
    <row r="166" spans="2:11">
      <c r="B166" s="93"/>
      <c r="C166" s="112"/>
      <c r="D166" s="112"/>
      <c r="E166" s="112"/>
      <c r="F166" s="112"/>
      <c r="G166" s="112"/>
      <c r="H166" s="112"/>
      <c r="I166" s="94"/>
      <c r="J166" s="94"/>
      <c r="K166" s="112"/>
    </row>
    <row r="167" spans="2:11">
      <c r="B167" s="93"/>
      <c r="C167" s="112"/>
      <c r="D167" s="112"/>
      <c r="E167" s="112"/>
      <c r="F167" s="112"/>
      <c r="G167" s="112"/>
      <c r="H167" s="112"/>
      <c r="I167" s="94"/>
      <c r="J167" s="94"/>
      <c r="K167" s="112"/>
    </row>
    <row r="168" spans="2:11">
      <c r="B168" s="93"/>
      <c r="C168" s="112"/>
      <c r="D168" s="112"/>
      <c r="E168" s="112"/>
      <c r="F168" s="112"/>
      <c r="G168" s="112"/>
      <c r="H168" s="112"/>
      <c r="I168" s="94"/>
      <c r="J168" s="94"/>
      <c r="K168" s="112"/>
    </row>
    <row r="169" spans="2:11">
      <c r="B169" s="93"/>
      <c r="C169" s="112"/>
      <c r="D169" s="112"/>
      <c r="E169" s="112"/>
      <c r="F169" s="112"/>
      <c r="G169" s="112"/>
      <c r="H169" s="112"/>
      <c r="I169" s="94"/>
      <c r="J169" s="94"/>
      <c r="K169" s="112"/>
    </row>
    <row r="170" spans="2:11">
      <c r="B170" s="93"/>
      <c r="C170" s="112"/>
      <c r="D170" s="112"/>
      <c r="E170" s="112"/>
      <c r="F170" s="112"/>
      <c r="G170" s="112"/>
      <c r="H170" s="112"/>
      <c r="I170" s="94"/>
      <c r="J170" s="94"/>
      <c r="K170" s="112"/>
    </row>
    <row r="171" spans="2:11">
      <c r="B171" s="93"/>
      <c r="C171" s="112"/>
      <c r="D171" s="112"/>
      <c r="E171" s="112"/>
      <c r="F171" s="112"/>
      <c r="G171" s="112"/>
      <c r="H171" s="112"/>
      <c r="I171" s="94"/>
      <c r="J171" s="94"/>
      <c r="K171" s="112"/>
    </row>
    <row r="172" spans="2:11">
      <c r="B172" s="93"/>
      <c r="C172" s="112"/>
      <c r="D172" s="112"/>
      <c r="E172" s="112"/>
      <c r="F172" s="112"/>
      <c r="G172" s="112"/>
      <c r="H172" s="112"/>
      <c r="I172" s="94"/>
      <c r="J172" s="94"/>
      <c r="K172" s="112"/>
    </row>
    <row r="173" spans="2:11">
      <c r="B173" s="93"/>
      <c r="C173" s="112"/>
      <c r="D173" s="112"/>
      <c r="E173" s="112"/>
      <c r="F173" s="112"/>
      <c r="G173" s="112"/>
      <c r="H173" s="112"/>
      <c r="I173" s="94"/>
      <c r="J173" s="94"/>
      <c r="K173" s="112"/>
    </row>
    <row r="174" spans="2:11">
      <c r="B174" s="93"/>
      <c r="C174" s="112"/>
      <c r="D174" s="112"/>
      <c r="E174" s="112"/>
      <c r="F174" s="112"/>
      <c r="G174" s="112"/>
      <c r="H174" s="112"/>
      <c r="I174" s="94"/>
      <c r="J174" s="94"/>
      <c r="K174" s="112"/>
    </row>
    <row r="175" spans="2:11">
      <c r="B175" s="93"/>
      <c r="C175" s="112"/>
      <c r="D175" s="112"/>
      <c r="E175" s="112"/>
      <c r="F175" s="112"/>
      <c r="G175" s="112"/>
      <c r="H175" s="112"/>
      <c r="I175" s="94"/>
      <c r="J175" s="94"/>
      <c r="K175" s="112"/>
    </row>
    <row r="176" spans="2:11">
      <c r="B176" s="93"/>
      <c r="C176" s="112"/>
      <c r="D176" s="112"/>
      <c r="E176" s="112"/>
      <c r="F176" s="112"/>
      <c r="G176" s="112"/>
      <c r="H176" s="112"/>
      <c r="I176" s="94"/>
      <c r="J176" s="94"/>
      <c r="K176" s="112"/>
    </row>
    <row r="177" spans="2:11">
      <c r="B177" s="93"/>
      <c r="C177" s="112"/>
      <c r="D177" s="112"/>
      <c r="E177" s="112"/>
      <c r="F177" s="112"/>
      <c r="G177" s="112"/>
      <c r="H177" s="112"/>
      <c r="I177" s="94"/>
      <c r="J177" s="94"/>
      <c r="K177" s="112"/>
    </row>
    <row r="178" spans="2:11">
      <c r="B178" s="93"/>
      <c r="C178" s="112"/>
      <c r="D178" s="112"/>
      <c r="E178" s="112"/>
      <c r="F178" s="112"/>
      <c r="G178" s="112"/>
      <c r="H178" s="112"/>
      <c r="I178" s="94"/>
      <c r="J178" s="94"/>
      <c r="K178" s="112"/>
    </row>
    <row r="179" spans="2:11">
      <c r="B179" s="93"/>
      <c r="C179" s="112"/>
      <c r="D179" s="112"/>
      <c r="E179" s="112"/>
      <c r="F179" s="112"/>
      <c r="G179" s="112"/>
      <c r="H179" s="112"/>
      <c r="I179" s="94"/>
      <c r="J179" s="94"/>
      <c r="K179" s="112"/>
    </row>
    <row r="180" spans="2:11">
      <c r="B180" s="93"/>
      <c r="C180" s="112"/>
      <c r="D180" s="112"/>
      <c r="E180" s="112"/>
      <c r="F180" s="112"/>
      <c r="G180" s="112"/>
      <c r="H180" s="112"/>
      <c r="I180" s="94"/>
      <c r="J180" s="94"/>
      <c r="K180" s="112"/>
    </row>
    <row r="181" spans="2:11">
      <c r="B181" s="93"/>
      <c r="C181" s="112"/>
      <c r="D181" s="112"/>
      <c r="E181" s="112"/>
      <c r="F181" s="112"/>
      <c r="G181" s="112"/>
      <c r="H181" s="112"/>
      <c r="I181" s="94"/>
      <c r="J181" s="94"/>
      <c r="K181" s="112"/>
    </row>
    <row r="182" spans="2:11">
      <c r="B182" s="93"/>
      <c r="C182" s="112"/>
      <c r="D182" s="112"/>
      <c r="E182" s="112"/>
      <c r="F182" s="112"/>
      <c r="G182" s="112"/>
      <c r="H182" s="112"/>
      <c r="I182" s="94"/>
      <c r="J182" s="94"/>
      <c r="K182" s="112"/>
    </row>
    <row r="183" spans="2:11">
      <c r="B183" s="93"/>
      <c r="C183" s="112"/>
      <c r="D183" s="112"/>
      <c r="E183" s="112"/>
      <c r="F183" s="112"/>
      <c r="G183" s="112"/>
      <c r="H183" s="112"/>
      <c r="I183" s="94"/>
      <c r="J183" s="94"/>
      <c r="K183" s="112"/>
    </row>
    <row r="184" spans="2:11">
      <c r="B184" s="93"/>
      <c r="C184" s="112"/>
      <c r="D184" s="112"/>
      <c r="E184" s="112"/>
      <c r="F184" s="112"/>
      <c r="G184" s="112"/>
      <c r="H184" s="112"/>
      <c r="I184" s="94"/>
      <c r="J184" s="94"/>
      <c r="K184" s="112"/>
    </row>
    <row r="185" spans="2:11">
      <c r="B185" s="93"/>
      <c r="C185" s="112"/>
      <c r="D185" s="112"/>
      <c r="E185" s="112"/>
      <c r="F185" s="112"/>
      <c r="G185" s="112"/>
      <c r="H185" s="112"/>
      <c r="I185" s="94"/>
      <c r="J185" s="94"/>
      <c r="K185" s="112"/>
    </row>
    <row r="186" spans="2:11">
      <c r="B186" s="93"/>
      <c r="C186" s="112"/>
      <c r="D186" s="112"/>
      <c r="E186" s="112"/>
      <c r="F186" s="112"/>
      <c r="G186" s="112"/>
      <c r="H186" s="112"/>
      <c r="I186" s="94"/>
      <c r="J186" s="94"/>
      <c r="K186" s="112"/>
    </row>
    <row r="187" spans="2:11">
      <c r="B187" s="93"/>
      <c r="C187" s="112"/>
      <c r="D187" s="112"/>
      <c r="E187" s="112"/>
      <c r="F187" s="112"/>
      <c r="G187" s="112"/>
      <c r="H187" s="112"/>
      <c r="I187" s="94"/>
      <c r="J187" s="94"/>
      <c r="K187" s="112"/>
    </row>
    <row r="188" spans="2:11">
      <c r="B188" s="93"/>
      <c r="C188" s="112"/>
      <c r="D188" s="112"/>
      <c r="E188" s="112"/>
      <c r="F188" s="112"/>
      <c r="G188" s="112"/>
      <c r="H188" s="112"/>
      <c r="I188" s="94"/>
      <c r="J188" s="94"/>
      <c r="K188" s="112"/>
    </row>
    <row r="189" spans="2:11">
      <c r="B189" s="93"/>
      <c r="C189" s="112"/>
      <c r="D189" s="112"/>
      <c r="E189" s="112"/>
      <c r="F189" s="112"/>
      <c r="G189" s="112"/>
      <c r="H189" s="112"/>
      <c r="I189" s="94"/>
      <c r="J189" s="94"/>
      <c r="K189" s="112"/>
    </row>
    <row r="190" spans="2:11">
      <c r="B190" s="93"/>
      <c r="C190" s="112"/>
      <c r="D190" s="112"/>
      <c r="E190" s="112"/>
      <c r="F190" s="112"/>
      <c r="G190" s="112"/>
      <c r="H190" s="112"/>
      <c r="I190" s="94"/>
      <c r="J190" s="94"/>
      <c r="K190" s="112"/>
    </row>
    <row r="191" spans="2:11">
      <c r="B191" s="93"/>
      <c r="C191" s="112"/>
      <c r="D191" s="112"/>
      <c r="E191" s="112"/>
      <c r="F191" s="112"/>
      <c r="G191" s="112"/>
      <c r="H191" s="112"/>
      <c r="I191" s="94"/>
      <c r="J191" s="94"/>
      <c r="K191" s="112"/>
    </row>
    <row r="192" spans="2:11">
      <c r="B192" s="93"/>
      <c r="C192" s="112"/>
      <c r="D192" s="112"/>
      <c r="E192" s="112"/>
      <c r="F192" s="112"/>
      <c r="G192" s="112"/>
      <c r="H192" s="112"/>
      <c r="I192" s="94"/>
      <c r="J192" s="94"/>
      <c r="K192" s="112"/>
    </row>
    <row r="193" spans="2:11">
      <c r="B193" s="93"/>
      <c r="C193" s="112"/>
      <c r="D193" s="112"/>
      <c r="E193" s="112"/>
      <c r="F193" s="112"/>
      <c r="G193" s="112"/>
      <c r="H193" s="112"/>
      <c r="I193" s="94"/>
      <c r="J193" s="94"/>
      <c r="K193" s="112"/>
    </row>
    <row r="194" spans="2:11">
      <c r="B194" s="93"/>
      <c r="C194" s="112"/>
      <c r="D194" s="112"/>
      <c r="E194" s="112"/>
      <c r="F194" s="112"/>
      <c r="G194" s="112"/>
      <c r="H194" s="112"/>
      <c r="I194" s="94"/>
      <c r="J194" s="94"/>
      <c r="K194" s="112"/>
    </row>
    <row r="195" spans="2:11">
      <c r="B195" s="93"/>
      <c r="C195" s="112"/>
      <c r="D195" s="112"/>
      <c r="E195" s="112"/>
      <c r="F195" s="112"/>
      <c r="G195" s="112"/>
      <c r="H195" s="112"/>
      <c r="I195" s="94"/>
      <c r="J195" s="94"/>
      <c r="K195" s="112"/>
    </row>
    <row r="196" spans="2:11">
      <c r="B196" s="93"/>
      <c r="C196" s="112"/>
      <c r="D196" s="112"/>
      <c r="E196" s="112"/>
      <c r="F196" s="112"/>
      <c r="G196" s="112"/>
      <c r="H196" s="112"/>
      <c r="I196" s="94"/>
      <c r="J196" s="94"/>
      <c r="K196" s="112"/>
    </row>
    <row r="197" spans="2:11">
      <c r="B197" s="93"/>
      <c r="C197" s="112"/>
      <c r="D197" s="112"/>
      <c r="E197" s="112"/>
      <c r="F197" s="112"/>
      <c r="G197" s="112"/>
      <c r="H197" s="112"/>
      <c r="I197" s="94"/>
      <c r="J197" s="94"/>
      <c r="K197" s="112"/>
    </row>
    <row r="198" spans="2:11">
      <c r="B198" s="93"/>
      <c r="C198" s="112"/>
      <c r="D198" s="112"/>
      <c r="E198" s="112"/>
      <c r="F198" s="112"/>
      <c r="G198" s="112"/>
      <c r="H198" s="112"/>
      <c r="I198" s="94"/>
      <c r="J198" s="94"/>
      <c r="K198" s="112"/>
    </row>
    <row r="199" spans="2:11">
      <c r="B199" s="93"/>
      <c r="C199" s="112"/>
      <c r="D199" s="112"/>
      <c r="E199" s="112"/>
      <c r="F199" s="112"/>
      <c r="G199" s="112"/>
      <c r="H199" s="112"/>
      <c r="I199" s="94"/>
      <c r="J199" s="94"/>
      <c r="K199" s="112"/>
    </row>
    <row r="200" spans="2:11">
      <c r="B200" s="93"/>
      <c r="C200" s="112"/>
      <c r="D200" s="112"/>
      <c r="E200" s="112"/>
      <c r="F200" s="112"/>
      <c r="G200" s="112"/>
      <c r="H200" s="112"/>
      <c r="I200" s="94"/>
      <c r="J200" s="94"/>
      <c r="K200" s="112"/>
    </row>
    <row r="201" spans="2:11">
      <c r="B201" s="93"/>
      <c r="C201" s="112"/>
      <c r="D201" s="112"/>
      <c r="E201" s="112"/>
      <c r="F201" s="112"/>
      <c r="G201" s="112"/>
      <c r="H201" s="112"/>
      <c r="I201" s="94"/>
      <c r="J201" s="94"/>
      <c r="K201" s="112"/>
    </row>
    <row r="202" spans="2:11">
      <c r="B202" s="93"/>
      <c r="C202" s="112"/>
      <c r="D202" s="112"/>
      <c r="E202" s="112"/>
      <c r="F202" s="112"/>
      <c r="G202" s="112"/>
      <c r="H202" s="112"/>
      <c r="I202" s="94"/>
      <c r="J202" s="94"/>
      <c r="K202" s="112"/>
    </row>
    <row r="203" spans="2:11">
      <c r="B203" s="93"/>
      <c r="C203" s="112"/>
      <c r="D203" s="112"/>
      <c r="E203" s="112"/>
      <c r="F203" s="112"/>
      <c r="G203" s="112"/>
      <c r="H203" s="112"/>
      <c r="I203" s="94"/>
      <c r="J203" s="94"/>
      <c r="K203" s="112"/>
    </row>
    <row r="204" spans="2:11">
      <c r="B204" s="93"/>
      <c r="C204" s="112"/>
      <c r="D204" s="112"/>
      <c r="E204" s="112"/>
      <c r="F204" s="112"/>
      <c r="G204" s="112"/>
      <c r="H204" s="112"/>
      <c r="I204" s="94"/>
      <c r="J204" s="94"/>
      <c r="K204" s="112"/>
    </row>
    <row r="205" spans="2:11">
      <c r="B205" s="93"/>
      <c r="C205" s="112"/>
      <c r="D205" s="112"/>
      <c r="E205" s="112"/>
      <c r="F205" s="112"/>
      <c r="G205" s="112"/>
      <c r="H205" s="112"/>
      <c r="I205" s="94"/>
      <c r="J205" s="94"/>
      <c r="K205" s="112"/>
    </row>
    <row r="206" spans="2:11">
      <c r="B206" s="93"/>
      <c r="C206" s="112"/>
      <c r="D206" s="112"/>
      <c r="E206" s="112"/>
      <c r="F206" s="112"/>
      <c r="G206" s="112"/>
      <c r="H206" s="112"/>
      <c r="I206" s="94"/>
      <c r="J206" s="94"/>
      <c r="K206" s="112"/>
    </row>
    <row r="207" spans="2:11">
      <c r="B207" s="93"/>
      <c r="C207" s="112"/>
      <c r="D207" s="112"/>
      <c r="E207" s="112"/>
      <c r="F207" s="112"/>
      <c r="G207" s="112"/>
      <c r="H207" s="112"/>
      <c r="I207" s="94"/>
      <c r="J207" s="94"/>
      <c r="K207" s="112"/>
    </row>
    <row r="208" spans="2:11">
      <c r="B208" s="93"/>
      <c r="C208" s="112"/>
      <c r="D208" s="112"/>
      <c r="E208" s="112"/>
      <c r="F208" s="112"/>
      <c r="G208" s="112"/>
      <c r="H208" s="112"/>
      <c r="I208" s="94"/>
      <c r="J208" s="94"/>
      <c r="K208" s="112"/>
    </row>
    <row r="209" spans="2:11">
      <c r="B209" s="93"/>
      <c r="C209" s="112"/>
      <c r="D209" s="112"/>
      <c r="E209" s="112"/>
      <c r="F209" s="112"/>
      <c r="G209" s="112"/>
      <c r="H209" s="112"/>
      <c r="I209" s="94"/>
      <c r="J209" s="94"/>
      <c r="K209" s="112"/>
    </row>
    <row r="210" spans="2:11">
      <c r="B210" s="93"/>
      <c r="C210" s="112"/>
      <c r="D210" s="112"/>
      <c r="E210" s="112"/>
      <c r="F210" s="112"/>
      <c r="G210" s="112"/>
      <c r="H210" s="112"/>
      <c r="I210" s="94"/>
      <c r="J210" s="94"/>
      <c r="K210" s="112"/>
    </row>
    <row r="211" spans="2:11">
      <c r="B211" s="93"/>
      <c r="C211" s="112"/>
      <c r="D211" s="112"/>
      <c r="E211" s="112"/>
      <c r="F211" s="112"/>
      <c r="G211" s="112"/>
      <c r="H211" s="112"/>
      <c r="I211" s="94"/>
      <c r="J211" s="94"/>
      <c r="K211" s="112"/>
    </row>
    <row r="212" spans="2:11">
      <c r="B212" s="93"/>
      <c r="C212" s="112"/>
      <c r="D212" s="112"/>
      <c r="E212" s="112"/>
      <c r="F212" s="112"/>
      <c r="G212" s="112"/>
      <c r="H212" s="112"/>
      <c r="I212" s="94"/>
      <c r="J212" s="94"/>
      <c r="K212" s="112"/>
    </row>
    <row r="213" spans="2:11">
      <c r="B213" s="93"/>
      <c r="C213" s="112"/>
      <c r="D213" s="112"/>
      <c r="E213" s="112"/>
      <c r="F213" s="112"/>
      <c r="G213" s="112"/>
      <c r="H213" s="112"/>
      <c r="I213" s="94"/>
      <c r="J213" s="94"/>
      <c r="K213" s="112"/>
    </row>
    <row r="214" spans="2:11">
      <c r="B214" s="93"/>
      <c r="C214" s="112"/>
      <c r="D214" s="112"/>
      <c r="E214" s="112"/>
      <c r="F214" s="112"/>
      <c r="G214" s="112"/>
      <c r="H214" s="112"/>
      <c r="I214" s="94"/>
      <c r="J214" s="94"/>
      <c r="K214" s="112"/>
    </row>
    <row r="215" spans="2:11">
      <c r="B215" s="93"/>
      <c r="C215" s="112"/>
      <c r="D215" s="112"/>
      <c r="E215" s="112"/>
      <c r="F215" s="112"/>
      <c r="G215" s="112"/>
      <c r="H215" s="112"/>
      <c r="I215" s="94"/>
      <c r="J215" s="94"/>
      <c r="K215" s="112"/>
    </row>
    <row r="216" spans="2:11">
      <c r="B216" s="93"/>
      <c r="C216" s="112"/>
      <c r="D216" s="112"/>
      <c r="E216" s="112"/>
      <c r="F216" s="112"/>
      <c r="G216" s="112"/>
      <c r="H216" s="112"/>
      <c r="I216" s="94"/>
      <c r="J216" s="94"/>
      <c r="K216" s="112"/>
    </row>
    <row r="217" spans="2:11">
      <c r="B217" s="93"/>
      <c r="C217" s="112"/>
      <c r="D217" s="112"/>
      <c r="E217" s="112"/>
      <c r="F217" s="112"/>
      <c r="G217" s="112"/>
      <c r="H217" s="112"/>
      <c r="I217" s="94"/>
      <c r="J217" s="94"/>
      <c r="K217" s="112"/>
    </row>
    <row r="218" spans="2:11">
      <c r="B218" s="93"/>
      <c r="C218" s="112"/>
      <c r="D218" s="112"/>
      <c r="E218" s="112"/>
      <c r="F218" s="112"/>
      <c r="G218" s="112"/>
      <c r="H218" s="112"/>
      <c r="I218" s="94"/>
      <c r="J218" s="94"/>
      <c r="K218" s="112"/>
    </row>
    <row r="219" spans="2:11">
      <c r="B219" s="93"/>
      <c r="C219" s="112"/>
      <c r="D219" s="112"/>
      <c r="E219" s="112"/>
      <c r="F219" s="112"/>
      <c r="G219" s="112"/>
      <c r="H219" s="112"/>
      <c r="I219" s="94"/>
      <c r="J219" s="94"/>
      <c r="K219" s="112"/>
    </row>
    <row r="220" spans="2:11">
      <c r="B220" s="93"/>
      <c r="C220" s="112"/>
      <c r="D220" s="112"/>
      <c r="E220" s="112"/>
      <c r="F220" s="112"/>
      <c r="G220" s="112"/>
      <c r="H220" s="112"/>
      <c r="I220" s="94"/>
      <c r="J220" s="94"/>
      <c r="K220" s="112"/>
    </row>
    <row r="221" spans="2:11">
      <c r="B221" s="93"/>
      <c r="C221" s="112"/>
      <c r="D221" s="112"/>
      <c r="E221" s="112"/>
      <c r="F221" s="112"/>
      <c r="G221" s="112"/>
      <c r="H221" s="112"/>
      <c r="I221" s="94"/>
      <c r="J221" s="94"/>
      <c r="K221" s="112"/>
    </row>
    <row r="222" spans="2:11">
      <c r="B222" s="93"/>
      <c r="C222" s="112"/>
      <c r="D222" s="112"/>
      <c r="E222" s="112"/>
      <c r="F222" s="112"/>
      <c r="G222" s="112"/>
      <c r="H222" s="112"/>
      <c r="I222" s="94"/>
      <c r="J222" s="94"/>
      <c r="K222" s="112"/>
    </row>
    <row r="223" spans="2:11">
      <c r="B223" s="93"/>
      <c r="C223" s="112"/>
      <c r="D223" s="112"/>
      <c r="E223" s="112"/>
      <c r="F223" s="112"/>
      <c r="G223" s="112"/>
      <c r="H223" s="112"/>
      <c r="I223" s="94"/>
      <c r="J223" s="94"/>
      <c r="K223" s="112"/>
    </row>
    <row r="224" spans="2:11">
      <c r="B224" s="93"/>
      <c r="C224" s="112"/>
      <c r="D224" s="112"/>
      <c r="E224" s="112"/>
      <c r="F224" s="112"/>
      <c r="G224" s="112"/>
      <c r="H224" s="112"/>
      <c r="I224" s="94"/>
      <c r="J224" s="94"/>
      <c r="K224" s="112"/>
    </row>
    <row r="225" spans="2:11">
      <c r="B225" s="93"/>
      <c r="C225" s="112"/>
      <c r="D225" s="112"/>
      <c r="E225" s="112"/>
      <c r="F225" s="112"/>
      <c r="G225" s="112"/>
      <c r="H225" s="112"/>
      <c r="I225" s="94"/>
      <c r="J225" s="94"/>
      <c r="K225" s="112"/>
    </row>
    <row r="226" spans="2:11">
      <c r="B226" s="93"/>
      <c r="C226" s="112"/>
      <c r="D226" s="112"/>
      <c r="E226" s="112"/>
      <c r="F226" s="112"/>
      <c r="G226" s="112"/>
      <c r="H226" s="112"/>
      <c r="I226" s="94"/>
      <c r="J226" s="94"/>
      <c r="K226" s="112"/>
    </row>
    <row r="227" spans="2:11">
      <c r="B227" s="93"/>
      <c r="C227" s="112"/>
      <c r="D227" s="112"/>
      <c r="E227" s="112"/>
      <c r="F227" s="112"/>
      <c r="G227" s="112"/>
      <c r="H227" s="112"/>
      <c r="I227" s="94"/>
      <c r="J227" s="94"/>
      <c r="K227" s="112"/>
    </row>
    <row r="228" spans="2:11">
      <c r="B228" s="93"/>
      <c r="C228" s="112"/>
      <c r="D228" s="112"/>
      <c r="E228" s="112"/>
      <c r="F228" s="112"/>
      <c r="G228" s="112"/>
      <c r="H228" s="112"/>
      <c r="I228" s="94"/>
      <c r="J228" s="94"/>
      <c r="K228" s="112"/>
    </row>
    <row r="229" spans="2:11">
      <c r="B229" s="93"/>
      <c r="C229" s="112"/>
      <c r="D229" s="112"/>
      <c r="E229" s="112"/>
      <c r="F229" s="112"/>
      <c r="G229" s="112"/>
      <c r="H229" s="112"/>
      <c r="I229" s="94"/>
      <c r="J229" s="94"/>
      <c r="K229" s="112"/>
    </row>
    <row r="230" spans="2:11">
      <c r="B230" s="93"/>
      <c r="C230" s="112"/>
      <c r="D230" s="112"/>
      <c r="E230" s="112"/>
      <c r="F230" s="112"/>
      <c r="G230" s="112"/>
      <c r="H230" s="112"/>
      <c r="I230" s="94"/>
      <c r="J230" s="94"/>
      <c r="K230" s="112"/>
    </row>
    <row r="231" spans="2:11">
      <c r="B231" s="93"/>
      <c r="C231" s="112"/>
      <c r="D231" s="112"/>
      <c r="E231" s="112"/>
      <c r="F231" s="112"/>
      <c r="G231" s="112"/>
      <c r="H231" s="112"/>
      <c r="I231" s="94"/>
      <c r="J231" s="94"/>
      <c r="K231" s="112"/>
    </row>
    <row r="232" spans="2:11">
      <c r="B232" s="93"/>
      <c r="C232" s="112"/>
      <c r="D232" s="112"/>
      <c r="E232" s="112"/>
      <c r="F232" s="112"/>
      <c r="G232" s="112"/>
      <c r="H232" s="112"/>
      <c r="I232" s="94"/>
      <c r="J232" s="94"/>
      <c r="K232" s="112"/>
    </row>
    <row r="233" spans="2:11">
      <c r="B233" s="93"/>
      <c r="C233" s="112"/>
      <c r="D233" s="112"/>
      <c r="E233" s="112"/>
      <c r="F233" s="112"/>
      <c r="G233" s="112"/>
      <c r="H233" s="112"/>
      <c r="I233" s="94"/>
      <c r="J233" s="94"/>
      <c r="K233" s="112"/>
    </row>
    <row r="234" spans="2:11">
      <c r="B234" s="93"/>
      <c r="C234" s="112"/>
      <c r="D234" s="112"/>
      <c r="E234" s="112"/>
      <c r="F234" s="112"/>
      <c r="G234" s="112"/>
      <c r="H234" s="112"/>
      <c r="I234" s="94"/>
      <c r="J234" s="94"/>
      <c r="K234" s="112"/>
    </row>
    <row r="235" spans="2:11">
      <c r="B235" s="93"/>
      <c r="C235" s="112"/>
      <c r="D235" s="112"/>
      <c r="E235" s="112"/>
      <c r="F235" s="112"/>
      <c r="G235" s="112"/>
      <c r="H235" s="112"/>
      <c r="I235" s="94"/>
      <c r="J235" s="94"/>
      <c r="K235" s="112"/>
    </row>
    <row r="236" spans="2:11">
      <c r="B236" s="93"/>
      <c r="C236" s="112"/>
      <c r="D236" s="112"/>
      <c r="E236" s="112"/>
      <c r="F236" s="112"/>
      <c r="G236" s="112"/>
      <c r="H236" s="112"/>
      <c r="I236" s="94"/>
      <c r="J236" s="94"/>
      <c r="K236" s="112"/>
    </row>
    <row r="237" spans="2:11">
      <c r="B237" s="93"/>
      <c r="C237" s="112"/>
      <c r="D237" s="112"/>
      <c r="E237" s="112"/>
      <c r="F237" s="112"/>
      <c r="G237" s="112"/>
      <c r="H237" s="112"/>
      <c r="I237" s="94"/>
      <c r="J237" s="94"/>
      <c r="K237" s="112"/>
    </row>
    <row r="238" spans="2:11">
      <c r="B238" s="93"/>
      <c r="C238" s="112"/>
      <c r="D238" s="112"/>
      <c r="E238" s="112"/>
      <c r="F238" s="112"/>
      <c r="G238" s="112"/>
      <c r="H238" s="112"/>
      <c r="I238" s="94"/>
      <c r="J238" s="94"/>
      <c r="K238" s="112"/>
    </row>
    <row r="239" spans="2:11">
      <c r="B239" s="93"/>
      <c r="C239" s="112"/>
      <c r="D239" s="112"/>
      <c r="E239" s="112"/>
      <c r="F239" s="112"/>
      <c r="G239" s="112"/>
      <c r="H239" s="112"/>
      <c r="I239" s="94"/>
      <c r="J239" s="94"/>
      <c r="K239" s="112"/>
    </row>
    <row r="240" spans="2:11">
      <c r="B240" s="93"/>
      <c r="C240" s="112"/>
      <c r="D240" s="112"/>
      <c r="E240" s="112"/>
      <c r="F240" s="112"/>
      <c r="G240" s="112"/>
      <c r="H240" s="112"/>
      <c r="I240" s="94"/>
      <c r="J240" s="94"/>
      <c r="K240" s="112"/>
    </row>
    <row r="241" spans="2:11">
      <c r="B241" s="93"/>
      <c r="C241" s="112"/>
      <c r="D241" s="112"/>
      <c r="E241" s="112"/>
      <c r="F241" s="112"/>
      <c r="G241" s="112"/>
      <c r="H241" s="112"/>
      <c r="I241" s="94"/>
      <c r="J241" s="94"/>
      <c r="K241" s="112"/>
    </row>
    <row r="242" spans="2:11">
      <c r="B242" s="93"/>
      <c r="C242" s="112"/>
      <c r="D242" s="112"/>
      <c r="E242" s="112"/>
      <c r="F242" s="112"/>
      <c r="G242" s="112"/>
      <c r="H242" s="112"/>
      <c r="I242" s="94"/>
      <c r="J242" s="94"/>
      <c r="K242" s="112"/>
    </row>
    <row r="243" spans="2:11">
      <c r="B243" s="93"/>
      <c r="C243" s="112"/>
      <c r="D243" s="112"/>
      <c r="E243" s="112"/>
      <c r="F243" s="112"/>
      <c r="G243" s="112"/>
      <c r="H243" s="112"/>
      <c r="I243" s="94"/>
      <c r="J243" s="94"/>
      <c r="K243" s="112"/>
    </row>
    <row r="244" spans="2:11">
      <c r="B244" s="93"/>
      <c r="C244" s="112"/>
      <c r="D244" s="112"/>
      <c r="E244" s="112"/>
      <c r="F244" s="112"/>
      <c r="G244" s="112"/>
      <c r="H244" s="112"/>
      <c r="I244" s="94"/>
      <c r="J244" s="94"/>
      <c r="K244" s="112"/>
    </row>
    <row r="245" spans="2:11">
      <c r="B245" s="93"/>
      <c r="C245" s="112"/>
      <c r="D245" s="112"/>
      <c r="E245" s="112"/>
      <c r="F245" s="112"/>
      <c r="G245" s="112"/>
      <c r="H245" s="112"/>
      <c r="I245" s="94"/>
      <c r="J245" s="94"/>
      <c r="K245" s="112"/>
    </row>
    <row r="246" spans="2:11">
      <c r="B246" s="93"/>
      <c r="C246" s="112"/>
      <c r="D246" s="112"/>
      <c r="E246" s="112"/>
      <c r="F246" s="112"/>
      <c r="G246" s="112"/>
      <c r="H246" s="112"/>
      <c r="I246" s="94"/>
      <c r="J246" s="94"/>
      <c r="K246" s="112"/>
    </row>
    <row r="247" spans="2:11">
      <c r="B247" s="93"/>
      <c r="C247" s="112"/>
      <c r="D247" s="112"/>
      <c r="E247" s="112"/>
      <c r="F247" s="112"/>
      <c r="G247" s="112"/>
      <c r="H247" s="112"/>
      <c r="I247" s="94"/>
      <c r="J247" s="94"/>
      <c r="K247" s="112"/>
    </row>
    <row r="248" spans="2:11">
      <c r="B248" s="93"/>
      <c r="C248" s="112"/>
      <c r="D248" s="112"/>
      <c r="E248" s="112"/>
      <c r="F248" s="112"/>
      <c r="G248" s="112"/>
      <c r="H248" s="112"/>
      <c r="I248" s="94"/>
      <c r="J248" s="94"/>
      <c r="K248" s="112"/>
    </row>
    <row r="249" spans="2:11">
      <c r="B249" s="93"/>
      <c r="C249" s="112"/>
      <c r="D249" s="112"/>
      <c r="E249" s="112"/>
      <c r="F249" s="112"/>
      <c r="G249" s="112"/>
      <c r="H249" s="112"/>
      <c r="I249" s="94"/>
      <c r="J249" s="94"/>
      <c r="K249" s="112"/>
    </row>
    <row r="250" spans="2:11">
      <c r="B250" s="93"/>
      <c r="C250" s="112"/>
      <c r="D250" s="112"/>
      <c r="E250" s="112"/>
      <c r="F250" s="112"/>
      <c r="G250" s="112"/>
      <c r="H250" s="112"/>
      <c r="I250" s="94"/>
      <c r="J250" s="94"/>
      <c r="K250" s="112"/>
    </row>
    <row r="251" spans="2:11">
      <c r="B251" s="93"/>
      <c r="C251" s="112"/>
      <c r="D251" s="112"/>
      <c r="E251" s="112"/>
      <c r="F251" s="112"/>
      <c r="G251" s="112"/>
      <c r="H251" s="112"/>
      <c r="I251" s="94"/>
      <c r="J251" s="94"/>
      <c r="K251" s="112"/>
    </row>
    <row r="252" spans="2:11">
      <c r="B252" s="93"/>
      <c r="C252" s="112"/>
      <c r="D252" s="112"/>
      <c r="E252" s="112"/>
      <c r="F252" s="112"/>
      <c r="G252" s="112"/>
      <c r="H252" s="112"/>
      <c r="I252" s="94"/>
      <c r="J252" s="94"/>
      <c r="K252" s="112"/>
    </row>
    <row r="253" spans="2:11">
      <c r="B253" s="93"/>
      <c r="C253" s="112"/>
      <c r="D253" s="112"/>
      <c r="E253" s="112"/>
      <c r="F253" s="112"/>
      <c r="G253" s="112"/>
      <c r="H253" s="112"/>
      <c r="I253" s="94"/>
      <c r="J253" s="94"/>
      <c r="K253" s="112"/>
    </row>
    <row r="254" spans="2:11">
      <c r="B254" s="93"/>
      <c r="C254" s="112"/>
      <c r="D254" s="112"/>
      <c r="E254" s="112"/>
      <c r="F254" s="112"/>
      <c r="G254" s="112"/>
      <c r="H254" s="112"/>
      <c r="I254" s="94"/>
      <c r="J254" s="94"/>
      <c r="K254" s="112"/>
    </row>
    <row r="255" spans="2:11">
      <c r="B255" s="93"/>
      <c r="C255" s="112"/>
      <c r="D255" s="112"/>
      <c r="E255" s="112"/>
      <c r="F255" s="112"/>
      <c r="G255" s="112"/>
      <c r="H255" s="112"/>
      <c r="I255" s="94"/>
      <c r="J255" s="94"/>
      <c r="K255" s="112"/>
    </row>
    <row r="256" spans="2:11">
      <c r="B256" s="93"/>
      <c r="C256" s="112"/>
      <c r="D256" s="112"/>
      <c r="E256" s="112"/>
      <c r="F256" s="112"/>
      <c r="G256" s="112"/>
      <c r="H256" s="112"/>
      <c r="I256" s="94"/>
      <c r="J256" s="94"/>
      <c r="K256" s="112"/>
    </row>
    <row r="257" spans="2:11">
      <c r="B257" s="93"/>
      <c r="C257" s="112"/>
      <c r="D257" s="112"/>
      <c r="E257" s="112"/>
      <c r="F257" s="112"/>
      <c r="G257" s="112"/>
      <c r="H257" s="112"/>
      <c r="I257" s="94"/>
      <c r="J257" s="94"/>
      <c r="K257" s="112"/>
    </row>
    <row r="258" spans="2:11">
      <c r="B258" s="93"/>
      <c r="C258" s="112"/>
      <c r="D258" s="112"/>
      <c r="E258" s="112"/>
      <c r="F258" s="112"/>
      <c r="G258" s="112"/>
      <c r="H258" s="112"/>
      <c r="I258" s="94"/>
      <c r="J258" s="94"/>
      <c r="K258" s="112"/>
    </row>
    <row r="259" spans="2:11">
      <c r="B259" s="93"/>
      <c r="C259" s="112"/>
      <c r="D259" s="112"/>
      <c r="E259" s="112"/>
      <c r="F259" s="112"/>
      <c r="G259" s="112"/>
      <c r="H259" s="112"/>
      <c r="I259" s="94"/>
      <c r="J259" s="94"/>
      <c r="K259" s="112"/>
    </row>
    <row r="260" spans="2:11">
      <c r="B260" s="93"/>
      <c r="C260" s="112"/>
      <c r="D260" s="112"/>
      <c r="E260" s="112"/>
      <c r="F260" s="112"/>
      <c r="G260" s="112"/>
      <c r="H260" s="112"/>
      <c r="I260" s="94"/>
      <c r="J260" s="94"/>
      <c r="K260" s="112"/>
    </row>
    <row r="261" spans="2:11">
      <c r="B261" s="93"/>
      <c r="C261" s="112"/>
      <c r="D261" s="112"/>
      <c r="E261" s="112"/>
      <c r="F261" s="112"/>
      <c r="G261" s="112"/>
      <c r="H261" s="112"/>
      <c r="I261" s="94"/>
      <c r="J261" s="94"/>
      <c r="K261" s="112"/>
    </row>
    <row r="262" spans="2:11">
      <c r="B262" s="93"/>
      <c r="C262" s="112"/>
      <c r="D262" s="112"/>
      <c r="E262" s="112"/>
      <c r="F262" s="112"/>
      <c r="G262" s="112"/>
      <c r="H262" s="112"/>
      <c r="I262" s="94"/>
      <c r="J262" s="94"/>
      <c r="K262" s="112"/>
    </row>
    <row r="263" spans="2:11">
      <c r="B263" s="93"/>
      <c r="C263" s="112"/>
      <c r="D263" s="112"/>
      <c r="E263" s="112"/>
      <c r="F263" s="112"/>
      <c r="G263" s="112"/>
      <c r="H263" s="112"/>
      <c r="I263" s="94"/>
      <c r="J263" s="94"/>
      <c r="K263" s="112"/>
    </row>
    <row r="264" spans="2:11">
      <c r="B264" s="93"/>
      <c r="C264" s="112"/>
      <c r="D264" s="112"/>
      <c r="E264" s="112"/>
      <c r="F264" s="112"/>
      <c r="G264" s="112"/>
      <c r="H264" s="112"/>
      <c r="I264" s="94"/>
      <c r="J264" s="94"/>
      <c r="K264" s="112"/>
    </row>
    <row r="265" spans="2:11">
      <c r="B265" s="93"/>
      <c r="C265" s="112"/>
      <c r="D265" s="112"/>
      <c r="E265" s="112"/>
      <c r="F265" s="112"/>
      <c r="G265" s="112"/>
      <c r="H265" s="112"/>
      <c r="I265" s="94"/>
      <c r="J265" s="94"/>
      <c r="K265" s="112"/>
    </row>
    <row r="266" spans="2:11">
      <c r="B266" s="93"/>
      <c r="C266" s="112"/>
      <c r="D266" s="112"/>
      <c r="E266" s="112"/>
      <c r="F266" s="112"/>
      <c r="G266" s="112"/>
      <c r="H266" s="112"/>
      <c r="I266" s="94"/>
      <c r="J266" s="94"/>
      <c r="K266" s="112"/>
    </row>
    <row r="267" spans="2:11">
      <c r="B267" s="93"/>
      <c r="C267" s="112"/>
      <c r="D267" s="112"/>
      <c r="E267" s="112"/>
      <c r="F267" s="112"/>
      <c r="G267" s="112"/>
      <c r="H267" s="112"/>
      <c r="I267" s="94"/>
      <c r="J267" s="94"/>
      <c r="K267" s="112"/>
    </row>
    <row r="268" spans="2:11">
      <c r="B268" s="93"/>
      <c r="C268" s="112"/>
      <c r="D268" s="112"/>
      <c r="E268" s="112"/>
      <c r="F268" s="112"/>
      <c r="G268" s="112"/>
      <c r="H268" s="112"/>
      <c r="I268" s="94"/>
      <c r="J268" s="94"/>
      <c r="K268" s="112"/>
    </row>
    <row r="269" spans="2:11">
      <c r="B269" s="93"/>
      <c r="C269" s="112"/>
      <c r="D269" s="112"/>
      <c r="E269" s="112"/>
      <c r="F269" s="112"/>
      <c r="G269" s="112"/>
      <c r="H269" s="112"/>
      <c r="I269" s="94"/>
      <c r="J269" s="94"/>
      <c r="K269" s="112"/>
    </row>
    <row r="270" spans="2:11">
      <c r="B270" s="93"/>
      <c r="C270" s="112"/>
      <c r="D270" s="112"/>
      <c r="E270" s="112"/>
      <c r="F270" s="112"/>
      <c r="G270" s="112"/>
      <c r="H270" s="112"/>
      <c r="I270" s="94"/>
      <c r="J270" s="94"/>
      <c r="K270" s="112"/>
    </row>
    <row r="271" spans="2:11">
      <c r="B271" s="93"/>
      <c r="C271" s="112"/>
      <c r="D271" s="112"/>
      <c r="E271" s="112"/>
      <c r="F271" s="112"/>
      <c r="G271" s="112"/>
      <c r="H271" s="112"/>
      <c r="I271" s="94"/>
      <c r="J271" s="94"/>
      <c r="K271" s="112"/>
    </row>
    <row r="272" spans="2:11">
      <c r="B272" s="93"/>
      <c r="C272" s="112"/>
      <c r="D272" s="112"/>
      <c r="E272" s="112"/>
      <c r="F272" s="112"/>
      <c r="G272" s="112"/>
      <c r="H272" s="112"/>
      <c r="I272" s="94"/>
      <c r="J272" s="94"/>
      <c r="K272" s="112"/>
    </row>
    <row r="273" spans="2:11">
      <c r="B273" s="93"/>
      <c r="C273" s="112"/>
      <c r="D273" s="112"/>
      <c r="E273" s="112"/>
      <c r="F273" s="112"/>
      <c r="G273" s="112"/>
      <c r="H273" s="112"/>
      <c r="I273" s="94"/>
      <c r="J273" s="94"/>
      <c r="K273" s="112"/>
    </row>
    <row r="274" spans="2:11">
      <c r="B274" s="93"/>
      <c r="C274" s="112"/>
      <c r="D274" s="112"/>
      <c r="E274" s="112"/>
      <c r="F274" s="112"/>
      <c r="G274" s="112"/>
      <c r="H274" s="112"/>
      <c r="I274" s="94"/>
      <c r="J274" s="94"/>
      <c r="K274" s="112"/>
    </row>
    <row r="275" spans="2:11">
      <c r="B275" s="93"/>
      <c r="C275" s="112"/>
      <c r="D275" s="112"/>
      <c r="E275" s="112"/>
      <c r="F275" s="112"/>
      <c r="G275" s="112"/>
      <c r="H275" s="112"/>
      <c r="I275" s="94"/>
      <c r="J275" s="94"/>
      <c r="K275" s="112"/>
    </row>
    <row r="276" spans="2:11">
      <c r="B276" s="93"/>
      <c r="C276" s="112"/>
      <c r="D276" s="112"/>
      <c r="E276" s="112"/>
      <c r="F276" s="112"/>
      <c r="G276" s="112"/>
      <c r="H276" s="112"/>
      <c r="I276" s="94"/>
      <c r="J276" s="94"/>
      <c r="K276" s="112"/>
    </row>
    <row r="277" spans="2:11">
      <c r="B277" s="93"/>
      <c r="C277" s="112"/>
      <c r="D277" s="112"/>
      <c r="E277" s="112"/>
      <c r="F277" s="112"/>
      <c r="G277" s="112"/>
      <c r="H277" s="112"/>
      <c r="I277" s="94"/>
      <c r="J277" s="94"/>
      <c r="K277" s="112"/>
    </row>
    <row r="278" spans="2:11">
      <c r="B278" s="93"/>
      <c r="C278" s="112"/>
      <c r="D278" s="112"/>
      <c r="E278" s="112"/>
      <c r="F278" s="112"/>
      <c r="G278" s="112"/>
      <c r="H278" s="112"/>
      <c r="I278" s="94"/>
      <c r="J278" s="94"/>
      <c r="K278" s="112"/>
    </row>
    <row r="279" spans="2:11">
      <c r="B279" s="93"/>
      <c r="C279" s="112"/>
      <c r="D279" s="112"/>
      <c r="E279" s="112"/>
      <c r="F279" s="112"/>
      <c r="G279" s="112"/>
      <c r="H279" s="112"/>
      <c r="I279" s="94"/>
      <c r="J279" s="94"/>
      <c r="K279" s="112"/>
    </row>
    <row r="280" spans="2:11">
      <c r="B280" s="93"/>
      <c r="C280" s="112"/>
      <c r="D280" s="112"/>
      <c r="E280" s="112"/>
      <c r="F280" s="112"/>
      <c r="G280" s="112"/>
      <c r="H280" s="112"/>
      <c r="I280" s="94"/>
      <c r="J280" s="94"/>
      <c r="K280" s="112"/>
    </row>
    <row r="281" spans="2:11">
      <c r="B281" s="93"/>
      <c r="C281" s="112"/>
      <c r="D281" s="112"/>
      <c r="E281" s="112"/>
      <c r="F281" s="112"/>
      <c r="G281" s="112"/>
      <c r="H281" s="112"/>
      <c r="I281" s="94"/>
      <c r="J281" s="94"/>
      <c r="K281" s="112"/>
    </row>
    <row r="282" spans="2:11">
      <c r="B282" s="93"/>
      <c r="C282" s="112"/>
      <c r="D282" s="112"/>
      <c r="E282" s="112"/>
      <c r="F282" s="112"/>
      <c r="G282" s="112"/>
      <c r="H282" s="112"/>
      <c r="I282" s="94"/>
      <c r="J282" s="94"/>
      <c r="K282" s="112"/>
    </row>
    <row r="283" spans="2:11">
      <c r="B283" s="93"/>
      <c r="C283" s="112"/>
      <c r="D283" s="112"/>
      <c r="E283" s="112"/>
      <c r="F283" s="112"/>
      <c r="G283" s="112"/>
      <c r="H283" s="112"/>
      <c r="I283" s="94"/>
      <c r="J283" s="94"/>
      <c r="K283" s="112"/>
    </row>
    <row r="284" spans="2:11">
      <c r="B284" s="93"/>
      <c r="C284" s="112"/>
      <c r="D284" s="112"/>
      <c r="E284" s="112"/>
      <c r="F284" s="112"/>
      <c r="G284" s="112"/>
      <c r="H284" s="112"/>
      <c r="I284" s="94"/>
      <c r="J284" s="94"/>
      <c r="K284" s="112"/>
    </row>
    <row r="285" spans="2:11">
      <c r="B285" s="93"/>
      <c r="C285" s="112"/>
      <c r="D285" s="112"/>
      <c r="E285" s="112"/>
      <c r="F285" s="112"/>
      <c r="G285" s="112"/>
      <c r="H285" s="112"/>
      <c r="I285" s="94"/>
      <c r="J285" s="94"/>
      <c r="K285" s="112"/>
    </row>
    <row r="286" spans="2:11">
      <c r="B286" s="93"/>
      <c r="C286" s="112"/>
      <c r="D286" s="112"/>
      <c r="E286" s="112"/>
      <c r="F286" s="112"/>
      <c r="G286" s="112"/>
      <c r="H286" s="112"/>
      <c r="I286" s="94"/>
      <c r="J286" s="94"/>
      <c r="K286" s="112"/>
    </row>
    <row r="287" spans="2:11">
      <c r="B287" s="93"/>
      <c r="C287" s="112"/>
      <c r="D287" s="112"/>
      <c r="E287" s="112"/>
      <c r="F287" s="112"/>
      <c r="G287" s="112"/>
      <c r="H287" s="112"/>
      <c r="I287" s="94"/>
      <c r="J287" s="94"/>
      <c r="K287" s="112"/>
    </row>
    <row r="288" spans="2:11">
      <c r="B288" s="93"/>
      <c r="C288" s="112"/>
      <c r="D288" s="112"/>
      <c r="E288" s="112"/>
      <c r="F288" s="112"/>
      <c r="G288" s="112"/>
      <c r="H288" s="112"/>
      <c r="I288" s="94"/>
      <c r="J288" s="94"/>
      <c r="K288" s="112"/>
    </row>
    <row r="289" spans="2:11">
      <c r="B289" s="93"/>
      <c r="C289" s="112"/>
      <c r="D289" s="112"/>
      <c r="E289" s="112"/>
      <c r="F289" s="112"/>
      <c r="G289" s="112"/>
      <c r="H289" s="112"/>
      <c r="I289" s="94"/>
      <c r="J289" s="94"/>
      <c r="K289" s="112"/>
    </row>
    <row r="290" spans="2:11">
      <c r="B290" s="93"/>
      <c r="C290" s="112"/>
      <c r="D290" s="112"/>
      <c r="E290" s="112"/>
      <c r="F290" s="112"/>
      <c r="G290" s="112"/>
      <c r="H290" s="112"/>
      <c r="I290" s="94"/>
      <c r="J290" s="94"/>
      <c r="K290" s="112"/>
    </row>
    <row r="291" spans="2:11">
      <c r="B291" s="93"/>
      <c r="C291" s="112"/>
      <c r="D291" s="112"/>
      <c r="E291" s="112"/>
      <c r="F291" s="112"/>
      <c r="G291" s="112"/>
      <c r="H291" s="112"/>
      <c r="I291" s="94"/>
      <c r="J291" s="94"/>
      <c r="K291" s="112"/>
    </row>
    <row r="292" spans="2:11">
      <c r="B292" s="93"/>
      <c r="C292" s="112"/>
      <c r="D292" s="112"/>
      <c r="E292" s="112"/>
      <c r="F292" s="112"/>
      <c r="G292" s="112"/>
      <c r="H292" s="112"/>
      <c r="I292" s="94"/>
      <c r="J292" s="94"/>
      <c r="K292" s="112"/>
    </row>
    <row r="293" spans="2:11">
      <c r="B293" s="93"/>
      <c r="C293" s="112"/>
      <c r="D293" s="112"/>
      <c r="E293" s="112"/>
      <c r="F293" s="112"/>
      <c r="G293" s="112"/>
      <c r="H293" s="112"/>
      <c r="I293" s="94"/>
      <c r="J293" s="94"/>
      <c r="K293" s="112"/>
    </row>
    <row r="294" spans="2:11">
      <c r="B294" s="93"/>
      <c r="C294" s="112"/>
      <c r="D294" s="112"/>
      <c r="E294" s="112"/>
      <c r="F294" s="112"/>
      <c r="G294" s="112"/>
      <c r="H294" s="112"/>
      <c r="I294" s="94"/>
      <c r="J294" s="94"/>
      <c r="K294" s="112"/>
    </row>
    <row r="295" spans="2:11">
      <c r="B295" s="93"/>
      <c r="C295" s="112"/>
      <c r="D295" s="112"/>
      <c r="E295" s="112"/>
      <c r="F295" s="112"/>
      <c r="G295" s="112"/>
      <c r="H295" s="112"/>
      <c r="I295" s="94"/>
      <c r="J295" s="94"/>
      <c r="K295" s="112"/>
    </row>
    <row r="296" spans="2:11">
      <c r="B296" s="93"/>
      <c r="C296" s="112"/>
      <c r="D296" s="112"/>
      <c r="E296" s="112"/>
      <c r="F296" s="112"/>
      <c r="G296" s="112"/>
      <c r="H296" s="112"/>
      <c r="I296" s="94"/>
      <c r="J296" s="94"/>
      <c r="K296" s="112"/>
    </row>
    <row r="297" spans="2:11">
      <c r="B297" s="93"/>
      <c r="C297" s="112"/>
      <c r="D297" s="112"/>
      <c r="E297" s="112"/>
      <c r="F297" s="112"/>
      <c r="G297" s="112"/>
      <c r="H297" s="112"/>
      <c r="I297" s="94"/>
      <c r="J297" s="94"/>
      <c r="K297" s="112"/>
    </row>
    <row r="298" spans="2:11">
      <c r="B298" s="93"/>
      <c r="C298" s="112"/>
      <c r="D298" s="112"/>
      <c r="E298" s="112"/>
      <c r="F298" s="112"/>
      <c r="G298" s="112"/>
      <c r="H298" s="112"/>
      <c r="I298" s="94"/>
      <c r="J298" s="94"/>
      <c r="K298" s="112"/>
    </row>
    <row r="299" spans="2:11">
      <c r="B299" s="93"/>
      <c r="C299" s="112"/>
      <c r="D299" s="112"/>
      <c r="E299" s="112"/>
      <c r="F299" s="112"/>
      <c r="G299" s="112"/>
      <c r="H299" s="112"/>
      <c r="I299" s="94"/>
      <c r="J299" s="94"/>
      <c r="K299" s="112"/>
    </row>
    <row r="300" spans="2:11">
      <c r="B300" s="93"/>
      <c r="C300" s="112"/>
      <c r="D300" s="112"/>
      <c r="E300" s="112"/>
      <c r="F300" s="112"/>
      <c r="G300" s="112"/>
      <c r="H300" s="112"/>
      <c r="I300" s="94"/>
      <c r="J300" s="94"/>
      <c r="K300" s="112"/>
    </row>
    <row r="301" spans="2:11">
      <c r="B301" s="93"/>
      <c r="C301" s="112"/>
      <c r="D301" s="112"/>
      <c r="E301" s="112"/>
      <c r="F301" s="112"/>
      <c r="G301" s="112"/>
      <c r="H301" s="112"/>
      <c r="I301" s="94"/>
      <c r="J301" s="94"/>
      <c r="K301" s="112"/>
    </row>
    <row r="302" spans="2:11">
      <c r="B302" s="93"/>
      <c r="C302" s="112"/>
      <c r="D302" s="112"/>
      <c r="E302" s="112"/>
      <c r="F302" s="112"/>
      <c r="G302" s="112"/>
      <c r="H302" s="112"/>
      <c r="I302" s="94"/>
      <c r="J302" s="94"/>
      <c r="K302" s="112"/>
    </row>
    <row r="303" spans="2:11">
      <c r="B303" s="93"/>
      <c r="C303" s="112"/>
      <c r="D303" s="112"/>
      <c r="E303" s="112"/>
      <c r="F303" s="112"/>
      <c r="G303" s="112"/>
      <c r="H303" s="112"/>
      <c r="I303" s="94"/>
      <c r="J303" s="94"/>
      <c r="K303" s="112"/>
    </row>
    <row r="304" spans="2:11">
      <c r="B304" s="93"/>
      <c r="C304" s="112"/>
      <c r="D304" s="112"/>
      <c r="E304" s="112"/>
      <c r="F304" s="112"/>
      <c r="G304" s="112"/>
      <c r="H304" s="112"/>
      <c r="I304" s="94"/>
      <c r="J304" s="94"/>
      <c r="K304" s="112"/>
    </row>
    <row r="305" spans="2:11">
      <c r="B305" s="93"/>
      <c r="C305" s="112"/>
      <c r="D305" s="112"/>
      <c r="E305" s="112"/>
      <c r="F305" s="112"/>
      <c r="G305" s="112"/>
      <c r="H305" s="112"/>
      <c r="I305" s="94"/>
      <c r="J305" s="94"/>
      <c r="K305" s="112"/>
    </row>
    <row r="306" spans="2:11">
      <c r="B306" s="93"/>
      <c r="C306" s="112"/>
      <c r="D306" s="112"/>
      <c r="E306" s="112"/>
      <c r="F306" s="112"/>
      <c r="G306" s="112"/>
      <c r="H306" s="112"/>
      <c r="I306" s="94"/>
      <c r="J306" s="94"/>
      <c r="K306" s="112"/>
    </row>
    <row r="307" spans="2:11">
      <c r="B307" s="93"/>
      <c r="C307" s="112"/>
      <c r="D307" s="112"/>
      <c r="E307" s="112"/>
      <c r="F307" s="112"/>
      <c r="G307" s="112"/>
      <c r="H307" s="112"/>
      <c r="I307" s="94"/>
      <c r="J307" s="94"/>
      <c r="K307" s="112"/>
    </row>
    <row r="308" spans="2:11">
      <c r="B308" s="93"/>
      <c r="C308" s="112"/>
      <c r="D308" s="112"/>
      <c r="E308" s="112"/>
      <c r="F308" s="112"/>
      <c r="G308" s="112"/>
      <c r="H308" s="112"/>
      <c r="I308" s="94"/>
      <c r="J308" s="94"/>
      <c r="K308" s="112"/>
    </row>
    <row r="309" spans="2:11">
      <c r="B309" s="93"/>
      <c r="C309" s="112"/>
      <c r="D309" s="112"/>
      <c r="E309" s="112"/>
      <c r="F309" s="112"/>
      <c r="G309" s="112"/>
      <c r="H309" s="112"/>
      <c r="I309" s="94"/>
      <c r="J309" s="94"/>
      <c r="K309" s="112"/>
    </row>
    <row r="310" spans="2:11">
      <c r="B310" s="93"/>
      <c r="C310" s="112"/>
      <c r="D310" s="112"/>
      <c r="E310" s="112"/>
      <c r="F310" s="112"/>
      <c r="G310" s="112"/>
      <c r="H310" s="112"/>
      <c r="I310" s="94"/>
      <c r="J310" s="94"/>
      <c r="K310" s="112"/>
    </row>
    <row r="311" spans="2:11">
      <c r="B311" s="93"/>
      <c r="C311" s="112"/>
      <c r="D311" s="112"/>
      <c r="E311" s="112"/>
      <c r="F311" s="112"/>
      <c r="G311" s="112"/>
      <c r="H311" s="112"/>
      <c r="I311" s="94"/>
      <c r="J311" s="94"/>
      <c r="K311" s="112"/>
    </row>
    <row r="312" spans="2:11">
      <c r="B312" s="93"/>
      <c r="C312" s="112"/>
      <c r="D312" s="112"/>
      <c r="E312" s="112"/>
      <c r="F312" s="112"/>
      <c r="G312" s="112"/>
      <c r="H312" s="112"/>
      <c r="I312" s="94"/>
      <c r="J312" s="94"/>
      <c r="K312" s="112"/>
    </row>
    <row r="313" spans="2:11">
      <c r="B313" s="93"/>
      <c r="C313" s="112"/>
      <c r="D313" s="112"/>
      <c r="E313" s="112"/>
      <c r="F313" s="112"/>
      <c r="G313" s="112"/>
      <c r="H313" s="112"/>
      <c r="I313" s="94"/>
      <c r="J313" s="94"/>
      <c r="K313" s="112"/>
    </row>
    <row r="314" spans="2:11">
      <c r="B314" s="93"/>
      <c r="C314" s="112"/>
      <c r="D314" s="112"/>
      <c r="E314" s="112"/>
      <c r="F314" s="112"/>
      <c r="G314" s="112"/>
      <c r="H314" s="112"/>
      <c r="I314" s="94"/>
      <c r="J314" s="94"/>
      <c r="K314" s="112"/>
    </row>
    <row r="315" spans="2:11">
      <c r="B315" s="93"/>
      <c r="C315" s="112"/>
      <c r="D315" s="112"/>
      <c r="E315" s="112"/>
      <c r="F315" s="112"/>
      <c r="G315" s="112"/>
      <c r="H315" s="112"/>
      <c r="I315" s="94"/>
      <c r="J315" s="94"/>
      <c r="K315" s="112"/>
    </row>
    <row r="316" spans="2:11">
      <c r="B316" s="93"/>
      <c r="C316" s="112"/>
      <c r="D316" s="112"/>
      <c r="E316" s="112"/>
      <c r="F316" s="112"/>
      <c r="G316" s="112"/>
      <c r="H316" s="112"/>
      <c r="I316" s="94"/>
      <c r="J316" s="94"/>
      <c r="K316" s="112"/>
    </row>
    <row r="317" spans="2:11">
      <c r="B317" s="93"/>
      <c r="C317" s="112"/>
      <c r="D317" s="112"/>
      <c r="E317" s="112"/>
      <c r="F317" s="112"/>
      <c r="G317" s="112"/>
      <c r="H317" s="112"/>
      <c r="I317" s="94"/>
      <c r="J317" s="94"/>
      <c r="K317" s="112"/>
    </row>
    <row r="318" spans="2:11">
      <c r="B318" s="93"/>
      <c r="C318" s="112"/>
      <c r="D318" s="112"/>
      <c r="E318" s="112"/>
      <c r="F318" s="112"/>
      <c r="G318" s="112"/>
      <c r="H318" s="112"/>
      <c r="I318" s="94"/>
      <c r="J318" s="94"/>
      <c r="K318" s="112"/>
    </row>
    <row r="319" spans="2:11">
      <c r="B319" s="93"/>
      <c r="C319" s="112"/>
      <c r="D319" s="112"/>
      <c r="E319" s="112"/>
      <c r="F319" s="112"/>
      <c r="G319" s="112"/>
      <c r="H319" s="112"/>
      <c r="I319" s="94"/>
      <c r="J319" s="94"/>
      <c r="K319" s="112"/>
    </row>
    <row r="320" spans="2:11">
      <c r="B320" s="93"/>
      <c r="C320" s="112"/>
      <c r="D320" s="112"/>
      <c r="E320" s="112"/>
      <c r="F320" s="112"/>
      <c r="G320" s="112"/>
      <c r="H320" s="112"/>
      <c r="I320" s="94"/>
      <c r="J320" s="94"/>
      <c r="K320" s="112"/>
    </row>
    <row r="321" spans="2:11">
      <c r="B321" s="93"/>
      <c r="C321" s="112"/>
      <c r="D321" s="112"/>
      <c r="E321" s="112"/>
      <c r="F321" s="112"/>
      <c r="G321" s="112"/>
      <c r="H321" s="112"/>
      <c r="I321" s="94"/>
      <c r="J321" s="94"/>
      <c r="K321" s="112"/>
    </row>
    <row r="322" spans="2:11">
      <c r="B322" s="93"/>
      <c r="C322" s="112"/>
      <c r="D322" s="112"/>
      <c r="E322" s="112"/>
      <c r="F322" s="112"/>
      <c r="G322" s="112"/>
      <c r="H322" s="112"/>
      <c r="I322" s="94"/>
      <c r="J322" s="94"/>
      <c r="K322" s="112"/>
    </row>
    <row r="323" spans="2:11">
      <c r="B323" s="93"/>
      <c r="C323" s="112"/>
      <c r="D323" s="112"/>
      <c r="E323" s="112"/>
      <c r="F323" s="112"/>
      <c r="G323" s="112"/>
      <c r="H323" s="112"/>
      <c r="I323" s="94"/>
      <c r="J323" s="94"/>
      <c r="K323" s="112"/>
    </row>
    <row r="324" spans="2:11">
      <c r="B324" s="93"/>
      <c r="C324" s="112"/>
      <c r="D324" s="112"/>
      <c r="E324" s="112"/>
      <c r="F324" s="112"/>
      <c r="G324" s="112"/>
      <c r="H324" s="112"/>
      <c r="I324" s="94"/>
      <c r="J324" s="94"/>
      <c r="K324" s="112"/>
    </row>
    <row r="325" spans="2:11">
      <c r="B325" s="93"/>
      <c r="C325" s="112"/>
      <c r="D325" s="112"/>
      <c r="E325" s="112"/>
      <c r="F325" s="112"/>
      <c r="G325" s="112"/>
      <c r="H325" s="112"/>
      <c r="I325" s="94"/>
      <c r="J325" s="94"/>
      <c r="K325" s="112"/>
    </row>
    <row r="326" spans="2:11">
      <c r="B326" s="93"/>
      <c r="C326" s="112"/>
      <c r="D326" s="112"/>
      <c r="E326" s="112"/>
      <c r="F326" s="112"/>
      <c r="G326" s="112"/>
      <c r="H326" s="112"/>
      <c r="I326" s="94"/>
      <c r="J326" s="94"/>
      <c r="K326" s="112"/>
    </row>
    <row r="327" spans="2:11">
      <c r="B327" s="93"/>
      <c r="C327" s="112"/>
      <c r="D327" s="112"/>
      <c r="E327" s="112"/>
      <c r="F327" s="112"/>
      <c r="G327" s="112"/>
      <c r="H327" s="112"/>
      <c r="I327" s="94"/>
      <c r="J327" s="94"/>
      <c r="K327" s="112"/>
    </row>
    <row r="328" spans="2:11">
      <c r="B328" s="93"/>
      <c r="C328" s="112"/>
      <c r="D328" s="112"/>
      <c r="E328" s="112"/>
      <c r="F328" s="112"/>
      <c r="G328" s="112"/>
      <c r="H328" s="112"/>
      <c r="I328" s="94"/>
      <c r="J328" s="94"/>
      <c r="K328" s="112"/>
    </row>
    <row r="329" spans="2:11">
      <c r="B329" s="93"/>
      <c r="C329" s="112"/>
      <c r="D329" s="112"/>
      <c r="E329" s="112"/>
      <c r="F329" s="112"/>
      <c r="G329" s="112"/>
      <c r="H329" s="112"/>
      <c r="I329" s="94"/>
      <c r="J329" s="94"/>
      <c r="K329" s="112"/>
    </row>
    <row r="330" spans="2:11">
      <c r="B330" s="93"/>
      <c r="C330" s="112"/>
      <c r="D330" s="112"/>
      <c r="E330" s="112"/>
      <c r="F330" s="112"/>
      <c r="G330" s="112"/>
      <c r="H330" s="112"/>
      <c r="I330" s="94"/>
      <c r="J330" s="94"/>
      <c r="K330" s="112"/>
    </row>
    <row r="331" spans="2:11">
      <c r="B331" s="93"/>
      <c r="C331" s="112"/>
      <c r="D331" s="112"/>
      <c r="E331" s="112"/>
      <c r="F331" s="112"/>
      <c r="G331" s="112"/>
      <c r="H331" s="112"/>
      <c r="I331" s="94"/>
      <c r="J331" s="94"/>
      <c r="K331" s="112"/>
    </row>
    <row r="332" spans="2:11">
      <c r="B332" s="93"/>
      <c r="C332" s="112"/>
      <c r="D332" s="112"/>
      <c r="E332" s="112"/>
      <c r="F332" s="112"/>
      <c r="G332" s="112"/>
      <c r="H332" s="112"/>
      <c r="I332" s="94"/>
      <c r="J332" s="94"/>
      <c r="K332" s="112"/>
    </row>
    <row r="333" spans="2:11">
      <c r="B333" s="93"/>
      <c r="C333" s="112"/>
      <c r="D333" s="112"/>
      <c r="E333" s="112"/>
      <c r="F333" s="112"/>
      <c r="G333" s="112"/>
      <c r="H333" s="112"/>
      <c r="I333" s="94"/>
      <c r="J333" s="94"/>
      <c r="K333" s="112"/>
    </row>
    <row r="334" spans="2:11">
      <c r="B334" s="93"/>
      <c r="C334" s="112"/>
      <c r="D334" s="112"/>
      <c r="E334" s="112"/>
      <c r="F334" s="112"/>
      <c r="G334" s="112"/>
      <c r="H334" s="112"/>
      <c r="I334" s="94"/>
      <c r="J334" s="94"/>
      <c r="K334" s="112"/>
    </row>
    <row r="335" spans="2:11">
      <c r="B335" s="93"/>
      <c r="C335" s="112"/>
      <c r="D335" s="112"/>
      <c r="E335" s="112"/>
      <c r="F335" s="112"/>
      <c r="G335" s="112"/>
      <c r="H335" s="112"/>
      <c r="I335" s="94"/>
      <c r="J335" s="94"/>
      <c r="K335" s="112"/>
    </row>
    <row r="336" spans="2:11">
      <c r="B336" s="93"/>
      <c r="C336" s="112"/>
      <c r="D336" s="112"/>
      <c r="E336" s="112"/>
      <c r="F336" s="112"/>
      <c r="G336" s="112"/>
      <c r="H336" s="112"/>
      <c r="I336" s="94"/>
      <c r="J336" s="94"/>
      <c r="K336" s="112"/>
    </row>
    <row r="337" spans="2:11">
      <c r="B337" s="93"/>
      <c r="C337" s="112"/>
      <c r="D337" s="112"/>
      <c r="E337" s="112"/>
      <c r="F337" s="112"/>
      <c r="G337" s="112"/>
      <c r="H337" s="112"/>
      <c r="I337" s="94"/>
      <c r="J337" s="94"/>
      <c r="K337" s="112"/>
    </row>
    <row r="338" spans="2:11">
      <c r="B338" s="93"/>
      <c r="C338" s="112"/>
      <c r="D338" s="112"/>
      <c r="E338" s="112"/>
      <c r="F338" s="112"/>
      <c r="G338" s="112"/>
      <c r="H338" s="112"/>
      <c r="I338" s="94"/>
      <c r="J338" s="94"/>
      <c r="K338" s="112"/>
    </row>
    <row r="339" spans="2:11">
      <c r="B339" s="93"/>
      <c r="C339" s="112"/>
      <c r="D339" s="112"/>
      <c r="E339" s="112"/>
      <c r="F339" s="112"/>
      <c r="G339" s="112"/>
      <c r="H339" s="112"/>
      <c r="I339" s="94"/>
      <c r="J339" s="94"/>
      <c r="K339" s="112"/>
    </row>
    <row r="340" spans="2:11">
      <c r="B340" s="93"/>
      <c r="C340" s="112"/>
      <c r="D340" s="112"/>
      <c r="E340" s="112"/>
      <c r="F340" s="112"/>
      <c r="G340" s="112"/>
      <c r="H340" s="112"/>
      <c r="I340" s="94"/>
      <c r="J340" s="94"/>
      <c r="K340" s="112"/>
    </row>
    <row r="341" spans="2:11">
      <c r="B341" s="93"/>
      <c r="C341" s="112"/>
      <c r="D341" s="112"/>
      <c r="E341" s="112"/>
      <c r="F341" s="112"/>
      <c r="G341" s="112"/>
      <c r="H341" s="112"/>
      <c r="I341" s="94"/>
      <c r="J341" s="94"/>
      <c r="K341" s="112"/>
    </row>
    <row r="342" spans="2:11">
      <c r="B342" s="93"/>
      <c r="C342" s="112"/>
      <c r="D342" s="112"/>
      <c r="E342" s="112"/>
      <c r="F342" s="112"/>
      <c r="G342" s="112"/>
      <c r="H342" s="112"/>
      <c r="I342" s="94"/>
      <c r="J342" s="94"/>
      <c r="K342" s="112"/>
    </row>
    <row r="343" spans="2:11">
      <c r="B343" s="93"/>
      <c r="C343" s="112"/>
      <c r="D343" s="112"/>
      <c r="E343" s="112"/>
      <c r="F343" s="112"/>
      <c r="G343" s="112"/>
      <c r="H343" s="112"/>
      <c r="I343" s="94"/>
      <c r="J343" s="94"/>
      <c r="K343" s="112"/>
    </row>
    <row r="344" spans="2:11">
      <c r="B344" s="93"/>
      <c r="C344" s="112"/>
      <c r="D344" s="112"/>
      <c r="E344" s="112"/>
      <c r="F344" s="112"/>
      <c r="G344" s="112"/>
      <c r="H344" s="112"/>
      <c r="I344" s="94"/>
      <c r="J344" s="94"/>
      <c r="K344" s="112"/>
    </row>
    <row r="345" spans="2:11">
      <c r="B345" s="93"/>
      <c r="C345" s="112"/>
      <c r="D345" s="112"/>
      <c r="E345" s="112"/>
      <c r="F345" s="112"/>
      <c r="G345" s="112"/>
      <c r="H345" s="112"/>
      <c r="I345" s="94"/>
      <c r="J345" s="94"/>
      <c r="K345" s="112"/>
    </row>
    <row r="346" spans="2:11">
      <c r="B346" s="93"/>
      <c r="C346" s="112"/>
      <c r="D346" s="112"/>
      <c r="E346" s="112"/>
      <c r="F346" s="112"/>
      <c r="G346" s="112"/>
      <c r="H346" s="112"/>
      <c r="I346" s="94"/>
      <c r="J346" s="94"/>
      <c r="K346" s="112"/>
    </row>
    <row r="347" spans="2:11">
      <c r="B347" s="93"/>
      <c r="C347" s="112"/>
      <c r="D347" s="112"/>
      <c r="E347" s="112"/>
      <c r="F347" s="112"/>
      <c r="G347" s="112"/>
      <c r="H347" s="112"/>
      <c r="I347" s="94"/>
      <c r="J347" s="94"/>
      <c r="K347" s="112"/>
    </row>
    <row r="348" spans="2:11">
      <c r="B348" s="93"/>
      <c r="C348" s="112"/>
      <c r="D348" s="112"/>
      <c r="E348" s="112"/>
      <c r="F348" s="112"/>
      <c r="G348" s="112"/>
      <c r="H348" s="112"/>
      <c r="I348" s="94"/>
      <c r="J348" s="94"/>
      <c r="K348" s="112"/>
    </row>
    <row r="349" spans="2:11">
      <c r="B349" s="93"/>
      <c r="C349" s="112"/>
      <c r="D349" s="112"/>
      <c r="E349" s="112"/>
      <c r="F349" s="112"/>
      <c r="G349" s="112"/>
      <c r="H349" s="112"/>
      <c r="I349" s="94"/>
      <c r="J349" s="94"/>
      <c r="K349" s="112"/>
    </row>
    <row r="350" spans="2:11">
      <c r="B350" s="93"/>
      <c r="C350" s="112"/>
      <c r="D350" s="112"/>
      <c r="E350" s="112"/>
      <c r="F350" s="112"/>
      <c r="G350" s="112"/>
      <c r="H350" s="112"/>
      <c r="I350" s="94"/>
      <c r="J350" s="94"/>
      <c r="K350" s="112"/>
    </row>
    <row r="351" spans="2:11">
      <c r="B351" s="93"/>
      <c r="C351" s="112"/>
      <c r="D351" s="112"/>
      <c r="E351" s="112"/>
      <c r="F351" s="112"/>
      <c r="G351" s="112"/>
      <c r="H351" s="112"/>
      <c r="I351" s="94"/>
      <c r="J351" s="94"/>
      <c r="K351" s="112"/>
    </row>
    <row r="352" spans="2:11">
      <c r="B352" s="93"/>
      <c r="C352" s="112"/>
      <c r="D352" s="112"/>
      <c r="E352" s="112"/>
      <c r="F352" s="112"/>
      <c r="G352" s="112"/>
      <c r="H352" s="112"/>
      <c r="I352" s="94"/>
      <c r="J352" s="94"/>
      <c r="K352" s="112"/>
    </row>
    <row r="353" spans="2:11">
      <c r="B353" s="93"/>
      <c r="C353" s="112"/>
      <c r="D353" s="112"/>
      <c r="E353" s="112"/>
      <c r="F353" s="112"/>
      <c r="G353" s="112"/>
      <c r="H353" s="112"/>
      <c r="I353" s="94"/>
      <c r="J353" s="94"/>
      <c r="K353" s="112"/>
    </row>
    <row r="354" spans="2:11">
      <c r="B354" s="93"/>
      <c r="C354" s="112"/>
      <c r="D354" s="112"/>
      <c r="E354" s="112"/>
      <c r="F354" s="112"/>
      <c r="G354" s="112"/>
      <c r="H354" s="112"/>
      <c r="I354" s="94"/>
      <c r="J354" s="94"/>
      <c r="K354" s="112"/>
    </row>
    <row r="355" spans="2:11">
      <c r="B355" s="93"/>
      <c r="C355" s="112"/>
      <c r="D355" s="112"/>
      <c r="E355" s="112"/>
      <c r="F355" s="112"/>
      <c r="G355" s="112"/>
      <c r="H355" s="112"/>
      <c r="I355" s="94"/>
      <c r="J355" s="94"/>
      <c r="K355" s="112"/>
    </row>
    <row r="356" spans="2:11">
      <c r="B356" s="93"/>
      <c r="C356" s="112"/>
      <c r="D356" s="112"/>
      <c r="E356" s="112"/>
      <c r="F356" s="112"/>
      <c r="G356" s="112"/>
      <c r="H356" s="112"/>
      <c r="I356" s="94"/>
      <c r="J356" s="94"/>
      <c r="K356" s="112"/>
    </row>
    <row r="357" spans="2:11">
      <c r="B357" s="93"/>
      <c r="C357" s="112"/>
      <c r="D357" s="112"/>
      <c r="E357" s="112"/>
      <c r="F357" s="112"/>
      <c r="G357" s="112"/>
      <c r="H357" s="112"/>
      <c r="I357" s="94"/>
      <c r="J357" s="94"/>
      <c r="K357" s="112"/>
    </row>
    <row r="358" spans="2:11">
      <c r="B358" s="93"/>
      <c r="C358" s="112"/>
      <c r="D358" s="112"/>
      <c r="E358" s="112"/>
      <c r="F358" s="112"/>
      <c r="G358" s="112"/>
      <c r="H358" s="112"/>
      <c r="I358" s="94"/>
      <c r="J358" s="94"/>
      <c r="K358" s="112"/>
    </row>
    <row r="359" spans="2:11">
      <c r="B359" s="93"/>
      <c r="C359" s="112"/>
      <c r="D359" s="112"/>
      <c r="E359" s="112"/>
      <c r="F359" s="112"/>
      <c r="G359" s="112"/>
      <c r="H359" s="112"/>
      <c r="I359" s="94"/>
      <c r="J359" s="94"/>
      <c r="K359" s="112"/>
    </row>
    <row r="360" spans="2:11">
      <c r="B360" s="93"/>
      <c r="C360" s="112"/>
      <c r="D360" s="112"/>
      <c r="E360" s="112"/>
      <c r="F360" s="112"/>
      <c r="G360" s="112"/>
      <c r="H360" s="112"/>
      <c r="I360" s="94"/>
      <c r="J360" s="94"/>
      <c r="K360" s="112"/>
    </row>
    <row r="361" spans="2:11">
      <c r="B361" s="93"/>
      <c r="C361" s="112"/>
      <c r="D361" s="112"/>
      <c r="E361" s="112"/>
      <c r="F361" s="112"/>
      <c r="G361" s="112"/>
      <c r="H361" s="112"/>
      <c r="I361" s="94"/>
      <c r="J361" s="94"/>
      <c r="K361" s="112"/>
    </row>
    <row r="362" spans="2:11">
      <c r="B362" s="93"/>
      <c r="C362" s="112"/>
      <c r="D362" s="112"/>
      <c r="E362" s="112"/>
      <c r="F362" s="112"/>
      <c r="G362" s="112"/>
      <c r="H362" s="112"/>
      <c r="I362" s="94"/>
      <c r="J362" s="94"/>
      <c r="K362" s="112"/>
    </row>
    <row r="363" spans="2:11">
      <c r="B363" s="93"/>
      <c r="C363" s="112"/>
      <c r="D363" s="112"/>
      <c r="E363" s="112"/>
      <c r="F363" s="112"/>
      <c r="G363" s="112"/>
      <c r="H363" s="112"/>
      <c r="I363" s="94"/>
      <c r="J363" s="94"/>
      <c r="K363" s="112"/>
    </row>
    <row r="364" spans="2:11">
      <c r="B364" s="93"/>
      <c r="C364" s="112"/>
      <c r="D364" s="112"/>
      <c r="E364" s="112"/>
      <c r="F364" s="112"/>
      <c r="G364" s="112"/>
      <c r="H364" s="112"/>
      <c r="I364" s="94"/>
      <c r="J364" s="94"/>
      <c r="K364" s="112"/>
    </row>
    <row r="365" spans="2:11">
      <c r="B365" s="93"/>
      <c r="C365" s="112"/>
      <c r="D365" s="112"/>
      <c r="E365" s="112"/>
      <c r="F365" s="112"/>
      <c r="G365" s="112"/>
      <c r="H365" s="112"/>
      <c r="I365" s="94"/>
      <c r="J365" s="94"/>
      <c r="K365" s="112"/>
    </row>
    <row r="366" spans="2:11">
      <c r="B366" s="93"/>
      <c r="C366" s="112"/>
      <c r="D366" s="112"/>
      <c r="E366" s="112"/>
      <c r="F366" s="112"/>
      <c r="G366" s="112"/>
      <c r="H366" s="112"/>
      <c r="I366" s="94"/>
      <c r="J366" s="94"/>
      <c r="K366" s="112"/>
    </row>
    <row r="367" spans="2:11">
      <c r="B367" s="93"/>
      <c r="C367" s="112"/>
      <c r="D367" s="112"/>
      <c r="E367" s="112"/>
      <c r="F367" s="112"/>
      <c r="G367" s="112"/>
      <c r="H367" s="112"/>
      <c r="I367" s="94"/>
      <c r="J367" s="94"/>
      <c r="K367" s="112"/>
    </row>
    <row r="368" spans="2:11">
      <c r="B368" s="93"/>
      <c r="C368" s="112"/>
      <c r="D368" s="112"/>
      <c r="E368" s="112"/>
      <c r="F368" s="112"/>
      <c r="G368" s="112"/>
      <c r="H368" s="112"/>
      <c r="I368" s="94"/>
      <c r="J368" s="94"/>
      <c r="K368" s="112"/>
    </row>
    <row r="369" spans="2:11">
      <c r="B369" s="93"/>
      <c r="C369" s="112"/>
      <c r="D369" s="112"/>
      <c r="E369" s="112"/>
      <c r="F369" s="112"/>
      <c r="G369" s="112"/>
      <c r="H369" s="112"/>
      <c r="I369" s="94"/>
      <c r="J369" s="94"/>
      <c r="K369" s="112"/>
    </row>
    <row r="370" spans="2:11">
      <c r="B370" s="93"/>
      <c r="C370" s="112"/>
      <c r="D370" s="112"/>
      <c r="E370" s="112"/>
      <c r="F370" s="112"/>
      <c r="G370" s="112"/>
      <c r="H370" s="112"/>
      <c r="I370" s="94"/>
      <c r="J370" s="94"/>
      <c r="K370" s="112"/>
    </row>
    <row r="371" spans="2:11">
      <c r="B371" s="93"/>
      <c r="C371" s="112"/>
      <c r="D371" s="112"/>
      <c r="E371" s="112"/>
      <c r="F371" s="112"/>
      <c r="G371" s="112"/>
      <c r="H371" s="112"/>
      <c r="I371" s="94"/>
      <c r="J371" s="94"/>
      <c r="K371" s="112"/>
    </row>
    <row r="372" spans="2:11">
      <c r="B372" s="93"/>
      <c r="C372" s="112"/>
      <c r="D372" s="112"/>
      <c r="E372" s="112"/>
      <c r="F372" s="112"/>
      <c r="G372" s="112"/>
      <c r="H372" s="112"/>
      <c r="I372" s="94"/>
      <c r="J372" s="94"/>
      <c r="K372" s="112"/>
    </row>
    <row r="373" spans="2:11">
      <c r="B373" s="93"/>
      <c r="C373" s="112"/>
      <c r="D373" s="112"/>
      <c r="E373" s="112"/>
      <c r="F373" s="112"/>
      <c r="G373" s="112"/>
      <c r="H373" s="112"/>
      <c r="I373" s="94"/>
      <c r="J373" s="94"/>
      <c r="K373" s="112"/>
    </row>
    <row r="374" spans="2:11">
      <c r="B374" s="93"/>
      <c r="C374" s="112"/>
      <c r="D374" s="112"/>
      <c r="E374" s="112"/>
      <c r="F374" s="112"/>
      <c r="G374" s="112"/>
      <c r="H374" s="112"/>
      <c r="I374" s="94"/>
      <c r="J374" s="94"/>
      <c r="K374" s="112"/>
    </row>
    <row r="375" spans="2:11">
      <c r="B375" s="93"/>
      <c r="C375" s="112"/>
      <c r="D375" s="112"/>
      <c r="E375" s="112"/>
      <c r="F375" s="112"/>
      <c r="G375" s="112"/>
      <c r="H375" s="112"/>
      <c r="I375" s="94"/>
      <c r="J375" s="94"/>
      <c r="K375" s="112"/>
    </row>
    <row r="376" spans="2:11">
      <c r="B376" s="93"/>
      <c r="C376" s="112"/>
      <c r="D376" s="112"/>
      <c r="E376" s="112"/>
      <c r="F376" s="112"/>
      <c r="G376" s="112"/>
      <c r="H376" s="112"/>
      <c r="I376" s="94"/>
      <c r="J376" s="94"/>
      <c r="K376" s="112"/>
    </row>
    <row r="377" spans="2:11">
      <c r="B377" s="93"/>
      <c r="C377" s="112"/>
      <c r="D377" s="112"/>
      <c r="E377" s="112"/>
      <c r="F377" s="112"/>
      <c r="G377" s="112"/>
      <c r="H377" s="112"/>
      <c r="I377" s="94"/>
      <c r="J377" s="94"/>
      <c r="K377" s="112"/>
    </row>
    <row r="378" spans="2:11">
      <c r="B378" s="93"/>
      <c r="C378" s="112"/>
      <c r="D378" s="112"/>
      <c r="E378" s="112"/>
      <c r="F378" s="112"/>
      <c r="G378" s="112"/>
      <c r="H378" s="112"/>
      <c r="I378" s="94"/>
      <c r="J378" s="94"/>
      <c r="K378" s="112"/>
    </row>
    <row r="379" spans="2:11">
      <c r="B379" s="93"/>
      <c r="C379" s="112"/>
      <c r="D379" s="112"/>
      <c r="E379" s="112"/>
      <c r="F379" s="112"/>
      <c r="G379" s="112"/>
      <c r="H379" s="112"/>
      <c r="I379" s="94"/>
      <c r="J379" s="94"/>
      <c r="K379" s="112"/>
    </row>
    <row r="380" spans="2:11">
      <c r="B380" s="93"/>
      <c r="C380" s="112"/>
      <c r="D380" s="112"/>
      <c r="E380" s="112"/>
      <c r="F380" s="112"/>
      <c r="G380" s="112"/>
      <c r="H380" s="112"/>
      <c r="I380" s="94"/>
      <c r="J380" s="94"/>
      <c r="K380" s="112"/>
    </row>
    <row r="381" spans="2:11">
      <c r="B381" s="93"/>
      <c r="C381" s="112"/>
      <c r="D381" s="112"/>
      <c r="E381" s="112"/>
      <c r="F381" s="112"/>
      <c r="G381" s="112"/>
      <c r="H381" s="112"/>
      <c r="I381" s="94"/>
      <c r="J381" s="94"/>
      <c r="K381" s="112"/>
    </row>
    <row r="382" spans="2:11">
      <c r="B382" s="93"/>
      <c r="C382" s="112"/>
      <c r="D382" s="112"/>
      <c r="E382" s="112"/>
      <c r="F382" s="112"/>
      <c r="G382" s="112"/>
      <c r="H382" s="112"/>
      <c r="I382" s="94"/>
      <c r="J382" s="94"/>
      <c r="K382" s="112"/>
    </row>
    <row r="383" spans="2:11">
      <c r="B383" s="93"/>
      <c r="C383" s="112"/>
      <c r="D383" s="112"/>
      <c r="E383" s="112"/>
      <c r="F383" s="112"/>
      <c r="G383" s="112"/>
      <c r="H383" s="112"/>
      <c r="I383" s="94"/>
      <c r="J383" s="94"/>
      <c r="K383" s="112"/>
    </row>
    <row r="384" spans="2:11">
      <c r="B384" s="93"/>
      <c r="C384" s="112"/>
      <c r="D384" s="112"/>
      <c r="E384" s="112"/>
      <c r="F384" s="112"/>
      <c r="G384" s="112"/>
      <c r="H384" s="112"/>
      <c r="I384" s="94"/>
      <c r="J384" s="94"/>
      <c r="K384" s="112"/>
    </row>
    <row r="385" spans="2:11">
      <c r="B385" s="93"/>
      <c r="C385" s="112"/>
      <c r="D385" s="112"/>
      <c r="E385" s="112"/>
      <c r="F385" s="112"/>
      <c r="G385" s="112"/>
      <c r="H385" s="112"/>
      <c r="I385" s="94"/>
      <c r="J385" s="94"/>
      <c r="K385" s="112"/>
    </row>
    <row r="386" spans="2:11">
      <c r="B386" s="93"/>
      <c r="C386" s="112"/>
      <c r="D386" s="112"/>
      <c r="E386" s="112"/>
      <c r="F386" s="112"/>
      <c r="G386" s="112"/>
      <c r="H386" s="112"/>
      <c r="I386" s="94"/>
      <c r="J386" s="94"/>
      <c r="K386" s="112"/>
    </row>
    <row r="387" spans="2:11">
      <c r="B387" s="93"/>
      <c r="C387" s="112"/>
      <c r="D387" s="112"/>
      <c r="E387" s="112"/>
      <c r="F387" s="112"/>
      <c r="G387" s="112"/>
      <c r="H387" s="112"/>
      <c r="I387" s="94"/>
      <c r="J387" s="94"/>
      <c r="K387" s="112"/>
    </row>
    <row r="388" spans="2:11">
      <c r="B388" s="93"/>
      <c r="C388" s="112"/>
      <c r="D388" s="112"/>
      <c r="E388" s="112"/>
      <c r="F388" s="112"/>
      <c r="G388" s="112"/>
      <c r="H388" s="112"/>
      <c r="I388" s="94"/>
      <c r="J388" s="94"/>
      <c r="K388" s="112"/>
    </row>
    <row r="389" spans="2:11">
      <c r="B389" s="93"/>
      <c r="C389" s="112"/>
      <c r="D389" s="112"/>
      <c r="E389" s="112"/>
      <c r="F389" s="112"/>
      <c r="G389" s="112"/>
      <c r="H389" s="112"/>
      <c r="I389" s="94"/>
      <c r="J389" s="94"/>
      <c r="K389" s="112"/>
    </row>
    <row r="390" spans="2:11">
      <c r="B390" s="93"/>
      <c r="C390" s="112"/>
      <c r="D390" s="112"/>
      <c r="E390" s="112"/>
      <c r="F390" s="112"/>
      <c r="G390" s="112"/>
      <c r="H390" s="112"/>
      <c r="I390" s="94"/>
      <c r="J390" s="94"/>
      <c r="K390" s="112"/>
    </row>
    <row r="391" spans="2:11">
      <c r="B391" s="93"/>
      <c r="C391" s="112"/>
      <c r="D391" s="112"/>
      <c r="E391" s="112"/>
      <c r="F391" s="112"/>
      <c r="G391" s="112"/>
      <c r="H391" s="112"/>
      <c r="I391" s="94"/>
      <c r="J391" s="94"/>
      <c r="K391" s="112"/>
    </row>
    <row r="392" spans="2:11">
      <c r="B392" s="93"/>
      <c r="C392" s="112"/>
      <c r="D392" s="112"/>
      <c r="E392" s="112"/>
      <c r="F392" s="112"/>
      <c r="G392" s="112"/>
      <c r="H392" s="112"/>
      <c r="I392" s="94"/>
      <c r="J392" s="94"/>
      <c r="K392" s="112"/>
    </row>
    <row r="393" spans="2:11">
      <c r="B393" s="93"/>
      <c r="C393" s="112"/>
      <c r="D393" s="112"/>
      <c r="E393" s="112"/>
      <c r="F393" s="112"/>
      <c r="G393" s="112"/>
      <c r="H393" s="112"/>
      <c r="I393" s="94"/>
      <c r="J393" s="94"/>
      <c r="K393" s="112"/>
    </row>
    <row r="394" spans="2:11">
      <c r="B394" s="93"/>
      <c r="C394" s="112"/>
      <c r="D394" s="112"/>
      <c r="E394" s="112"/>
      <c r="F394" s="112"/>
      <c r="G394" s="112"/>
      <c r="H394" s="112"/>
      <c r="I394" s="94"/>
      <c r="J394" s="94"/>
      <c r="K394" s="112"/>
    </row>
    <row r="395" spans="2:11">
      <c r="B395" s="93"/>
      <c r="C395" s="112"/>
      <c r="D395" s="112"/>
      <c r="E395" s="112"/>
      <c r="F395" s="112"/>
      <c r="G395" s="112"/>
      <c r="H395" s="112"/>
      <c r="I395" s="94"/>
      <c r="J395" s="94"/>
      <c r="K395" s="112"/>
    </row>
    <row r="396" spans="2:11">
      <c r="B396" s="93"/>
      <c r="C396" s="112"/>
      <c r="D396" s="112"/>
      <c r="E396" s="112"/>
      <c r="F396" s="112"/>
      <c r="G396" s="112"/>
      <c r="H396" s="112"/>
      <c r="I396" s="94"/>
      <c r="J396" s="94"/>
      <c r="K396" s="112"/>
    </row>
    <row r="397" spans="2:11">
      <c r="B397" s="93"/>
      <c r="C397" s="112"/>
      <c r="D397" s="112"/>
      <c r="E397" s="112"/>
      <c r="F397" s="112"/>
      <c r="G397" s="112"/>
      <c r="H397" s="112"/>
      <c r="I397" s="94"/>
      <c r="J397" s="94"/>
      <c r="K397" s="112"/>
    </row>
    <row r="398" spans="2:11">
      <c r="B398" s="93"/>
      <c r="C398" s="112"/>
      <c r="D398" s="112"/>
      <c r="E398" s="112"/>
      <c r="F398" s="112"/>
      <c r="G398" s="112"/>
      <c r="H398" s="112"/>
      <c r="I398" s="94"/>
      <c r="J398" s="94"/>
      <c r="K398" s="112"/>
    </row>
    <row r="399" spans="2:11">
      <c r="B399" s="93"/>
      <c r="C399" s="112"/>
      <c r="D399" s="112"/>
      <c r="E399" s="112"/>
      <c r="F399" s="112"/>
      <c r="G399" s="112"/>
      <c r="H399" s="112"/>
      <c r="I399" s="94"/>
      <c r="J399" s="94"/>
      <c r="K399" s="112"/>
    </row>
    <row r="400" spans="2:11">
      <c r="B400" s="93"/>
      <c r="C400" s="112"/>
      <c r="D400" s="112"/>
      <c r="E400" s="112"/>
      <c r="F400" s="112"/>
      <c r="G400" s="112"/>
      <c r="H400" s="112"/>
      <c r="I400" s="94"/>
      <c r="J400" s="94"/>
      <c r="K400" s="112"/>
    </row>
    <row r="401" spans="2:11">
      <c r="B401" s="93"/>
      <c r="C401" s="112"/>
      <c r="D401" s="112"/>
      <c r="E401" s="112"/>
      <c r="F401" s="112"/>
      <c r="G401" s="112"/>
      <c r="H401" s="112"/>
      <c r="I401" s="94"/>
      <c r="J401" s="94"/>
      <c r="K401" s="112"/>
    </row>
    <row r="402" spans="2:11">
      <c r="B402" s="93"/>
      <c r="C402" s="112"/>
      <c r="D402" s="112"/>
      <c r="E402" s="112"/>
      <c r="F402" s="112"/>
      <c r="G402" s="112"/>
      <c r="H402" s="112"/>
      <c r="I402" s="94"/>
      <c r="J402" s="94"/>
      <c r="K402" s="112"/>
    </row>
    <row r="403" spans="2:11">
      <c r="B403" s="93"/>
      <c r="C403" s="112"/>
      <c r="D403" s="112"/>
      <c r="E403" s="112"/>
      <c r="F403" s="112"/>
      <c r="G403" s="112"/>
      <c r="H403" s="112"/>
      <c r="I403" s="94"/>
      <c r="J403" s="94"/>
      <c r="K403" s="112"/>
    </row>
    <row r="404" spans="2:11">
      <c r="B404" s="93"/>
      <c r="C404" s="112"/>
      <c r="D404" s="112"/>
      <c r="E404" s="112"/>
      <c r="F404" s="112"/>
      <c r="G404" s="112"/>
      <c r="H404" s="112"/>
      <c r="I404" s="94"/>
      <c r="J404" s="94"/>
      <c r="K404" s="112"/>
    </row>
    <row r="405" spans="2:11">
      <c r="B405" s="93"/>
      <c r="C405" s="112"/>
      <c r="D405" s="112"/>
      <c r="E405" s="112"/>
      <c r="F405" s="112"/>
      <c r="G405" s="112"/>
      <c r="H405" s="112"/>
      <c r="I405" s="94"/>
      <c r="J405" s="94"/>
      <c r="K405" s="112"/>
    </row>
    <row r="406" spans="2:11">
      <c r="B406" s="93"/>
      <c r="C406" s="112"/>
      <c r="D406" s="112"/>
      <c r="E406" s="112"/>
      <c r="F406" s="112"/>
      <c r="G406" s="112"/>
      <c r="H406" s="112"/>
      <c r="I406" s="94"/>
      <c r="J406" s="94"/>
      <c r="K406" s="112"/>
    </row>
    <row r="407" spans="2:11">
      <c r="B407" s="93"/>
      <c r="C407" s="112"/>
      <c r="D407" s="112"/>
      <c r="E407" s="112"/>
      <c r="F407" s="112"/>
      <c r="G407" s="112"/>
      <c r="H407" s="112"/>
      <c r="I407" s="94"/>
      <c r="J407" s="94"/>
      <c r="K407" s="112"/>
    </row>
    <row r="408" spans="2:11">
      <c r="B408" s="93"/>
      <c r="C408" s="112"/>
      <c r="D408" s="112"/>
      <c r="E408" s="112"/>
      <c r="F408" s="112"/>
      <c r="G408" s="112"/>
      <c r="H408" s="112"/>
      <c r="I408" s="94"/>
      <c r="J408" s="94"/>
      <c r="K408" s="112"/>
    </row>
    <row r="409" spans="2:11">
      <c r="B409" s="93"/>
      <c r="C409" s="112"/>
      <c r="D409" s="112"/>
      <c r="E409" s="112"/>
      <c r="F409" s="112"/>
      <c r="G409" s="112"/>
      <c r="H409" s="112"/>
      <c r="I409" s="94"/>
      <c r="J409" s="94"/>
      <c r="K409" s="112"/>
    </row>
    <row r="410" spans="2:11">
      <c r="B410" s="93"/>
      <c r="C410" s="112"/>
      <c r="D410" s="112"/>
      <c r="E410" s="112"/>
      <c r="F410" s="112"/>
      <c r="G410" s="112"/>
      <c r="H410" s="112"/>
      <c r="I410" s="94"/>
      <c r="J410" s="94"/>
      <c r="K410" s="112"/>
    </row>
    <row r="411" spans="2:11">
      <c r="B411" s="93"/>
      <c r="C411" s="112"/>
      <c r="D411" s="112"/>
      <c r="E411" s="112"/>
      <c r="F411" s="112"/>
      <c r="G411" s="112"/>
      <c r="H411" s="112"/>
      <c r="I411" s="94"/>
      <c r="J411" s="94"/>
      <c r="K411" s="112"/>
    </row>
    <row r="412" spans="2:11">
      <c r="B412" s="93"/>
      <c r="C412" s="112"/>
      <c r="D412" s="112"/>
      <c r="E412" s="112"/>
      <c r="F412" s="112"/>
      <c r="G412" s="112"/>
      <c r="H412" s="112"/>
      <c r="I412" s="94"/>
      <c r="J412" s="94"/>
      <c r="K412" s="112"/>
    </row>
    <row r="413" spans="2:11">
      <c r="B413" s="93"/>
      <c r="C413" s="112"/>
      <c r="D413" s="112"/>
      <c r="E413" s="112"/>
      <c r="F413" s="112"/>
      <c r="G413" s="112"/>
      <c r="H413" s="112"/>
      <c r="I413" s="94"/>
      <c r="J413" s="94"/>
      <c r="K413" s="112"/>
    </row>
    <row r="414" spans="2:11">
      <c r="B414" s="93"/>
      <c r="C414" s="112"/>
      <c r="D414" s="112"/>
      <c r="E414" s="112"/>
      <c r="F414" s="112"/>
      <c r="G414" s="112"/>
      <c r="H414" s="112"/>
      <c r="I414" s="94"/>
      <c r="J414" s="94"/>
      <c r="K414" s="112"/>
    </row>
    <row r="415" spans="2:11">
      <c r="B415" s="93"/>
      <c r="C415" s="112"/>
      <c r="D415" s="112"/>
      <c r="E415" s="112"/>
      <c r="F415" s="112"/>
      <c r="G415" s="112"/>
      <c r="H415" s="112"/>
      <c r="I415" s="94"/>
      <c r="J415" s="94"/>
      <c r="K415" s="112"/>
    </row>
    <row r="416" spans="2:11">
      <c r="B416" s="93"/>
      <c r="C416" s="112"/>
      <c r="D416" s="112"/>
      <c r="E416" s="112"/>
      <c r="F416" s="112"/>
      <c r="G416" s="112"/>
      <c r="H416" s="112"/>
      <c r="I416" s="94"/>
      <c r="J416" s="94"/>
      <c r="K416" s="112"/>
    </row>
    <row r="417" spans="2:11">
      <c r="B417" s="93"/>
      <c r="C417" s="112"/>
      <c r="D417" s="112"/>
      <c r="E417" s="112"/>
      <c r="F417" s="112"/>
      <c r="G417" s="112"/>
      <c r="H417" s="112"/>
      <c r="I417" s="94"/>
      <c r="J417" s="94"/>
      <c r="K417" s="112"/>
    </row>
    <row r="418" spans="2:11">
      <c r="B418" s="93"/>
      <c r="C418" s="112"/>
      <c r="D418" s="112"/>
      <c r="E418" s="112"/>
      <c r="F418" s="112"/>
      <c r="G418" s="112"/>
      <c r="H418" s="112"/>
      <c r="I418" s="94"/>
      <c r="J418" s="94"/>
      <c r="K418" s="112"/>
    </row>
    <row r="419" spans="2:11">
      <c r="B419" s="93"/>
      <c r="C419" s="112"/>
      <c r="D419" s="112"/>
      <c r="E419" s="112"/>
      <c r="F419" s="112"/>
      <c r="G419" s="112"/>
      <c r="H419" s="112"/>
      <c r="I419" s="94"/>
      <c r="J419" s="94"/>
      <c r="K419" s="112"/>
    </row>
    <row r="420" spans="2:11">
      <c r="B420" s="93"/>
      <c r="C420" s="112"/>
      <c r="D420" s="112"/>
      <c r="E420" s="112"/>
      <c r="F420" s="112"/>
      <c r="G420" s="112"/>
      <c r="H420" s="112"/>
      <c r="I420" s="94"/>
      <c r="J420" s="94"/>
      <c r="K420" s="112"/>
    </row>
    <row r="421" spans="2:11">
      <c r="B421" s="93"/>
      <c r="C421" s="112"/>
      <c r="D421" s="112"/>
      <c r="E421" s="112"/>
      <c r="F421" s="112"/>
      <c r="G421" s="112"/>
      <c r="H421" s="112"/>
      <c r="I421" s="94"/>
      <c r="J421" s="94"/>
      <c r="K421" s="112"/>
    </row>
    <row r="422" spans="2:11">
      <c r="B422" s="93"/>
      <c r="C422" s="112"/>
      <c r="D422" s="112"/>
      <c r="E422" s="112"/>
      <c r="F422" s="112"/>
      <c r="G422" s="112"/>
      <c r="H422" s="112"/>
      <c r="I422" s="94"/>
      <c r="J422" s="94"/>
      <c r="K422" s="112"/>
    </row>
    <row r="423" spans="2:11">
      <c r="B423" s="93"/>
      <c r="C423" s="112"/>
      <c r="D423" s="112"/>
      <c r="E423" s="112"/>
      <c r="F423" s="112"/>
      <c r="G423" s="112"/>
      <c r="H423" s="112"/>
      <c r="I423" s="94"/>
      <c r="J423" s="94"/>
      <c r="K423" s="112"/>
    </row>
    <row r="424" spans="2:11">
      <c r="B424" s="93"/>
      <c r="C424" s="112"/>
      <c r="D424" s="112"/>
      <c r="E424" s="112"/>
      <c r="F424" s="112"/>
      <c r="G424" s="112"/>
      <c r="H424" s="112"/>
      <c r="I424" s="94"/>
      <c r="J424" s="94"/>
      <c r="K424" s="112"/>
    </row>
    <row r="425" spans="2:11">
      <c r="B425" s="93"/>
      <c r="C425" s="112"/>
      <c r="D425" s="112"/>
      <c r="E425" s="112"/>
      <c r="F425" s="112"/>
      <c r="G425" s="112"/>
      <c r="H425" s="112"/>
      <c r="I425" s="94"/>
      <c r="J425" s="94"/>
      <c r="K425" s="112"/>
    </row>
    <row r="426" spans="2:11">
      <c r="B426" s="93"/>
      <c r="C426" s="112"/>
      <c r="D426" s="112"/>
      <c r="E426" s="112"/>
      <c r="F426" s="112"/>
      <c r="G426" s="112"/>
      <c r="H426" s="112"/>
      <c r="I426" s="94"/>
      <c r="J426" s="94"/>
      <c r="K426" s="112"/>
    </row>
    <row r="427" spans="2:11">
      <c r="B427" s="93"/>
      <c r="C427" s="112"/>
      <c r="D427" s="112"/>
      <c r="E427" s="112"/>
      <c r="F427" s="112"/>
      <c r="G427" s="112"/>
      <c r="H427" s="112"/>
      <c r="I427" s="94"/>
      <c r="J427" s="94"/>
      <c r="K427" s="112"/>
    </row>
    <row r="428" spans="2:11">
      <c r="B428" s="93"/>
      <c r="C428" s="112"/>
      <c r="D428" s="112"/>
      <c r="E428" s="112"/>
      <c r="F428" s="112"/>
      <c r="G428" s="112"/>
      <c r="H428" s="112"/>
      <c r="I428" s="94"/>
      <c r="J428" s="94"/>
      <c r="K428" s="112"/>
    </row>
    <row r="429" spans="2:11">
      <c r="B429" s="93"/>
      <c r="C429" s="112"/>
      <c r="D429" s="112"/>
      <c r="E429" s="112"/>
      <c r="F429" s="112"/>
      <c r="G429" s="112"/>
      <c r="H429" s="112"/>
      <c r="I429" s="94"/>
      <c r="J429" s="94"/>
      <c r="K429" s="112"/>
    </row>
    <row r="430" spans="2:11">
      <c r="B430" s="93"/>
      <c r="C430" s="112"/>
      <c r="D430" s="112"/>
      <c r="E430" s="112"/>
      <c r="F430" s="112"/>
      <c r="G430" s="112"/>
      <c r="H430" s="112"/>
      <c r="I430" s="94"/>
      <c r="J430" s="94"/>
      <c r="K430" s="112"/>
    </row>
    <row r="431" spans="2:11">
      <c r="B431" s="93"/>
      <c r="C431" s="112"/>
      <c r="D431" s="112"/>
      <c r="E431" s="112"/>
      <c r="F431" s="112"/>
      <c r="G431" s="112"/>
      <c r="H431" s="112"/>
      <c r="I431" s="94"/>
      <c r="J431" s="94"/>
      <c r="K431" s="112"/>
    </row>
    <row r="432" spans="2:11">
      <c r="B432" s="93"/>
      <c r="C432" s="112"/>
      <c r="D432" s="112"/>
      <c r="E432" s="112"/>
      <c r="F432" s="112"/>
      <c r="G432" s="112"/>
      <c r="H432" s="112"/>
      <c r="I432" s="94"/>
      <c r="J432" s="94"/>
      <c r="K432" s="112"/>
    </row>
    <row r="433" spans="2:11">
      <c r="B433" s="93"/>
      <c r="C433" s="112"/>
      <c r="D433" s="112"/>
      <c r="E433" s="112"/>
      <c r="F433" s="112"/>
      <c r="G433" s="112"/>
      <c r="H433" s="112"/>
      <c r="I433" s="94"/>
      <c r="J433" s="94"/>
      <c r="K433" s="112"/>
    </row>
    <row r="434" spans="2:11">
      <c r="B434" s="93"/>
      <c r="C434" s="112"/>
      <c r="D434" s="112"/>
      <c r="E434" s="112"/>
      <c r="F434" s="112"/>
      <c r="G434" s="112"/>
      <c r="H434" s="112"/>
      <c r="I434" s="94"/>
      <c r="J434" s="94"/>
      <c r="K434" s="112"/>
    </row>
    <row r="435" spans="2:11">
      <c r="B435" s="93"/>
      <c r="C435" s="112"/>
      <c r="D435" s="112"/>
      <c r="E435" s="112"/>
      <c r="F435" s="112"/>
      <c r="G435" s="112"/>
      <c r="H435" s="112"/>
      <c r="I435" s="94"/>
      <c r="J435" s="94"/>
      <c r="K435" s="112"/>
    </row>
    <row r="436" spans="2:11">
      <c r="B436" s="93"/>
      <c r="C436" s="112"/>
      <c r="D436" s="112"/>
      <c r="E436" s="112"/>
      <c r="F436" s="112"/>
      <c r="G436" s="112"/>
      <c r="H436" s="112"/>
      <c r="I436" s="94"/>
      <c r="J436" s="94"/>
      <c r="K436" s="112"/>
    </row>
    <row r="437" spans="2:11">
      <c r="B437" s="93"/>
      <c r="C437" s="112"/>
      <c r="D437" s="112"/>
      <c r="E437" s="112"/>
      <c r="F437" s="112"/>
      <c r="G437" s="112"/>
      <c r="H437" s="112"/>
      <c r="I437" s="94"/>
      <c r="J437" s="94"/>
      <c r="K437" s="112"/>
    </row>
    <row r="438" spans="2:11">
      <c r="B438" s="93"/>
      <c r="C438" s="112"/>
      <c r="D438" s="112"/>
      <c r="E438" s="112"/>
      <c r="F438" s="112"/>
      <c r="G438" s="112"/>
      <c r="H438" s="112"/>
      <c r="I438" s="94"/>
      <c r="J438" s="94"/>
      <c r="K438" s="112"/>
    </row>
    <row r="439" spans="2:11">
      <c r="B439" s="93"/>
      <c r="C439" s="112"/>
      <c r="D439" s="112"/>
      <c r="E439" s="112"/>
      <c r="F439" s="112"/>
      <c r="G439" s="112"/>
      <c r="H439" s="112"/>
      <c r="I439" s="94"/>
      <c r="J439" s="94"/>
      <c r="K439" s="112"/>
    </row>
    <row r="440" spans="2:11">
      <c r="B440" s="93"/>
      <c r="C440" s="112"/>
      <c r="D440" s="112"/>
      <c r="E440" s="112"/>
      <c r="F440" s="112"/>
      <c r="G440" s="112"/>
      <c r="H440" s="112"/>
      <c r="I440" s="94"/>
      <c r="J440" s="94"/>
      <c r="K440" s="112"/>
    </row>
    <row r="441" spans="2:11">
      <c r="B441" s="93"/>
      <c r="C441" s="112"/>
      <c r="D441" s="112"/>
      <c r="E441" s="112"/>
      <c r="F441" s="112"/>
      <c r="G441" s="112"/>
      <c r="H441" s="112"/>
      <c r="I441" s="94"/>
      <c r="J441" s="94"/>
      <c r="K441" s="112"/>
    </row>
    <row r="442" spans="2:11">
      <c r="B442" s="93"/>
      <c r="C442" s="112"/>
      <c r="D442" s="112"/>
      <c r="E442" s="112"/>
      <c r="F442" s="112"/>
      <c r="G442" s="112"/>
      <c r="H442" s="112"/>
      <c r="I442" s="94"/>
      <c r="J442" s="94"/>
      <c r="K442" s="112"/>
    </row>
    <row r="443" spans="2:11">
      <c r="B443" s="93"/>
      <c r="C443" s="112"/>
      <c r="D443" s="112"/>
      <c r="E443" s="112"/>
      <c r="F443" s="112"/>
      <c r="G443" s="112"/>
      <c r="H443" s="112"/>
      <c r="I443" s="94"/>
      <c r="J443" s="94"/>
      <c r="K443" s="112"/>
    </row>
    <row r="444" spans="2:11">
      <c r="B444" s="93"/>
      <c r="C444" s="112"/>
      <c r="D444" s="112"/>
      <c r="E444" s="112"/>
      <c r="F444" s="112"/>
      <c r="G444" s="112"/>
      <c r="H444" s="112"/>
      <c r="I444" s="94"/>
      <c r="J444" s="94"/>
      <c r="K444" s="112"/>
    </row>
    <row r="445" spans="2:11">
      <c r="B445" s="93"/>
      <c r="C445" s="112"/>
      <c r="D445" s="112"/>
      <c r="E445" s="112"/>
      <c r="F445" s="112"/>
      <c r="G445" s="112"/>
      <c r="H445" s="112"/>
      <c r="I445" s="94"/>
      <c r="J445" s="94"/>
      <c r="K445" s="112"/>
    </row>
    <row r="446" spans="2:11">
      <c r="B446" s="93"/>
      <c r="C446" s="112"/>
      <c r="D446" s="112"/>
      <c r="E446" s="112"/>
      <c r="F446" s="112"/>
      <c r="G446" s="112"/>
      <c r="H446" s="112"/>
      <c r="I446" s="94"/>
      <c r="J446" s="94"/>
      <c r="K446" s="112"/>
    </row>
    <row r="447" spans="2:11">
      <c r="B447" s="93"/>
      <c r="C447" s="112"/>
      <c r="D447" s="112"/>
      <c r="E447" s="112"/>
      <c r="F447" s="112"/>
      <c r="G447" s="112"/>
      <c r="H447" s="112"/>
      <c r="I447" s="94"/>
      <c r="J447" s="94"/>
      <c r="K447" s="112"/>
    </row>
    <row r="448" spans="2:11">
      <c r="B448" s="93"/>
      <c r="C448" s="112"/>
      <c r="D448" s="112"/>
      <c r="E448" s="112"/>
      <c r="F448" s="112"/>
      <c r="G448" s="112"/>
      <c r="H448" s="112"/>
      <c r="I448" s="94"/>
      <c r="J448" s="94"/>
      <c r="K448" s="112"/>
    </row>
    <row r="449" spans="2:11">
      <c r="B449" s="93"/>
      <c r="C449" s="112"/>
      <c r="D449" s="112"/>
      <c r="E449" s="112"/>
      <c r="F449" s="112"/>
      <c r="G449" s="112"/>
      <c r="H449" s="112"/>
      <c r="I449" s="94"/>
      <c r="J449" s="94"/>
      <c r="K449" s="112"/>
    </row>
    <row r="450" spans="2:11">
      <c r="B450" s="93"/>
      <c r="C450" s="112"/>
      <c r="D450" s="112"/>
      <c r="E450" s="112"/>
      <c r="F450" s="112"/>
      <c r="G450" s="112"/>
      <c r="H450" s="112"/>
      <c r="I450" s="94"/>
      <c r="J450" s="94"/>
      <c r="K450" s="112"/>
    </row>
    <row r="451" spans="2:11">
      <c r="B451" s="93"/>
      <c r="C451" s="112"/>
      <c r="D451" s="112"/>
      <c r="E451" s="112"/>
      <c r="F451" s="112"/>
      <c r="G451" s="112"/>
      <c r="H451" s="112"/>
      <c r="I451" s="94"/>
      <c r="J451" s="94"/>
      <c r="K451" s="112"/>
    </row>
    <row r="452" spans="2:11">
      <c r="B452" s="93"/>
      <c r="C452" s="112"/>
      <c r="D452" s="112"/>
      <c r="E452" s="112"/>
      <c r="F452" s="112"/>
      <c r="G452" s="112"/>
      <c r="H452" s="112"/>
      <c r="I452" s="94"/>
      <c r="J452" s="94"/>
      <c r="K452" s="112"/>
    </row>
    <row r="453" spans="2:11">
      <c r="B453" s="93"/>
      <c r="C453" s="112"/>
      <c r="D453" s="112"/>
      <c r="E453" s="112"/>
      <c r="F453" s="112"/>
      <c r="G453" s="112"/>
      <c r="H453" s="112"/>
      <c r="I453" s="94"/>
      <c r="J453" s="94"/>
      <c r="K453" s="112"/>
    </row>
    <row r="454" spans="2:11">
      <c r="B454" s="93"/>
      <c r="C454" s="112"/>
      <c r="D454" s="112"/>
      <c r="E454" s="112"/>
      <c r="F454" s="112"/>
      <c r="G454" s="112"/>
      <c r="H454" s="112"/>
      <c r="I454" s="94"/>
      <c r="J454" s="94"/>
      <c r="K454" s="112"/>
    </row>
    <row r="455" spans="2:11">
      <c r="B455" s="93"/>
      <c r="C455" s="112"/>
      <c r="D455" s="112"/>
      <c r="E455" s="112"/>
      <c r="F455" s="112"/>
      <c r="G455" s="112"/>
      <c r="H455" s="112"/>
      <c r="I455" s="94"/>
      <c r="J455" s="94"/>
      <c r="K455" s="112"/>
    </row>
    <row r="456" spans="2:11">
      <c r="B456" s="93"/>
      <c r="C456" s="112"/>
      <c r="D456" s="112"/>
      <c r="E456" s="112"/>
      <c r="F456" s="112"/>
      <c r="G456" s="112"/>
      <c r="H456" s="112"/>
      <c r="I456" s="94"/>
      <c r="J456" s="94"/>
      <c r="K456" s="112"/>
    </row>
    <row r="457" spans="2:11">
      <c r="B457" s="93"/>
      <c r="C457" s="112"/>
      <c r="D457" s="112"/>
      <c r="E457" s="112"/>
      <c r="F457" s="112"/>
      <c r="G457" s="112"/>
      <c r="H457" s="112"/>
      <c r="I457" s="94"/>
      <c r="J457" s="94"/>
      <c r="K457" s="112"/>
    </row>
    <row r="458" spans="2:11">
      <c r="B458" s="93"/>
      <c r="C458" s="112"/>
      <c r="D458" s="112"/>
      <c r="E458" s="112"/>
      <c r="F458" s="112"/>
      <c r="G458" s="112"/>
      <c r="H458" s="112"/>
      <c r="I458" s="94"/>
      <c r="J458" s="94"/>
      <c r="K458" s="112"/>
    </row>
    <row r="459" spans="2:11">
      <c r="B459" s="93"/>
      <c r="C459" s="112"/>
      <c r="D459" s="112"/>
      <c r="E459" s="112"/>
      <c r="F459" s="112"/>
      <c r="G459" s="112"/>
      <c r="H459" s="112"/>
      <c r="I459" s="94"/>
      <c r="J459" s="94"/>
      <c r="K459" s="112"/>
    </row>
    <row r="460" spans="2:11">
      <c r="B460" s="93"/>
      <c r="C460" s="112"/>
      <c r="D460" s="112"/>
      <c r="E460" s="112"/>
      <c r="F460" s="112"/>
      <c r="G460" s="112"/>
      <c r="H460" s="112"/>
      <c r="I460" s="94"/>
      <c r="J460" s="94"/>
      <c r="K460" s="112"/>
    </row>
    <row r="461" spans="2:11">
      <c r="B461" s="93"/>
      <c r="C461" s="112"/>
      <c r="D461" s="112"/>
      <c r="E461" s="112"/>
      <c r="F461" s="112"/>
      <c r="G461" s="112"/>
      <c r="H461" s="112"/>
      <c r="I461" s="94"/>
      <c r="J461" s="94"/>
      <c r="K461" s="112"/>
    </row>
    <row r="462" spans="2:11">
      <c r="B462" s="93"/>
      <c r="C462" s="112"/>
      <c r="D462" s="112"/>
      <c r="E462" s="112"/>
      <c r="F462" s="112"/>
      <c r="G462" s="112"/>
      <c r="H462" s="112"/>
      <c r="I462" s="94"/>
      <c r="J462" s="94"/>
      <c r="K462" s="112"/>
    </row>
    <row r="463" spans="2:11">
      <c r="B463" s="93"/>
      <c r="C463" s="112"/>
      <c r="D463" s="112"/>
      <c r="E463" s="112"/>
      <c r="F463" s="112"/>
      <c r="G463" s="112"/>
      <c r="H463" s="112"/>
      <c r="I463" s="94"/>
      <c r="J463" s="94"/>
      <c r="K463" s="112"/>
    </row>
    <row r="464" spans="2:11">
      <c r="B464" s="93"/>
      <c r="C464" s="112"/>
      <c r="D464" s="112"/>
      <c r="E464" s="112"/>
      <c r="F464" s="112"/>
      <c r="G464" s="112"/>
      <c r="H464" s="112"/>
      <c r="I464" s="94"/>
      <c r="J464" s="94"/>
      <c r="K464" s="112"/>
    </row>
    <row r="465" spans="2:11">
      <c r="B465" s="93"/>
      <c r="C465" s="112"/>
      <c r="D465" s="112"/>
      <c r="E465" s="112"/>
      <c r="F465" s="112"/>
      <c r="G465" s="112"/>
      <c r="H465" s="112"/>
      <c r="I465" s="94"/>
      <c r="J465" s="94"/>
      <c r="K465" s="112"/>
    </row>
    <row r="466" spans="2:11">
      <c r="B466" s="93"/>
      <c r="C466" s="112"/>
      <c r="D466" s="112"/>
      <c r="E466" s="112"/>
      <c r="F466" s="112"/>
      <c r="G466" s="112"/>
      <c r="H466" s="112"/>
      <c r="I466" s="94"/>
      <c r="J466" s="94"/>
      <c r="K466" s="112"/>
    </row>
    <row r="467" spans="2:11">
      <c r="B467" s="93"/>
      <c r="C467" s="112"/>
      <c r="D467" s="112"/>
      <c r="E467" s="112"/>
      <c r="F467" s="112"/>
      <c r="G467" s="112"/>
      <c r="H467" s="112"/>
      <c r="I467" s="94"/>
      <c r="J467" s="94"/>
      <c r="K467" s="112"/>
    </row>
    <row r="468" spans="2:11">
      <c r="B468" s="93"/>
      <c r="C468" s="112"/>
      <c r="D468" s="112"/>
      <c r="E468" s="112"/>
      <c r="F468" s="112"/>
      <c r="G468" s="112"/>
      <c r="H468" s="112"/>
      <c r="I468" s="94"/>
      <c r="J468" s="94"/>
      <c r="K468" s="112"/>
    </row>
    <row r="469" spans="2:11">
      <c r="B469" s="93"/>
      <c r="C469" s="112"/>
      <c r="D469" s="112"/>
      <c r="E469" s="112"/>
      <c r="F469" s="112"/>
      <c r="G469" s="112"/>
      <c r="H469" s="112"/>
      <c r="I469" s="94"/>
      <c r="J469" s="94"/>
      <c r="K469" s="112"/>
    </row>
    <row r="470" spans="2:11">
      <c r="B470" s="93"/>
      <c r="C470" s="112"/>
      <c r="D470" s="112"/>
      <c r="E470" s="112"/>
      <c r="F470" s="112"/>
      <c r="G470" s="112"/>
      <c r="H470" s="112"/>
      <c r="I470" s="94"/>
      <c r="J470" s="94"/>
      <c r="K470" s="112"/>
    </row>
    <row r="471" spans="2:11">
      <c r="B471" s="93"/>
      <c r="C471" s="112"/>
      <c r="D471" s="112"/>
      <c r="E471" s="112"/>
      <c r="F471" s="112"/>
      <c r="G471" s="112"/>
      <c r="H471" s="112"/>
      <c r="I471" s="94"/>
      <c r="J471" s="94"/>
      <c r="K471" s="112"/>
    </row>
    <row r="472" spans="2:11">
      <c r="B472" s="93"/>
      <c r="C472" s="112"/>
      <c r="D472" s="112"/>
      <c r="E472" s="112"/>
      <c r="F472" s="112"/>
      <c r="G472" s="112"/>
      <c r="H472" s="112"/>
      <c r="I472" s="94"/>
      <c r="J472" s="94"/>
      <c r="K472" s="112"/>
    </row>
    <row r="473" spans="2:11">
      <c r="B473" s="93"/>
      <c r="C473" s="112"/>
      <c r="D473" s="112"/>
      <c r="E473" s="112"/>
      <c r="F473" s="112"/>
      <c r="G473" s="112"/>
      <c r="H473" s="112"/>
      <c r="I473" s="94"/>
      <c r="J473" s="94"/>
      <c r="K473" s="112"/>
    </row>
    <row r="474" spans="2:11">
      <c r="B474" s="93"/>
      <c r="C474" s="112"/>
      <c r="D474" s="112"/>
      <c r="E474" s="112"/>
      <c r="F474" s="112"/>
      <c r="G474" s="112"/>
      <c r="H474" s="112"/>
      <c r="I474" s="94"/>
      <c r="J474" s="94"/>
      <c r="K474" s="112"/>
    </row>
    <row r="475" spans="2:11">
      <c r="B475" s="93"/>
      <c r="C475" s="112"/>
      <c r="D475" s="112"/>
      <c r="E475" s="112"/>
      <c r="F475" s="112"/>
      <c r="G475" s="112"/>
      <c r="H475" s="112"/>
      <c r="I475" s="94"/>
      <c r="J475" s="94"/>
      <c r="K475" s="112"/>
    </row>
    <row r="476" spans="2:11">
      <c r="B476" s="93"/>
      <c r="C476" s="112"/>
      <c r="D476" s="112"/>
      <c r="E476" s="112"/>
      <c r="F476" s="112"/>
      <c r="G476" s="112"/>
      <c r="H476" s="112"/>
      <c r="I476" s="94"/>
      <c r="J476" s="94"/>
      <c r="K476" s="112"/>
    </row>
    <row r="477" spans="2:11">
      <c r="B477" s="93"/>
      <c r="C477" s="112"/>
      <c r="D477" s="112"/>
      <c r="E477" s="112"/>
      <c r="F477" s="112"/>
      <c r="G477" s="112"/>
      <c r="H477" s="112"/>
      <c r="I477" s="94"/>
      <c r="J477" s="94"/>
      <c r="K477" s="112"/>
    </row>
    <row r="478" spans="2:11">
      <c r="B478" s="93"/>
      <c r="C478" s="112"/>
      <c r="D478" s="112"/>
      <c r="E478" s="112"/>
      <c r="F478" s="112"/>
      <c r="G478" s="112"/>
      <c r="H478" s="112"/>
      <c r="I478" s="94"/>
      <c r="J478" s="94"/>
      <c r="K478" s="112"/>
    </row>
    <row r="479" spans="2:11">
      <c r="B479" s="93"/>
      <c r="C479" s="112"/>
      <c r="D479" s="112"/>
      <c r="E479" s="112"/>
      <c r="F479" s="112"/>
      <c r="G479" s="112"/>
      <c r="H479" s="112"/>
      <c r="I479" s="94"/>
      <c r="J479" s="94"/>
      <c r="K479" s="112"/>
    </row>
    <row r="480" spans="2:11">
      <c r="B480" s="93"/>
      <c r="C480" s="112"/>
      <c r="D480" s="112"/>
      <c r="E480" s="112"/>
      <c r="F480" s="112"/>
      <c r="G480" s="112"/>
      <c r="H480" s="112"/>
      <c r="I480" s="94"/>
      <c r="J480" s="94"/>
      <c r="K480" s="112"/>
    </row>
    <row r="481" spans="2:11">
      <c r="B481" s="93"/>
      <c r="C481" s="112"/>
      <c r="D481" s="112"/>
      <c r="E481" s="112"/>
      <c r="F481" s="112"/>
      <c r="G481" s="112"/>
      <c r="H481" s="112"/>
      <c r="I481" s="94"/>
      <c r="J481" s="94"/>
      <c r="K481" s="112"/>
    </row>
    <row r="482" spans="2:11">
      <c r="B482" s="93"/>
      <c r="C482" s="112"/>
      <c r="D482" s="112"/>
      <c r="E482" s="112"/>
      <c r="F482" s="112"/>
      <c r="G482" s="112"/>
      <c r="H482" s="112"/>
      <c r="I482" s="94"/>
      <c r="J482" s="94"/>
      <c r="K482" s="112"/>
    </row>
    <row r="483" spans="2:11">
      <c r="B483" s="93"/>
      <c r="C483" s="112"/>
      <c r="D483" s="112"/>
      <c r="E483" s="112"/>
      <c r="F483" s="112"/>
      <c r="G483" s="112"/>
      <c r="H483" s="112"/>
      <c r="I483" s="94"/>
      <c r="J483" s="94"/>
      <c r="K483" s="112"/>
    </row>
    <row r="484" spans="2:11">
      <c r="B484" s="93"/>
      <c r="C484" s="112"/>
      <c r="D484" s="112"/>
      <c r="E484" s="112"/>
      <c r="F484" s="112"/>
      <c r="G484" s="112"/>
      <c r="H484" s="112"/>
      <c r="I484" s="94"/>
      <c r="J484" s="94"/>
      <c r="K484" s="112"/>
    </row>
    <row r="485" spans="2:11">
      <c r="B485" s="93"/>
      <c r="C485" s="112"/>
      <c r="D485" s="112"/>
      <c r="E485" s="112"/>
      <c r="F485" s="112"/>
      <c r="G485" s="112"/>
      <c r="H485" s="112"/>
      <c r="I485" s="94"/>
      <c r="J485" s="94"/>
      <c r="K485" s="112"/>
    </row>
    <row r="486" spans="2:11">
      <c r="B486" s="93"/>
      <c r="C486" s="112"/>
      <c r="D486" s="112"/>
      <c r="E486" s="112"/>
      <c r="F486" s="112"/>
      <c r="G486" s="112"/>
      <c r="H486" s="112"/>
      <c r="I486" s="94"/>
      <c r="J486" s="94"/>
      <c r="K486" s="112"/>
    </row>
    <row r="487" spans="2:11">
      <c r="B487" s="93"/>
      <c r="C487" s="112"/>
      <c r="D487" s="112"/>
      <c r="E487" s="112"/>
      <c r="F487" s="112"/>
      <c r="G487" s="112"/>
      <c r="H487" s="112"/>
      <c r="I487" s="94"/>
      <c r="J487" s="94"/>
      <c r="K487" s="112"/>
    </row>
    <row r="488" spans="2:11">
      <c r="B488" s="93"/>
      <c r="C488" s="112"/>
      <c r="D488" s="112"/>
      <c r="E488" s="112"/>
      <c r="F488" s="112"/>
      <c r="G488" s="112"/>
      <c r="H488" s="112"/>
      <c r="I488" s="94"/>
      <c r="J488" s="94"/>
      <c r="K488" s="112"/>
    </row>
    <row r="489" spans="2:11">
      <c r="B489" s="93"/>
      <c r="C489" s="112"/>
      <c r="D489" s="112"/>
      <c r="E489" s="112"/>
      <c r="F489" s="112"/>
      <c r="G489" s="112"/>
      <c r="H489" s="112"/>
      <c r="I489" s="94"/>
      <c r="J489" s="94"/>
      <c r="K489" s="112"/>
    </row>
    <row r="490" spans="2:11">
      <c r="B490" s="93"/>
      <c r="C490" s="112"/>
      <c r="D490" s="112"/>
      <c r="E490" s="112"/>
      <c r="F490" s="112"/>
      <c r="G490" s="112"/>
      <c r="H490" s="112"/>
      <c r="I490" s="94"/>
      <c r="J490" s="94"/>
      <c r="K490" s="112"/>
    </row>
    <row r="491" spans="2:11">
      <c r="B491" s="93"/>
      <c r="C491" s="112"/>
      <c r="D491" s="112"/>
      <c r="E491" s="112"/>
      <c r="F491" s="112"/>
      <c r="G491" s="112"/>
      <c r="H491" s="112"/>
      <c r="I491" s="94"/>
      <c r="J491" s="94"/>
      <c r="K491" s="112"/>
    </row>
    <row r="492" spans="2:11">
      <c r="B492" s="93"/>
      <c r="C492" s="112"/>
      <c r="D492" s="112"/>
      <c r="E492" s="112"/>
      <c r="F492" s="112"/>
      <c r="G492" s="112"/>
      <c r="H492" s="112"/>
      <c r="I492" s="94"/>
      <c r="J492" s="94"/>
      <c r="K492" s="112"/>
    </row>
    <row r="493" spans="2:11">
      <c r="B493" s="93"/>
      <c r="C493" s="112"/>
      <c r="D493" s="112"/>
      <c r="E493" s="112"/>
      <c r="F493" s="112"/>
      <c r="G493" s="112"/>
      <c r="H493" s="112"/>
      <c r="I493" s="94"/>
      <c r="J493" s="94"/>
      <c r="K493" s="112"/>
    </row>
    <row r="494" spans="2:11">
      <c r="B494" s="93"/>
      <c r="C494" s="112"/>
      <c r="D494" s="112"/>
      <c r="E494" s="112"/>
      <c r="F494" s="112"/>
      <c r="G494" s="112"/>
      <c r="H494" s="112"/>
      <c r="I494" s="94"/>
      <c r="J494" s="94"/>
      <c r="K494" s="112"/>
    </row>
    <row r="495" spans="2:11">
      <c r="B495" s="93"/>
      <c r="C495" s="112"/>
      <c r="D495" s="112"/>
      <c r="E495" s="112"/>
      <c r="F495" s="112"/>
      <c r="G495" s="112"/>
      <c r="H495" s="112"/>
      <c r="I495" s="94"/>
      <c r="J495" s="94"/>
      <c r="K495" s="112"/>
    </row>
    <row r="496" spans="2:11">
      <c r="B496" s="93"/>
      <c r="C496" s="112"/>
      <c r="D496" s="112"/>
      <c r="E496" s="112"/>
      <c r="F496" s="112"/>
      <c r="G496" s="112"/>
      <c r="H496" s="112"/>
      <c r="I496" s="94"/>
      <c r="J496" s="94"/>
      <c r="K496" s="112"/>
    </row>
    <row r="497" spans="2:11">
      <c r="B497" s="93"/>
      <c r="C497" s="112"/>
      <c r="D497" s="112"/>
      <c r="E497" s="112"/>
      <c r="F497" s="112"/>
      <c r="G497" s="112"/>
      <c r="H497" s="112"/>
      <c r="I497" s="94"/>
      <c r="J497" s="94"/>
      <c r="K497" s="112"/>
    </row>
    <row r="498" spans="2:11">
      <c r="B498" s="93"/>
      <c r="C498" s="112"/>
      <c r="D498" s="112"/>
      <c r="E498" s="112"/>
      <c r="F498" s="112"/>
      <c r="G498" s="112"/>
      <c r="H498" s="112"/>
      <c r="I498" s="94"/>
      <c r="J498" s="94"/>
      <c r="K498" s="112"/>
    </row>
    <row r="499" spans="2:11">
      <c r="B499" s="93"/>
      <c r="C499" s="112"/>
      <c r="D499" s="112"/>
      <c r="E499" s="112"/>
      <c r="F499" s="112"/>
      <c r="G499" s="112"/>
      <c r="H499" s="112"/>
      <c r="I499" s="94"/>
      <c r="J499" s="94"/>
      <c r="K499" s="112"/>
    </row>
    <row r="500" spans="2:11">
      <c r="B500" s="93"/>
      <c r="C500" s="112"/>
      <c r="D500" s="112"/>
      <c r="E500" s="112"/>
      <c r="F500" s="112"/>
      <c r="G500" s="112"/>
      <c r="H500" s="112"/>
      <c r="I500" s="94"/>
      <c r="J500" s="94"/>
      <c r="K500" s="112"/>
    </row>
    <row r="501" spans="2:11">
      <c r="B501" s="93"/>
      <c r="C501" s="112"/>
      <c r="D501" s="112"/>
      <c r="E501" s="112"/>
      <c r="F501" s="112"/>
      <c r="G501" s="112"/>
      <c r="H501" s="112"/>
      <c r="I501" s="94"/>
      <c r="J501" s="94"/>
      <c r="K501" s="112"/>
    </row>
    <row r="502" spans="2:11">
      <c r="B502" s="93"/>
      <c r="C502" s="112"/>
      <c r="D502" s="112"/>
      <c r="E502" s="112"/>
      <c r="F502" s="112"/>
      <c r="G502" s="112"/>
      <c r="H502" s="112"/>
      <c r="I502" s="94"/>
      <c r="J502" s="94"/>
      <c r="K502" s="112"/>
    </row>
    <row r="503" spans="2:11">
      <c r="B503" s="93"/>
      <c r="C503" s="112"/>
      <c r="D503" s="112"/>
      <c r="E503" s="112"/>
      <c r="F503" s="112"/>
      <c r="G503" s="112"/>
      <c r="H503" s="112"/>
      <c r="I503" s="94"/>
      <c r="J503" s="94"/>
      <c r="K503" s="112"/>
    </row>
    <row r="504" spans="2:11">
      <c r="B504" s="93"/>
      <c r="C504" s="112"/>
      <c r="D504" s="112"/>
      <c r="E504" s="112"/>
      <c r="F504" s="112"/>
      <c r="G504" s="112"/>
      <c r="H504" s="112"/>
      <c r="I504" s="94"/>
      <c r="J504" s="94"/>
      <c r="K504" s="112"/>
    </row>
    <row r="505" spans="2:11">
      <c r="B505" s="93"/>
      <c r="C505" s="112"/>
      <c r="D505" s="112"/>
      <c r="E505" s="112"/>
      <c r="F505" s="112"/>
      <c r="G505" s="112"/>
      <c r="H505" s="112"/>
      <c r="I505" s="94"/>
      <c r="J505" s="94"/>
      <c r="K505" s="112"/>
    </row>
    <row r="506" spans="2:11">
      <c r="B506" s="93"/>
      <c r="C506" s="112"/>
      <c r="D506" s="112"/>
      <c r="E506" s="112"/>
      <c r="F506" s="112"/>
      <c r="G506" s="112"/>
      <c r="H506" s="112"/>
      <c r="I506" s="94"/>
      <c r="J506" s="94"/>
      <c r="K506" s="112"/>
    </row>
    <row r="507" spans="2:11">
      <c r="B507" s="93"/>
      <c r="C507" s="112"/>
      <c r="D507" s="112"/>
      <c r="E507" s="112"/>
      <c r="F507" s="112"/>
      <c r="G507" s="112"/>
      <c r="H507" s="112"/>
      <c r="I507" s="94"/>
      <c r="J507" s="94"/>
      <c r="K507" s="112"/>
    </row>
    <row r="508" spans="2:11">
      <c r="B508" s="93"/>
      <c r="C508" s="112"/>
      <c r="D508" s="112"/>
      <c r="E508" s="112"/>
      <c r="F508" s="112"/>
      <c r="G508" s="112"/>
      <c r="H508" s="112"/>
      <c r="I508" s="94"/>
      <c r="J508" s="94"/>
      <c r="K508" s="112"/>
    </row>
    <row r="509" spans="2:11">
      <c r="B509" s="93"/>
      <c r="C509" s="112"/>
      <c r="D509" s="112"/>
      <c r="E509" s="112"/>
      <c r="F509" s="112"/>
      <c r="G509" s="112"/>
      <c r="H509" s="112"/>
      <c r="I509" s="94"/>
      <c r="J509" s="94"/>
      <c r="K509" s="112"/>
    </row>
    <row r="510" spans="2:11">
      <c r="B510" s="93"/>
      <c r="C510" s="112"/>
      <c r="D510" s="112"/>
      <c r="E510" s="112"/>
      <c r="F510" s="112"/>
      <c r="G510" s="112"/>
      <c r="H510" s="112"/>
      <c r="I510" s="94"/>
      <c r="J510" s="94"/>
      <c r="K510" s="112"/>
    </row>
    <row r="511" spans="2:11">
      <c r="B511" s="93"/>
      <c r="C511" s="112"/>
      <c r="D511" s="112"/>
      <c r="E511" s="112"/>
      <c r="F511" s="112"/>
      <c r="G511" s="112"/>
      <c r="H511" s="112"/>
      <c r="I511" s="94"/>
      <c r="J511" s="94"/>
      <c r="K511" s="112"/>
    </row>
    <row r="512" spans="2:11">
      <c r="B512" s="93"/>
      <c r="C512" s="112"/>
      <c r="D512" s="112"/>
      <c r="E512" s="112"/>
      <c r="F512" s="112"/>
      <c r="G512" s="112"/>
      <c r="H512" s="112"/>
      <c r="I512" s="94"/>
      <c r="J512" s="94"/>
      <c r="K512" s="112"/>
    </row>
    <row r="513" spans="2:11">
      <c r="B513" s="93"/>
      <c r="C513" s="112"/>
      <c r="D513" s="112"/>
      <c r="E513" s="112"/>
      <c r="F513" s="112"/>
      <c r="G513" s="112"/>
      <c r="H513" s="112"/>
      <c r="I513" s="94"/>
      <c r="J513" s="94"/>
      <c r="K513" s="112"/>
    </row>
    <row r="514" spans="2:11">
      <c r="B514" s="93"/>
      <c r="C514" s="112"/>
      <c r="D514" s="112"/>
      <c r="E514" s="112"/>
      <c r="F514" s="112"/>
      <c r="G514" s="112"/>
      <c r="H514" s="112"/>
      <c r="I514" s="94"/>
      <c r="J514" s="94"/>
      <c r="K514" s="112"/>
    </row>
    <row r="515" spans="2:11">
      <c r="B515" s="93"/>
      <c r="C515" s="112"/>
      <c r="D515" s="112"/>
      <c r="E515" s="112"/>
      <c r="F515" s="112"/>
      <c r="G515" s="112"/>
      <c r="H515" s="112"/>
      <c r="I515" s="94"/>
      <c r="J515" s="94"/>
      <c r="K515" s="112"/>
    </row>
    <row r="516" spans="2:11">
      <c r="B516" s="93"/>
      <c r="C516" s="112"/>
      <c r="D516" s="112"/>
      <c r="E516" s="112"/>
      <c r="F516" s="112"/>
      <c r="G516" s="112"/>
      <c r="H516" s="112"/>
      <c r="I516" s="94"/>
      <c r="J516" s="94"/>
      <c r="K516" s="112"/>
    </row>
    <row r="517" spans="2:11">
      <c r="B517" s="93"/>
      <c r="C517" s="112"/>
      <c r="D517" s="112"/>
      <c r="E517" s="112"/>
      <c r="F517" s="112"/>
      <c r="G517" s="112"/>
      <c r="H517" s="112"/>
      <c r="I517" s="94"/>
      <c r="J517" s="94"/>
      <c r="K517" s="112"/>
    </row>
    <row r="518" spans="2:11">
      <c r="B518" s="93"/>
      <c r="C518" s="112"/>
      <c r="D518" s="112"/>
      <c r="E518" s="112"/>
      <c r="F518" s="112"/>
      <c r="G518" s="112"/>
      <c r="H518" s="112"/>
      <c r="I518" s="94"/>
      <c r="J518" s="94"/>
      <c r="K518" s="112"/>
    </row>
    <row r="519" spans="2:11">
      <c r="B519" s="93"/>
      <c r="C519" s="112"/>
      <c r="D519" s="112"/>
      <c r="E519" s="112"/>
      <c r="F519" s="112"/>
      <c r="G519" s="112"/>
      <c r="H519" s="112"/>
      <c r="I519" s="94"/>
      <c r="J519" s="94"/>
      <c r="K519" s="112"/>
    </row>
    <row r="520" spans="2:11">
      <c r="B520" s="93"/>
      <c r="C520" s="112"/>
      <c r="D520" s="112"/>
      <c r="E520" s="112"/>
      <c r="F520" s="112"/>
      <c r="G520" s="112"/>
      <c r="H520" s="112"/>
      <c r="I520" s="94"/>
      <c r="J520" s="94"/>
      <c r="K520" s="112"/>
    </row>
    <row r="521" spans="2:11">
      <c r="B521" s="93"/>
      <c r="C521" s="112"/>
      <c r="D521" s="112"/>
      <c r="E521" s="112"/>
      <c r="F521" s="112"/>
      <c r="G521" s="112"/>
      <c r="H521" s="112"/>
      <c r="I521" s="94"/>
      <c r="J521" s="94"/>
      <c r="K521" s="112"/>
    </row>
    <row r="522" spans="2:11">
      <c r="B522" s="93"/>
      <c r="C522" s="112"/>
      <c r="D522" s="112"/>
      <c r="E522" s="112"/>
      <c r="F522" s="112"/>
      <c r="G522" s="112"/>
      <c r="H522" s="112"/>
      <c r="I522" s="94"/>
      <c r="J522" s="94"/>
      <c r="K522" s="112"/>
    </row>
    <row r="523" spans="2:11">
      <c r="B523" s="93"/>
      <c r="C523" s="112"/>
      <c r="D523" s="112"/>
      <c r="E523" s="112"/>
      <c r="F523" s="112"/>
      <c r="G523" s="112"/>
      <c r="H523" s="112"/>
      <c r="I523" s="94"/>
      <c r="J523" s="94"/>
      <c r="K523" s="112"/>
    </row>
    <row r="524" spans="2:11">
      <c r="B524" s="93"/>
      <c r="C524" s="112"/>
      <c r="D524" s="112"/>
      <c r="E524" s="112"/>
      <c r="F524" s="112"/>
      <c r="G524" s="112"/>
      <c r="H524" s="112"/>
      <c r="I524" s="94"/>
      <c r="J524" s="94"/>
      <c r="K524" s="112"/>
    </row>
    <row r="525" spans="2:11">
      <c r="B525" s="93"/>
      <c r="C525" s="112"/>
      <c r="D525" s="112"/>
      <c r="E525" s="112"/>
      <c r="F525" s="112"/>
      <c r="G525" s="112"/>
      <c r="H525" s="112"/>
      <c r="I525" s="94"/>
      <c r="J525" s="94"/>
      <c r="K525" s="112"/>
    </row>
    <row r="526" spans="2:11">
      <c r="B526" s="93"/>
      <c r="C526" s="112"/>
      <c r="D526" s="112"/>
      <c r="E526" s="112"/>
      <c r="F526" s="112"/>
      <c r="G526" s="112"/>
      <c r="H526" s="112"/>
      <c r="I526" s="94"/>
      <c r="J526" s="94"/>
      <c r="K526" s="112"/>
    </row>
    <row r="527" spans="2:11">
      <c r="B527" s="93"/>
      <c r="C527" s="112"/>
      <c r="D527" s="112"/>
      <c r="E527" s="112"/>
      <c r="F527" s="112"/>
      <c r="G527" s="112"/>
      <c r="H527" s="112"/>
      <c r="I527" s="94"/>
      <c r="J527" s="94"/>
      <c r="K527" s="112"/>
    </row>
    <row r="528" spans="2:11">
      <c r="B528" s="93"/>
      <c r="C528" s="112"/>
      <c r="D528" s="112"/>
      <c r="E528" s="112"/>
      <c r="F528" s="112"/>
      <c r="G528" s="112"/>
      <c r="H528" s="112"/>
      <c r="I528" s="94"/>
      <c r="J528" s="94"/>
      <c r="K528" s="112"/>
    </row>
    <row r="529" spans="2:11">
      <c r="B529" s="93"/>
      <c r="C529" s="112"/>
      <c r="D529" s="112"/>
      <c r="E529" s="112"/>
      <c r="F529" s="112"/>
      <c r="G529" s="112"/>
      <c r="H529" s="112"/>
      <c r="I529" s="94"/>
      <c r="J529" s="94"/>
      <c r="K529" s="112"/>
    </row>
    <row r="530" spans="2:11">
      <c r="B530" s="93"/>
      <c r="C530" s="112"/>
      <c r="D530" s="112"/>
      <c r="E530" s="112"/>
      <c r="F530" s="112"/>
      <c r="G530" s="112"/>
      <c r="H530" s="112"/>
      <c r="I530" s="94"/>
      <c r="J530" s="94"/>
      <c r="K530" s="112"/>
    </row>
    <row r="531" spans="2:11">
      <c r="B531" s="93"/>
      <c r="C531" s="112"/>
      <c r="D531" s="112"/>
      <c r="E531" s="112"/>
      <c r="F531" s="112"/>
      <c r="G531" s="112"/>
      <c r="H531" s="112"/>
      <c r="I531" s="94"/>
      <c r="J531" s="94"/>
      <c r="K531" s="112"/>
    </row>
    <row r="532" spans="2:11">
      <c r="B532" s="93"/>
      <c r="C532" s="112"/>
      <c r="D532" s="112"/>
      <c r="E532" s="112"/>
      <c r="F532" s="112"/>
      <c r="G532" s="112"/>
      <c r="H532" s="112"/>
      <c r="I532" s="94"/>
      <c r="J532" s="94"/>
      <c r="K532" s="112"/>
    </row>
    <row r="533" spans="2:11">
      <c r="B533" s="93"/>
      <c r="C533" s="112"/>
      <c r="D533" s="112"/>
      <c r="E533" s="112"/>
      <c r="F533" s="112"/>
      <c r="G533" s="112"/>
      <c r="H533" s="112"/>
      <c r="I533" s="94"/>
      <c r="J533" s="94"/>
      <c r="K533" s="112"/>
    </row>
    <row r="534" spans="2:11">
      <c r="B534" s="93"/>
      <c r="C534" s="112"/>
      <c r="D534" s="112"/>
      <c r="E534" s="112"/>
      <c r="F534" s="112"/>
      <c r="G534" s="112"/>
      <c r="H534" s="112"/>
      <c r="I534" s="94"/>
      <c r="J534" s="94"/>
      <c r="K534" s="112"/>
    </row>
    <row r="535" spans="2:11">
      <c r="B535" s="93"/>
      <c r="C535" s="112"/>
      <c r="D535" s="112"/>
      <c r="E535" s="112"/>
      <c r="F535" s="112"/>
      <c r="G535" s="112"/>
      <c r="H535" s="112"/>
      <c r="I535" s="94"/>
      <c r="J535" s="94"/>
      <c r="K535" s="112"/>
    </row>
    <row r="536" spans="2:11">
      <c r="B536" s="93"/>
      <c r="C536" s="112"/>
      <c r="D536" s="112"/>
      <c r="E536" s="112"/>
      <c r="F536" s="112"/>
      <c r="G536" s="112"/>
      <c r="H536" s="112"/>
      <c r="I536" s="94"/>
      <c r="J536" s="94"/>
      <c r="K536" s="112"/>
    </row>
    <row r="537" spans="2:11">
      <c r="B537" s="93"/>
      <c r="C537" s="112"/>
      <c r="D537" s="112"/>
      <c r="E537" s="112"/>
      <c r="F537" s="112"/>
      <c r="G537" s="112"/>
      <c r="H537" s="112"/>
      <c r="I537" s="94"/>
      <c r="J537" s="94"/>
      <c r="K537" s="112"/>
    </row>
    <row r="538" spans="2:11">
      <c r="B538" s="93"/>
      <c r="C538" s="112"/>
      <c r="D538" s="112"/>
      <c r="E538" s="112"/>
      <c r="F538" s="112"/>
      <c r="G538" s="112"/>
      <c r="H538" s="112"/>
      <c r="I538" s="94"/>
      <c r="J538" s="94"/>
      <c r="K538" s="112"/>
    </row>
    <row r="539" spans="2:11">
      <c r="B539" s="93"/>
      <c r="C539" s="112"/>
      <c r="D539" s="112"/>
      <c r="E539" s="112"/>
      <c r="F539" s="112"/>
      <c r="G539" s="112"/>
      <c r="H539" s="112"/>
      <c r="I539" s="94"/>
      <c r="J539" s="94"/>
      <c r="K539" s="112"/>
    </row>
    <row r="540" spans="2:11">
      <c r="B540" s="93"/>
      <c r="C540" s="112"/>
      <c r="D540" s="112"/>
      <c r="E540" s="112"/>
      <c r="F540" s="112"/>
      <c r="G540" s="112"/>
      <c r="H540" s="112"/>
      <c r="I540" s="94"/>
      <c r="J540" s="94"/>
      <c r="K540" s="112"/>
    </row>
    <row r="541" spans="2:11">
      <c r="B541" s="93"/>
      <c r="C541" s="112"/>
      <c r="D541" s="112"/>
      <c r="E541" s="112"/>
      <c r="F541" s="112"/>
      <c r="G541" s="112"/>
      <c r="H541" s="112"/>
      <c r="I541" s="94"/>
      <c r="J541" s="94"/>
      <c r="K541" s="112"/>
    </row>
    <row r="542" spans="2:11">
      <c r="B542" s="93"/>
      <c r="C542" s="112"/>
      <c r="D542" s="112"/>
      <c r="E542" s="112"/>
      <c r="F542" s="112"/>
      <c r="G542" s="112"/>
      <c r="H542" s="112"/>
      <c r="I542" s="94"/>
      <c r="J542" s="94"/>
      <c r="K542" s="112"/>
    </row>
    <row r="543" spans="2:11">
      <c r="B543" s="93"/>
      <c r="C543" s="112"/>
      <c r="D543" s="112"/>
      <c r="E543" s="112"/>
      <c r="F543" s="112"/>
      <c r="G543" s="112"/>
      <c r="H543" s="112"/>
      <c r="I543" s="94"/>
      <c r="J543" s="94"/>
      <c r="K543" s="112"/>
    </row>
    <row r="544" spans="2:11">
      <c r="B544" s="93"/>
      <c r="C544" s="112"/>
      <c r="D544" s="112"/>
      <c r="E544" s="112"/>
      <c r="F544" s="112"/>
      <c r="G544" s="112"/>
      <c r="H544" s="112"/>
      <c r="I544" s="94"/>
      <c r="J544" s="94"/>
      <c r="K544" s="112"/>
    </row>
    <row r="545" spans="2:11">
      <c r="B545" s="93"/>
      <c r="C545" s="112"/>
      <c r="D545" s="112"/>
      <c r="E545" s="112"/>
      <c r="F545" s="112"/>
      <c r="G545" s="112"/>
      <c r="H545" s="112"/>
      <c r="I545" s="94"/>
      <c r="J545" s="94"/>
      <c r="K545" s="112"/>
    </row>
    <row r="546" spans="2:11">
      <c r="B546" s="93"/>
      <c r="C546" s="112"/>
      <c r="D546" s="112"/>
      <c r="E546" s="112"/>
      <c r="F546" s="112"/>
      <c r="G546" s="112"/>
      <c r="H546" s="112"/>
      <c r="I546" s="94"/>
      <c r="J546" s="94"/>
      <c r="K546" s="112"/>
    </row>
    <row r="547" spans="2:11">
      <c r="B547" s="93"/>
      <c r="C547" s="112"/>
      <c r="D547" s="112"/>
      <c r="E547" s="112"/>
      <c r="F547" s="112"/>
      <c r="G547" s="112"/>
      <c r="H547" s="112"/>
      <c r="I547" s="94"/>
      <c r="J547" s="94"/>
      <c r="K547" s="112"/>
    </row>
    <row r="548" spans="2:11">
      <c r="B548" s="93"/>
      <c r="C548" s="112"/>
      <c r="D548" s="112"/>
      <c r="E548" s="112"/>
      <c r="F548" s="112"/>
      <c r="G548" s="112"/>
      <c r="H548" s="112"/>
      <c r="I548" s="94"/>
      <c r="J548" s="94"/>
      <c r="K548" s="112"/>
    </row>
    <row r="549" spans="2:11">
      <c r="B549" s="93"/>
      <c r="C549" s="112"/>
      <c r="D549" s="112"/>
      <c r="E549" s="112"/>
      <c r="F549" s="112"/>
      <c r="G549" s="112"/>
      <c r="H549" s="112"/>
      <c r="I549" s="94"/>
      <c r="J549" s="94"/>
      <c r="K549" s="112"/>
    </row>
    <row r="550" spans="2:11">
      <c r="B550" s="93"/>
      <c r="C550" s="112"/>
      <c r="D550" s="112"/>
      <c r="E550" s="112"/>
      <c r="F550" s="112"/>
      <c r="G550" s="112"/>
      <c r="H550" s="112"/>
      <c r="I550" s="94"/>
      <c r="J550" s="94"/>
      <c r="K550" s="112"/>
    </row>
    <row r="551" spans="2:11">
      <c r="B551" s="93"/>
      <c r="C551" s="112"/>
      <c r="D551" s="112"/>
      <c r="E551" s="112"/>
      <c r="F551" s="112"/>
      <c r="G551" s="112"/>
      <c r="H551" s="112"/>
      <c r="I551" s="94"/>
      <c r="J551" s="94"/>
      <c r="K551" s="112"/>
    </row>
    <row r="552" spans="2:11">
      <c r="B552" s="93"/>
      <c r="C552" s="112"/>
      <c r="D552" s="112"/>
      <c r="E552" s="112"/>
      <c r="F552" s="112"/>
      <c r="G552" s="112"/>
      <c r="H552" s="112"/>
      <c r="I552" s="94"/>
      <c r="J552" s="94"/>
      <c r="K552" s="112"/>
    </row>
    <row r="553" spans="2:11">
      <c r="B553" s="93"/>
      <c r="C553" s="112"/>
      <c r="D553" s="112"/>
      <c r="E553" s="112"/>
      <c r="F553" s="112"/>
      <c r="G553" s="112"/>
      <c r="H553" s="112"/>
      <c r="I553" s="94"/>
      <c r="J553" s="94"/>
      <c r="K553" s="112"/>
    </row>
    <row r="554" spans="2:11">
      <c r="B554" s="93"/>
      <c r="C554" s="112"/>
      <c r="D554" s="112"/>
      <c r="E554" s="112"/>
      <c r="F554" s="112"/>
      <c r="G554" s="112"/>
      <c r="H554" s="112"/>
      <c r="I554" s="94"/>
      <c r="J554" s="94"/>
      <c r="K554" s="112"/>
    </row>
    <row r="555" spans="2:11">
      <c r="B555" s="93"/>
      <c r="C555" s="112"/>
      <c r="D555" s="112"/>
      <c r="E555" s="112"/>
      <c r="F555" s="112"/>
      <c r="G555" s="112"/>
      <c r="H555" s="112"/>
      <c r="I555" s="94"/>
      <c r="J555" s="94"/>
      <c r="K555" s="112"/>
    </row>
    <row r="556" spans="2:11">
      <c r="B556" s="93"/>
      <c r="C556" s="112"/>
      <c r="D556" s="112"/>
      <c r="E556" s="112"/>
      <c r="F556" s="112"/>
      <c r="G556" s="112"/>
      <c r="H556" s="112"/>
      <c r="I556" s="94"/>
      <c r="J556" s="94"/>
      <c r="K556" s="112"/>
    </row>
    <row r="557" spans="2:11">
      <c r="B557" s="93"/>
      <c r="C557" s="112"/>
      <c r="D557" s="112"/>
      <c r="E557" s="112"/>
      <c r="F557" s="112"/>
      <c r="G557" s="112"/>
      <c r="H557" s="112"/>
      <c r="I557" s="94"/>
      <c r="J557" s="94"/>
      <c r="K557" s="112"/>
    </row>
    <row r="558" spans="2:11">
      <c r="B558" s="93"/>
      <c r="C558" s="112"/>
      <c r="D558" s="112"/>
      <c r="E558" s="112"/>
      <c r="F558" s="112"/>
      <c r="G558" s="112"/>
      <c r="H558" s="112"/>
      <c r="I558" s="94"/>
      <c r="J558" s="94"/>
      <c r="K558" s="112"/>
    </row>
    <row r="559" spans="2:11">
      <c r="B559" s="93"/>
      <c r="C559" s="112"/>
      <c r="D559" s="112"/>
      <c r="E559" s="112"/>
      <c r="F559" s="112"/>
      <c r="G559" s="112"/>
      <c r="H559" s="112"/>
      <c r="I559" s="94"/>
      <c r="J559" s="94"/>
      <c r="K559" s="112"/>
    </row>
    <row r="560" spans="2:11">
      <c r="B560" s="93"/>
      <c r="C560" s="112"/>
      <c r="D560" s="112"/>
      <c r="E560" s="112"/>
      <c r="F560" s="112"/>
      <c r="G560" s="112"/>
      <c r="H560" s="112"/>
      <c r="I560" s="94"/>
      <c r="J560" s="94"/>
      <c r="K560" s="112"/>
    </row>
    <row r="561" spans="2:11">
      <c r="B561" s="93"/>
      <c r="C561" s="112"/>
      <c r="D561" s="112"/>
      <c r="E561" s="112"/>
      <c r="F561" s="112"/>
      <c r="G561" s="112"/>
      <c r="H561" s="112"/>
      <c r="I561" s="94"/>
      <c r="J561" s="94"/>
      <c r="K561" s="112"/>
    </row>
    <row r="562" spans="2:11">
      <c r="B562" s="93"/>
      <c r="C562" s="112"/>
      <c r="D562" s="112"/>
      <c r="E562" s="112"/>
      <c r="F562" s="112"/>
      <c r="G562" s="112"/>
      <c r="H562" s="112"/>
      <c r="I562" s="94"/>
      <c r="J562" s="94"/>
      <c r="K562" s="112"/>
    </row>
    <row r="563" spans="2:11">
      <c r="B563" s="93"/>
      <c r="C563" s="112"/>
      <c r="D563" s="112"/>
      <c r="E563" s="112"/>
      <c r="F563" s="112"/>
      <c r="G563" s="112"/>
      <c r="H563" s="112"/>
      <c r="I563" s="94"/>
      <c r="J563" s="94"/>
      <c r="K563" s="112"/>
    </row>
    <row r="564" spans="2:11">
      <c r="B564" s="93"/>
      <c r="C564" s="112"/>
      <c r="D564" s="112"/>
      <c r="E564" s="112"/>
      <c r="F564" s="112"/>
      <c r="G564" s="112"/>
      <c r="H564" s="112"/>
      <c r="I564" s="94"/>
      <c r="J564" s="94"/>
      <c r="K564" s="112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42578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35">
      <c r="B1" s="46" t="s">
        <v>134</v>
      </c>
      <c r="C1" s="46" t="s" vm="1">
        <v>205</v>
      </c>
    </row>
    <row r="2" spans="2:35">
      <c r="B2" s="46" t="s">
        <v>133</v>
      </c>
      <c r="C2" s="46" t="s">
        <v>206</v>
      </c>
    </row>
    <row r="3" spans="2:35">
      <c r="B3" s="46" t="s">
        <v>135</v>
      </c>
      <c r="C3" s="46" t="s">
        <v>207</v>
      </c>
      <c r="E3" s="2"/>
    </row>
    <row r="4" spans="2:35">
      <c r="B4" s="46" t="s">
        <v>136</v>
      </c>
      <c r="C4" s="46">
        <v>2148</v>
      </c>
    </row>
    <row r="6" spans="2:35" ht="26.25" customHeight="1">
      <c r="B6" s="133" t="s">
        <v>158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5"/>
    </row>
    <row r="7" spans="2:35" ht="26.25" customHeight="1">
      <c r="B7" s="133" t="s">
        <v>89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5"/>
    </row>
    <row r="8" spans="2:35" s="3" customFormat="1" ht="63">
      <c r="B8" s="21" t="s">
        <v>108</v>
      </c>
      <c r="C8" s="29" t="s">
        <v>43</v>
      </c>
      <c r="D8" s="12" t="s">
        <v>47</v>
      </c>
      <c r="E8" s="29" t="s">
        <v>14</v>
      </c>
      <c r="F8" s="29" t="s">
        <v>62</v>
      </c>
      <c r="G8" s="29" t="s">
        <v>96</v>
      </c>
      <c r="H8" s="29" t="s">
        <v>17</v>
      </c>
      <c r="I8" s="29" t="s">
        <v>95</v>
      </c>
      <c r="J8" s="29" t="s">
        <v>16</v>
      </c>
      <c r="K8" s="29" t="s">
        <v>18</v>
      </c>
      <c r="L8" s="29" t="s">
        <v>183</v>
      </c>
      <c r="M8" s="29" t="s">
        <v>182</v>
      </c>
      <c r="N8" s="29" t="s">
        <v>57</v>
      </c>
      <c r="O8" s="29" t="s">
        <v>54</v>
      </c>
      <c r="P8" s="29" t="s">
        <v>137</v>
      </c>
      <c r="Q8" s="30" t="s">
        <v>139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190</v>
      </c>
      <c r="M9" s="31"/>
      <c r="N9" s="31" t="s">
        <v>186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105</v>
      </c>
    </row>
    <row r="11" spans="2:35" s="4" customFormat="1" ht="18" customHeight="1">
      <c r="B11" s="106" t="s">
        <v>1344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07">
        <v>0</v>
      </c>
      <c r="O11" s="87"/>
      <c r="P11" s="108">
        <v>0</v>
      </c>
      <c r="Q11" s="108">
        <v>0</v>
      </c>
      <c r="AI11" s="1"/>
    </row>
    <row r="12" spans="2:35" ht="21.75" customHeight="1">
      <c r="B12" s="109" t="s">
        <v>198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35">
      <c r="B13" s="109" t="s">
        <v>104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35">
      <c r="B14" s="109" t="s">
        <v>181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35">
      <c r="B15" s="109" t="s">
        <v>189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35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  <row r="111" spans="2:17">
      <c r="B111" s="93"/>
      <c r="C111" s="93"/>
      <c r="D111" s="93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</row>
    <row r="112" spans="2:17">
      <c r="B112" s="93"/>
      <c r="C112" s="93"/>
      <c r="D112" s="93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</row>
    <row r="113" spans="2:17">
      <c r="B113" s="93"/>
      <c r="C113" s="93"/>
      <c r="D113" s="93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</row>
    <row r="114" spans="2:17">
      <c r="B114" s="93"/>
      <c r="C114" s="93"/>
      <c r="D114" s="93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</row>
    <row r="115" spans="2:17">
      <c r="B115" s="93"/>
      <c r="C115" s="93"/>
      <c r="D115" s="93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</row>
    <row r="116" spans="2:17">
      <c r="B116" s="93"/>
      <c r="C116" s="93"/>
      <c r="D116" s="93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</row>
    <row r="117" spans="2:17">
      <c r="B117" s="93"/>
      <c r="C117" s="93"/>
      <c r="D117" s="93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</row>
    <row r="118" spans="2:17">
      <c r="B118" s="93"/>
      <c r="C118" s="93"/>
      <c r="D118" s="93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</row>
    <row r="119" spans="2:17">
      <c r="B119" s="93"/>
      <c r="C119" s="93"/>
      <c r="D119" s="93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</row>
    <row r="120" spans="2:17">
      <c r="B120" s="93"/>
      <c r="C120" s="93"/>
      <c r="D120" s="93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</row>
    <row r="121" spans="2:17">
      <c r="B121" s="93"/>
      <c r="C121" s="93"/>
      <c r="D121" s="93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</row>
    <row r="122" spans="2:17">
      <c r="B122" s="93"/>
      <c r="C122" s="93"/>
      <c r="D122" s="93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</row>
    <row r="123" spans="2:17">
      <c r="B123" s="93"/>
      <c r="C123" s="93"/>
      <c r="D123" s="93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</row>
    <row r="124" spans="2:17">
      <c r="B124" s="93"/>
      <c r="C124" s="93"/>
      <c r="D124" s="93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2:17">
      <c r="B125" s="93"/>
      <c r="C125" s="93"/>
      <c r="D125" s="93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2:17">
      <c r="B126" s="93"/>
      <c r="C126" s="93"/>
      <c r="D126" s="93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2:17">
      <c r="B127" s="93"/>
      <c r="C127" s="93"/>
      <c r="D127" s="93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</row>
    <row r="128" spans="2:17">
      <c r="B128" s="93"/>
      <c r="C128" s="93"/>
      <c r="D128" s="93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</row>
    <row r="129" spans="2:17">
      <c r="B129" s="93"/>
      <c r="C129" s="93"/>
      <c r="D129" s="93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</row>
    <row r="130" spans="2:17">
      <c r="B130" s="93"/>
      <c r="C130" s="93"/>
      <c r="D130" s="93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</row>
    <row r="131" spans="2:17">
      <c r="B131" s="93"/>
      <c r="C131" s="93"/>
      <c r="D131" s="93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</row>
    <row r="132" spans="2:17">
      <c r="B132" s="93"/>
      <c r="C132" s="93"/>
      <c r="D132" s="93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</row>
    <row r="133" spans="2:17">
      <c r="B133" s="93"/>
      <c r="C133" s="93"/>
      <c r="D133" s="93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</row>
    <row r="134" spans="2:17">
      <c r="B134" s="93"/>
      <c r="C134" s="93"/>
      <c r="D134" s="93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</row>
    <row r="135" spans="2:17">
      <c r="B135" s="93"/>
      <c r="C135" s="93"/>
      <c r="D135" s="93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>
      <c r="B136" s="93"/>
      <c r="C136" s="93"/>
      <c r="D136" s="93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</row>
    <row r="137" spans="2:17">
      <c r="B137" s="93"/>
      <c r="C137" s="93"/>
      <c r="D137" s="93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</row>
    <row r="138" spans="2:17">
      <c r="B138" s="93"/>
      <c r="C138" s="93"/>
      <c r="D138" s="93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</row>
    <row r="139" spans="2:17">
      <c r="B139" s="93"/>
      <c r="C139" s="93"/>
      <c r="D139" s="93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</row>
    <row r="140" spans="2:17">
      <c r="B140" s="93"/>
      <c r="C140" s="93"/>
      <c r="D140" s="93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</row>
    <row r="141" spans="2:17">
      <c r="B141" s="93"/>
      <c r="C141" s="93"/>
      <c r="D141" s="93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</row>
    <row r="142" spans="2:17">
      <c r="B142" s="93"/>
      <c r="C142" s="93"/>
      <c r="D142" s="93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</row>
    <row r="143" spans="2:17">
      <c r="B143" s="93"/>
      <c r="C143" s="93"/>
      <c r="D143" s="93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</row>
    <row r="144" spans="2:17">
      <c r="B144" s="93"/>
      <c r="C144" s="93"/>
      <c r="D144" s="93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</row>
    <row r="145" spans="2:17">
      <c r="B145" s="93"/>
      <c r="C145" s="93"/>
      <c r="D145" s="93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</row>
    <row r="146" spans="2:17">
      <c r="B146" s="93"/>
      <c r="C146" s="93"/>
      <c r="D146" s="93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</row>
    <row r="147" spans="2:17">
      <c r="B147" s="93"/>
      <c r="C147" s="93"/>
      <c r="D147" s="93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2:17">
      <c r="B148" s="93"/>
      <c r="C148" s="93"/>
      <c r="D148" s="93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2:17">
      <c r="B149" s="93"/>
      <c r="C149" s="93"/>
      <c r="D149" s="93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2:17">
      <c r="B150" s="93"/>
      <c r="C150" s="93"/>
      <c r="D150" s="93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2:17">
      <c r="B151" s="93"/>
      <c r="C151" s="93"/>
      <c r="D151" s="93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</row>
    <row r="152" spans="2:17">
      <c r="B152" s="93"/>
      <c r="C152" s="93"/>
      <c r="D152" s="93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</row>
    <row r="153" spans="2:17">
      <c r="B153" s="93"/>
      <c r="C153" s="93"/>
      <c r="D153" s="93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</row>
    <row r="154" spans="2:17">
      <c r="B154" s="93"/>
      <c r="C154" s="93"/>
      <c r="D154" s="93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</row>
    <row r="155" spans="2:17">
      <c r="B155" s="93"/>
      <c r="C155" s="93"/>
      <c r="D155" s="93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</row>
    <row r="156" spans="2:17">
      <c r="B156" s="93"/>
      <c r="C156" s="93"/>
      <c r="D156" s="93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</row>
    <row r="157" spans="2:17">
      <c r="B157" s="93"/>
      <c r="C157" s="93"/>
      <c r="D157" s="93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</row>
    <row r="158" spans="2:17">
      <c r="B158" s="93"/>
      <c r="C158" s="93"/>
      <c r="D158" s="93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</row>
    <row r="159" spans="2:17">
      <c r="B159" s="93"/>
      <c r="C159" s="93"/>
      <c r="D159" s="93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</row>
    <row r="160" spans="2:17">
      <c r="B160" s="93"/>
      <c r="C160" s="93"/>
      <c r="D160" s="93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</row>
    <row r="161" spans="2:17">
      <c r="B161" s="93"/>
      <c r="C161" s="93"/>
      <c r="D161" s="93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</row>
    <row r="162" spans="2:17">
      <c r="B162" s="93"/>
      <c r="C162" s="93"/>
      <c r="D162" s="93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</row>
    <row r="163" spans="2:17">
      <c r="B163" s="93"/>
      <c r="C163" s="93"/>
      <c r="D163" s="93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</row>
    <row r="164" spans="2:17">
      <c r="B164" s="93"/>
      <c r="C164" s="93"/>
      <c r="D164" s="93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</row>
    <row r="165" spans="2:17">
      <c r="B165" s="93"/>
      <c r="C165" s="93"/>
      <c r="D165" s="93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</row>
    <row r="166" spans="2:17">
      <c r="B166" s="93"/>
      <c r="C166" s="93"/>
      <c r="D166" s="93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</row>
    <row r="167" spans="2:17">
      <c r="B167" s="93"/>
      <c r="C167" s="93"/>
      <c r="D167" s="93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</row>
    <row r="168" spans="2:17">
      <c r="B168" s="93"/>
      <c r="C168" s="93"/>
      <c r="D168" s="93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</row>
    <row r="169" spans="2:17">
      <c r="B169" s="93"/>
      <c r="C169" s="93"/>
      <c r="D169" s="93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</row>
    <row r="170" spans="2:17">
      <c r="B170" s="93"/>
      <c r="C170" s="93"/>
      <c r="D170" s="93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</row>
    <row r="171" spans="2:17">
      <c r="B171" s="93"/>
      <c r="C171" s="93"/>
      <c r="D171" s="93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</row>
    <row r="172" spans="2:17">
      <c r="B172" s="93"/>
      <c r="C172" s="93"/>
      <c r="D172" s="93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</row>
    <row r="173" spans="2:17">
      <c r="B173" s="93"/>
      <c r="C173" s="93"/>
      <c r="D173" s="93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>
      <c r="B174" s="93"/>
      <c r="C174" s="93"/>
      <c r="D174" s="93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</row>
    <row r="175" spans="2:17">
      <c r="B175" s="93"/>
      <c r="C175" s="93"/>
      <c r="D175" s="93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2:17">
      <c r="B176" s="93"/>
      <c r="C176" s="93"/>
      <c r="D176" s="93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51.4257812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16">
      <c r="B1" s="46" t="s">
        <v>134</v>
      </c>
      <c r="C1" s="46" t="s" vm="1">
        <v>205</v>
      </c>
    </row>
    <row r="2" spans="2:16">
      <c r="B2" s="46" t="s">
        <v>133</v>
      </c>
      <c r="C2" s="46" t="s">
        <v>206</v>
      </c>
    </row>
    <row r="3" spans="2:16">
      <c r="B3" s="46" t="s">
        <v>135</v>
      </c>
      <c r="C3" s="46" t="s">
        <v>207</v>
      </c>
    </row>
    <row r="4" spans="2:16">
      <c r="B4" s="46" t="s">
        <v>136</v>
      </c>
      <c r="C4" s="46">
        <v>2148</v>
      </c>
    </row>
    <row r="6" spans="2:16" ht="26.25" customHeight="1">
      <c r="B6" s="133" t="s">
        <v>159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5"/>
    </row>
    <row r="7" spans="2:16" ht="26.25" customHeight="1">
      <c r="B7" s="133" t="s">
        <v>81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5"/>
    </row>
    <row r="8" spans="2:16" s="3" customFormat="1" ht="63">
      <c r="B8" s="21" t="s">
        <v>108</v>
      </c>
      <c r="C8" s="29" t="s">
        <v>43</v>
      </c>
      <c r="D8" s="29" t="s">
        <v>14</v>
      </c>
      <c r="E8" s="29" t="s">
        <v>62</v>
      </c>
      <c r="F8" s="29" t="s">
        <v>96</v>
      </c>
      <c r="G8" s="29" t="s">
        <v>17</v>
      </c>
      <c r="H8" s="29" t="s">
        <v>95</v>
      </c>
      <c r="I8" s="29" t="s">
        <v>16</v>
      </c>
      <c r="J8" s="29" t="s">
        <v>18</v>
      </c>
      <c r="K8" s="29" t="s">
        <v>183</v>
      </c>
      <c r="L8" s="29" t="s">
        <v>182</v>
      </c>
      <c r="M8" s="29" t="s">
        <v>103</v>
      </c>
      <c r="N8" s="29" t="s">
        <v>54</v>
      </c>
      <c r="O8" s="29" t="s">
        <v>137</v>
      </c>
      <c r="P8" s="30" t="s">
        <v>139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190</v>
      </c>
      <c r="L9" s="31"/>
      <c r="M9" s="31" t="s">
        <v>186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106" t="s">
        <v>27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107">
        <v>0</v>
      </c>
      <c r="N11" s="87"/>
      <c r="O11" s="108">
        <v>0</v>
      </c>
      <c r="P11" s="108">
        <v>0</v>
      </c>
    </row>
    <row r="12" spans="2:16" ht="21.75" customHeight="1">
      <c r="B12" s="109" t="s">
        <v>104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09" t="s">
        <v>181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109" t="s">
        <v>189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2:16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2:16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2:16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2:16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2:16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2:16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2:16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2:16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2:16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2:16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2:16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2:16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2:16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2:16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2:16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2:16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2:16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2:16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2:16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2:16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2:16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2:16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2:16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2:16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2:16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2:16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2:16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2:16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2:16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2:16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2:16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2:16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2:16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2:16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2:16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2:16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2:16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2:16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2:16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2:16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2:16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2:16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2:16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2:16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2:16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2:16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2:16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2:16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2:16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2:16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2:16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2:16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2:16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2:16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2:16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2:16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2:16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2:16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2:16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2:16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2:16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2:16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2:16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2:16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2:16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2:16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2:16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2:16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2:16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2:16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2:16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2:16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2:16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2:16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2:16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2:16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2:16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2:16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2:16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2:16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2:16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2:16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2:16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2:16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2:16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2:16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2:16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2:16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2:16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2:16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2:16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2:16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2:16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2:16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2:16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2:16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2:16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2:16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2:16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2:16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2:16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2:16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2:16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2:16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2:16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2:16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2:16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2:16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2:16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2:16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2:16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2:16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2:16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2:16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2:16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2:16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2:16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2:16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2:16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2:16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2:16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2:16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2:16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2:16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2:16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2:16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2:16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2:16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2:16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2:16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2:16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2:16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2:16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2:16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2:16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2:16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2:16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2:16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2:16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2:16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2:16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2:16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2:16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2:16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2:16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2:16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2:16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2:16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2:16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2:16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2:16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2:16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2:16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2:16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2:16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2:16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2:16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2:16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2:16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2:16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2:16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2:16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2:16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2:16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2:16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2:16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2:16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2:16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2:16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2:16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2:16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2:16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2:16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2:16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2:16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2:16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2:16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2:16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2:16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2:16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2:16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2:16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2:16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2:16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2:16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2:16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2:16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2:16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2:16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2:16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2:16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2:16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2:16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  <row r="412" spans="2:16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</row>
    <row r="413" spans="2:16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</row>
    <row r="414" spans="2:16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</row>
    <row r="415" spans="2:16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</row>
    <row r="416" spans="2:16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</row>
    <row r="417" spans="2:16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</row>
    <row r="418" spans="2:16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</row>
    <row r="419" spans="2:16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</row>
    <row r="420" spans="2:16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</row>
    <row r="421" spans="2:16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</row>
    <row r="422" spans="2:16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</row>
    <row r="423" spans="2:16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</row>
    <row r="424" spans="2:16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</row>
    <row r="425" spans="2:16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</row>
    <row r="426" spans="2:16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</row>
    <row r="427" spans="2:16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</row>
    <row r="428" spans="2:16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</row>
    <row r="429" spans="2:16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</row>
    <row r="430" spans="2:16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</row>
    <row r="431" spans="2:16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</row>
    <row r="432" spans="2:16">
      <c r="B432" s="93"/>
      <c r="C432" s="93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</row>
    <row r="433" spans="2:16">
      <c r="B433" s="93"/>
      <c r="C433" s="93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</row>
    <row r="434" spans="2:16">
      <c r="B434" s="93"/>
      <c r="C434" s="93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</row>
    <row r="435" spans="2:16">
      <c r="B435" s="93"/>
      <c r="C435" s="93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</row>
    <row r="436" spans="2:16">
      <c r="B436" s="93"/>
      <c r="C436" s="93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</row>
    <row r="437" spans="2:16">
      <c r="B437" s="93"/>
      <c r="C437" s="93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</row>
    <row r="438" spans="2:16">
      <c r="B438" s="93"/>
      <c r="C438" s="93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</row>
    <row r="439" spans="2:16">
      <c r="B439" s="93"/>
      <c r="C439" s="93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</row>
    <row r="440" spans="2:16">
      <c r="B440" s="93"/>
      <c r="C440" s="93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</row>
    <row r="441" spans="2:16">
      <c r="B441" s="93"/>
      <c r="C441" s="93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</row>
    <row r="442" spans="2:16">
      <c r="B442" s="93"/>
      <c r="C442" s="93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</row>
    <row r="443" spans="2:16">
      <c r="B443" s="93"/>
      <c r="C443" s="93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</row>
    <row r="444" spans="2:16">
      <c r="B444" s="93"/>
      <c r="C444" s="93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</row>
    <row r="445" spans="2:16">
      <c r="B445" s="93"/>
      <c r="C445" s="93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</row>
    <row r="446" spans="2:16">
      <c r="B446" s="93"/>
      <c r="C446" s="93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</row>
    <row r="447" spans="2:16">
      <c r="B447" s="93"/>
      <c r="C447" s="93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</row>
    <row r="448" spans="2:16">
      <c r="B448" s="93"/>
      <c r="C448" s="93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</row>
    <row r="449" spans="2:16">
      <c r="B449" s="93"/>
      <c r="C449" s="93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</row>
    <row r="450" spans="2:16">
      <c r="B450" s="93"/>
      <c r="C450" s="93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</row>
    <row r="451" spans="2:16">
      <c r="B451" s="93"/>
      <c r="C451" s="93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</row>
    <row r="452" spans="2:16">
      <c r="B452" s="93"/>
      <c r="C452" s="93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4257812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19">
      <c r="B1" s="46" t="s">
        <v>134</v>
      </c>
      <c r="C1" s="46" t="s" vm="1">
        <v>205</v>
      </c>
    </row>
    <row r="2" spans="2:19">
      <c r="B2" s="46" t="s">
        <v>133</v>
      </c>
      <c r="C2" s="46" t="s">
        <v>206</v>
      </c>
    </row>
    <row r="3" spans="2:19">
      <c r="B3" s="46" t="s">
        <v>135</v>
      </c>
      <c r="C3" s="46" t="s">
        <v>207</v>
      </c>
    </row>
    <row r="4" spans="2:19">
      <c r="B4" s="46" t="s">
        <v>136</v>
      </c>
      <c r="C4" s="46">
        <v>2148</v>
      </c>
    </row>
    <row r="6" spans="2:19" ht="26.25" customHeight="1">
      <c r="B6" s="133" t="s">
        <v>159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5"/>
    </row>
    <row r="7" spans="2:19" ht="26.25" customHeight="1">
      <c r="B7" s="133" t="s">
        <v>82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5"/>
    </row>
    <row r="8" spans="2:19" s="3" customFormat="1" ht="63">
      <c r="B8" s="21" t="s">
        <v>108</v>
      </c>
      <c r="C8" s="29" t="s">
        <v>43</v>
      </c>
      <c r="D8" s="29" t="s">
        <v>110</v>
      </c>
      <c r="E8" s="29" t="s">
        <v>109</v>
      </c>
      <c r="F8" s="29" t="s">
        <v>61</v>
      </c>
      <c r="G8" s="29" t="s">
        <v>14</v>
      </c>
      <c r="H8" s="29" t="s">
        <v>62</v>
      </c>
      <c r="I8" s="29" t="s">
        <v>96</v>
      </c>
      <c r="J8" s="29" t="s">
        <v>17</v>
      </c>
      <c r="K8" s="29" t="s">
        <v>95</v>
      </c>
      <c r="L8" s="29" t="s">
        <v>16</v>
      </c>
      <c r="M8" s="58" t="s">
        <v>18</v>
      </c>
      <c r="N8" s="29" t="s">
        <v>183</v>
      </c>
      <c r="O8" s="29" t="s">
        <v>182</v>
      </c>
      <c r="P8" s="29" t="s">
        <v>103</v>
      </c>
      <c r="Q8" s="29" t="s">
        <v>54</v>
      </c>
      <c r="R8" s="29" t="s">
        <v>137</v>
      </c>
      <c r="S8" s="30" t="s">
        <v>139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190</v>
      </c>
      <c r="O9" s="31"/>
      <c r="P9" s="31" t="s">
        <v>186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105</v>
      </c>
      <c r="R10" s="18" t="s">
        <v>106</v>
      </c>
      <c r="S10" s="19" t="s">
        <v>140</v>
      </c>
    </row>
    <row r="11" spans="2:19" s="4" customFormat="1" ht="18" customHeight="1">
      <c r="B11" s="106" t="s">
        <v>1341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107">
        <v>0</v>
      </c>
      <c r="Q11" s="87"/>
      <c r="R11" s="108">
        <v>0</v>
      </c>
      <c r="S11" s="108">
        <v>0</v>
      </c>
    </row>
    <row r="12" spans="2:19" ht="20.25" customHeight="1">
      <c r="B12" s="109" t="s">
        <v>198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2:19">
      <c r="B13" s="109" t="s">
        <v>104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</row>
    <row r="14" spans="2:19">
      <c r="B14" s="109" t="s">
        <v>181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</row>
    <row r="15" spans="2:19">
      <c r="B15" s="109" t="s">
        <v>189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</row>
    <row r="16" spans="2:19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</row>
    <row r="17" spans="2:19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</row>
    <row r="18" spans="2:19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</row>
    <row r="19" spans="2:19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</row>
    <row r="20" spans="2:19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</row>
    <row r="21" spans="2:19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</row>
    <row r="22" spans="2:19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</row>
    <row r="23" spans="2:19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</row>
    <row r="24" spans="2:19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</row>
    <row r="25" spans="2:19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</row>
    <row r="26" spans="2:19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</row>
    <row r="27" spans="2:19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</row>
    <row r="28" spans="2:19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</row>
    <row r="29" spans="2:19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</row>
    <row r="30" spans="2:19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</row>
    <row r="31" spans="2:19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</row>
    <row r="32" spans="2:19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</row>
    <row r="33" spans="2:19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</row>
    <row r="34" spans="2:19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</row>
    <row r="35" spans="2:19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</row>
    <row r="36" spans="2:19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</row>
    <row r="37" spans="2:19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</row>
    <row r="38" spans="2:19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</row>
    <row r="39" spans="2:19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</row>
    <row r="40" spans="2:19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</row>
    <row r="41" spans="2:19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</row>
    <row r="42" spans="2:19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</row>
    <row r="43" spans="2:19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</row>
    <row r="44" spans="2:19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</row>
    <row r="45" spans="2:19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</row>
    <row r="46" spans="2:19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</row>
    <row r="47" spans="2:19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</row>
    <row r="48" spans="2:19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</row>
    <row r="49" spans="2:19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</row>
    <row r="50" spans="2:19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</row>
    <row r="51" spans="2:19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</row>
    <row r="52" spans="2:19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</row>
    <row r="53" spans="2:19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</row>
    <row r="54" spans="2:19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</row>
    <row r="55" spans="2:19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</row>
    <row r="56" spans="2:19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</row>
    <row r="57" spans="2:19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</row>
    <row r="58" spans="2:19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</row>
    <row r="59" spans="2:19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</row>
    <row r="60" spans="2:19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</row>
    <row r="61" spans="2:19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</row>
    <row r="62" spans="2:19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</row>
    <row r="63" spans="2:19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</row>
    <row r="64" spans="2:19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</row>
    <row r="65" spans="2:19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</row>
    <row r="66" spans="2:19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</row>
    <row r="67" spans="2:19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</row>
    <row r="68" spans="2:19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</row>
    <row r="69" spans="2:19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</row>
    <row r="70" spans="2:19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</row>
    <row r="71" spans="2:19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</row>
    <row r="72" spans="2:19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</row>
    <row r="73" spans="2:19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</row>
    <row r="74" spans="2:19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</row>
    <row r="75" spans="2:19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</row>
    <row r="76" spans="2:19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</row>
    <row r="77" spans="2:19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</row>
    <row r="78" spans="2:19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</row>
    <row r="79" spans="2:19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</row>
    <row r="80" spans="2:19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</row>
    <row r="81" spans="2:19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</row>
    <row r="82" spans="2:19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</row>
    <row r="83" spans="2:19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</row>
    <row r="84" spans="2:19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</row>
    <row r="85" spans="2:19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</row>
    <row r="86" spans="2:19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</row>
    <row r="87" spans="2:19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</row>
    <row r="88" spans="2:19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</row>
    <row r="89" spans="2:19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</row>
    <row r="90" spans="2:19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</row>
    <row r="91" spans="2:19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</row>
    <row r="92" spans="2:19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</row>
    <row r="93" spans="2:19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</row>
    <row r="94" spans="2:19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</row>
    <row r="95" spans="2:19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</row>
    <row r="96" spans="2:19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</row>
    <row r="97" spans="2:19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</row>
    <row r="98" spans="2:19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</row>
    <row r="99" spans="2:19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</row>
    <row r="100" spans="2:19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</row>
    <row r="101" spans="2:19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</row>
    <row r="102" spans="2:19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</row>
    <row r="103" spans="2:19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</row>
    <row r="104" spans="2:19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</row>
    <row r="105" spans="2:19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</row>
    <row r="106" spans="2:19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</row>
    <row r="107" spans="2:19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</row>
    <row r="108" spans="2:19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</row>
    <row r="109" spans="2:19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</row>
    <row r="110" spans="2:19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</row>
    <row r="111" spans="2:19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</row>
    <row r="112" spans="2:19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</row>
    <row r="113" spans="2:19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</row>
    <row r="114" spans="2:19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</row>
    <row r="115" spans="2:19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</row>
    <row r="116" spans="2:19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</row>
    <row r="117" spans="2:19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</row>
    <row r="118" spans="2:19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</row>
    <row r="119" spans="2:19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</row>
    <row r="120" spans="2:19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</row>
    <row r="121" spans="2:19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</row>
    <row r="122" spans="2:19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</row>
    <row r="123" spans="2:19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</row>
    <row r="124" spans="2:19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</row>
    <row r="125" spans="2:19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</row>
    <row r="126" spans="2:19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</row>
    <row r="127" spans="2:19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</row>
    <row r="128" spans="2:19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</row>
    <row r="129" spans="2:19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</row>
    <row r="130" spans="2:19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</row>
    <row r="131" spans="2:19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</row>
    <row r="132" spans="2:19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</row>
    <row r="133" spans="2:19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</row>
    <row r="134" spans="2:19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</row>
    <row r="135" spans="2:19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</row>
    <row r="136" spans="2:19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</row>
    <row r="137" spans="2:19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</row>
    <row r="138" spans="2:19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</row>
    <row r="139" spans="2:19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</row>
    <row r="140" spans="2:19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</row>
    <row r="141" spans="2:19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</row>
    <row r="142" spans="2:19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</row>
    <row r="143" spans="2:19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</row>
    <row r="144" spans="2:19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</row>
    <row r="145" spans="2:19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</row>
    <row r="146" spans="2:19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</row>
    <row r="147" spans="2:19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</row>
    <row r="148" spans="2:19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</row>
    <row r="149" spans="2:19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</row>
    <row r="150" spans="2:19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</row>
    <row r="151" spans="2:19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</row>
    <row r="152" spans="2:19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</row>
    <row r="153" spans="2:19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</row>
    <row r="154" spans="2:19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</row>
    <row r="155" spans="2:19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</row>
    <row r="156" spans="2:19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</row>
    <row r="157" spans="2:19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</row>
    <row r="158" spans="2:19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</row>
    <row r="159" spans="2:19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</row>
    <row r="160" spans="2:19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</row>
    <row r="161" spans="2:19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</row>
    <row r="162" spans="2:19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</row>
    <row r="163" spans="2:19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</row>
    <row r="164" spans="2:19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</row>
    <row r="165" spans="2:19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</row>
    <row r="166" spans="2:19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</row>
    <row r="167" spans="2:19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</row>
    <row r="168" spans="2:19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</row>
    <row r="169" spans="2:19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</row>
    <row r="170" spans="2:19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</row>
    <row r="171" spans="2:19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</row>
    <row r="172" spans="2:19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</row>
    <row r="173" spans="2:19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</row>
    <row r="174" spans="2:19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</row>
    <row r="175" spans="2:19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</row>
    <row r="176" spans="2:19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</row>
    <row r="177" spans="2:19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</row>
    <row r="178" spans="2:19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</row>
    <row r="179" spans="2:19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</row>
    <row r="180" spans="2:19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</row>
    <row r="181" spans="2:19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</row>
    <row r="182" spans="2:19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</row>
    <row r="183" spans="2:19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</row>
    <row r="184" spans="2:19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</row>
    <row r="185" spans="2:19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</row>
    <row r="186" spans="2:19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</row>
    <row r="187" spans="2:19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</row>
    <row r="188" spans="2:19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</row>
    <row r="189" spans="2:19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</row>
    <row r="190" spans="2:19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</row>
    <row r="191" spans="2:19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</row>
    <row r="192" spans="2:19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</row>
    <row r="193" spans="2:19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</row>
    <row r="194" spans="2:19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</row>
    <row r="195" spans="2:19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</row>
    <row r="196" spans="2:19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</row>
    <row r="197" spans="2:19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</row>
    <row r="198" spans="2:19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</row>
    <row r="199" spans="2:19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</row>
    <row r="200" spans="2:19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</row>
    <row r="201" spans="2:19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</row>
    <row r="202" spans="2:19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</row>
    <row r="203" spans="2:19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</row>
    <row r="204" spans="2:19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</row>
    <row r="205" spans="2:19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</row>
    <row r="206" spans="2:19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</row>
    <row r="207" spans="2:19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</row>
    <row r="208" spans="2:19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</row>
    <row r="209" spans="2:19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</row>
    <row r="210" spans="2:19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</row>
    <row r="211" spans="2:19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</row>
    <row r="212" spans="2:19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</row>
    <row r="213" spans="2:19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</row>
    <row r="214" spans="2:19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</row>
    <row r="215" spans="2:19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</row>
    <row r="216" spans="2:19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</row>
    <row r="217" spans="2:19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</row>
    <row r="218" spans="2:19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</row>
    <row r="219" spans="2:19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</row>
    <row r="220" spans="2:19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</row>
    <row r="221" spans="2:19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</row>
    <row r="222" spans="2:19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</row>
    <row r="223" spans="2:19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</row>
    <row r="224" spans="2:19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</row>
    <row r="225" spans="2:19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</row>
    <row r="226" spans="2:19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</row>
    <row r="227" spans="2:19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</row>
    <row r="228" spans="2:19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</row>
    <row r="229" spans="2:19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</row>
    <row r="230" spans="2:19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</row>
    <row r="231" spans="2:19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</row>
    <row r="232" spans="2:19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</row>
    <row r="233" spans="2:19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</row>
    <row r="234" spans="2:19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</row>
    <row r="235" spans="2:19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</row>
    <row r="236" spans="2:19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</row>
    <row r="237" spans="2:19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</row>
    <row r="238" spans="2:19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</row>
    <row r="239" spans="2:19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</row>
    <row r="240" spans="2:19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</row>
    <row r="241" spans="2:19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</row>
    <row r="242" spans="2:19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</row>
    <row r="243" spans="2:19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</row>
    <row r="244" spans="2:19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</row>
    <row r="245" spans="2:19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</row>
    <row r="246" spans="2:19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</row>
    <row r="247" spans="2:19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</row>
    <row r="248" spans="2:19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</row>
    <row r="249" spans="2:19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</row>
    <row r="250" spans="2:19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</row>
    <row r="251" spans="2:19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</row>
    <row r="252" spans="2:19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</row>
    <row r="253" spans="2:19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</row>
    <row r="254" spans="2:19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</row>
    <row r="255" spans="2:19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</row>
    <row r="256" spans="2:19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</row>
    <row r="257" spans="2:19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</row>
    <row r="258" spans="2:19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</row>
    <row r="259" spans="2:19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</row>
    <row r="260" spans="2:19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</row>
    <row r="261" spans="2:19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</row>
    <row r="262" spans="2:19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</row>
    <row r="263" spans="2:19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</row>
    <row r="264" spans="2:19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</row>
    <row r="265" spans="2:19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</row>
    <row r="266" spans="2:19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</row>
    <row r="267" spans="2:19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</row>
    <row r="268" spans="2:19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</row>
    <row r="269" spans="2:19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</row>
    <row r="270" spans="2:19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</row>
    <row r="271" spans="2:19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</row>
    <row r="272" spans="2:19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</row>
    <row r="273" spans="2:19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</row>
    <row r="274" spans="2:19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</row>
    <row r="275" spans="2:19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</row>
    <row r="276" spans="2:19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</row>
    <row r="277" spans="2:19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</row>
    <row r="278" spans="2:19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</row>
    <row r="279" spans="2:19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</row>
    <row r="280" spans="2:19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</row>
    <row r="281" spans="2:19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</row>
    <row r="282" spans="2:19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</row>
    <row r="283" spans="2:19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</row>
    <row r="284" spans="2:19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</row>
    <row r="285" spans="2:19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</row>
    <row r="286" spans="2:19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</row>
    <row r="287" spans="2:19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</row>
    <row r="288" spans="2:19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</row>
    <row r="289" spans="2:19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</row>
    <row r="290" spans="2:19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</row>
    <row r="291" spans="2:19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</row>
    <row r="292" spans="2:19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</row>
    <row r="293" spans="2:19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</row>
    <row r="294" spans="2:19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</row>
    <row r="295" spans="2:19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</row>
    <row r="296" spans="2:19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</row>
    <row r="297" spans="2:19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</row>
    <row r="298" spans="2:19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</row>
    <row r="299" spans="2:19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</row>
    <row r="300" spans="2:19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</row>
    <row r="301" spans="2:19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</row>
    <row r="302" spans="2:19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</row>
    <row r="303" spans="2:19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</row>
    <row r="304" spans="2:19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</row>
    <row r="305" spans="2:19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</row>
    <row r="306" spans="2:19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</row>
    <row r="307" spans="2:19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</row>
    <row r="308" spans="2:19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</row>
    <row r="309" spans="2:19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</row>
    <row r="310" spans="2:19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</row>
    <row r="311" spans="2:19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32" style="2" customWidth="1"/>
    <col min="4" max="4" width="11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0.140625" style="1" bestFit="1" customWidth="1"/>
    <col min="15" max="15" width="7.42578125" style="1" bestFit="1" customWidth="1"/>
    <col min="16" max="16" width="8.28515625" style="1" bestFit="1" customWidth="1"/>
    <col min="17" max="17" width="6.85546875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30">
      <c r="B1" s="46" t="s">
        <v>134</v>
      </c>
      <c r="C1" s="46" t="s" vm="1">
        <v>205</v>
      </c>
    </row>
    <row r="2" spans="2:30">
      <c r="B2" s="46" t="s">
        <v>133</v>
      </c>
      <c r="C2" s="46" t="s">
        <v>206</v>
      </c>
    </row>
    <row r="3" spans="2:30">
      <c r="B3" s="46" t="s">
        <v>135</v>
      </c>
      <c r="C3" s="46" t="s">
        <v>207</v>
      </c>
    </row>
    <row r="4" spans="2:30">
      <c r="B4" s="46" t="s">
        <v>136</v>
      </c>
      <c r="C4" s="46">
        <v>2148</v>
      </c>
    </row>
    <row r="6" spans="2:30" ht="26.25" customHeight="1">
      <c r="B6" s="133" t="s">
        <v>159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5"/>
    </row>
    <row r="7" spans="2:30" ht="26.25" customHeight="1">
      <c r="B7" s="133" t="s">
        <v>83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5"/>
    </row>
    <row r="8" spans="2:30" s="3" customFormat="1" ht="63">
      <c r="B8" s="21" t="s">
        <v>108</v>
      </c>
      <c r="C8" s="29" t="s">
        <v>43</v>
      </c>
      <c r="D8" s="29" t="s">
        <v>110</v>
      </c>
      <c r="E8" s="29" t="s">
        <v>109</v>
      </c>
      <c r="F8" s="29" t="s">
        <v>61</v>
      </c>
      <c r="G8" s="29" t="s">
        <v>14</v>
      </c>
      <c r="H8" s="29" t="s">
        <v>62</v>
      </c>
      <c r="I8" s="29" t="s">
        <v>96</v>
      </c>
      <c r="J8" s="29" t="s">
        <v>17</v>
      </c>
      <c r="K8" s="29" t="s">
        <v>95</v>
      </c>
      <c r="L8" s="29" t="s">
        <v>16</v>
      </c>
      <c r="M8" s="58" t="s">
        <v>18</v>
      </c>
      <c r="N8" s="58" t="s">
        <v>183</v>
      </c>
      <c r="O8" s="29" t="s">
        <v>182</v>
      </c>
      <c r="P8" s="29" t="s">
        <v>103</v>
      </c>
      <c r="Q8" s="29" t="s">
        <v>54</v>
      </c>
      <c r="R8" s="29" t="s">
        <v>137</v>
      </c>
      <c r="S8" s="30" t="s">
        <v>139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190</v>
      </c>
      <c r="O9" s="31"/>
      <c r="P9" s="31" t="s">
        <v>186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105</v>
      </c>
      <c r="R10" s="18" t="s">
        <v>106</v>
      </c>
      <c r="S10" s="19" t="s">
        <v>140</v>
      </c>
      <c r="AA10" s="1"/>
    </row>
    <row r="11" spans="2:30" s="4" customFormat="1" ht="18" customHeight="1">
      <c r="B11" s="114" t="s">
        <v>48</v>
      </c>
      <c r="C11" s="87"/>
      <c r="D11" s="88"/>
      <c r="E11" s="87"/>
      <c r="F11" s="88"/>
      <c r="G11" s="87"/>
      <c r="H11" s="87"/>
      <c r="I11" s="101"/>
      <c r="J11" s="102">
        <v>4.1238515801224729</v>
      </c>
      <c r="K11" s="88"/>
      <c r="L11" s="89"/>
      <c r="M11" s="91">
        <v>5.2353190953735966E-2</v>
      </c>
      <c r="N11" s="90"/>
      <c r="O11" s="102"/>
      <c r="P11" s="90">
        <v>53.728885407999989</v>
      </c>
      <c r="Q11" s="91"/>
      <c r="R11" s="91">
        <f>IFERROR(P11/$P$11,0)</f>
        <v>1</v>
      </c>
      <c r="S11" s="91">
        <f>P11/'סכום נכסי הקרן'!$C$42</f>
        <v>1.2955434898049258E-2</v>
      </c>
      <c r="AA11" s="1"/>
      <c r="AD11" s="1"/>
    </row>
    <row r="12" spans="2:30" ht="17.25" customHeight="1">
      <c r="B12" s="115" t="s">
        <v>179</v>
      </c>
      <c r="C12" s="87"/>
      <c r="D12" s="88"/>
      <c r="E12" s="87"/>
      <c r="F12" s="88"/>
      <c r="G12" s="87"/>
      <c r="H12" s="87"/>
      <c r="I12" s="101"/>
      <c r="J12" s="102">
        <v>3.5981263090117577</v>
      </c>
      <c r="K12" s="88"/>
      <c r="L12" s="89"/>
      <c r="M12" s="91">
        <v>5.1858690206147612E-2</v>
      </c>
      <c r="N12" s="90"/>
      <c r="O12" s="102"/>
      <c r="P12" s="90">
        <v>50.490171961999998</v>
      </c>
      <c r="Q12" s="91"/>
      <c r="R12" s="91">
        <f t="shared" ref="R12:R35" si="0">IFERROR(P12/$P$11,0)</f>
        <v>0.93972118681773809</v>
      </c>
      <c r="S12" s="91">
        <f>P12/'סכום נכסי הקרן'!$C$42</f>
        <v>1.217449665813479E-2</v>
      </c>
    </row>
    <row r="13" spans="2:30">
      <c r="B13" s="116" t="s">
        <v>55</v>
      </c>
      <c r="C13" s="80"/>
      <c r="D13" s="81"/>
      <c r="E13" s="80"/>
      <c r="F13" s="81"/>
      <c r="G13" s="80"/>
      <c r="H13" s="80"/>
      <c r="I13" s="99"/>
      <c r="J13" s="100">
        <v>7.2560894334136865</v>
      </c>
      <c r="K13" s="81"/>
      <c r="L13" s="82"/>
      <c r="M13" s="84">
        <v>2.7401691626001638E-2</v>
      </c>
      <c r="N13" s="83"/>
      <c r="O13" s="100"/>
      <c r="P13" s="83">
        <v>9.8947052060000011</v>
      </c>
      <c r="Q13" s="84"/>
      <c r="R13" s="84">
        <f t="shared" si="0"/>
        <v>0.18415988217255524</v>
      </c>
      <c r="S13" s="84">
        <f>P13/'סכום נכסי הקרן'!$C$42</f>
        <v>2.3858713643189616E-3</v>
      </c>
    </row>
    <row r="14" spans="2:30">
      <c r="B14" s="117" t="s">
        <v>878</v>
      </c>
      <c r="C14" s="87" t="s">
        <v>879</v>
      </c>
      <c r="D14" s="88" t="s">
        <v>880</v>
      </c>
      <c r="E14" s="87" t="s">
        <v>304</v>
      </c>
      <c r="F14" s="88" t="s">
        <v>117</v>
      </c>
      <c r="G14" s="87" t="s">
        <v>292</v>
      </c>
      <c r="H14" s="87" t="s">
        <v>293</v>
      </c>
      <c r="I14" s="101">
        <v>39076</v>
      </c>
      <c r="J14" s="102">
        <v>6.2399999997926834</v>
      </c>
      <c r="K14" s="88" t="s">
        <v>121</v>
      </c>
      <c r="L14" s="89">
        <v>4.9000000000000002E-2</v>
      </c>
      <c r="M14" s="91">
        <v>2.7299999998843808E-2</v>
      </c>
      <c r="N14" s="90">
        <v>1657.1353090000002</v>
      </c>
      <c r="O14" s="102">
        <v>151.36000000000001</v>
      </c>
      <c r="P14" s="90">
        <v>2.5082399730000002</v>
      </c>
      <c r="Q14" s="91">
        <v>1.0250310914730505E-6</v>
      </c>
      <c r="R14" s="91">
        <f t="shared" si="0"/>
        <v>4.6683268300714363E-2</v>
      </c>
      <c r="S14" s="91">
        <f>P14/'סכום נכסי הקרן'!$C$42</f>
        <v>6.048020432980715E-4</v>
      </c>
    </row>
    <row r="15" spans="2:30">
      <c r="B15" s="117" t="s">
        <v>881</v>
      </c>
      <c r="C15" s="87" t="s">
        <v>882</v>
      </c>
      <c r="D15" s="88" t="s">
        <v>880</v>
      </c>
      <c r="E15" s="87" t="s">
        <v>304</v>
      </c>
      <c r="F15" s="88" t="s">
        <v>117</v>
      </c>
      <c r="G15" s="87" t="s">
        <v>292</v>
      </c>
      <c r="H15" s="87" t="s">
        <v>293</v>
      </c>
      <c r="I15" s="101">
        <v>40738</v>
      </c>
      <c r="J15" s="102">
        <v>9.9899999992652528</v>
      </c>
      <c r="K15" s="88" t="s">
        <v>121</v>
      </c>
      <c r="L15" s="89">
        <v>4.0999999999999995E-2</v>
      </c>
      <c r="M15" s="91">
        <v>2.5399999998592104E-2</v>
      </c>
      <c r="N15" s="90">
        <v>3382.2820190000002</v>
      </c>
      <c r="O15" s="102">
        <v>134.4</v>
      </c>
      <c r="P15" s="90">
        <v>4.5457871660000002</v>
      </c>
      <c r="Q15" s="91">
        <v>8.9560477463527927E-7</v>
      </c>
      <c r="R15" s="91">
        <f t="shared" si="0"/>
        <v>8.4606020234381282E-2</v>
      </c>
      <c r="S15" s="91">
        <f>P15/'סכום נכסי הקרן'!$C$42</f>
        <v>1.0961077871295649E-3</v>
      </c>
    </row>
    <row r="16" spans="2:30">
      <c r="B16" s="117" t="s">
        <v>883</v>
      </c>
      <c r="C16" s="87" t="s">
        <v>884</v>
      </c>
      <c r="D16" s="88" t="s">
        <v>880</v>
      </c>
      <c r="E16" s="87" t="s">
        <v>885</v>
      </c>
      <c r="F16" s="88" t="s">
        <v>499</v>
      </c>
      <c r="G16" s="87" t="s">
        <v>296</v>
      </c>
      <c r="H16" s="87" t="s">
        <v>119</v>
      </c>
      <c r="I16" s="101">
        <v>42795</v>
      </c>
      <c r="J16" s="102">
        <v>5.5400000009022561</v>
      </c>
      <c r="K16" s="88" t="s">
        <v>121</v>
      </c>
      <c r="L16" s="89">
        <v>2.1400000000000002E-2</v>
      </c>
      <c r="M16" s="91">
        <v>1.9900000001772288E-2</v>
      </c>
      <c r="N16" s="90">
        <v>1112.704013</v>
      </c>
      <c r="O16" s="102">
        <v>111.56</v>
      </c>
      <c r="P16" s="90">
        <v>1.2413326219999998</v>
      </c>
      <c r="Q16" s="91">
        <v>2.6157276055460325E-6</v>
      </c>
      <c r="R16" s="91">
        <f t="shared" si="0"/>
        <v>2.31036362018999E-2</v>
      </c>
      <c r="S16" s="91">
        <f>P16/'סכום נכסי הקרן'!$C$42</f>
        <v>2.9931765472192816E-4</v>
      </c>
    </row>
    <row r="17" spans="2:19">
      <c r="B17" s="117" t="s">
        <v>886</v>
      </c>
      <c r="C17" s="87" t="s">
        <v>887</v>
      </c>
      <c r="D17" s="88" t="s">
        <v>880</v>
      </c>
      <c r="E17" s="87" t="s">
        <v>299</v>
      </c>
      <c r="F17" s="88" t="s">
        <v>295</v>
      </c>
      <c r="G17" s="87" t="s">
        <v>324</v>
      </c>
      <c r="H17" s="87" t="s">
        <v>293</v>
      </c>
      <c r="I17" s="101">
        <v>36489</v>
      </c>
      <c r="J17" s="102">
        <v>3.3399988527929865</v>
      </c>
      <c r="K17" s="88" t="s">
        <v>121</v>
      </c>
      <c r="L17" s="89">
        <v>6.0499999999999998E-2</v>
      </c>
      <c r="M17" s="91">
        <v>1.5899993153764596E-2</v>
      </c>
      <c r="N17" s="90">
        <v>0.63885899999999995</v>
      </c>
      <c r="O17" s="102">
        <v>169.19</v>
      </c>
      <c r="P17" s="90">
        <v>1.0808860000000001E-3</v>
      </c>
      <c r="Q17" s="91"/>
      <c r="R17" s="91">
        <f t="shared" si="0"/>
        <v>2.011740969112047E-5</v>
      </c>
      <c r="S17" s="91">
        <f>P17/'סכום נכסי הקרן'!$C$42</f>
        <v>2.6062979157069645E-7</v>
      </c>
    </row>
    <row r="18" spans="2:19">
      <c r="B18" s="117" t="s">
        <v>888</v>
      </c>
      <c r="C18" s="87" t="s">
        <v>889</v>
      </c>
      <c r="D18" s="88" t="s">
        <v>880</v>
      </c>
      <c r="E18" s="87" t="s">
        <v>322</v>
      </c>
      <c r="F18" s="88" t="s">
        <v>117</v>
      </c>
      <c r="G18" s="87" t="s">
        <v>316</v>
      </c>
      <c r="H18" s="87" t="s">
        <v>119</v>
      </c>
      <c r="I18" s="101">
        <v>39084</v>
      </c>
      <c r="J18" s="102">
        <v>1.9299999986475129</v>
      </c>
      <c r="K18" s="88" t="s">
        <v>121</v>
      </c>
      <c r="L18" s="89">
        <v>5.5999999999999994E-2</v>
      </c>
      <c r="M18" s="91">
        <v>2.4199999978688082E-2</v>
      </c>
      <c r="N18" s="90">
        <v>344.260943</v>
      </c>
      <c r="O18" s="102">
        <v>141.75</v>
      </c>
      <c r="P18" s="90">
        <v>0.487989862</v>
      </c>
      <c r="Q18" s="91">
        <v>7.130631242714521E-7</v>
      </c>
      <c r="R18" s="91">
        <f t="shared" si="0"/>
        <v>9.082449008468366E-3</v>
      </c>
      <c r="S18" s="91">
        <f>P18/'סכום נכסי הקרן'!$C$42</f>
        <v>1.1766707684406396E-4</v>
      </c>
    </row>
    <row r="19" spans="2:19">
      <c r="B19" s="117" t="s">
        <v>890</v>
      </c>
      <c r="C19" s="87" t="s">
        <v>891</v>
      </c>
      <c r="D19" s="88" t="s">
        <v>880</v>
      </c>
      <c r="E19" s="87" t="s">
        <v>892</v>
      </c>
      <c r="F19" s="88" t="s">
        <v>295</v>
      </c>
      <c r="G19" s="87" t="s">
        <v>388</v>
      </c>
      <c r="H19" s="87" t="s">
        <v>119</v>
      </c>
      <c r="I19" s="101">
        <v>44381</v>
      </c>
      <c r="J19" s="102">
        <v>3.2199999980828675</v>
      </c>
      <c r="K19" s="88" t="s">
        <v>121</v>
      </c>
      <c r="L19" s="89">
        <v>8.5000000000000006E-3</v>
      </c>
      <c r="M19" s="91">
        <v>5.0499999980600452E-2</v>
      </c>
      <c r="N19" s="90">
        <v>927.9</v>
      </c>
      <c r="O19" s="102">
        <v>94.44</v>
      </c>
      <c r="P19" s="90">
        <v>0.87630879400000006</v>
      </c>
      <c r="Q19" s="91">
        <v>2.8996874999999999E-6</v>
      </c>
      <c r="R19" s="91">
        <f t="shared" si="0"/>
        <v>1.6309826406142452E-2</v>
      </c>
      <c r="S19" s="91">
        <f>P19/'סכום נכסי הקרן'!$C$42</f>
        <v>2.1130089420326323E-4</v>
      </c>
    </row>
    <row r="20" spans="2:19">
      <c r="B20" s="117" t="s">
        <v>893</v>
      </c>
      <c r="C20" s="87" t="s">
        <v>894</v>
      </c>
      <c r="D20" s="118" t="s">
        <v>28</v>
      </c>
      <c r="E20" s="87" t="s">
        <v>895</v>
      </c>
      <c r="F20" s="88" t="s">
        <v>435</v>
      </c>
      <c r="G20" s="87" t="s">
        <v>481</v>
      </c>
      <c r="H20" s="87"/>
      <c r="I20" s="101">
        <v>39104</v>
      </c>
      <c r="J20" s="102">
        <v>0.37999999940162216</v>
      </c>
      <c r="K20" s="88" t="s">
        <v>121</v>
      </c>
      <c r="L20" s="89">
        <v>5.5999999999999994E-2</v>
      </c>
      <c r="M20" s="91">
        <v>0</v>
      </c>
      <c r="N20" s="90">
        <v>393.14342699999992</v>
      </c>
      <c r="O20" s="102">
        <v>59.511901999999999</v>
      </c>
      <c r="P20" s="90">
        <v>0.233965903</v>
      </c>
      <c r="Q20" s="91">
        <v>1.0456452181968383E-6</v>
      </c>
      <c r="R20" s="91">
        <f t="shared" si="0"/>
        <v>4.3545646112577562E-3</v>
      </c>
      <c r="S20" s="91">
        <f>P20/'סכום נכסי הקרן'!$C$42</f>
        <v>5.6415278330499037E-5</v>
      </c>
    </row>
    <row r="21" spans="2:19">
      <c r="B21" s="119"/>
      <c r="C21" s="87"/>
      <c r="D21" s="87"/>
      <c r="E21" s="87"/>
      <c r="F21" s="87"/>
      <c r="G21" s="87"/>
      <c r="H21" s="87"/>
      <c r="I21" s="87"/>
      <c r="J21" s="102"/>
      <c r="K21" s="87"/>
      <c r="L21" s="87"/>
      <c r="M21" s="91"/>
      <c r="N21" s="90"/>
      <c r="O21" s="102"/>
      <c r="P21" s="87"/>
      <c r="Q21" s="87"/>
      <c r="R21" s="91"/>
      <c r="S21" s="87"/>
    </row>
    <row r="22" spans="2:19">
      <c r="B22" s="116" t="s">
        <v>56</v>
      </c>
      <c r="C22" s="80"/>
      <c r="D22" s="81"/>
      <c r="E22" s="80"/>
      <c r="F22" s="81"/>
      <c r="G22" s="80"/>
      <c r="H22" s="80"/>
      <c r="I22" s="99"/>
      <c r="J22" s="100">
        <v>2.7077780008990504</v>
      </c>
      <c r="K22" s="81"/>
      <c r="L22" s="82"/>
      <c r="M22" s="84">
        <v>5.7674276656955799E-2</v>
      </c>
      <c r="N22" s="83"/>
      <c r="O22" s="100"/>
      <c r="P22" s="83">
        <v>40.503528732999996</v>
      </c>
      <c r="Q22" s="84"/>
      <c r="R22" s="84">
        <f t="shared" si="0"/>
        <v>0.75385015760943375</v>
      </c>
      <c r="S22" s="84">
        <f>P22/'סכום נכסי הקרן'!$C$42</f>
        <v>9.7664566397931904E-3</v>
      </c>
    </row>
    <row r="23" spans="2:19">
      <c r="B23" s="117" t="s">
        <v>896</v>
      </c>
      <c r="C23" s="87" t="s">
        <v>897</v>
      </c>
      <c r="D23" s="88" t="s">
        <v>880</v>
      </c>
      <c r="E23" s="87" t="s">
        <v>885</v>
      </c>
      <c r="F23" s="88" t="s">
        <v>499</v>
      </c>
      <c r="G23" s="87" t="s">
        <v>296</v>
      </c>
      <c r="H23" s="87" t="s">
        <v>119</v>
      </c>
      <c r="I23" s="101">
        <v>42795</v>
      </c>
      <c r="J23" s="102">
        <v>5.0400000004697727</v>
      </c>
      <c r="K23" s="88" t="s">
        <v>121</v>
      </c>
      <c r="L23" s="89">
        <v>3.7400000000000003E-2</v>
      </c>
      <c r="M23" s="91">
        <v>5.4000000005382798E-2</v>
      </c>
      <c r="N23" s="90">
        <v>4419.4262849999996</v>
      </c>
      <c r="O23" s="102">
        <v>92.48</v>
      </c>
      <c r="P23" s="90">
        <v>4.0870855270000002</v>
      </c>
      <c r="Q23" s="91">
        <v>6.5114089633509465E-6</v>
      </c>
      <c r="R23" s="91">
        <f t="shared" si="0"/>
        <v>7.6068682533873139E-2</v>
      </c>
      <c r="S23" s="91">
        <f>P23/'סכום נכסי הקרן'!$C$42</f>
        <v>9.8550286434797001E-4</v>
      </c>
    </row>
    <row r="24" spans="2:19">
      <c r="B24" s="117" t="s">
        <v>898</v>
      </c>
      <c r="C24" s="87" t="s">
        <v>899</v>
      </c>
      <c r="D24" s="88" t="s">
        <v>880</v>
      </c>
      <c r="E24" s="87" t="s">
        <v>885</v>
      </c>
      <c r="F24" s="88" t="s">
        <v>499</v>
      </c>
      <c r="G24" s="87" t="s">
        <v>296</v>
      </c>
      <c r="H24" s="87" t="s">
        <v>119</v>
      </c>
      <c r="I24" s="101">
        <v>42795</v>
      </c>
      <c r="J24" s="102">
        <v>1.9000000000000001</v>
      </c>
      <c r="K24" s="88" t="s">
        <v>121</v>
      </c>
      <c r="L24" s="89">
        <v>2.5000000000000001E-2</v>
      </c>
      <c r="M24" s="91">
        <v>4.8900000000103611E-2</v>
      </c>
      <c r="N24" s="90">
        <v>10073.418282000001</v>
      </c>
      <c r="O24" s="102">
        <v>95.82</v>
      </c>
      <c r="P24" s="90">
        <v>9.6523495100000005</v>
      </c>
      <c r="Q24" s="91">
        <v>2.4686995005359E-5</v>
      </c>
      <c r="R24" s="91">
        <f t="shared" si="0"/>
        <v>0.17964916704865813</v>
      </c>
      <c r="S24" s="91">
        <f>P24/'סכום נכסי הקרן'!$C$42</f>
        <v>2.3274330881876662E-3</v>
      </c>
    </row>
    <row r="25" spans="2:19">
      <c r="B25" s="117" t="s">
        <v>900</v>
      </c>
      <c r="C25" s="87" t="s">
        <v>901</v>
      </c>
      <c r="D25" s="88" t="s">
        <v>880</v>
      </c>
      <c r="E25" s="87" t="s">
        <v>902</v>
      </c>
      <c r="F25" s="88" t="s">
        <v>308</v>
      </c>
      <c r="G25" s="87" t="s">
        <v>332</v>
      </c>
      <c r="H25" s="87" t="s">
        <v>119</v>
      </c>
      <c r="I25" s="101">
        <v>42598</v>
      </c>
      <c r="J25" s="102">
        <v>2.7300000000734497</v>
      </c>
      <c r="K25" s="88" t="s">
        <v>121</v>
      </c>
      <c r="L25" s="89">
        <v>3.1E-2</v>
      </c>
      <c r="M25" s="91">
        <v>5.4000000001728221E-2</v>
      </c>
      <c r="N25" s="90">
        <v>12285.137851</v>
      </c>
      <c r="O25" s="102">
        <v>94.2</v>
      </c>
      <c r="P25" s="90">
        <v>11.572599855</v>
      </c>
      <c r="Q25" s="91">
        <v>1.6178026567940576E-5</v>
      </c>
      <c r="R25" s="91">
        <f t="shared" si="0"/>
        <v>0.2153887944468115</v>
      </c>
      <c r="S25" s="91">
        <f>P25/'סכום נכסי הקרן'!$C$42</f>
        <v>2.7904555042249802E-3</v>
      </c>
    </row>
    <row r="26" spans="2:19">
      <c r="B26" s="117" t="s">
        <v>903</v>
      </c>
      <c r="C26" s="87" t="s">
        <v>904</v>
      </c>
      <c r="D26" s="88" t="s">
        <v>880</v>
      </c>
      <c r="E26" s="87" t="s">
        <v>905</v>
      </c>
      <c r="F26" s="88" t="s">
        <v>489</v>
      </c>
      <c r="G26" s="87" t="s">
        <v>386</v>
      </c>
      <c r="H26" s="87" t="s">
        <v>293</v>
      </c>
      <c r="I26" s="101">
        <v>44007</v>
      </c>
      <c r="J26" s="102">
        <v>3.5899999999819823</v>
      </c>
      <c r="K26" s="88" t="s">
        <v>121</v>
      </c>
      <c r="L26" s="89">
        <v>3.3500000000000002E-2</v>
      </c>
      <c r="M26" s="91">
        <v>7.3599999999279297E-2</v>
      </c>
      <c r="N26" s="90">
        <v>8222.3177190000006</v>
      </c>
      <c r="O26" s="102">
        <v>87.75</v>
      </c>
      <c r="P26" s="90">
        <v>7.2150837069999998</v>
      </c>
      <c r="Q26" s="91">
        <v>9.1359085766666681E-6</v>
      </c>
      <c r="R26" s="91">
        <f t="shared" si="0"/>
        <v>0.13428686733794978</v>
      </c>
      <c r="S26" s="91">
        <f>P26/'סכום נכסי הקרן'!$C$42</f>
        <v>1.7397447674597855E-3</v>
      </c>
    </row>
    <row r="27" spans="2:19">
      <c r="B27" s="117" t="s">
        <v>906</v>
      </c>
      <c r="C27" s="87" t="s">
        <v>907</v>
      </c>
      <c r="D27" s="88" t="s">
        <v>880</v>
      </c>
      <c r="E27" s="87" t="s">
        <v>908</v>
      </c>
      <c r="F27" s="88" t="s">
        <v>308</v>
      </c>
      <c r="G27" s="87" t="s">
        <v>425</v>
      </c>
      <c r="H27" s="87" t="s">
        <v>293</v>
      </c>
      <c r="I27" s="101">
        <v>43310</v>
      </c>
      <c r="J27" s="102">
        <v>1.6599999999448374</v>
      </c>
      <c r="K27" s="88" t="s">
        <v>121</v>
      </c>
      <c r="L27" s="89">
        <v>3.5499999999999997E-2</v>
      </c>
      <c r="M27" s="91">
        <v>6.1100000000325963E-2</v>
      </c>
      <c r="N27" s="90">
        <v>8230.74</v>
      </c>
      <c r="O27" s="102">
        <v>96.91</v>
      </c>
      <c r="P27" s="90">
        <v>7.976410134</v>
      </c>
      <c r="Q27" s="91">
        <v>3.06203125E-5</v>
      </c>
      <c r="R27" s="91">
        <f t="shared" si="0"/>
        <v>0.14845664624214125</v>
      </c>
      <c r="S27" s="91">
        <f>P27/'סכום נכסי הקרן'!$C$42</f>
        <v>1.92332041557279E-3</v>
      </c>
    </row>
    <row r="28" spans="2:19">
      <c r="B28" s="119"/>
      <c r="C28" s="87"/>
      <c r="D28" s="87"/>
      <c r="E28" s="87"/>
      <c r="F28" s="87"/>
      <c r="G28" s="87"/>
      <c r="H28" s="87"/>
      <c r="I28" s="87"/>
      <c r="J28" s="102"/>
      <c r="K28" s="87"/>
      <c r="L28" s="87"/>
      <c r="M28" s="91"/>
      <c r="N28" s="90"/>
      <c r="O28" s="102"/>
      <c r="P28" s="87"/>
      <c r="Q28" s="87"/>
      <c r="R28" s="91"/>
      <c r="S28" s="87"/>
    </row>
    <row r="29" spans="2:19">
      <c r="B29" s="116" t="s">
        <v>45</v>
      </c>
      <c r="C29" s="80"/>
      <c r="D29" s="81"/>
      <c r="E29" s="80"/>
      <c r="F29" s="81"/>
      <c r="G29" s="80"/>
      <c r="H29" s="80"/>
      <c r="I29" s="99"/>
      <c r="J29" s="100">
        <v>2.1599999926037134</v>
      </c>
      <c r="K29" s="81"/>
      <c r="L29" s="82"/>
      <c r="M29" s="84">
        <v>5.969999985751271E-2</v>
      </c>
      <c r="N29" s="83"/>
      <c r="O29" s="100"/>
      <c r="P29" s="83">
        <v>9.1938022999999994E-2</v>
      </c>
      <c r="Q29" s="84"/>
      <c r="R29" s="84">
        <f t="shared" si="0"/>
        <v>1.7111470357490579E-3</v>
      </c>
      <c r="S29" s="84">
        <f>P29/'סכום נכסי הקרן'!$C$42</f>
        <v>2.2168654022636885E-5</v>
      </c>
    </row>
    <row r="30" spans="2:19">
      <c r="B30" s="117" t="s">
        <v>909</v>
      </c>
      <c r="C30" s="87" t="s">
        <v>910</v>
      </c>
      <c r="D30" s="88" t="s">
        <v>880</v>
      </c>
      <c r="E30" s="87" t="s">
        <v>911</v>
      </c>
      <c r="F30" s="88" t="s">
        <v>435</v>
      </c>
      <c r="G30" s="87" t="s">
        <v>316</v>
      </c>
      <c r="H30" s="87" t="s">
        <v>119</v>
      </c>
      <c r="I30" s="101">
        <v>38118</v>
      </c>
      <c r="J30" s="102">
        <v>2.1599999926037134</v>
      </c>
      <c r="K30" s="88" t="s">
        <v>120</v>
      </c>
      <c r="L30" s="89">
        <v>7.9699999999999993E-2</v>
      </c>
      <c r="M30" s="91">
        <v>5.969999985751271E-2</v>
      </c>
      <c r="N30" s="90">
        <v>23.902605000000005</v>
      </c>
      <c r="O30" s="102">
        <v>106.4</v>
      </c>
      <c r="P30" s="90">
        <v>9.1938022999999994E-2</v>
      </c>
      <c r="Q30" s="91">
        <v>4.7708008748814999E-7</v>
      </c>
      <c r="R30" s="91">
        <f t="shared" si="0"/>
        <v>1.7111470357490579E-3</v>
      </c>
      <c r="S30" s="91">
        <f>P30/'סכום נכסי הקרן'!$C$42</f>
        <v>2.2168654022636885E-5</v>
      </c>
    </row>
    <row r="31" spans="2:19">
      <c r="B31" s="119"/>
      <c r="C31" s="87"/>
      <c r="D31" s="87"/>
      <c r="E31" s="87"/>
      <c r="F31" s="87"/>
      <c r="G31" s="87"/>
      <c r="H31" s="87"/>
      <c r="I31" s="87"/>
      <c r="J31" s="102"/>
      <c r="K31" s="87"/>
      <c r="L31" s="87"/>
      <c r="M31" s="91"/>
      <c r="N31" s="90"/>
      <c r="O31" s="102"/>
      <c r="P31" s="87"/>
      <c r="Q31" s="87"/>
      <c r="R31" s="91"/>
      <c r="S31" s="87"/>
    </row>
    <row r="32" spans="2:19">
      <c r="B32" s="115" t="s">
        <v>178</v>
      </c>
      <c r="C32" s="87"/>
      <c r="D32" s="88"/>
      <c r="E32" s="87"/>
      <c r="F32" s="88"/>
      <c r="G32" s="87"/>
      <c r="H32" s="87"/>
      <c r="I32" s="101"/>
      <c r="J32" s="102">
        <v>12.319686063698766</v>
      </c>
      <c r="K32" s="88"/>
      <c r="L32" s="89"/>
      <c r="M32" s="91">
        <v>6.0026525406286287E-2</v>
      </c>
      <c r="N32" s="90"/>
      <c r="O32" s="102"/>
      <c r="P32" s="90">
        <v>3.2387134459999998</v>
      </c>
      <c r="Q32" s="91"/>
      <c r="R32" s="91">
        <f t="shared" si="0"/>
        <v>6.0278813182262102E-2</v>
      </c>
      <c r="S32" s="91">
        <f>P32/'סכום נכסי הקרן'!$C$42</f>
        <v>7.8093823991447014E-4</v>
      </c>
    </row>
    <row r="33" spans="2:19">
      <c r="B33" s="116" t="s">
        <v>63</v>
      </c>
      <c r="C33" s="80"/>
      <c r="D33" s="81"/>
      <c r="E33" s="80"/>
      <c r="F33" s="81"/>
      <c r="G33" s="80"/>
      <c r="H33" s="80"/>
      <c r="I33" s="99"/>
      <c r="J33" s="100">
        <v>12.319686063698766</v>
      </c>
      <c r="K33" s="81"/>
      <c r="L33" s="82"/>
      <c r="M33" s="84">
        <v>6.0026525406286287E-2</v>
      </c>
      <c r="N33" s="83"/>
      <c r="O33" s="100"/>
      <c r="P33" s="83">
        <v>3.2387134459999998</v>
      </c>
      <c r="Q33" s="84"/>
      <c r="R33" s="84">
        <f t="shared" si="0"/>
        <v>6.0278813182262102E-2</v>
      </c>
      <c r="S33" s="84">
        <f>P33/'סכום נכסי הקרן'!$C$42</f>
        <v>7.8093823991447014E-4</v>
      </c>
    </row>
    <row r="34" spans="2:19">
      <c r="B34" s="117" t="s">
        <v>912</v>
      </c>
      <c r="C34" s="87">
        <v>4824</v>
      </c>
      <c r="D34" s="88" t="s">
        <v>880</v>
      </c>
      <c r="E34" s="87"/>
      <c r="F34" s="88" t="s">
        <v>636</v>
      </c>
      <c r="G34" s="87" t="s">
        <v>913</v>
      </c>
      <c r="H34" s="87" t="s">
        <v>620</v>
      </c>
      <c r="I34" s="101">
        <v>42206</v>
      </c>
      <c r="J34" s="102">
        <v>14.509999999238797</v>
      </c>
      <c r="K34" s="88" t="s">
        <v>128</v>
      </c>
      <c r="L34" s="89">
        <v>4.555E-2</v>
      </c>
      <c r="M34" s="91">
        <v>6.3399999994925335E-2</v>
      </c>
      <c r="N34" s="90">
        <v>798.86850000000004</v>
      </c>
      <c r="O34" s="102">
        <v>77.7</v>
      </c>
      <c r="P34" s="90">
        <v>1.655276126</v>
      </c>
      <c r="Q34" s="91">
        <v>4.7957335558503774E-6</v>
      </c>
      <c r="R34" s="91">
        <f t="shared" si="0"/>
        <v>3.080793717253507E-2</v>
      </c>
      <c r="S34" s="91">
        <f>P34/'סכום נכסי הקרן'!$C$42</f>
        <v>3.991302243819698E-4</v>
      </c>
    </row>
    <row r="35" spans="2:19">
      <c r="B35" s="117" t="s">
        <v>914</v>
      </c>
      <c r="C35" s="87">
        <v>5168</v>
      </c>
      <c r="D35" s="88" t="s">
        <v>880</v>
      </c>
      <c r="E35" s="87"/>
      <c r="F35" s="88" t="s">
        <v>636</v>
      </c>
      <c r="G35" s="87" t="s">
        <v>783</v>
      </c>
      <c r="H35" s="87" t="s">
        <v>915</v>
      </c>
      <c r="I35" s="101">
        <v>42408</v>
      </c>
      <c r="J35" s="102">
        <v>10.02999999898954</v>
      </c>
      <c r="K35" s="88" t="s">
        <v>128</v>
      </c>
      <c r="L35" s="89">
        <v>3.9510000000000003E-2</v>
      </c>
      <c r="M35" s="91">
        <v>5.6499999993684623E-2</v>
      </c>
      <c r="N35" s="90">
        <v>694.31893500000001</v>
      </c>
      <c r="O35" s="102">
        <v>85.52</v>
      </c>
      <c r="P35" s="90">
        <v>1.58343732</v>
      </c>
      <c r="Q35" s="91">
        <v>1.7597876425368841E-6</v>
      </c>
      <c r="R35" s="91">
        <f t="shared" si="0"/>
        <v>2.9470876009727039E-2</v>
      </c>
      <c r="S35" s="91">
        <f>P35/'סכום נכסי הקרן'!$C$42</f>
        <v>3.8180801553250034E-4</v>
      </c>
    </row>
    <row r="36" spans="2:19">
      <c r="B36" s="120"/>
      <c r="C36" s="121"/>
      <c r="D36" s="121"/>
      <c r="E36" s="121"/>
      <c r="F36" s="121"/>
      <c r="G36" s="121"/>
      <c r="H36" s="121"/>
      <c r="I36" s="121"/>
      <c r="J36" s="122"/>
      <c r="K36" s="121"/>
      <c r="L36" s="121"/>
      <c r="M36" s="123"/>
      <c r="N36" s="124"/>
      <c r="O36" s="122"/>
      <c r="P36" s="121"/>
      <c r="Q36" s="121"/>
      <c r="R36" s="123"/>
      <c r="S36" s="121"/>
    </row>
    <row r="37" spans="2:19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</row>
    <row r="38" spans="2:19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</row>
    <row r="39" spans="2:19">
      <c r="B39" s="109" t="s">
        <v>198</v>
      </c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</row>
    <row r="40" spans="2:19">
      <c r="B40" s="109" t="s">
        <v>104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</row>
    <row r="41" spans="2:19">
      <c r="B41" s="109" t="s">
        <v>181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</row>
    <row r="42" spans="2:19">
      <c r="B42" s="109" t="s">
        <v>189</v>
      </c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</row>
    <row r="43" spans="2:19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</row>
    <row r="44" spans="2:19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</row>
    <row r="45" spans="2:19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</row>
    <row r="46" spans="2:19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</row>
    <row r="47" spans="2:19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</row>
    <row r="48" spans="2:19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</row>
    <row r="49" spans="2:19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</row>
    <row r="50" spans="2:19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</row>
    <row r="51" spans="2:19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</row>
    <row r="52" spans="2:19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</row>
    <row r="53" spans="2:19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</row>
    <row r="54" spans="2:19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</row>
    <row r="55" spans="2:19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</row>
    <row r="56" spans="2:19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</row>
    <row r="57" spans="2:19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</row>
    <row r="58" spans="2:19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</row>
    <row r="59" spans="2:19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</row>
    <row r="60" spans="2:19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</row>
    <row r="61" spans="2:19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</row>
    <row r="62" spans="2:19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</row>
    <row r="63" spans="2:19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</row>
    <row r="64" spans="2:19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</row>
    <row r="65" spans="2:19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</row>
    <row r="66" spans="2:19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</row>
    <row r="67" spans="2:19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</row>
    <row r="68" spans="2:19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</row>
    <row r="69" spans="2:19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</row>
    <row r="70" spans="2:19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</row>
    <row r="71" spans="2:19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</row>
    <row r="72" spans="2:19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</row>
    <row r="73" spans="2:19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</row>
    <row r="74" spans="2:19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</row>
    <row r="75" spans="2:19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</row>
    <row r="76" spans="2:19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</row>
    <row r="77" spans="2:19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</row>
    <row r="78" spans="2:19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</row>
    <row r="79" spans="2:19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</row>
    <row r="80" spans="2:19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</row>
    <row r="81" spans="2:19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</row>
    <row r="82" spans="2:19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</row>
    <row r="83" spans="2:19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</row>
    <row r="84" spans="2:19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</row>
    <row r="85" spans="2:19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</row>
    <row r="86" spans="2:19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</row>
    <row r="87" spans="2:19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</row>
    <row r="88" spans="2:19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</row>
    <row r="89" spans="2:19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</row>
    <row r="90" spans="2:19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</row>
    <row r="91" spans="2:19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</row>
    <row r="92" spans="2:19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</row>
    <row r="93" spans="2:19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</row>
    <row r="94" spans="2:19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</row>
    <row r="95" spans="2:19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</row>
    <row r="96" spans="2:19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</row>
    <row r="97" spans="2:19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</row>
    <row r="98" spans="2:19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</row>
    <row r="99" spans="2:19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</row>
    <row r="100" spans="2:19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</row>
    <row r="101" spans="2:19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</row>
    <row r="102" spans="2:19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</row>
    <row r="103" spans="2:19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</row>
    <row r="104" spans="2:19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</row>
    <row r="105" spans="2:19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</row>
    <row r="106" spans="2:19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</row>
    <row r="107" spans="2:19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</row>
    <row r="108" spans="2:19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</row>
    <row r="109" spans="2:19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</row>
    <row r="110" spans="2:19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</row>
    <row r="111" spans="2:19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</row>
    <row r="112" spans="2:19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</row>
    <row r="113" spans="2:19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</row>
    <row r="114" spans="2:19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</row>
    <row r="115" spans="2:19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</row>
    <row r="116" spans="2:19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</row>
    <row r="117" spans="2:19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</row>
    <row r="118" spans="2:19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</row>
    <row r="119" spans="2:19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</row>
    <row r="120" spans="2:19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</row>
    <row r="121" spans="2:19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</row>
    <row r="122" spans="2:19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</row>
    <row r="123" spans="2:19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</row>
    <row r="124" spans="2:19"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</row>
    <row r="125" spans="2:19"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</row>
    <row r="126" spans="2:19"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</row>
    <row r="127" spans="2:19"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</row>
    <row r="128" spans="2:19"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</row>
    <row r="129" spans="2:19"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</row>
    <row r="130" spans="2:19"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</row>
    <row r="131" spans="2:19"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</row>
    <row r="132" spans="2:19"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</row>
    <row r="133" spans="2:19"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</row>
    <row r="134" spans="2:19"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</row>
    <row r="135" spans="2:19"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</row>
    <row r="136" spans="2:19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</row>
    <row r="137" spans="2:19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</row>
    <row r="138" spans="2:19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</row>
    <row r="139" spans="2:19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</row>
    <row r="140" spans="2:19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</row>
    <row r="141" spans="2:19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</row>
    <row r="142" spans="2:19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</row>
    <row r="143" spans="2:19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</row>
    <row r="144" spans="2:19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</row>
    <row r="145" spans="2:19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</row>
    <row r="146" spans="2:19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</row>
    <row r="147" spans="2:19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</row>
    <row r="148" spans="2:19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</row>
    <row r="149" spans="2:19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</row>
    <row r="150" spans="2:19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</row>
    <row r="151" spans="2:19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</row>
    <row r="152" spans="2:19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</row>
    <row r="153" spans="2:19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</row>
    <row r="154" spans="2:19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</row>
    <row r="155" spans="2:19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</row>
    <row r="156" spans="2:19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</row>
    <row r="157" spans="2:19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</row>
    <row r="158" spans="2:19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</row>
    <row r="159" spans="2:19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</row>
    <row r="160" spans="2:19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</row>
    <row r="161" spans="2:19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</row>
    <row r="162" spans="2:19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</row>
    <row r="163" spans="2:19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</row>
    <row r="164" spans="2:19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</row>
    <row r="165" spans="2:19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</row>
    <row r="166" spans="2:19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</row>
    <row r="167" spans="2:19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</row>
    <row r="168" spans="2:19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</row>
    <row r="169" spans="2:19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</row>
    <row r="170" spans="2:19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</row>
    <row r="171" spans="2:19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</row>
    <row r="172" spans="2:19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</row>
    <row r="173" spans="2:19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</row>
    <row r="174" spans="2:19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</row>
    <row r="175" spans="2:19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</row>
    <row r="176" spans="2:19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</row>
    <row r="177" spans="2:19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</row>
    <row r="178" spans="2:19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</row>
    <row r="179" spans="2:19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</row>
    <row r="180" spans="2:19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</row>
    <row r="181" spans="2:19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</row>
    <row r="182" spans="2:19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</row>
    <row r="183" spans="2:19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</row>
    <row r="184" spans="2:19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</row>
    <row r="185" spans="2:19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</row>
    <row r="186" spans="2:19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</row>
    <row r="187" spans="2:19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</row>
    <row r="188" spans="2:19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</row>
    <row r="189" spans="2:19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</row>
    <row r="190" spans="2:19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</row>
    <row r="191" spans="2:19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</row>
    <row r="192" spans="2:19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</row>
    <row r="193" spans="2:19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</row>
    <row r="194" spans="2:19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</row>
    <row r="195" spans="2:19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</row>
    <row r="196" spans="2:19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</row>
    <row r="197" spans="2:19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</row>
    <row r="198" spans="2:19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</row>
    <row r="199" spans="2:19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</row>
    <row r="200" spans="2:19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</row>
    <row r="201" spans="2:19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</row>
    <row r="202" spans="2:19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</row>
    <row r="203" spans="2:19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</row>
    <row r="204" spans="2:19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</row>
    <row r="205" spans="2:19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</row>
    <row r="206" spans="2:19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</row>
    <row r="207" spans="2:19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</row>
    <row r="208" spans="2:19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</row>
    <row r="209" spans="2:19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</row>
    <row r="210" spans="2:19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</row>
    <row r="211" spans="2:19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</row>
    <row r="212" spans="2:19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</row>
    <row r="213" spans="2:19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</row>
    <row r="214" spans="2:19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</row>
    <row r="215" spans="2:19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</row>
    <row r="216" spans="2:19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</row>
    <row r="217" spans="2:19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</row>
    <row r="218" spans="2:19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</row>
    <row r="219" spans="2:19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</row>
    <row r="220" spans="2:19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</row>
    <row r="221" spans="2:19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</row>
    <row r="222" spans="2:19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</row>
    <row r="223" spans="2:19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</row>
    <row r="224" spans="2:19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</row>
    <row r="225" spans="2:19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</row>
    <row r="226" spans="2:19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</row>
    <row r="227" spans="2:19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</row>
    <row r="228" spans="2:19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</row>
    <row r="229" spans="2:19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</row>
    <row r="230" spans="2:19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</row>
    <row r="231" spans="2:19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</row>
    <row r="232" spans="2:19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</row>
    <row r="233" spans="2:19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</row>
    <row r="234" spans="2:19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</row>
    <row r="235" spans="2:19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</row>
    <row r="236" spans="2:19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</row>
    <row r="237" spans="2:19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</row>
    <row r="238" spans="2:19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</row>
    <row r="239" spans="2:19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</row>
    <row r="240" spans="2:19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</row>
    <row r="241" spans="2:19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</row>
    <row r="242" spans="2:19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</row>
    <row r="243" spans="2:19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</row>
    <row r="244" spans="2:19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</row>
    <row r="245" spans="2:19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</row>
    <row r="246" spans="2:19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</row>
    <row r="247" spans="2:19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</row>
    <row r="248" spans="2:19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</row>
    <row r="249" spans="2:19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</row>
    <row r="250" spans="2:19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</row>
    <row r="251" spans="2:19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</row>
    <row r="252" spans="2:19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</row>
    <row r="253" spans="2:19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</row>
    <row r="254" spans="2:19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</row>
    <row r="255" spans="2:19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</row>
    <row r="256" spans="2:19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</row>
    <row r="257" spans="2:19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</row>
    <row r="258" spans="2:19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</row>
    <row r="259" spans="2:19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</row>
    <row r="260" spans="2:19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</row>
    <row r="261" spans="2:19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</row>
    <row r="262" spans="2:19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</row>
    <row r="263" spans="2:19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</row>
    <row r="264" spans="2:19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</row>
    <row r="265" spans="2:19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</row>
    <row r="266" spans="2:19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</row>
    <row r="267" spans="2:19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</row>
    <row r="268" spans="2:19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</row>
    <row r="269" spans="2:19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</row>
    <row r="270" spans="2:19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</row>
    <row r="271" spans="2:19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</row>
    <row r="272" spans="2:19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</row>
    <row r="273" spans="2:19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</row>
    <row r="274" spans="2:19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</row>
    <row r="275" spans="2:19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</row>
    <row r="276" spans="2:19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</row>
    <row r="277" spans="2:19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</row>
    <row r="278" spans="2:19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</row>
    <row r="279" spans="2:19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</row>
    <row r="280" spans="2:19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</row>
    <row r="281" spans="2:19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</row>
    <row r="282" spans="2:19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</row>
    <row r="283" spans="2:19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</row>
    <row r="284" spans="2:19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</row>
    <row r="285" spans="2:19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</row>
    <row r="286" spans="2:19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</row>
    <row r="287" spans="2:19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</row>
    <row r="288" spans="2:19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</row>
    <row r="289" spans="2:19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</row>
    <row r="290" spans="2:19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</row>
    <row r="291" spans="2:19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</row>
    <row r="292" spans="2:19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</row>
    <row r="293" spans="2:19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</row>
    <row r="294" spans="2:19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</row>
    <row r="295" spans="2:19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</row>
    <row r="296" spans="2:19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</row>
    <row r="297" spans="2:19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</row>
    <row r="298" spans="2:19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</row>
    <row r="299" spans="2:19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</row>
    <row r="300" spans="2:19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</row>
    <row r="301" spans="2:19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</row>
    <row r="302" spans="2:19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</row>
    <row r="303" spans="2:19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</row>
    <row r="304" spans="2:19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</row>
    <row r="305" spans="2:19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</row>
    <row r="306" spans="2:19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</row>
    <row r="307" spans="2:19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</row>
    <row r="308" spans="2:19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</row>
    <row r="309" spans="2:19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</row>
    <row r="310" spans="2:19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</row>
    <row r="311" spans="2:19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</row>
    <row r="312" spans="2:19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</row>
    <row r="313" spans="2:19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</row>
    <row r="314" spans="2:19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</row>
    <row r="315" spans="2:19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</row>
    <row r="316" spans="2:19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</row>
    <row r="317" spans="2:19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</row>
    <row r="318" spans="2:19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</row>
    <row r="319" spans="2:19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</row>
    <row r="320" spans="2:19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</row>
    <row r="321" spans="2:19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</row>
    <row r="322" spans="2:19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</row>
    <row r="323" spans="2:19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</row>
    <row r="324" spans="2:19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</row>
    <row r="325" spans="2:19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</row>
    <row r="326" spans="2:19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</row>
    <row r="327" spans="2:19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</row>
    <row r="328" spans="2:19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</row>
    <row r="329" spans="2:19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</row>
    <row r="330" spans="2:19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</row>
    <row r="331" spans="2:19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</row>
    <row r="332" spans="2:19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</row>
    <row r="333" spans="2:19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</row>
    <row r="334" spans="2:19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</row>
    <row r="335" spans="2:19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</row>
    <row r="336" spans="2:19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</row>
    <row r="337" spans="2:19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</row>
    <row r="338" spans="2:19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</row>
    <row r="339" spans="2:19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</row>
    <row r="340" spans="2:19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</row>
    <row r="341" spans="2:19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</row>
    <row r="342" spans="2:19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</row>
    <row r="343" spans="2:19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</row>
    <row r="344" spans="2:19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</row>
    <row r="345" spans="2:19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</row>
    <row r="346" spans="2:19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</row>
    <row r="347" spans="2:19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</row>
    <row r="348" spans="2:19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</row>
    <row r="349" spans="2:19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</row>
    <row r="350" spans="2:19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</row>
    <row r="351" spans="2:19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</row>
    <row r="352" spans="2:19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</row>
    <row r="353" spans="2:19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</row>
    <row r="354" spans="2:19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</row>
    <row r="355" spans="2:19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</row>
    <row r="356" spans="2:19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</row>
    <row r="357" spans="2:19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</row>
    <row r="358" spans="2:19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</row>
    <row r="359" spans="2:19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</row>
    <row r="360" spans="2:19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</row>
    <row r="361" spans="2:19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</row>
    <row r="362" spans="2:19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</row>
    <row r="363" spans="2:19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</row>
    <row r="364" spans="2:19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</row>
    <row r="365" spans="2:19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</row>
    <row r="366" spans="2:19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</row>
    <row r="367" spans="2:19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</row>
    <row r="368" spans="2:19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</row>
    <row r="369" spans="2:19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</row>
    <row r="370" spans="2:19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</row>
    <row r="371" spans="2:19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</row>
    <row r="372" spans="2:19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</row>
    <row r="373" spans="2:19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</row>
    <row r="374" spans="2:19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</row>
    <row r="375" spans="2:19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</row>
    <row r="376" spans="2:19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</row>
    <row r="377" spans="2:19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</row>
    <row r="378" spans="2:19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</row>
    <row r="379" spans="2:19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</row>
    <row r="380" spans="2:19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</row>
    <row r="381" spans="2:19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</row>
    <row r="382" spans="2:19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</row>
    <row r="383" spans="2:19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</row>
    <row r="384" spans="2:19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</row>
    <row r="385" spans="2:19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</row>
    <row r="386" spans="2:19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</row>
    <row r="387" spans="2:19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</row>
    <row r="388" spans="2:19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</row>
    <row r="389" spans="2:19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</row>
    <row r="390" spans="2:19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</row>
    <row r="391" spans="2:19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</row>
    <row r="392" spans="2:19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</row>
    <row r="393" spans="2:19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</row>
    <row r="394" spans="2:19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</row>
    <row r="395" spans="2:19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</row>
    <row r="396" spans="2:19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</row>
    <row r="397" spans="2:19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</row>
    <row r="398" spans="2:19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</row>
    <row r="399" spans="2:19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</row>
    <row r="400" spans="2:19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</row>
    <row r="401" spans="2:19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</row>
    <row r="402" spans="2:19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</row>
    <row r="403" spans="2:19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</row>
    <row r="404" spans="2:19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</row>
    <row r="405" spans="2:19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</row>
    <row r="406" spans="2:19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</row>
    <row r="407" spans="2:19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</row>
    <row r="408" spans="2:19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</row>
    <row r="409" spans="2:19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</row>
    <row r="410" spans="2:19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</row>
    <row r="411" spans="2:19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</row>
    <row r="412" spans="2:19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</row>
    <row r="413" spans="2:19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</row>
    <row r="414" spans="2:19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</row>
    <row r="415" spans="2:19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</row>
    <row r="416" spans="2:19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</row>
    <row r="417" spans="2:19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</row>
    <row r="418" spans="2:19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</row>
    <row r="419" spans="2:19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</row>
    <row r="420" spans="2:19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</row>
    <row r="421" spans="2:19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</row>
    <row r="422" spans="2:19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</row>
    <row r="423" spans="2:19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</row>
    <row r="424" spans="2:19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</row>
    <row r="425" spans="2:19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</row>
    <row r="426" spans="2:19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</row>
    <row r="427" spans="2:19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</row>
    <row r="428" spans="2:19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</row>
    <row r="429" spans="2:19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</row>
    <row r="430" spans="2:19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</row>
    <row r="431" spans="2:19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</row>
    <row r="432" spans="2:19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</row>
    <row r="433" spans="2:19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</row>
    <row r="434" spans="2:19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</row>
    <row r="435" spans="2:19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</row>
    <row r="436" spans="2:19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</row>
    <row r="437" spans="2:19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</row>
    <row r="438" spans="2:19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</row>
    <row r="439" spans="2:19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</row>
    <row r="440" spans="2:19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</row>
    <row r="441" spans="2:19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</row>
    <row r="442" spans="2:19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</row>
    <row r="443" spans="2:19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</row>
    <row r="444" spans="2:19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</row>
    <row r="445" spans="2:19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</row>
    <row r="446" spans="2:19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</row>
    <row r="447" spans="2:19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</row>
    <row r="448" spans="2:19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</row>
    <row r="449" spans="2:19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</row>
    <row r="450" spans="2:19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</row>
    <row r="451" spans="2:19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</row>
    <row r="452" spans="2:19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</row>
    <row r="453" spans="2:19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</row>
    <row r="454" spans="2:19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</row>
    <row r="455" spans="2:19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</row>
    <row r="456" spans="2:19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</row>
    <row r="457" spans="2:19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</row>
    <row r="458" spans="2:19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</row>
    <row r="459" spans="2:19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</row>
    <row r="460" spans="2:19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</row>
    <row r="461" spans="2:19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</row>
    <row r="462" spans="2:19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</row>
    <row r="463" spans="2:19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</row>
    <row r="464" spans="2:19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</row>
    <row r="465" spans="2:19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</row>
    <row r="466" spans="2:19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</row>
    <row r="467" spans="2:19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</row>
    <row r="468" spans="2:19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</row>
    <row r="469" spans="2:19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</row>
    <row r="470" spans="2:19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</row>
    <row r="471" spans="2:19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</row>
    <row r="472" spans="2:19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</row>
    <row r="473" spans="2:19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</row>
    <row r="474" spans="2:19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</row>
    <row r="475" spans="2:19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</row>
    <row r="476" spans="2:19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</row>
    <row r="477" spans="2:19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</row>
    <row r="478" spans="2:19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</row>
    <row r="479" spans="2:19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</row>
    <row r="480" spans="2:19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</row>
    <row r="481" spans="2:19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</row>
    <row r="482" spans="2:19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</row>
    <row r="483" spans="2:19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</row>
    <row r="484" spans="2:19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</row>
    <row r="485" spans="2:19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</row>
    <row r="486" spans="2:19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</row>
    <row r="487" spans="2:19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</row>
    <row r="488" spans="2:19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</row>
    <row r="489" spans="2:19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</row>
    <row r="490" spans="2:19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</row>
    <row r="491" spans="2:19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</row>
    <row r="492" spans="2:19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</row>
    <row r="493" spans="2:19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</row>
    <row r="494" spans="2:19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</row>
    <row r="495" spans="2:19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</row>
    <row r="496" spans="2:19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</row>
    <row r="497" spans="2:19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</row>
    <row r="498" spans="2:19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</row>
    <row r="499" spans="2:19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</row>
    <row r="500" spans="2:19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</row>
    <row r="501" spans="2:19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</row>
    <row r="502" spans="2:19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</row>
    <row r="503" spans="2:19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</row>
    <row r="504" spans="2:19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</row>
    <row r="505" spans="2:19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</row>
    <row r="506" spans="2:19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</row>
    <row r="507" spans="2:19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</row>
    <row r="508" spans="2:19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</row>
    <row r="509" spans="2:19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</row>
    <row r="510" spans="2:19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</row>
    <row r="511" spans="2:19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</row>
    <row r="512" spans="2:19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</row>
    <row r="513" spans="2:19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</row>
    <row r="514" spans="2:19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</row>
    <row r="515" spans="2:19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</row>
    <row r="516" spans="2:19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</row>
    <row r="517" spans="2:19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</row>
    <row r="518" spans="2:19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</row>
    <row r="519" spans="2:19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</row>
    <row r="520" spans="2:19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</row>
    <row r="521" spans="2:19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</row>
    <row r="522" spans="2:19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</row>
    <row r="523" spans="2:19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</row>
    <row r="524" spans="2:19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</row>
    <row r="525" spans="2:19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</row>
    <row r="526" spans="2:19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</row>
    <row r="527" spans="2:19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</row>
    <row r="528" spans="2:19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</row>
    <row r="529" spans="2:19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</row>
    <row r="530" spans="2:19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</row>
    <row r="531" spans="2:19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</row>
    <row r="532" spans="2:19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</row>
    <row r="533" spans="2:19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</row>
    <row r="534" spans="2:19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</row>
    <row r="535" spans="2:19">
      <c r="B535" s="93"/>
      <c r="C535" s="93"/>
      <c r="D535" s="93"/>
      <c r="E535" s="93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</row>
    <row r="536" spans="2:19">
      <c r="B536" s="93"/>
      <c r="C536" s="93"/>
      <c r="D536" s="93"/>
      <c r="E536" s="93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</row>
    <row r="537" spans="2:19">
      <c r="B537" s="93"/>
      <c r="C537" s="93"/>
      <c r="D537" s="93"/>
      <c r="E537" s="93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</row>
    <row r="538" spans="2:19">
      <c r="B538" s="111"/>
      <c r="C538" s="93"/>
      <c r="D538" s="93"/>
      <c r="E538" s="93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</row>
    <row r="539" spans="2:19">
      <c r="B539" s="111"/>
      <c r="C539" s="93"/>
      <c r="D539" s="93"/>
      <c r="E539" s="93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</row>
    <row r="540" spans="2:19">
      <c r="B540" s="112"/>
      <c r="C540" s="93"/>
      <c r="D540" s="93"/>
      <c r="E540" s="93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</row>
    <row r="541" spans="2:19">
      <c r="B541" s="93"/>
      <c r="C541" s="93"/>
      <c r="D541" s="93"/>
      <c r="E541" s="93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</row>
    <row r="542" spans="2:19">
      <c r="B542" s="93"/>
      <c r="C542" s="93"/>
      <c r="D542" s="93"/>
      <c r="E542" s="93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</row>
    <row r="543" spans="2:19">
      <c r="B543" s="93"/>
      <c r="C543" s="93"/>
      <c r="D543" s="93"/>
      <c r="E543" s="93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</row>
    <row r="544" spans="2:19">
      <c r="B544" s="93"/>
      <c r="C544" s="93"/>
      <c r="D544" s="93"/>
      <c r="E544" s="93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</row>
    <row r="545" spans="2:19">
      <c r="B545" s="93"/>
      <c r="C545" s="93"/>
      <c r="D545" s="93"/>
      <c r="E545" s="93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</row>
    <row r="546" spans="2:19">
      <c r="B546" s="93"/>
      <c r="C546" s="93"/>
      <c r="D546" s="93"/>
      <c r="E546" s="93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</row>
    <row r="547" spans="2:19">
      <c r="B547" s="93"/>
      <c r="C547" s="93"/>
      <c r="D547" s="93"/>
      <c r="E547" s="93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</row>
    <row r="548" spans="2:19">
      <c r="B548" s="93"/>
      <c r="C548" s="93"/>
      <c r="D548" s="93"/>
      <c r="E548" s="93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</row>
    <row r="549" spans="2:19">
      <c r="B549" s="93"/>
      <c r="C549" s="93"/>
      <c r="D549" s="93"/>
      <c r="E549" s="93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</row>
    <row r="550" spans="2:19">
      <c r="B550" s="93"/>
      <c r="C550" s="93"/>
      <c r="D550" s="93"/>
      <c r="E550" s="93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</row>
    <row r="551" spans="2:19">
      <c r="B551" s="93"/>
      <c r="C551" s="93"/>
      <c r="D551" s="93"/>
      <c r="E551" s="93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</row>
    <row r="552" spans="2:19">
      <c r="B552" s="93"/>
      <c r="C552" s="93"/>
      <c r="D552" s="93"/>
      <c r="E552" s="93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</row>
    <row r="553" spans="2:19">
      <c r="B553" s="93"/>
      <c r="C553" s="93"/>
      <c r="D553" s="93"/>
      <c r="E553" s="93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</row>
    <row r="554" spans="2:19">
      <c r="B554" s="93"/>
      <c r="C554" s="93"/>
      <c r="D554" s="93"/>
      <c r="E554" s="93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</row>
    <row r="555" spans="2:19">
      <c r="B555" s="93"/>
      <c r="C555" s="93"/>
      <c r="D555" s="93"/>
      <c r="E555" s="93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</row>
    <row r="556" spans="2:19">
      <c r="B556" s="93"/>
      <c r="C556" s="93"/>
      <c r="D556" s="93"/>
      <c r="E556" s="93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</row>
    <row r="557" spans="2:19">
      <c r="B557" s="93"/>
      <c r="C557" s="93"/>
      <c r="D557" s="93"/>
      <c r="E557" s="93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</row>
    <row r="558" spans="2:19">
      <c r="B558" s="93"/>
      <c r="C558" s="93"/>
      <c r="D558" s="93"/>
      <c r="E558" s="93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</row>
    <row r="559" spans="2:19">
      <c r="B559" s="93"/>
      <c r="C559" s="93"/>
      <c r="D559" s="93"/>
      <c r="E559" s="93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</row>
    <row r="560" spans="2:19">
      <c r="B560" s="93"/>
      <c r="C560" s="93"/>
      <c r="D560" s="93"/>
      <c r="E560" s="93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</row>
    <row r="561" spans="2:19">
      <c r="B561" s="93"/>
      <c r="C561" s="93"/>
      <c r="D561" s="93"/>
      <c r="E561" s="93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</row>
    <row r="562" spans="2:19">
      <c r="B562" s="93"/>
      <c r="C562" s="93"/>
      <c r="D562" s="93"/>
      <c r="E562" s="93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</row>
    <row r="563" spans="2:19">
      <c r="B563" s="93"/>
      <c r="C563" s="93"/>
      <c r="D563" s="93"/>
      <c r="E563" s="93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</row>
    <row r="564" spans="2:19">
      <c r="B564" s="93"/>
      <c r="C564" s="93"/>
      <c r="D564" s="93"/>
      <c r="E564" s="93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</row>
    <row r="565" spans="2:19">
      <c r="B565" s="93"/>
      <c r="C565" s="93"/>
      <c r="D565" s="93"/>
      <c r="E565" s="93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</row>
    <row r="566" spans="2:19">
      <c r="B566" s="93"/>
      <c r="C566" s="93"/>
      <c r="D566" s="93"/>
      <c r="E566" s="93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</row>
    <row r="567" spans="2:19">
      <c r="B567" s="93"/>
      <c r="C567" s="93"/>
      <c r="D567" s="93"/>
      <c r="E567" s="93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</row>
    <row r="568" spans="2:19">
      <c r="B568" s="93"/>
      <c r="C568" s="93"/>
      <c r="D568" s="93"/>
      <c r="E568" s="93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</row>
    <row r="569" spans="2:19">
      <c r="B569" s="93"/>
      <c r="C569" s="93"/>
      <c r="D569" s="93"/>
      <c r="E569" s="93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</row>
    <row r="570" spans="2:19">
      <c r="B570" s="93"/>
      <c r="C570" s="93"/>
      <c r="D570" s="93"/>
      <c r="E570" s="93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</row>
    <row r="571" spans="2:19">
      <c r="B571" s="93"/>
      <c r="C571" s="93"/>
      <c r="D571" s="93"/>
      <c r="E571" s="93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</row>
    <row r="572" spans="2:19">
      <c r="B572" s="93"/>
      <c r="C572" s="93"/>
      <c r="D572" s="93"/>
      <c r="E572" s="93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</row>
    <row r="573" spans="2:19">
      <c r="B573" s="93"/>
      <c r="C573" s="93"/>
      <c r="D573" s="93"/>
      <c r="E573" s="93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</row>
    <row r="574" spans="2:19">
      <c r="B574" s="93"/>
      <c r="C574" s="93"/>
      <c r="D574" s="93"/>
      <c r="E574" s="93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</row>
    <row r="575" spans="2:19">
      <c r="B575" s="93"/>
      <c r="C575" s="93"/>
      <c r="D575" s="93"/>
      <c r="E575" s="93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</row>
    <row r="576" spans="2:19">
      <c r="B576" s="93"/>
      <c r="C576" s="93"/>
      <c r="D576" s="93"/>
      <c r="E576" s="93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</row>
    <row r="577" spans="2:19">
      <c r="B577" s="93"/>
      <c r="C577" s="93"/>
      <c r="D577" s="93"/>
      <c r="E577" s="93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</row>
    <row r="578" spans="2:19">
      <c r="B578" s="93"/>
      <c r="C578" s="93"/>
      <c r="D578" s="93"/>
      <c r="E578" s="93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</row>
    <row r="579" spans="2:19">
      <c r="B579" s="93"/>
      <c r="C579" s="93"/>
      <c r="D579" s="93"/>
      <c r="E579" s="93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</row>
    <row r="580" spans="2:19">
      <c r="B580" s="93"/>
      <c r="C580" s="93"/>
      <c r="D580" s="93"/>
      <c r="E580" s="93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</row>
    <row r="581" spans="2:19">
      <c r="B581" s="93"/>
      <c r="C581" s="93"/>
      <c r="D581" s="93"/>
      <c r="E581" s="93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</row>
    <row r="582" spans="2:19">
      <c r="B582" s="93"/>
      <c r="C582" s="93"/>
      <c r="D582" s="93"/>
      <c r="E582" s="93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</row>
    <row r="583" spans="2:19">
      <c r="B583" s="93"/>
      <c r="C583" s="93"/>
      <c r="D583" s="93"/>
      <c r="E583" s="93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</row>
    <row r="584" spans="2:19">
      <c r="B584" s="93"/>
      <c r="C584" s="93"/>
      <c r="D584" s="93"/>
      <c r="E584" s="93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</row>
    <row r="585" spans="2:19">
      <c r="B585" s="93"/>
      <c r="C585" s="93"/>
      <c r="D585" s="93"/>
      <c r="E585" s="93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</row>
    <row r="586" spans="2:19">
      <c r="B586" s="93"/>
      <c r="C586" s="93"/>
      <c r="D586" s="93"/>
      <c r="E586" s="93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</row>
    <row r="587" spans="2:19">
      <c r="B587" s="93"/>
      <c r="C587" s="93"/>
      <c r="D587" s="93"/>
      <c r="E587" s="93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</row>
    <row r="588" spans="2:19">
      <c r="B588" s="93"/>
      <c r="C588" s="93"/>
      <c r="D588" s="93"/>
      <c r="E588" s="93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</row>
    <row r="589" spans="2:19">
      <c r="B589" s="93"/>
      <c r="C589" s="93"/>
      <c r="D589" s="93"/>
      <c r="E589" s="93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</row>
    <row r="590" spans="2:19">
      <c r="B590" s="93"/>
      <c r="C590" s="93"/>
      <c r="D590" s="93"/>
      <c r="E590" s="93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</row>
    <row r="591" spans="2:19">
      <c r="B591" s="93"/>
      <c r="C591" s="93"/>
      <c r="D591" s="93"/>
      <c r="E591" s="93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</row>
    <row r="592" spans="2:19">
      <c r="B592" s="93"/>
      <c r="C592" s="93"/>
      <c r="D592" s="93"/>
      <c r="E592" s="93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</row>
    <row r="593" spans="2:19">
      <c r="B593" s="93"/>
      <c r="C593" s="93"/>
      <c r="D593" s="93"/>
      <c r="E593" s="93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</row>
    <row r="594" spans="2:19">
      <c r="B594" s="93"/>
      <c r="C594" s="93"/>
      <c r="D594" s="93"/>
      <c r="E594" s="93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</row>
    <row r="595" spans="2:19">
      <c r="B595" s="93"/>
      <c r="C595" s="93"/>
      <c r="D595" s="93"/>
      <c r="E595" s="93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</row>
    <row r="596" spans="2:19">
      <c r="B596" s="93"/>
      <c r="C596" s="93"/>
      <c r="D596" s="93"/>
      <c r="E596" s="93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</row>
    <row r="597" spans="2:19">
      <c r="B597" s="93"/>
      <c r="C597" s="93"/>
      <c r="D597" s="93"/>
      <c r="E597" s="93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</row>
    <row r="598" spans="2:19">
      <c r="B598" s="93"/>
      <c r="C598" s="93"/>
      <c r="D598" s="93"/>
      <c r="E598" s="93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</row>
    <row r="599" spans="2:19">
      <c r="B599" s="93"/>
      <c r="C599" s="93"/>
      <c r="D599" s="93"/>
      <c r="E599" s="93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</row>
    <row r="600" spans="2:19">
      <c r="B600" s="93"/>
      <c r="C600" s="93"/>
      <c r="D600" s="93"/>
      <c r="E600" s="93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</row>
    <row r="601" spans="2:19">
      <c r="B601" s="93"/>
      <c r="C601" s="93"/>
      <c r="D601" s="93"/>
      <c r="E601" s="93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</row>
    <row r="602" spans="2:19">
      <c r="B602" s="93"/>
      <c r="C602" s="93"/>
      <c r="D602" s="93"/>
      <c r="E602" s="93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</row>
    <row r="603" spans="2:19">
      <c r="B603" s="93"/>
      <c r="C603" s="93"/>
      <c r="D603" s="93"/>
      <c r="E603" s="93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</row>
    <row r="604" spans="2:19">
      <c r="B604" s="93"/>
      <c r="C604" s="93"/>
      <c r="D604" s="93"/>
      <c r="E604" s="93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</row>
    <row r="605" spans="2:19">
      <c r="B605" s="93"/>
      <c r="C605" s="93"/>
      <c r="D605" s="93"/>
      <c r="E605" s="93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</row>
    <row r="606" spans="2:19">
      <c r="B606" s="93"/>
      <c r="C606" s="93"/>
      <c r="D606" s="93"/>
      <c r="E606" s="93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</row>
    <row r="607" spans="2:19">
      <c r="B607" s="93"/>
      <c r="C607" s="93"/>
      <c r="D607" s="93"/>
      <c r="E607" s="93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</row>
    <row r="608" spans="2:19">
      <c r="B608" s="93"/>
      <c r="C608" s="93"/>
      <c r="D608" s="93"/>
      <c r="E608" s="93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</row>
    <row r="609" spans="2:19">
      <c r="B609" s="93"/>
      <c r="C609" s="93"/>
      <c r="D609" s="93"/>
      <c r="E609" s="93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</row>
    <row r="610" spans="2:19">
      <c r="B610" s="93"/>
      <c r="C610" s="93"/>
      <c r="D610" s="93"/>
      <c r="E610" s="93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</row>
    <row r="611" spans="2:19">
      <c r="B611" s="93"/>
      <c r="C611" s="93"/>
      <c r="D611" s="93"/>
      <c r="E611" s="93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</row>
    <row r="612" spans="2:19">
      <c r="B612" s="93"/>
      <c r="C612" s="93"/>
      <c r="D612" s="93"/>
      <c r="E612" s="93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</row>
    <row r="613" spans="2:19">
      <c r="B613" s="93"/>
      <c r="C613" s="93"/>
      <c r="D613" s="93"/>
      <c r="E613" s="93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</row>
    <row r="614" spans="2:19">
      <c r="B614" s="93"/>
      <c r="C614" s="93"/>
      <c r="D614" s="93"/>
      <c r="E614" s="93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</row>
    <row r="615" spans="2:19">
      <c r="B615" s="93"/>
      <c r="C615" s="93"/>
      <c r="D615" s="93"/>
      <c r="E615" s="93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</row>
    <row r="616" spans="2:19">
      <c r="B616" s="93"/>
      <c r="C616" s="93"/>
      <c r="D616" s="93"/>
      <c r="E616" s="93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</row>
    <row r="617" spans="2:19">
      <c r="B617" s="93"/>
      <c r="C617" s="93"/>
      <c r="D617" s="93"/>
      <c r="E617" s="93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</row>
    <row r="618" spans="2:19">
      <c r="B618" s="93"/>
      <c r="C618" s="93"/>
      <c r="D618" s="93"/>
      <c r="E618" s="93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</row>
    <row r="619" spans="2:19">
      <c r="B619" s="93"/>
      <c r="C619" s="93"/>
      <c r="D619" s="93"/>
      <c r="E619" s="93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</row>
    <row r="620" spans="2:19">
      <c r="B620" s="93"/>
      <c r="C620" s="93"/>
      <c r="D620" s="93"/>
      <c r="E620" s="93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</row>
    <row r="621" spans="2:19">
      <c r="B621" s="93"/>
      <c r="C621" s="93"/>
      <c r="D621" s="93"/>
      <c r="E621" s="93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</row>
    <row r="622" spans="2:19">
      <c r="B622" s="93"/>
      <c r="C622" s="93"/>
      <c r="D622" s="93"/>
      <c r="E622" s="93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</row>
    <row r="623" spans="2:19">
      <c r="B623" s="93"/>
      <c r="C623" s="93"/>
      <c r="D623" s="93"/>
      <c r="E623" s="93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</row>
    <row r="624" spans="2:19">
      <c r="B624" s="93"/>
      <c r="C624" s="93"/>
      <c r="D624" s="93"/>
      <c r="E624" s="93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</row>
    <row r="625" spans="2:19">
      <c r="B625" s="93"/>
      <c r="C625" s="93"/>
      <c r="D625" s="93"/>
      <c r="E625" s="93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</row>
    <row r="626" spans="2:19">
      <c r="B626" s="93"/>
      <c r="C626" s="93"/>
      <c r="D626" s="93"/>
      <c r="E626" s="93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</row>
    <row r="627" spans="2:19">
      <c r="B627" s="93"/>
      <c r="C627" s="93"/>
      <c r="D627" s="93"/>
      <c r="E627" s="93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</row>
    <row r="628" spans="2:19">
      <c r="B628" s="93"/>
      <c r="C628" s="93"/>
      <c r="D628" s="93"/>
      <c r="E628" s="93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</row>
    <row r="629" spans="2:19">
      <c r="B629" s="93"/>
      <c r="C629" s="93"/>
      <c r="D629" s="93"/>
      <c r="E629" s="93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</row>
    <row r="630" spans="2:19">
      <c r="B630" s="93"/>
      <c r="C630" s="93"/>
      <c r="D630" s="93"/>
      <c r="E630" s="93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</row>
    <row r="631" spans="2:19">
      <c r="B631" s="93"/>
      <c r="C631" s="93"/>
      <c r="D631" s="93"/>
      <c r="E631" s="93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</row>
    <row r="632" spans="2:19">
      <c r="B632" s="93"/>
      <c r="C632" s="93"/>
      <c r="D632" s="93"/>
      <c r="E632" s="93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</row>
    <row r="633" spans="2:19">
      <c r="B633" s="93"/>
      <c r="C633" s="93"/>
      <c r="D633" s="93"/>
      <c r="E633" s="93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</row>
    <row r="634" spans="2:19">
      <c r="B634" s="93"/>
      <c r="C634" s="93"/>
      <c r="D634" s="93"/>
      <c r="E634" s="93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</row>
    <row r="635" spans="2:19">
      <c r="B635" s="93"/>
      <c r="C635" s="93"/>
      <c r="D635" s="93"/>
      <c r="E635" s="93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</row>
    <row r="636" spans="2:19">
      <c r="B636" s="93"/>
      <c r="C636" s="93"/>
      <c r="D636" s="93"/>
      <c r="E636" s="93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</row>
    <row r="637" spans="2:19">
      <c r="B637" s="93"/>
      <c r="C637" s="93"/>
      <c r="D637" s="93"/>
      <c r="E637" s="93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</row>
    <row r="638" spans="2:19">
      <c r="B638" s="93"/>
      <c r="C638" s="93"/>
      <c r="D638" s="93"/>
      <c r="E638" s="93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</row>
    <row r="639" spans="2:19">
      <c r="B639" s="93"/>
      <c r="C639" s="93"/>
      <c r="D639" s="93"/>
      <c r="E639" s="93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</row>
    <row r="640" spans="2:19">
      <c r="B640" s="93"/>
      <c r="C640" s="93"/>
      <c r="D640" s="93"/>
      <c r="E640" s="93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</row>
    <row r="641" spans="2:19">
      <c r="B641" s="93"/>
      <c r="C641" s="93"/>
      <c r="D641" s="93"/>
      <c r="E641" s="93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</row>
    <row r="642" spans="2:19">
      <c r="B642" s="93"/>
      <c r="C642" s="93"/>
      <c r="D642" s="93"/>
      <c r="E642" s="93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</row>
    <row r="643" spans="2:19">
      <c r="B643" s="93"/>
      <c r="C643" s="93"/>
      <c r="D643" s="93"/>
      <c r="E643" s="93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</row>
    <row r="644" spans="2:19">
      <c r="B644" s="93"/>
      <c r="C644" s="93"/>
      <c r="D644" s="93"/>
      <c r="E644" s="93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</row>
    <row r="645" spans="2:19">
      <c r="B645" s="93"/>
      <c r="C645" s="93"/>
      <c r="D645" s="93"/>
      <c r="E645" s="93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</row>
    <row r="646" spans="2:19">
      <c r="B646" s="93"/>
      <c r="C646" s="93"/>
      <c r="D646" s="93"/>
      <c r="E646" s="93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</row>
    <row r="647" spans="2:19">
      <c r="B647" s="93"/>
      <c r="C647" s="93"/>
      <c r="D647" s="93"/>
      <c r="E647" s="93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</row>
    <row r="648" spans="2:19">
      <c r="B648" s="93"/>
      <c r="C648" s="93"/>
      <c r="D648" s="93"/>
      <c r="E648" s="93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</row>
    <row r="649" spans="2:19">
      <c r="B649" s="93"/>
      <c r="C649" s="93"/>
      <c r="D649" s="93"/>
      <c r="E649" s="93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</row>
    <row r="650" spans="2:19">
      <c r="B650" s="93"/>
      <c r="C650" s="93"/>
      <c r="D650" s="93"/>
      <c r="E650" s="93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</row>
    <row r="651" spans="2:19">
      <c r="B651" s="93"/>
      <c r="C651" s="93"/>
      <c r="D651" s="93"/>
      <c r="E651" s="93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</row>
    <row r="652" spans="2:19">
      <c r="B652" s="93"/>
      <c r="C652" s="93"/>
      <c r="D652" s="93"/>
      <c r="E652" s="93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</row>
    <row r="653" spans="2:19">
      <c r="B653" s="93"/>
      <c r="C653" s="93"/>
      <c r="D653" s="93"/>
      <c r="E653" s="93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</row>
    <row r="654" spans="2:19">
      <c r="B654" s="93"/>
      <c r="C654" s="93"/>
      <c r="D654" s="93"/>
      <c r="E654" s="93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</row>
    <row r="655" spans="2:19">
      <c r="B655" s="93"/>
      <c r="C655" s="93"/>
      <c r="D655" s="93"/>
      <c r="E655" s="93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</row>
    <row r="656" spans="2:19">
      <c r="B656" s="93"/>
      <c r="C656" s="93"/>
      <c r="D656" s="93"/>
      <c r="E656" s="93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</row>
    <row r="657" spans="2:19">
      <c r="B657" s="93"/>
      <c r="C657" s="93"/>
      <c r="D657" s="93"/>
      <c r="E657" s="93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</row>
    <row r="658" spans="2:19">
      <c r="B658" s="93"/>
      <c r="C658" s="93"/>
      <c r="D658" s="93"/>
      <c r="E658" s="93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</row>
    <row r="659" spans="2:19">
      <c r="B659" s="93"/>
      <c r="C659" s="93"/>
      <c r="D659" s="93"/>
      <c r="E659" s="93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</row>
    <row r="660" spans="2:19">
      <c r="B660" s="93"/>
      <c r="C660" s="93"/>
      <c r="D660" s="93"/>
      <c r="E660" s="93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</row>
    <row r="661" spans="2:19">
      <c r="B661" s="93"/>
      <c r="C661" s="93"/>
      <c r="D661" s="93"/>
      <c r="E661" s="93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</row>
    <row r="662" spans="2:19">
      <c r="B662" s="93"/>
      <c r="C662" s="93"/>
      <c r="D662" s="93"/>
      <c r="E662" s="93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</row>
    <row r="663" spans="2:19">
      <c r="B663" s="93"/>
      <c r="C663" s="93"/>
      <c r="D663" s="93"/>
      <c r="E663" s="93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</row>
    <row r="664" spans="2:19">
      <c r="B664" s="93"/>
      <c r="C664" s="93"/>
      <c r="D664" s="93"/>
      <c r="E664" s="93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</row>
    <row r="665" spans="2:19">
      <c r="B665" s="93"/>
      <c r="C665" s="93"/>
      <c r="D665" s="93"/>
      <c r="E665" s="93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</row>
    <row r="666" spans="2:19">
      <c r="B666" s="93"/>
      <c r="C666" s="93"/>
      <c r="D666" s="93"/>
      <c r="E666" s="93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</row>
    <row r="667" spans="2:19">
      <c r="B667" s="93"/>
      <c r="C667" s="93"/>
      <c r="D667" s="93"/>
      <c r="E667" s="93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</row>
    <row r="668" spans="2:19">
      <c r="B668" s="93"/>
      <c r="C668" s="93"/>
      <c r="D668" s="93"/>
      <c r="E668" s="93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</row>
  </sheetData>
  <sheetProtection sheet="1" objects="1" scenarios="1"/>
  <mergeCells count="2">
    <mergeCell ref="B6:S6"/>
    <mergeCell ref="B7:S7"/>
  </mergeCells>
  <phoneticPr fontId="3" type="noConversion"/>
  <conditionalFormatting sqref="B12:B135">
    <cfRule type="cellIs" dxfId="12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3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51.42578125" style="2" bestFit="1" customWidth="1"/>
    <col min="4" max="5" width="6.5703125" style="2" bestFit="1" customWidth="1"/>
    <col min="6" max="6" width="6.140625" style="1" bestFit="1" customWidth="1"/>
    <col min="7" max="7" width="9" style="1" bestFit="1" customWidth="1"/>
    <col min="8" max="8" width="8.140625" style="1" bestFit="1" customWidth="1"/>
    <col min="9" max="9" width="7.42578125" style="1" bestFit="1" customWidth="1"/>
    <col min="10" max="10" width="8.28515625" style="1" bestFit="1" customWidth="1"/>
    <col min="11" max="11" width="6.28515625" style="1" bestFit="1" customWidth="1"/>
    <col min="12" max="12" width="7.8554687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134</v>
      </c>
      <c r="C1" s="46" t="s" vm="1">
        <v>205</v>
      </c>
    </row>
    <row r="2" spans="2:49">
      <c r="B2" s="46" t="s">
        <v>133</v>
      </c>
      <c r="C2" s="46" t="s">
        <v>206</v>
      </c>
    </row>
    <row r="3" spans="2:49">
      <c r="B3" s="46" t="s">
        <v>135</v>
      </c>
      <c r="C3" s="46" t="s">
        <v>207</v>
      </c>
    </row>
    <row r="4" spans="2:49">
      <c r="B4" s="46" t="s">
        <v>136</v>
      </c>
      <c r="C4" s="46">
        <v>2148</v>
      </c>
    </row>
    <row r="6" spans="2:49" ht="26.25" customHeight="1">
      <c r="B6" s="133" t="s">
        <v>159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5"/>
    </row>
    <row r="7" spans="2:49" ht="26.25" customHeight="1">
      <c r="B7" s="133" t="s">
        <v>84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5"/>
    </row>
    <row r="8" spans="2:49" s="3" customFormat="1" ht="78.75">
      <c r="B8" s="21" t="s">
        <v>108</v>
      </c>
      <c r="C8" s="29" t="s">
        <v>43</v>
      </c>
      <c r="D8" s="29" t="s">
        <v>110</v>
      </c>
      <c r="E8" s="29" t="s">
        <v>109</v>
      </c>
      <c r="F8" s="29" t="s">
        <v>61</v>
      </c>
      <c r="G8" s="29" t="s">
        <v>95</v>
      </c>
      <c r="H8" s="29" t="s">
        <v>183</v>
      </c>
      <c r="I8" s="29" t="s">
        <v>182</v>
      </c>
      <c r="J8" s="29" t="s">
        <v>103</v>
      </c>
      <c r="K8" s="29" t="s">
        <v>54</v>
      </c>
      <c r="L8" s="29" t="s">
        <v>137</v>
      </c>
      <c r="M8" s="30" t="s">
        <v>139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190</v>
      </c>
      <c r="I9" s="31"/>
      <c r="J9" s="31" t="s">
        <v>186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06" t="s">
        <v>29</v>
      </c>
      <c r="C11" s="87"/>
      <c r="D11" s="87"/>
      <c r="E11" s="87"/>
      <c r="F11" s="87"/>
      <c r="G11" s="87"/>
      <c r="H11" s="90"/>
      <c r="I11" s="90"/>
      <c r="J11" s="107">
        <v>0</v>
      </c>
      <c r="K11" s="87"/>
      <c r="L11" s="108">
        <v>0</v>
      </c>
      <c r="M11" s="108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</row>
    <row r="13" spans="2:49"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</row>
    <row r="14" spans="2:49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</row>
    <row r="15" spans="2:49">
      <c r="B15" s="109" t="s">
        <v>198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</row>
    <row r="16" spans="2:49">
      <c r="B16" s="109" t="s">
        <v>104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</row>
    <row r="17" spans="2:13">
      <c r="B17" s="109" t="s">
        <v>181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</row>
    <row r="18" spans="2:13">
      <c r="B18" s="109" t="s">
        <v>189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2:13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</row>
    <row r="20" spans="2:13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</row>
    <row r="21" spans="2:13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2:13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</row>
    <row r="23" spans="2:13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</row>
    <row r="24" spans="2:13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  <row r="25" spans="2:13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</row>
    <row r="26" spans="2:13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</row>
    <row r="27" spans="2:13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</row>
    <row r="28" spans="2:13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</row>
    <row r="29" spans="2:13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</row>
    <row r="30" spans="2:13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</row>
    <row r="31" spans="2:13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</row>
    <row r="32" spans="2:13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</row>
    <row r="33" spans="2:13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</row>
    <row r="34" spans="2:13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</row>
    <row r="35" spans="2:13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</row>
    <row r="36" spans="2:13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</row>
    <row r="37" spans="2:13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</row>
    <row r="38" spans="2:13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</row>
    <row r="39" spans="2:13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</row>
    <row r="40" spans="2:13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</row>
    <row r="41" spans="2:13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</row>
    <row r="42" spans="2:13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</row>
    <row r="43" spans="2:13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</row>
    <row r="44" spans="2:13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</row>
    <row r="45" spans="2:13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</row>
    <row r="46" spans="2:13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</row>
    <row r="47" spans="2:13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</row>
    <row r="48" spans="2:13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</row>
    <row r="49" spans="2:13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</row>
    <row r="50" spans="2:13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</row>
    <row r="51" spans="2:13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</row>
    <row r="52" spans="2:13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</row>
    <row r="53" spans="2:13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</row>
    <row r="54" spans="2:13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</row>
    <row r="55" spans="2:13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</row>
    <row r="56" spans="2:13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</row>
    <row r="57" spans="2:13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</row>
    <row r="58" spans="2:13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</row>
    <row r="59" spans="2:13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</row>
    <row r="60" spans="2:13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</row>
    <row r="61" spans="2:13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</row>
    <row r="62" spans="2:13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</row>
    <row r="63" spans="2:13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</row>
    <row r="64" spans="2:13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</row>
    <row r="65" spans="2:13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</row>
    <row r="66" spans="2:13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</row>
    <row r="67" spans="2:13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</row>
    <row r="68" spans="2:13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</row>
    <row r="69" spans="2:13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</row>
    <row r="70" spans="2:13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</row>
    <row r="71" spans="2:13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</row>
    <row r="72" spans="2:13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</row>
    <row r="73" spans="2:13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</row>
    <row r="74" spans="2:13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</row>
    <row r="75" spans="2:13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</row>
    <row r="76" spans="2:13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</row>
    <row r="77" spans="2:13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</row>
    <row r="78" spans="2:13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</row>
    <row r="79" spans="2:13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</row>
    <row r="80" spans="2:13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</row>
    <row r="81" spans="2:13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</row>
    <row r="82" spans="2:13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</row>
    <row r="83" spans="2:13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</row>
    <row r="84" spans="2:13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</row>
    <row r="85" spans="2:13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</row>
    <row r="86" spans="2:13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</row>
    <row r="87" spans="2:13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</row>
    <row r="88" spans="2:13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</row>
    <row r="89" spans="2:13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</row>
    <row r="90" spans="2:13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</row>
    <row r="91" spans="2:13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</row>
    <row r="92" spans="2:13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</row>
    <row r="93" spans="2:13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</row>
    <row r="94" spans="2:13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</row>
    <row r="95" spans="2:13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</row>
    <row r="96" spans="2:13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</row>
    <row r="97" spans="2:13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</row>
    <row r="98" spans="2:13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</row>
    <row r="99" spans="2:13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</row>
    <row r="100" spans="2:13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</row>
    <row r="101" spans="2:13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</row>
    <row r="102" spans="2:13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</row>
    <row r="103" spans="2:13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</row>
    <row r="104" spans="2:13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</row>
    <row r="105" spans="2:13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</row>
    <row r="106" spans="2:13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</row>
    <row r="107" spans="2:13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</row>
    <row r="108" spans="2:13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</row>
    <row r="109" spans="2:13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</row>
    <row r="110" spans="2:13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</row>
    <row r="111" spans="2:13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</row>
    <row r="112" spans="2:13">
      <c r="B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</row>
    <row r="113" spans="2:13">
      <c r="B113" s="93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</row>
    <row r="114" spans="2:13">
      <c r="B114" s="93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</row>
    <row r="115" spans="2:13">
      <c r="B115" s="93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</row>
    <row r="116" spans="2:13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</row>
    <row r="117" spans="2:13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</row>
    <row r="118" spans="2:13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</row>
    <row r="119" spans="2:13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</row>
    <row r="120" spans="2:13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</row>
    <row r="121" spans="2:13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</row>
    <row r="122" spans="2:13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</row>
    <row r="123" spans="2:13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</row>
    <row r="124" spans="2:13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</row>
    <row r="125" spans="2:13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</row>
    <row r="126" spans="2:13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</row>
    <row r="127" spans="2:13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</row>
    <row r="128" spans="2:13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</row>
    <row r="129" spans="2:13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</row>
    <row r="130" spans="2:13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</row>
    <row r="131" spans="2:13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</row>
    <row r="132" spans="2:13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</row>
    <row r="133" spans="2:13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</row>
    <row r="134" spans="2:13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</row>
    <row r="135" spans="2:13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</row>
    <row r="136" spans="2:13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</row>
    <row r="137" spans="2:13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</row>
    <row r="138" spans="2:13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</row>
    <row r="139" spans="2:13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</row>
    <row r="140" spans="2:13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</row>
    <row r="141" spans="2:13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</row>
    <row r="142" spans="2:13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</row>
    <row r="143" spans="2:13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</row>
    <row r="144" spans="2:13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</row>
    <row r="145" spans="2:13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</row>
    <row r="146" spans="2:13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</row>
    <row r="147" spans="2:13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</row>
    <row r="148" spans="2:13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</row>
    <row r="149" spans="2:13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</row>
    <row r="150" spans="2:13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</row>
    <row r="151" spans="2:13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</row>
    <row r="152" spans="2:13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</row>
    <row r="153" spans="2:13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</row>
    <row r="154" spans="2:13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</row>
    <row r="155" spans="2:13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</row>
    <row r="156" spans="2:13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</row>
    <row r="157" spans="2:13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</row>
    <row r="158" spans="2:13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</row>
    <row r="159" spans="2:13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</row>
    <row r="160" spans="2:13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</row>
    <row r="161" spans="2:13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</row>
    <row r="162" spans="2:13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</row>
    <row r="163" spans="2:13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</row>
    <row r="164" spans="2:13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</row>
    <row r="165" spans="2:13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</row>
    <row r="166" spans="2:13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</row>
    <row r="167" spans="2:13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</row>
    <row r="168" spans="2:13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</row>
    <row r="169" spans="2:13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</row>
    <row r="170" spans="2:13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</row>
    <row r="171" spans="2:13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</row>
    <row r="172" spans="2:13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</row>
    <row r="173" spans="2:13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</row>
    <row r="174" spans="2:13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</row>
    <row r="175" spans="2:13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</row>
    <row r="176" spans="2:13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</row>
    <row r="177" spans="2:13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</row>
    <row r="178" spans="2:13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</row>
    <row r="179" spans="2:13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</row>
    <row r="180" spans="2:13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</row>
    <row r="181" spans="2:13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</row>
    <row r="182" spans="2:13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</row>
    <row r="183" spans="2:13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</row>
    <row r="184" spans="2:13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</row>
    <row r="185" spans="2:13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</row>
    <row r="186" spans="2:13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</row>
    <row r="187" spans="2:13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</row>
    <row r="188" spans="2:13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</row>
    <row r="189" spans="2:13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</row>
    <row r="190" spans="2:13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</row>
    <row r="191" spans="2:13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</row>
    <row r="192" spans="2:13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</row>
    <row r="193" spans="2:13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</row>
    <row r="194" spans="2:13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</row>
    <row r="195" spans="2:13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</row>
    <row r="196" spans="2:13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</row>
    <row r="197" spans="2:13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</row>
    <row r="198" spans="2:13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</row>
    <row r="199" spans="2:13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</row>
    <row r="200" spans="2:13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</row>
    <row r="201" spans="2:13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</row>
    <row r="202" spans="2:13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</row>
    <row r="203" spans="2:13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</row>
    <row r="204" spans="2:13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</row>
    <row r="205" spans="2:13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</row>
    <row r="206" spans="2:13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</row>
    <row r="207" spans="2:13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</row>
    <row r="208" spans="2:13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</row>
    <row r="209" spans="2:13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</row>
    <row r="210" spans="2:13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</row>
    <row r="211" spans="2:13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</row>
    <row r="212" spans="2:13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</row>
    <row r="213" spans="2:13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</row>
    <row r="214" spans="2:13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</row>
    <row r="215" spans="2:13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</row>
    <row r="216" spans="2:13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</row>
    <row r="217" spans="2:13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</row>
    <row r="218" spans="2:13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</row>
    <row r="219" spans="2:13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</row>
    <row r="220" spans="2:13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</row>
    <row r="221" spans="2:13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</row>
    <row r="222" spans="2:13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</row>
    <row r="223" spans="2:13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</row>
    <row r="224" spans="2:13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</row>
    <row r="225" spans="2:13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</row>
    <row r="226" spans="2:13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</row>
    <row r="227" spans="2:13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</row>
    <row r="228" spans="2:13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</row>
    <row r="229" spans="2:13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</row>
    <row r="230" spans="2:13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</row>
    <row r="231" spans="2:13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</row>
    <row r="232" spans="2:13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</row>
    <row r="233" spans="2:13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</row>
    <row r="234" spans="2:13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</row>
    <row r="235" spans="2:13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</row>
    <row r="236" spans="2:13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</row>
    <row r="237" spans="2:13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</row>
    <row r="238" spans="2:13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</row>
    <row r="239" spans="2:13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</row>
    <row r="240" spans="2:13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</row>
    <row r="241" spans="2:13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</row>
    <row r="242" spans="2:13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</row>
    <row r="243" spans="2:13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</row>
    <row r="244" spans="2:13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</row>
    <row r="245" spans="2:13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</row>
    <row r="246" spans="2:13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</row>
    <row r="247" spans="2:13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</row>
    <row r="248" spans="2:13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</row>
    <row r="249" spans="2:13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</row>
    <row r="250" spans="2:13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</row>
    <row r="251" spans="2:13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</row>
    <row r="252" spans="2:13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</row>
    <row r="253" spans="2:13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</row>
    <row r="254" spans="2:13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</row>
    <row r="255" spans="2:13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</row>
    <row r="256" spans="2:13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</row>
    <row r="257" spans="2:13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</row>
    <row r="258" spans="2:13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</row>
    <row r="259" spans="2:13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</row>
    <row r="260" spans="2:13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</row>
    <row r="261" spans="2:13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</row>
    <row r="262" spans="2:13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</row>
    <row r="263" spans="2:13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</row>
    <row r="264" spans="2:13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</row>
    <row r="265" spans="2:13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</row>
    <row r="266" spans="2:13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</row>
    <row r="267" spans="2:13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</row>
    <row r="268" spans="2:13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</row>
    <row r="269" spans="2:13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</row>
    <row r="270" spans="2:13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</row>
    <row r="271" spans="2:13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</row>
    <row r="272" spans="2:13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</row>
    <row r="273" spans="2:13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</row>
    <row r="274" spans="2:13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</row>
    <row r="275" spans="2:13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</row>
    <row r="276" spans="2:13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</row>
    <row r="277" spans="2:13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</row>
    <row r="278" spans="2:13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</row>
    <row r="279" spans="2:13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</row>
    <row r="280" spans="2:13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</row>
    <row r="281" spans="2:13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</row>
    <row r="282" spans="2:13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</row>
    <row r="283" spans="2:13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</row>
    <row r="284" spans="2:13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</row>
    <row r="285" spans="2:13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</row>
    <row r="286" spans="2:13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</row>
    <row r="287" spans="2:13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</row>
    <row r="288" spans="2:13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</row>
    <row r="289" spans="2:13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</row>
    <row r="290" spans="2:13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</row>
    <row r="291" spans="2:13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</row>
    <row r="292" spans="2:13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</row>
    <row r="293" spans="2:13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</row>
    <row r="294" spans="2:13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</row>
    <row r="295" spans="2:13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</row>
    <row r="296" spans="2:13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</row>
    <row r="297" spans="2:13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</row>
    <row r="298" spans="2:13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</row>
    <row r="299" spans="2:13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</row>
    <row r="300" spans="2:13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</row>
    <row r="301" spans="2:13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</row>
    <row r="302" spans="2:13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3"/>
      <c r="C403" s="1"/>
      <c r="D403" s="1"/>
      <c r="E403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A1:B1048576 C5:C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42578125" style="2" bestFit="1" customWidth="1"/>
    <col min="4" max="4" width="6" style="1" bestFit="1" customWidth="1"/>
    <col min="5" max="5" width="7.140625" style="1" bestFit="1" customWidth="1"/>
    <col min="6" max="6" width="8.140625" style="1" bestFit="1" customWidth="1"/>
    <col min="7" max="7" width="7.42578125" style="1" bestFit="1" customWidth="1"/>
    <col min="8" max="8" width="8.28515625" style="1" bestFit="1" customWidth="1"/>
    <col min="9" max="9" width="6.28515625" style="1" bestFit="1" customWidth="1"/>
    <col min="10" max="10" width="8.85546875" style="1" bestFit="1" customWidth="1"/>
    <col min="11" max="11" width="9.28515625" style="1" bestFit="1" customWidth="1"/>
    <col min="12" max="16384" width="9.140625" style="1"/>
  </cols>
  <sheetData>
    <row r="1" spans="2:11">
      <c r="B1" s="46" t="s">
        <v>134</v>
      </c>
      <c r="C1" s="46" t="s" vm="1">
        <v>205</v>
      </c>
    </row>
    <row r="2" spans="2:11">
      <c r="B2" s="46" t="s">
        <v>133</v>
      </c>
      <c r="C2" s="46" t="s">
        <v>206</v>
      </c>
    </row>
    <row r="3" spans="2:11">
      <c r="B3" s="46" t="s">
        <v>135</v>
      </c>
      <c r="C3" s="46" t="s">
        <v>207</v>
      </c>
    </row>
    <row r="4" spans="2:11">
      <c r="B4" s="46" t="s">
        <v>136</v>
      </c>
      <c r="C4" s="46">
        <v>2148</v>
      </c>
    </row>
    <row r="6" spans="2:11" ht="26.25" customHeight="1">
      <c r="B6" s="133" t="s">
        <v>159</v>
      </c>
      <c r="C6" s="134"/>
      <c r="D6" s="134"/>
      <c r="E6" s="134"/>
      <c r="F6" s="134"/>
      <c r="G6" s="134"/>
      <c r="H6" s="134"/>
      <c r="I6" s="134"/>
      <c r="J6" s="134"/>
      <c r="K6" s="135"/>
    </row>
    <row r="7" spans="2:11" ht="26.25" customHeight="1">
      <c r="B7" s="133" t="s">
        <v>90</v>
      </c>
      <c r="C7" s="134"/>
      <c r="D7" s="134"/>
      <c r="E7" s="134"/>
      <c r="F7" s="134"/>
      <c r="G7" s="134"/>
      <c r="H7" s="134"/>
      <c r="I7" s="134"/>
      <c r="J7" s="134"/>
      <c r="K7" s="135"/>
    </row>
    <row r="8" spans="2:11" s="3" customFormat="1" ht="63">
      <c r="B8" s="21" t="s">
        <v>108</v>
      </c>
      <c r="C8" s="29" t="s">
        <v>43</v>
      </c>
      <c r="D8" s="29" t="s">
        <v>95</v>
      </c>
      <c r="E8" s="29" t="s">
        <v>96</v>
      </c>
      <c r="F8" s="29" t="s">
        <v>183</v>
      </c>
      <c r="G8" s="29" t="s">
        <v>182</v>
      </c>
      <c r="H8" s="29" t="s">
        <v>103</v>
      </c>
      <c r="I8" s="29" t="s">
        <v>54</v>
      </c>
      <c r="J8" s="29" t="s">
        <v>137</v>
      </c>
      <c r="K8" s="30" t="s">
        <v>139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190</v>
      </c>
      <c r="G9" s="31"/>
      <c r="H9" s="31" t="s">
        <v>186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106" t="s">
        <v>1345</v>
      </c>
      <c r="C11" s="87"/>
      <c r="D11" s="87"/>
      <c r="E11" s="87"/>
      <c r="F11" s="87"/>
      <c r="G11" s="87"/>
      <c r="H11" s="107">
        <v>0</v>
      </c>
      <c r="I11" s="87"/>
      <c r="J11" s="108">
        <v>0</v>
      </c>
      <c r="K11" s="108">
        <v>0</v>
      </c>
    </row>
    <row r="12" spans="2:11" ht="21" customHeight="1">
      <c r="B12" s="109" t="s">
        <v>104</v>
      </c>
      <c r="C12" s="87"/>
      <c r="D12" s="87"/>
      <c r="E12" s="87"/>
      <c r="F12" s="87"/>
      <c r="G12" s="87"/>
      <c r="H12" s="87"/>
      <c r="I12" s="87"/>
      <c r="J12" s="87"/>
      <c r="K12" s="87"/>
    </row>
    <row r="13" spans="2:11">
      <c r="B13" s="109" t="s">
        <v>181</v>
      </c>
      <c r="C13" s="87"/>
      <c r="D13" s="87"/>
      <c r="E13" s="87"/>
      <c r="F13" s="87"/>
      <c r="G13" s="87"/>
      <c r="H13" s="87"/>
      <c r="I13" s="87"/>
      <c r="J13" s="87"/>
      <c r="K13" s="87"/>
    </row>
    <row r="14" spans="2:11">
      <c r="B14" s="109" t="s">
        <v>189</v>
      </c>
      <c r="C14" s="87"/>
      <c r="D14" s="87"/>
      <c r="E14" s="87"/>
      <c r="F14" s="87"/>
      <c r="G14" s="87"/>
      <c r="H14" s="87"/>
      <c r="I14" s="87"/>
      <c r="J14" s="87"/>
      <c r="K14" s="87"/>
    </row>
    <row r="15" spans="2:11"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2:11"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 ht="16.5" customHeight="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 ht="16.5" customHeight="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 ht="16.5" customHeight="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87"/>
      <c r="C110" s="87"/>
      <c r="D110" s="87"/>
      <c r="E110" s="87"/>
      <c r="F110" s="87"/>
      <c r="G110" s="87"/>
      <c r="H110" s="87"/>
      <c r="I110" s="87"/>
      <c r="J110" s="87"/>
      <c r="K110" s="87"/>
    </row>
    <row r="111" spans="2:11">
      <c r="B111" s="93"/>
      <c r="C111" s="94"/>
      <c r="D111" s="94"/>
      <c r="E111" s="94"/>
      <c r="F111" s="94"/>
      <c r="G111" s="94"/>
      <c r="H111" s="94"/>
      <c r="I111" s="94"/>
      <c r="J111" s="94"/>
      <c r="K111" s="94"/>
    </row>
    <row r="112" spans="2:11">
      <c r="B112" s="93"/>
      <c r="C112" s="94"/>
      <c r="D112" s="94"/>
      <c r="E112" s="94"/>
      <c r="F112" s="94"/>
      <c r="G112" s="94"/>
      <c r="H112" s="94"/>
      <c r="I112" s="94"/>
      <c r="J112" s="94"/>
      <c r="K112" s="94"/>
    </row>
    <row r="113" spans="2:11">
      <c r="B113" s="93"/>
      <c r="C113" s="94"/>
      <c r="D113" s="94"/>
      <c r="E113" s="94"/>
      <c r="F113" s="94"/>
      <c r="G113" s="94"/>
      <c r="H113" s="94"/>
      <c r="I113" s="94"/>
      <c r="J113" s="94"/>
      <c r="K113" s="94"/>
    </row>
    <row r="114" spans="2:11">
      <c r="B114" s="93"/>
      <c r="C114" s="94"/>
      <c r="D114" s="94"/>
      <c r="E114" s="94"/>
      <c r="F114" s="94"/>
      <c r="G114" s="94"/>
      <c r="H114" s="94"/>
      <c r="I114" s="94"/>
      <c r="J114" s="94"/>
      <c r="K114" s="94"/>
    </row>
    <row r="115" spans="2:11">
      <c r="B115" s="93"/>
      <c r="C115" s="94"/>
      <c r="D115" s="94"/>
      <c r="E115" s="94"/>
      <c r="F115" s="94"/>
      <c r="G115" s="94"/>
      <c r="H115" s="94"/>
      <c r="I115" s="94"/>
      <c r="J115" s="94"/>
      <c r="K115" s="94"/>
    </row>
    <row r="116" spans="2:11">
      <c r="B116" s="93"/>
      <c r="C116" s="94"/>
      <c r="D116" s="94"/>
      <c r="E116" s="94"/>
      <c r="F116" s="94"/>
      <c r="G116" s="94"/>
      <c r="H116" s="94"/>
      <c r="I116" s="94"/>
      <c r="J116" s="94"/>
      <c r="K116" s="94"/>
    </row>
    <row r="117" spans="2:11">
      <c r="B117" s="93"/>
      <c r="C117" s="94"/>
      <c r="D117" s="94"/>
      <c r="E117" s="94"/>
      <c r="F117" s="94"/>
      <c r="G117" s="94"/>
      <c r="H117" s="94"/>
      <c r="I117" s="94"/>
      <c r="J117" s="94"/>
      <c r="K117" s="94"/>
    </row>
    <row r="118" spans="2:11">
      <c r="B118" s="93"/>
      <c r="C118" s="94"/>
      <c r="D118" s="94"/>
      <c r="E118" s="94"/>
      <c r="F118" s="94"/>
      <c r="G118" s="94"/>
      <c r="H118" s="94"/>
      <c r="I118" s="94"/>
      <c r="J118" s="94"/>
      <c r="K118" s="94"/>
    </row>
    <row r="119" spans="2:11">
      <c r="B119" s="93"/>
      <c r="C119" s="94"/>
      <c r="D119" s="94"/>
      <c r="E119" s="94"/>
      <c r="F119" s="94"/>
      <c r="G119" s="94"/>
      <c r="H119" s="94"/>
      <c r="I119" s="94"/>
      <c r="J119" s="94"/>
      <c r="K119" s="94"/>
    </row>
    <row r="120" spans="2:11">
      <c r="B120" s="93"/>
      <c r="C120" s="94"/>
      <c r="D120" s="94"/>
      <c r="E120" s="94"/>
      <c r="F120" s="94"/>
      <c r="G120" s="94"/>
      <c r="H120" s="94"/>
      <c r="I120" s="94"/>
      <c r="J120" s="94"/>
      <c r="K120" s="94"/>
    </row>
    <row r="121" spans="2:11">
      <c r="B121" s="93"/>
      <c r="C121" s="94"/>
      <c r="D121" s="94"/>
      <c r="E121" s="94"/>
      <c r="F121" s="94"/>
      <c r="G121" s="94"/>
      <c r="H121" s="94"/>
      <c r="I121" s="94"/>
      <c r="J121" s="94"/>
      <c r="K121" s="94"/>
    </row>
    <row r="122" spans="2:11">
      <c r="B122" s="93"/>
      <c r="C122" s="94"/>
      <c r="D122" s="94"/>
      <c r="E122" s="94"/>
      <c r="F122" s="94"/>
      <c r="G122" s="94"/>
      <c r="H122" s="94"/>
      <c r="I122" s="94"/>
      <c r="J122" s="94"/>
      <c r="K122" s="94"/>
    </row>
    <row r="123" spans="2:11">
      <c r="B123" s="93"/>
      <c r="C123" s="94"/>
      <c r="D123" s="94"/>
      <c r="E123" s="94"/>
      <c r="F123" s="94"/>
      <c r="G123" s="94"/>
      <c r="H123" s="94"/>
      <c r="I123" s="94"/>
      <c r="J123" s="94"/>
      <c r="K123" s="94"/>
    </row>
    <row r="124" spans="2:11">
      <c r="B124" s="93"/>
      <c r="C124" s="94"/>
      <c r="D124" s="94"/>
      <c r="E124" s="94"/>
      <c r="F124" s="94"/>
      <c r="G124" s="94"/>
      <c r="H124" s="94"/>
      <c r="I124" s="94"/>
      <c r="J124" s="94"/>
      <c r="K124" s="94"/>
    </row>
    <row r="125" spans="2:11">
      <c r="B125" s="93"/>
      <c r="C125" s="94"/>
      <c r="D125" s="94"/>
      <c r="E125" s="94"/>
      <c r="F125" s="94"/>
      <c r="G125" s="94"/>
      <c r="H125" s="94"/>
      <c r="I125" s="94"/>
      <c r="J125" s="94"/>
      <c r="K125" s="94"/>
    </row>
    <row r="126" spans="2:11">
      <c r="B126" s="93"/>
      <c r="C126" s="94"/>
      <c r="D126" s="94"/>
      <c r="E126" s="94"/>
      <c r="F126" s="94"/>
      <c r="G126" s="94"/>
      <c r="H126" s="94"/>
      <c r="I126" s="94"/>
      <c r="J126" s="94"/>
      <c r="K126" s="94"/>
    </row>
    <row r="127" spans="2:11">
      <c r="B127" s="93"/>
      <c r="C127" s="94"/>
      <c r="D127" s="94"/>
      <c r="E127" s="94"/>
      <c r="F127" s="94"/>
      <c r="G127" s="94"/>
      <c r="H127" s="94"/>
      <c r="I127" s="94"/>
      <c r="J127" s="94"/>
      <c r="K127" s="94"/>
    </row>
    <row r="128" spans="2:11">
      <c r="B128" s="93"/>
      <c r="C128" s="94"/>
      <c r="D128" s="94"/>
      <c r="E128" s="94"/>
      <c r="F128" s="94"/>
      <c r="G128" s="94"/>
      <c r="H128" s="94"/>
      <c r="I128" s="94"/>
      <c r="J128" s="94"/>
      <c r="K128" s="94"/>
    </row>
    <row r="129" spans="2:11">
      <c r="B129" s="93"/>
      <c r="C129" s="94"/>
      <c r="D129" s="94"/>
      <c r="E129" s="94"/>
      <c r="F129" s="94"/>
      <c r="G129" s="94"/>
      <c r="H129" s="94"/>
      <c r="I129" s="94"/>
      <c r="J129" s="94"/>
      <c r="K129" s="94"/>
    </row>
    <row r="130" spans="2:11">
      <c r="B130" s="93"/>
      <c r="C130" s="94"/>
      <c r="D130" s="94"/>
      <c r="E130" s="94"/>
      <c r="F130" s="94"/>
      <c r="G130" s="94"/>
      <c r="H130" s="94"/>
      <c r="I130" s="94"/>
      <c r="J130" s="94"/>
      <c r="K130" s="94"/>
    </row>
    <row r="131" spans="2:11">
      <c r="B131" s="93"/>
      <c r="C131" s="94"/>
      <c r="D131" s="94"/>
      <c r="E131" s="94"/>
      <c r="F131" s="94"/>
      <c r="G131" s="94"/>
      <c r="H131" s="94"/>
      <c r="I131" s="94"/>
      <c r="J131" s="94"/>
      <c r="K131" s="94"/>
    </row>
    <row r="132" spans="2:11">
      <c r="B132" s="93"/>
      <c r="C132" s="94"/>
      <c r="D132" s="94"/>
      <c r="E132" s="94"/>
      <c r="F132" s="94"/>
      <c r="G132" s="94"/>
      <c r="H132" s="94"/>
      <c r="I132" s="94"/>
      <c r="J132" s="94"/>
      <c r="K132" s="94"/>
    </row>
    <row r="133" spans="2:11">
      <c r="B133" s="93"/>
      <c r="C133" s="94"/>
      <c r="D133" s="94"/>
      <c r="E133" s="94"/>
      <c r="F133" s="94"/>
      <c r="G133" s="94"/>
      <c r="H133" s="94"/>
      <c r="I133" s="94"/>
      <c r="J133" s="94"/>
      <c r="K133" s="94"/>
    </row>
    <row r="134" spans="2:11">
      <c r="B134" s="93"/>
      <c r="C134" s="94"/>
      <c r="D134" s="94"/>
      <c r="E134" s="94"/>
      <c r="F134" s="94"/>
      <c r="G134" s="94"/>
      <c r="H134" s="94"/>
      <c r="I134" s="94"/>
      <c r="J134" s="94"/>
      <c r="K134" s="94"/>
    </row>
    <row r="135" spans="2:11">
      <c r="B135" s="93"/>
      <c r="C135" s="94"/>
      <c r="D135" s="94"/>
      <c r="E135" s="94"/>
      <c r="F135" s="94"/>
      <c r="G135" s="94"/>
      <c r="H135" s="94"/>
      <c r="I135" s="94"/>
      <c r="J135" s="94"/>
      <c r="K135" s="94"/>
    </row>
    <row r="136" spans="2:11">
      <c r="B136" s="93"/>
      <c r="C136" s="94"/>
      <c r="D136" s="94"/>
      <c r="E136" s="94"/>
      <c r="F136" s="94"/>
      <c r="G136" s="94"/>
      <c r="H136" s="94"/>
      <c r="I136" s="94"/>
      <c r="J136" s="94"/>
      <c r="K136" s="94"/>
    </row>
    <row r="137" spans="2:11">
      <c r="B137" s="93"/>
      <c r="C137" s="94"/>
      <c r="D137" s="94"/>
      <c r="E137" s="94"/>
      <c r="F137" s="94"/>
      <c r="G137" s="94"/>
      <c r="H137" s="94"/>
      <c r="I137" s="94"/>
      <c r="J137" s="94"/>
      <c r="K137" s="94"/>
    </row>
    <row r="138" spans="2:11">
      <c r="B138" s="93"/>
      <c r="C138" s="94"/>
      <c r="D138" s="94"/>
      <c r="E138" s="94"/>
      <c r="F138" s="94"/>
      <c r="G138" s="94"/>
      <c r="H138" s="94"/>
      <c r="I138" s="94"/>
      <c r="J138" s="94"/>
      <c r="K138" s="94"/>
    </row>
    <row r="139" spans="2:11">
      <c r="B139" s="93"/>
      <c r="C139" s="94"/>
      <c r="D139" s="94"/>
      <c r="E139" s="94"/>
      <c r="F139" s="94"/>
      <c r="G139" s="94"/>
      <c r="H139" s="94"/>
      <c r="I139" s="94"/>
      <c r="J139" s="94"/>
      <c r="K139" s="94"/>
    </row>
    <row r="140" spans="2:11">
      <c r="B140" s="93"/>
      <c r="C140" s="94"/>
      <c r="D140" s="94"/>
      <c r="E140" s="94"/>
      <c r="F140" s="94"/>
      <c r="G140" s="94"/>
      <c r="H140" s="94"/>
      <c r="I140" s="94"/>
      <c r="J140" s="94"/>
      <c r="K140" s="94"/>
    </row>
    <row r="141" spans="2:11">
      <c r="B141" s="93"/>
      <c r="C141" s="94"/>
      <c r="D141" s="94"/>
      <c r="E141" s="94"/>
      <c r="F141" s="94"/>
      <c r="G141" s="94"/>
      <c r="H141" s="94"/>
      <c r="I141" s="94"/>
      <c r="J141" s="94"/>
      <c r="K141" s="94"/>
    </row>
    <row r="142" spans="2:11">
      <c r="B142" s="93"/>
      <c r="C142" s="94"/>
      <c r="D142" s="94"/>
      <c r="E142" s="94"/>
      <c r="F142" s="94"/>
      <c r="G142" s="94"/>
      <c r="H142" s="94"/>
      <c r="I142" s="94"/>
      <c r="J142" s="94"/>
      <c r="K142" s="94"/>
    </row>
    <row r="143" spans="2:11">
      <c r="B143" s="93"/>
      <c r="C143" s="94"/>
      <c r="D143" s="94"/>
      <c r="E143" s="94"/>
      <c r="F143" s="94"/>
      <c r="G143" s="94"/>
      <c r="H143" s="94"/>
      <c r="I143" s="94"/>
      <c r="J143" s="94"/>
      <c r="K143" s="94"/>
    </row>
    <row r="144" spans="2:11">
      <c r="B144" s="93"/>
      <c r="C144" s="94"/>
      <c r="D144" s="94"/>
      <c r="E144" s="94"/>
      <c r="F144" s="94"/>
      <c r="G144" s="94"/>
      <c r="H144" s="94"/>
      <c r="I144" s="94"/>
      <c r="J144" s="94"/>
      <c r="K144" s="94"/>
    </row>
    <row r="145" spans="2:11">
      <c r="B145" s="93"/>
      <c r="C145" s="94"/>
      <c r="D145" s="94"/>
      <c r="E145" s="94"/>
      <c r="F145" s="94"/>
      <c r="G145" s="94"/>
      <c r="H145" s="94"/>
      <c r="I145" s="94"/>
      <c r="J145" s="94"/>
      <c r="K145" s="94"/>
    </row>
    <row r="146" spans="2:11">
      <c r="B146" s="93"/>
      <c r="C146" s="94"/>
      <c r="D146" s="94"/>
      <c r="E146" s="94"/>
      <c r="F146" s="94"/>
      <c r="G146" s="94"/>
      <c r="H146" s="94"/>
      <c r="I146" s="94"/>
      <c r="J146" s="94"/>
      <c r="K146" s="94"/>
    </row>
    <row r="147" spans="2:11">
      <c r="B147" s="93"/>
      <c r="C147" s="94"/>
      <c r="D147" s="94"/>
      <c r="E147" s="94"/>
      <c r="F147" s="94"/>
      <c r="G147" s="94"/>
      <c r="H147" s="94"/>
      <c r="I147" s="94"/>
      <c r="J147" s="94"/>
      <c r="K147" s="94"/>
    </row>
    <row r="148" spans="2:11">
      <c r="B148" s="93"/>
      <c r="C148" s="94"/>
      <c r="D148" s="94"/>
      <c r="E148" s="94"/>
      <c r="F148" s="94"/>
      <c r="G148" s="94"/>
      <c r="H148" s="94"/>
      <c r="I148" s="94"/>
      <c r="J148" s="94"/>
      <c r="K148" s="94"/>
    </row>
    <row r="149" spans="2:11">
      <c r="B149" s="93"/>
      <c r="C149" s="94"/>
      <c r="D149" s="94"/>
      <c r="E149" s="94"/>
      <c r="F149" s="94"/>
      <c r="G149" s="94"/>
      <c r="H149" s="94"/>
      <c r="I149" s="94"/>
      <c r="J149" s="94"/>
      <c r="K149" s="94"/>
    </row>
    <row r="150" spans="2:11">
      <c r="B150" s="93"/>
      <c r="C150" s="94"/>
      <c r="D150" s="94"/>
      <c r="E150" s="94"/>
      <c r="F150" s="94"/>
      <c r="G150" s="94"/>
      <c r="H150" s="94"/>
      <c r="I150" s="94"/>
      <c r="J150" s="94"/>
      <c r="K150" s="94"/>
    </row>
    <row r="151" spans="2:11">
      <c r="B151" s="93"/>
      <c r="C151" s="94"/>
      <c r="D151" s="94"/>
      <c r="E151" s="94"/>
      <c r="F151" s="94"/>
      <c r="G151" s="94"/>
      <c r="H151" s="94"/>
      <c r="I151" s="94"/>
      <c r="J151" s="94"/>
      <c r="K151" s="94"/>
    </row>
    <row r="152" spans="2:11">
      <c r="B152" s="93"/>
      <c r="C152" s="94"/>
      <c r="D152" s="94"/>
      <c r="E152" s="94"/>
      <c r="F152" s="94"/>
      <c r="G152" s="94"/>
      <c r="H152" s="94"/>
      <c r="I152" s="94"/>
      <c r="J152" s="94"/>
      <c r="K152" s="94"/>
    </row>
    <row r="153" spans="2:11">
      <c r="B153" s="93"/>
      <c r="C153" s="94"/>
      <c r="D153" s="94"/>
      <c r="E153" s="94"/>
      <c r="F153" s="94"/>
      <c r="G153" s="94"/>
      <c r="H153" s="94"/>
      <c r="I153" s="94"/>
      <c r="J153" s="94"/>
      <c r="K153" s="94"/>
    </row>
    <row r="154" spans="2:11">
      <c r="B154" s="93"/>
      <c r="C154" s="94"/>
      <c r="D154" s="94"/>
      <c r="E154" s="94"/>
      <c r="F154" s="94"/>
      <c r="G154" s="94"/>
      <c r="H154" s="94"/>
      <c r="I154" s="94"/>
      <c r="J154" s="94"/>
      <c r="K154" s="94"/>
    </row>
    <row r="155" spans="2:11">
      <c r="B155" s="93"/>
      <c r="C155" s="94"/>
      <c r="D155" s="94"/>
      <c r="E155" s="94"/>
      <c r="F155" s="94"/>
      <c r="G155" s="94"/>
      <c r="H155" s="94"/>
      <c r="I155" s="94"/>
      <c r="J155" s="94"/>
      <c r="K155" s="94"/>
    </row>
    <row r="156" spans="2:11">
      <c r="B156" s="93"/>
      <c r="C156" s="94"/>
      <c r="D156" s="94"/>
      <c r="E156" s="94"/>
      <c r="F156" s="94"/>
      <c r="G156" s="94"/>
      <c r="H156" s="94"/>
      <c r="I156" s="94"/>
      <c r="J156" s="94"/>
      <c r="K156" s="94"/>
    </row>
    <row r="157" spans="2:11">
      <c r="B157" s="93"/>
      <c r="C157" s="94"/>
      <c r="D157" s="94"/>
      <c r="E157" s="94"/>
      <c r="F157" s="94"/>
      <c r="G157" s="94"/>
      <c r="H157" s="94"/>
      <c r="I157" s="94"/>
      <c r="J157" s="94"/>
      <c r="K157" s="94"/>
    </row>
    <row r="158" spans="2:11">
      <c r="B158" s="93"/>
      <c r="C158" s="94"/>
      <c r="D158" s="94"/>
      <c r="E158" s="94"/>
      <c r="F158" s="94"/>
      <c r="G158" s="94"/>
      <c r="H158" s="94"/>
      <c r="I158" s="94"/>
      <c r="J158" s="94"/>
      <c r="K158" s="94"/>
    </row>
    <row r="159" spans="2:11">
      <c r="B159" s="93"/>
      <c r="C159" s="94"/>
      <c r="D159" s="94"/>
      <c r="E159" s="94"/>
      <c r="F159" s="94"/>
      <c r="G159" s="94"/>
      <c r="H159" s="94"/>
      <c r="I159" s="94"/>
      <c r="J159" s="94"/>
      <c r="K159" s="94"/>
    </row>
    <row r="160" spans="2:11">
      <c r="B160" s="93"/>
      <c r="C160" s="94"/>
      <c r="D160" s="94"/>
      <c r="E160" s="94"/>
      <c r="F160" s="94"/>
      <c r="G160" s="94"/>
      <c r="H160" s="94"/>
      <c r="I160" s="94"/>
      <c r="J160" s="94"/>
      <c r="K160" s="94"/>
    </row>
    <row r="161" spans="2:11">
      <c r="B161" s="93"/>
      <c r="C161" s="94"/>
      <c r="D161" s="94"/>
      <c r="E161" s="94"/>
      <c r="F161" s="94"/>
      <c r="G161" s="94"/>
      <c r="H161" s="94"/>
      <c r="I161" s="94"/>
      <c r="J161" s="94"/>
      <c r="K161" s="94"/>
    </row>
    <row r="162" spans="2:11">
      <c r="B162" s="93"/>
      <c r="C162" s="94"/>
      <c r="D162" s="94"/>
      <c r="E162" s="94"/>
      <c r="F162" s="94"/>
      <c r="G162" s="94"/>
      <c r="H162" s="94"/>
      <c r="I162" s="94"/>
      <c r="J162" s="94"/>
      <c r="K162" s="94"/>
    </row>
    <row r="163" spans="2:11">
      <c r="B163" s="93"/>
      <c r="C163" s="94"/>
      <c r="D163" s="94"/>
      <c r="E163" s="94"/>
      <c r="F163" s="94"/>
      <c r="G163" s="94"/>
      <c r="H163" s="94"/>
      <c r="I163" s="94"/>
      <c r="J163" s="94"/>
      <c r="K163" s="94"/>
    </row>
    <row r="164" spans="2:11">
      <c r="B164" s="93"/>
      <c r="C164" s="94"/>
      <c r="D164" s="94"/>
      <c r="E164" s="94"/>
      <c r="F164" s="94"/>
      <c r="G164" s="94"/>
      <c r="H164" s="94"/>
      <c r="I164" s="94"/>
      <c r="J164" s="94"/>
      <c r="K164" s="94"/>
    </row>
    <row r="165" spans="2:11">
      <c r="B165" s="93"/>
      <c r="C165" s="94"/>
      <c r="D165" s="94"/>
      <c r="E165" s="94"/>
      <c r="F165" s="94"/>
      <c r="G165" s="94"/>
      <c r="H165" s="94"/>
      <c r="I165" s="94"/>
      <c r="J165" s="94"/>
      <c r="K165" s="94"/>
    </row>
    <row r="166" spans="2:11">
      <c r="B166" s="93"/>
      <c r="C166" s="94"/>
      <c r="D166" s="94"/>
      <c r="E166" s="94"/>
      <c r="F166" s="94"/>
      <c r="G166" s="94"/>
      <c r="H166" s="94"/>
      <c r="I166" s="94"/>
      <c r="J166" s="94"/>
      <c r="K166" s="94"/>
    </row>
    <row r="167" spans="2:11">
      <c r="B167" s="93"/>
      <c r="C167" s="94"/>
      <c r="D167" s="94"/>
      <c r="E167" s="94"/>
      <c r="F167" s="94"/>
      <c r="G167" s="94"/>
      <c r="H167" s="94"/>
      <c r="I167" s="94"/>
      <c r="J167" s="94"/>
      <c r="K167" s="94"/>
    </row>
    <row r="168" spans="2:11">
      <c r="B168" s="93"/>
      <c r="C168" s="94"/>
      <c r="D168" s="94"/>
      <c r="E168" s="94"/>
      <c r="F168" s="94"/>
      <c r="G168" s="94"/>
      <c r="H168" s="94"/>
      <c r="I168" s="94"/>
      <c r="J168" s="94"/>
      <c r="K168" s="94"/>
    </row>
    <row r="169" spans="2:11">
      <c r="B169" s="93"/>
      <c r="C169" s="94"/>
      <c r="D169" s="94"/>
      <c r="E169" s="94"/>
      <c r="F169" s="94"/>
      <c r="G169" s="94"/>
      <c r="H169" s="94"/>
      <c r="I169" s="94"/>
      <c r="J169" s="94"/>
      <c r="K169" s="94"/>
    </row>
    <row r="170" spans="2:11">
      <c r="B170" s="93"/>
      <c r="C170" s="94"/>
      <c r="D170" s="94"/>
      <c r="E170" s="94"/>
      <c r="F170" s="94"/>
      <c r="G170" s="94"/>
      <c r="H170" s="94"/>
      <c r="I170" s="94"/>
      <c r="J170" s="94"/>
      <c r="K170" s="94"/>
    </row>
    <row r="171" spans="2:11">
      <c r="B171" s="93"/>
      <c r="C171" s="94"/>
      <c r="D171" s="94"/>
      <c r="E171" s="94"/>
      <c r="F171" s="94"/>
      <c r="G171" s="94"/>
      <c r="H171" s="94"/>
      <c r="I171" s="94"/>
      <c r="J171" s="94"/>
      <c r="K171" s="94"/>
    </row>
    <row r="172" spans="2:11">
      <c r="B172" s="93"/>
      <c r="C172" s="94"/>
      <c r="D172" s="94"/>
      <c r="E172" s="94"/>
      <c r="F172" s="94"/>
      <c r="G172" s="94"/>
      <c r="H172" s="94"/>
      <c r="I172" s="94"/>
      <c r="J172" s="94"/>
      <c r="K172" s="94"/>
    </row>
    <row r="173" spans="2:11">
      <c r="B173" s="93"/>
      <c r="C173" s="94"/>
      <c r="D173" s="94"/>
      <c r="E173" s="94"/>
      <c r="F173" s="94"/>
      <c r="G173" s="94"/>
      <c r="H173" s="94"/>
      <c r="I173" s="94"/>
      <c r="J173" s="94"/>
      <c r="K173" s="94"/>
    </row>
    <row r="174" spans="2:11">
      <c r="B174" s="93"/>
      <c r="C174" s="94"/>
      <c r="D174" s="94"/>
      <c r="E174" s="94"/>
      <c r="F174" s="94"/>
      <c r="G174" s="94"/>
      <c r="H174" s="94"/>
      <c r="I174" s="94"/>
      <c r="J174" s="94"/>
      <c r="K174" s="94"/>
    </row>
    <row r="175" spans="2:11">
      <c r="B175" s="93"/>
      <c r="C175" s="94"/>
      <c r="D175" s="94"/>
      <c r="E175" s="94"/>
      <c r="F175" s="94"/>
      <c r="G175" s="94"/>
      <c r="H175" s="94"/>
      <c r="I175" s="94"/>
      <c r="J175" s="94"/>
      <c r="K175" s="94"/>
    </row>
    <row r="176" spans="2:11">
      <c r="B176" s="93"/>
      <c r="C176" s="94"/>
      <c r="D176" s="94"/>
      <c r="E176" s="94"/>
      <c r="F176" s="94"/>
      <c r="G176" s="94"/>
      <c r="H176" s="94"/>
      <c r="I176" s="94"/>
      <c r="J176" s="94"/>
      <c r="K176" s="94"/>
    </row>
    <row r="177" spans="2:11">
      <c r="B177" s="93"/>
      <c r="C177" s="94"/>
      <c r="D177" s="94"/>
      <c r="E177" s="94"/>
      <c r="F177" s="94"/>
      <c r="G177" s="94"/>
      <c r="H177" s="94"/>
      <c r="I177" s="94"/>
      <c r="J177" s="94"/>
      <c r="K177" s="94"/>
    </row>
    <row r="178" spans="2:11">
      <c r="B178" s="93"/>
      <c r="C178" s="94"/>
      <c r="D178" s="94"/>
      <c r="E178" s="94"/>
      <c r="F178" s="94"/>
      <c r="G178" s="94"/>
      <c r="H178" s="94"/>
      <c r="I178" s="94"/>
      <c r="J178" s="94"/>
      <c r="K178" s="94"/>
    </row>
    <row r="179" spans="2:11">
      <c r="B179" s="93"/>
      <c r="C179" s="94"/>
      <c r="D179" s="94"/>
      <c r="E179" s="94"/>
      <c r="F179" s="94"/>
      <c r="G179" s="94"/>
      <c r="H179" s="94"/>
      <c r="I179" s="94"/>
      <c r="J179" s="94"/>
      <c r="K179" s="94"/>
    </row>
    <row r="180" spans="2:11">
      <c r="B180" s="93"/>
      <c r="C180" s="94"/>
      <c r="D180" s="94"/>
      <c r="E180" s="94"/>
      <c r="F180" s="94"/>
      <c r="G180" s="94"/>
      <c r="H180" s="94"/>
      <c r="I180" s="94"/>
      <c r="J180" s="94"/>
      <c r="K180" s="94"/>
    </row>
    <row r="181" spans="2:11">
      <c r="B181" s="93"/>
      <c r="C181" s="94"/>
      <c r="D181" s="94"/>
      <c r="E181" s="94"/>
      <c r="F181" s="94"/>
      <c r="G181" s="94"/>
      <c r="H181" s="94"/>
      <c r="I181" s="94"/>
      <c r="J181" s="94"/>
      <c r="K181" s="94"/>
    </row>
    <row r="182" spans="2:11">
      <c r="B182" s="93"/>
      <c r="C182" s="94"/>
      <c r="D182" s="94"/>
      <c r="E182" s="94"/>
      <c r="F182" s="94"/>
      <c r="G182" s="94"/>
      <c r="H182" s="94"/>
      <c r="I182" s="94"/>
      <c r="J182" s="94"/>
      <c r="K182" s="94"/>
    </row>
    <row r="183" spans="2:11">
      <c r="B183" s="93"/>
      <c r="C183" s="94"/>
      <c r="D183" s="94"/>
      <c r="E183" s="94"/>
      <c r="F183" s="94"/>
      <c r="G183" s="94"/>
      <c r="H183" s="94"/>
      <c r="I183" s="94"/>
      <c r="J183" s="94"/>
      <c r="K183" s="94"/>
    </row>
    <row r="184" spans="2:11">
      <c r="B184" s="93"/>
      <c r="C184" s="94"/>
      <c r="D184" s="94"/>
      <c r="E184" s="94"/>
      <c r="F184" s="94"/>
      <c r="G184" s="94"/>
      <c r="H184" s="94"/>
      <c r="I184" s="94"/>
      <c r="J184" s="94"/>
      <c r="K184" s="94"/>
    </row>
    <row r="185" spans="2:11">
      <c r="B185" s="93"/>
      <c r="C185" s="94"/>
      <c r="D185" s="94"/>
      <c r="E185" s="94"/>
      <c r="F185" s="94"/>
      <c r="G185" s="94"/>
      <c r="H185" s="94"/>
      <c r="I185" s="94"/>
      <c r="J185" s="94"/>
      <c r="K185" s="94"/>
    </row>
    <row r="186" spans="2:11">
      <c r="B186" s="93"/>
      <c r="C186" s="94"/>
      <c r="D186" s="94"/>
      <c r="E186" s="94"/>
      <c r="F186" s="94"/>
      <c r="G186" s="94"/>
      <c r="H186" s="94"/>
      <c r="I186" s="94"/>
      <c r="J186" s="94"/>
      <c r="K186" s="94"/>
    </row>
    <row r="187" spans="2:11">
      <c r="B187" s="93"/>
      <c r="C187" s="94"/>
      <c r="D187" s="94"/>
      <c r="E187" s="94"/>
      <c r="F187" s="94"/>
      <c r="G187" s="94"/>
      <c r="H187" s="94"/>
      <c r="I187" s="94"/>
      <c r="J187" s="94"/>
      <c r="K187" s="94"/>
    </row>
    <row r="188" spans="2:11">
      <c r="B188" s="93"/>
      <c r="C188" s="94"/>
      <c r="D188" s="94"/>
      <c r="E188" s="94"/>
      <c r="F188" s="94"/>
      <c r="G188" s="94"/>
      <c r="H188" s="94"/>
      <c r="I188" s="94"/>
      <c r="J188" s="94"/>
      <c r="K188" s="94"/>
    </row>
    <row r="189" spans="2:11">
      <c r="B189" s="93"/>
      <c r="C189" s="94"/>
      <c r="D189" s="94"/>
      <c r="E189" s="94"/>
      <c r="F189" s="94"/>
      <c r="G189" s="94"/>
      <c r="H189" s="94"/>
      <c r="I189" s="94"/>
      <c r="J189" s="94"/>
      <c r="K189" s="94"/>
    </row>
    <row r="190" spans="2:11">
      <c r="B190" s="93"/>
      <c r="C190" s="94"/>
      <c r="D190" s="94"/>
      <c r="E190" s="94"/>
      <c r="F190" s="94"/>
      <c r="G190" s="94"/>
      <c r="H190" s="94"/>
      <c r="I190" s="94"/>
      <c r="J190" s="94"/>
      <c r="K190" s="94"/>
    </row>
    <row r="191" spans="2:11">
      <c r="B191" s="93"/>
      <c r="C191" s="94"/>
      <c r="D191" s="94"/>
      <c r="E191" s="94"/>
      <c r="F191" s="94"/>
      <c r="G191" s="94"/>
      <c r="H191" s="94"/>
      <c r="I191" s="94"/>
      <c r="J191" s="94"/>
      <c r="K191" s="94"/>
    </row>
    <row r="192" spans="2:11">
      <c r="B192" s="93"/>
      <c r="C192" s="94"/>
      <c r="D192" s="94"/>
      <c r="E192" s="94"/>
      <c r="F192" s="94"/>
      <c r="G192" s="94"/>
      <c r="H192" s="94"/>
      <c r="I192" s="94"/>
      <c r="J192" s="94"/>
      <c r="K192" s="94"/>
    </row>
    <row r="193" spans="2:11">
      <c r="B193" s="93"/>
      <c r="C193" s="94"/>
      <c r="D193" s="94"/>
      <c r="E193" s="94"/>
      <c r="F193" s="94"/>
      <c r="G193" s="94"/>
      <c r="H193" s="94"/>
      <c r="I193" s="94"/>
      <c r="J193" s="94"/>
      <c r="K193" s="94"/>
    </row>
    <row r="194" spans="2:11">
      <c r="B194" s="93"/>
      <c r="C194" s="94"/>
      <c r="D194" s="94"/>
      <c r="E194" s="94"/>
      <c r="F194" s="94"/>
      <c r="G194" s="94"/>
      <c r="H194" s="94"/>
      <c r="I194" s="94"/>
      <c r="J194" s="94"/>
      <c r="K194" s="94"/>
    </row>
    <row r="195" spans="2:11">
      <c r="B195" s="93"/>
      <c r="C195" s="94"/>
      <c r="D195" s="94"/>
      <c r="E195" s="94"/>
      <c r="F195" s="94"/>
      <c r="G195" s="94"/>
      <c r="H195" s="94"/>
      <c r="I195" s="94"/>
      <c r="J195" s="94"/>
      <c r="K195" s="94"/>
    </row>
    <row r="196" spans="2:11">
      <c r="B196" s="93"/>
      <c r="C196" s="94"/>
      <c r="D196" s="94"/>
      <c r="E196" s="94"/>
      <c r="F196" s="94"/>
      <c r="G196" s="94"/>
      <c r="H196" s="94"/>
      <c r="I196" s="94"/>
      <c r="J196" s="94"/>
      <c r="K196" s="94"/>
    </row>
    <row r="197" spans="2:11">
      <c r="B197" s="93"/>
      <c r="C197" s="94"/>
      <c r="D197" s="94"/>
      <c r="E197" s="94"/>
      <c r="F197" s="94"/>
      <c r="G197" s="94"/>
      <c r="H197" s="94"/>
      <c r="I197" s="94"/>
      <c r="J197" s="94"/>
      <c r="K197" s="94"/>
    </row>
    <row r="198" spans="2:11">
      <c r="B198" s="93"/>
      <c r="C198" s="94"/>
      <c r="D198" s="94"/>
      <c r="E198" s="94"/>
      <c r="F198" s="94"/>
      <c r="G198" s="94"/>
      <c r="H198" s="94"/>
      <c r="I198" s="94"/>
      <c r="J198" s="94"/>
      <c r="K198" s="94"/>
    </row>
    <row r="199" spans="2:11">
      <c r="B199" s="93"/>
      <c r="C199" s="94"/>
      <c r="D199" s="94"/>
      <c r="E199" s="94"/>
      <c r="F199" s="94"/>
      <c r="G199" s="94"/>
      <c r="H199" s="94"/>
      <c r="I199" s="94"/>
      <c r="J199" s="94"/>
      <c r="K199" s="94"/>
    </row>
    <row r="200" spans="2:11">
      <c r="B200" s="93"/>
      <c r="C200" s="94"/>
      <c r="D200" s="94"/>
      <c r="E200" s="94"/>
      <c r="F200" s="94"/>
      <c r="G200" s="94"/>
      <c r="H200" s="94"/>
      <c r="I200" s="94"/>
      <c r="J200" s="94"/>
      <c r="K200" s="94"/>
    </row>
    <row r="201" spans="2:11">
      <c r="B201" s="93"/>
      <c r="C201" s="94"/>
      <c r="D201" s="94"/>
      <c r="E201" s="94"/>
      <c r="F201" s="94"/>
      <c r="G201" s="94"/>
      <c r="H201" s="94"/>
      <c r="I201" s="94"/>
      <c r="J201" s="94"/>
      <c r="K201" s="94"/>
    </row>
    <row r="202" spans="2:11">
      <c r="B202" s="93"/>
      <c r="C202" s="94"/>
      <c r="D202" s="94"/>
      <c r="E202" s="94"/>
      <c r="F202" s="94"/>
      <c r="G202" s="94"/>
      <c r="H202" s="94"/>
      <c r="I202" s="94"/>
      <c r="J202" s="94"/>
      <c r="K202" s="94"/>
    </row>
    <row r="203" spans="2:11">
      <c r="B203" s="93"/>
      <c r="C203" s="94"/>
      <c r="D203" s="94"/>
      <c r="E203" s="94"/>
      <c r="F203" s="94"/>
      <c r="G203" s="94"/>
      <c r="H203" s="94"/>
      <c r="I203" s="94"/>
      <c r="J203" s="94"/>
      <c r="K203" s="94"/>
    </row>
    <row r="204" spans="2:11">
      <c r="B204" s="93"/>
      <c r="C204" s="94"/>
      <c r="D204" s="94"/>
      <c r="E204" s="94"/>
      <c r="F204" s="94"/>
      <c r="G204" s="94"/>
      <c r="H204" s="94"/>
      <c r="I204" s="94"/>
      <c r="J204" s="94"/>
      <c r="K204" s="94"/>
    </row>
    <row r="205" spans="2:11">
      <c r="B205" s="93"/>
      <c r="C205" s="94"/>
      <c r="D205" s="94"/>
      <c r="E205" s="94"/>
      <c r="F205" s="94"/>
      <c r="G205" s="94"/>
      <c r="H205" s="94"/>
      <c r="I205" s="94"/>
      <c r="J205" s="94"/>
      <c r="K205" s="94"/>
    </row>
    <row r="206" spans="2:11">
      <c r="B206" s="93"/>
      <c r="C206" s="94"/>
      <c r="D206" s="94"/>
      <c r="E206" s="94"/>
      <c r="F206" s="94"/>
      <c r="G206" s="94"/>
      <c r="H206" s="94"/>
      <c r="I206" s="94"/>
      <c r="J206" s="94"/>
      <c r="K206" s="94"/>
    </row>
    <row r="207" spans="2:11">
      <c r="B207" s="93"/>
      <c r="C207" s="94"/>
      <c r="D207" s="94"/>
      <c r="E207" s="94"/>
      <c r="F207" s="94"/>
      <c r="G207" s="94"/>
      <c r="H207" s="94"/>
      <c r="I207" s="94"/>
      <c r="J207" s="94"/>
      <c r="K207" s="94"/>
    </row>
    <row r="208" spans="2:11">
      <c r="B208" s="93"/>
      <c r="C208" s="94"/>
      <c r="D208" s="94"/>
      <c r="E208" s="94"/>
      <c r="F208" s="94"/>
      <c r="G208" s="94"/>
      <c r="H208" s="94"/>
      <c r="I208" s="94"/>
      <c r="J208" s="94"/>
      <c r="K208" s="94"/>
    </row>
    <row r="209" spans="2:11">
      <c r="B209" s="93"/>
      <c r="C209" s="94"/>
      <c r="D209" s="94"/>
      <c r="E209" s="94"/>
      <c r="F209" s="94"/>
      <c r="G209" s="94"/>
      <c r="H209" s="94"/>
      <c r="I209" s="94"/>
      <c r="J209" s="94"/>
      <c r="K209" s="94"/>
    </row>
    <row r="210" spans="2:11">
      <c r="B210" s="93"/>
      <c r="C210" s="94"/>
      <c r="D210" s="94"/>
      <c r="E210" s="94"/>
      <c r="F210" s="94"/>
      <c r="G210" s="94"/>
      <c r="H210" s="94"/>
      <c r="I210" s="94"/>
      <c r="J210" s="94"/>
      <c r="K210" s="94"/>
    </row>
    <row r="211" spans="2:11">
      <c r="B211" s="93"/>
      <c r="C211" s="94"/>
      <c r="D211" s="94"/>
      <c r="E211" s="94"/>
      <c r="F211" s="94"/>
      <c r="G211" s="94"/>
      <c r="H211" s="94"/>
      <c r="I211" s="94"/>
      <c r="J211" s="94"/>
      <c r="K211" s="94"/>
    </row>
    <row r="212" spans="2:11">
      <c r="B212" s="93"/>
      <c r="C212" s="94"/>
      <c r="D212" s="94"/>
      <c r="E212" s="94"/>
      <c r="F212" s="94"/>
      <c r="G212" s="94"/>
      <c r="H212" s="94"/>
      <c r="I212" s="94"/>
      <c r="J212" s="94"/>
      <c r="K212" s="94"/>
    </row>
    <row r="213" spans="2:11">
      <c r="B213" s="93"/>
      <c r="C213" s="94"/>
      <c r="D213" s="94"/>
      <c r="E213" s="94"/>
      <c r="F213" s="94"/>
      <c r="G213" s="94"/>
      <c r="H213" s="94"/>
      <c r="I213" s="94"/>
      <c r="J213" s="94"/>
      <c r="K213" s="94"/>
    </row>
    <row r="214" spans="2:11">
      <c r="B214" s="93"/>
      <c r="C214" s="94"/>
      <c r="D214" s="94"/>
      <c r="E214" s="94"/>
      <c r="F214" s="94"/>
      <c r="G214" s="94"/>
      <c r="H214" s="94"/>
      <c r="I214" s="94"/>
      <c r="J214" s="94"/>
      <c r="K214" s="94"/>
    </row>
    <row r="215" spans="2:11">
      <c r="B215" s="93"/>
      <c r="C215" s="94"/>
      <c r="D215" s="94"/>
      <c r="E215" s="94"/>
      <c r="F215" s="94"/>
      <c r="G215" s="94"/>
      <c r="H215" s="94"/>
      <c r="I215" s="94"/>
      <c r="J215" s="94"/>
      <c r="K215" s="94"/>
    </row>
    <row r="216" spans="2:11">
      <c r="B216" s="93"/>
      <c r="C216" s="94"/>
      <c r="D216" s="94"/>
      <c r="E216" s="94"/>
      <c r="F216" s="94"/>
      <c r="G216" s="94"/>
      <c r="H216" s="94"/>
      <c r="I216" s="94"/>
      <c r="J216" s="94"/>
      <c r="K216" s="94"/>
    </row>
    <row r="217" spans="2:11">
      <c r="B217" s="93"/>
      <c r="C217" s="94"/>
      <c r="D217" s="94"/>
      <c r="E217" s="94"/>
      <c r="F217" s="94"/>
      <c r="G217" s="94"/>
      <c r="H217" s="94"/>
      <c r="I217" s="94"/>
      <c r="J217" s="94"/>
      <c r="K217" s="94"/>
    </row>
    <row r="218" spans="2:11">
      <c r="B218" s="93"/>
      <c r="C218" s="94"/>
      <c r="D218" s="94"/>
      <c r="E218" s="94"/>
      <c r="F218" s="94"/>
      <c r="G218" s="94"/>
      <c r="H218" s="94"/>
      <c r="I218" s="94"/>
      <c r="J218" s="94"/>
      <c r="K218" s="94"/>
    </row>
    <row r="219" spans="2:11">
      <c r="B219" s="93"/>
      <c r="C219" s="94"/>
      <c r="D219" s="94"/>
      <c r="E219" s="94"/>
      <c r="F219" s="94"/>
      <c r="G219" s="94"/>
      <c r="H219" s="94"/>
      <c r="I219" s="94"/>
      <c r="J219" s="94"/>
      <c r="K219" s="94"/>
    </row>
    <row r="220" spans="2:11">
      <c r="B220" s="93"/>
      <c r="C220" s="94"/>
      <c r="D220" s="94"/>
      <c r="E220" s="94"/>
      <c r="F220" s="94"/>
      <c r="G220" s="94"/>
      <c r="H220" s="94"/>
      <c r="I220" s="94"/>
      <c r="J220" s="94"/>
      <c r="K220" s="94"/>
    </row>
    <row r="221" spans="2:11">
      <c r="B221" s="93"/>
      <c r="C221" s="94"/>
      <c r="D221" s="94"/>
      <c r="E221" s="94"/>
      <c r="F221" s="94"/>
      <c r="G221" s="94"/>
      <c r="H221" s="94"/>
      <c r="I221" s="94"/>
      <c r="J221" s="94"/>
      <c r="K221" s="94"/>
    </row>
    <row r="222" spans="2:11">
      <c r="B222" s="93"/>
      <c r="C222" s="94"/>
      <c r="D222" s="94"/>
      <c r="E222" s="94"/>
      <c r="F222" s="94"/>
      <c r="G222" s="94"/>
      <c r="H222" s="94"/>
      <c r="I222" s="94"/>
      <c r="J222" s="94"/>
      <c r="K222" s="94"/>
    </row>
    <row r="223" spans="2:11">
      <c r="B223" s="93"/>
      <c r="C223" s="94"/>
      <c r="D223" s="94"/>
      <c r="E223" s="94"/>
      <c r="F223" s="94"/>
      <c r="G223" s="94"/>
      <c r="H223" s="94"/>
      <c r="I223" s="94"/>
      <c r="J223" s="94"/>
      <c r="K223" s="94"/>
    </row>
    <row r="224" spans="2:11">
      <c r="B224" s="93"/>
      <c r="C224" s="94"/>
      <c r="D224" s="94"/>
      <c r="E224" s="94"/>
      <c r="F224" s="94"/>
      <c r="G224" s="94"/>
      <c r="H224" s="94"/>
      <c r="I224" s="94"/>
      <c r="J224" s="94"/>
      <c r="K224" s="94"/>
    </row>
    <row r="225" spans="2:11">
      <c r="B225" s="93"/>
      <c r="C225" s="94"/>
      <c r="D225" s="94"/>
      <c r="E225" s="94"/>
      <c r="F225" s="94"/>
      <c r="G225" s="94"/>
      <c r="H225" s="94"/>
      <c r="I225" s="94"/>
      <c r="J225" s="94"/>
      <c r="K225" s="94"/>
    </row>
    <row r="226" spans="2:11">
      <c r="B226" s="93"/>
      <c r="C226" s="94"/>
      <c r="D226" s="94"/>
      <c r="E226" s="94"/>
      <c r="F226" s="94"/>
      <c r="G226" s="94"/>
      <c r="H226" s="94"/>
      <c r="I226" s="94"/>
      <c r="J226" s="94"/>
      <c r="K226" s="94"/>
    </row>
    <row r="227" spans="2:11">
      <c r="B227" s="93"/>
      <c r="C227" s="94"/>
      <c r="D227" s="94"/>
      <c r="E227" s="94"/>
      <c r="F227" s="94"/>
      <c r="G227" s="94"/>
      <c r="H227" s="94"/>
      <c r="I227" s="94"/>
      <c r="J227" s="94"/>
      <c r="K227" s="94"/>
    </row>
    <row r="228" spans="2:11">
      <c r="B228" s="93"/>
      <c r="C228" s="94"/>
      <c r="D228" s="94"/>
      <c r="E228" s="94"/>
      <c r="F228" s="94"/>
      <c r="G228" s="94"/>
      <c r="H228" s="94"/>
      <c r="I228" s="94"/>
      <c r="J228" s="94"/>
      <c r="K228" s="94"/>
    </row>
    <row r="229" spans="2:11">
      <c r="B229" s="93"/>
      <c r="C229" s="94"/>
      <c r="D229" s="94"/>
      <c r="E229" s="94"/>
      <c r="F229" s="94"/>
      <c r="G229" s="94"/>
      <c r="H229" s="94"/>
      <c r="I229" s="94"/>
      <c r="J229" s="94"/>
      <c r="K229" s="94"/>
    </row>
    <row r="230" spans="2:11">
      <c r="B230" s="93"/>
      <c r="C230" s="94"/>
      <c r="D230" s="94"/>
      <c r="E230" s="94"/>
      <c r="F230" s="94"/>
      <c r="G230" s="94"/>
      <c r="H230" s="94"/>
      <c r="I230" s="94"/>
      <c r="J230" s="94"/>
      <c r="K230" s="94"/>
    </row>
    <row r="231" spans="2:11">
      <c r="B231" s="93"/>
      <c r="C231" s="94"/>
      <c r="D231" s="94"/>
      <c r="E231" s="94"/>
      <c r="F231" s="94"/>
      <c r="G231" s="94"/>
      <c r="H231" s="94"/>
      <c r="I231" s="94"/>
      <c r="J231" s="94"/>
      <c r="K231" s="94"/>
    </row>
    <row r="232" spans="2:11">
      <c r="B232" s="93"/>
      <c r="C232" s="94"/>
      <c r="D232" s="94"/>
      <c r="E232" s="94"/>
      <c r="F232" s="94"/>
      <c r="G232" s="94"/>
      <c r="H232" s="94"/>
      <c r="I232" s="94"/>
      <c r="J232" s="94"/>
      <c r="K232" s="94"/>
    </row>
    <row r="233" spans="2:11">
      <c r="B233" s="93"/>
      <c r="C233" s="94"/>
      <c r="D233" s="94"/>
      <c r="E233" s="94"/>
      <c r="F233" s="94"/>
      <c r="G233" s="94"/>
      <c r="H233" s="94"/>
      <c r="I233" s="94"/>
      <c r="J233" s="94"/>
      <c r="K233" s="94"/>
    </row>
    <row r="234" spans="2:11">
      <c r="B234" s="93"/>
      <c r="C234" s="94"/>
      <c r="D234" s="94"/>
      <c r="E234" s="94"/>
      <c r="F234" s="94"/>
      <c r="G234" s="94"/>
      <c r="H234" s="94"/>
      <c r="I234" s="94"/>
      <c r="J234" s="94"/>
      <c r="K234" s="94"/>
    </row>
    <row r="235" spans="2:11">
      <c r="B235" s="93"/>
      <c r="C235" s="94"/>
      <c r="D235" s="94"/>
      <c r="E235" s="94"/>
      <c r="F235" s="94"/>
      <c r="G235" s="94"/>
      <c r="H235" s="94"/>
      <c r="I235" s="94"/>
      <c r="J235" s="94"/>
      <c r="K235" s="94"/>
    </row>
    <row r="236" spans="2:11">
      <c r="B236" s="93"/>
      <c r="C236" s="94"/>
      <c r="D236" s="94"/>
      <c r="E236" s="94"/>
      <c r="F236" s="94"/>
      <c r="G236" s="94"/>
      <c r="H236" s="94"/>
      <c r="I236" s="94"/>
      <c r="J236" s="94"/>
      <c r="K236" s="94"/>
    </row>
    <row r="237" spans="2:11">
      <c r="B237" s="93"/>
      <c r="C237" s="94"/>
      <c r="D237" s="94"/>
      <c r="E237" s="94"/>
      <c r="F237" s="94"/>
      <c r="G237" s="94"/>
      <c r="H237" s="94"/>
      <c r="I237" s="94"/>
      <c r="J237" s="94"/>
      <c r="K237" s="94"/>
    </row>
    <row r="238" spans="2:11">
      <c r="B238" s="93"/>
      <c r="C238" s="94"/>
      <c r="D238" s="94"/>
      <c r="E238" s="94"/>
      <c r="F238" s="94"/>
      <c r="G238" s="94"/>
      <c r="H238" s="94"/>
      <c r="I238" s="94"/>
      <c r="J238" s="94"/>
      <c r="K238" s="94"/>
    </row>
    <row r="239" spans="2:11">
      <c r="B239" s="93"/>
      <c r="C239" s="94"/>
      <c r="D239" s="94"/>
      <c r="E239" s="94"/>
      <c r="F239" s="94"/>
      <c r="G239" s="94"/>
      <c r="H239" s="94"/>
      <c r="I239" s="94"/>
      <c r="J239" s="94"/>
      <c r="K239" s="94"/>
    </row>
    <row r="240" spans="2:11">
      <c r="B240" s="93"/>
      <c r="C240" s="94"/>
      <c r="D240" s="94"/>
      <c r="E240" s="94"/>
      <c r="F240" s="94"/>
      <c r="G240" s="94"/>
      <c r="H240" s="94"/>
      <c r="I240" s="94"/>
      <c r="J240" s="94"/>
      <c r="K240" s="94"/>
    </row>
    <row r="241" spans="2:11">
      <c r="B241" s="93"/>
      <c r="C241" s="94"/>
      <c r="D241" s="94"/>
      <c r="E241" s="94"/>
      <c r="F241" s="94"/>
      <c r="G241" s="94"/>
      <c r="H241" s="94"/>
      <c r="I241" s="94"/>
      <c r="J241" s="94"/>
      <c r="K241" s="94"/>
    </row>
    <row r="242" spans="2:11">
      <c r="B242" s="93"/>
      <c r="C242" s="94"/>
      <c r="D242" s="94"/>
      <c r="E242" s="94"/>
      <c r="F242" s="94"/>
      <c r="G242" s="94"/>
      <c r="H242" s="94"/>
      <c r="I242" s="94"/>
      <c r="J242" s="94"/>
      <c r="K242" s="94"/>
    </row>
    <row r="243" spans="2:11">
      <c r="B243" s="93"/>
      <c r="C243" s="94"/>
      <c r="D243" s="94"/>
      <c r="E243" s="94"/>
      <c r="F243" s="94"/>
      <c r="G243" s="94"/>
      <c r="H243" s="94"/>
      <c r="I243" s="94"/>
      <c r="J243" s="94"/>
      <c r="K243" s="94"/>
    </row>
    <row r="244" spans="2:11">
      <c r="B244" s="93"/>
      <c r="C244" s="94"/>
      <c r="D244" s="94"/>
      <c r="E244" s="94"/>
      <c r="F244" s="94"/>
      <c r="G244" s="94"/>
      <c r="H244" s="94"/>
      <c r="I244" s="94"/>
      <c r="J244" s="94"/>
      <c r="K244" s="94"/>
    </row>
    <row r="245" spans="2:11">
      <c r="B245" s="93"/>
      <c r="C245" s="94"/>
      <c r="D245" s="94"/>
      <c r="E245" s="94"/>
      <c r="F245" s="94"/>
      <c r="G245" s="94"/>
      <c r="H245" s="94"/>
      <c r="I245" s="94"/>
      <c r="J245" s="94"/>
      <c r="K245" s="94"/>
    </row>
    <row r="246" spans="2:11">
      <c r="B246" s="93"/>
      <c r="C246" s="94"/>
      <c r="D246" s="94"/>
      <c r="E246" s="94"/>
      <c r="F246" s="94"/>
      <c r="G246" s="94"/>
      <c r="H246" s="94"/>
      <c r="I246" s="94"/>
      <c r="J246" s="94"/>
      <c r="K246" s="94"/>
    </row>
    <row r="247" spans="2:11">
      <c r="B247" s="93"/>
      <c r="C247" s="94"/>
      <c r="D247" s="94"/>
      <c r="E247" s="94"/>
      <c r="F247" s="94"/>
      <c r="G247" s="94"/>
      <c r="H247" s="94"/>
      <c r="I247" s="94"/>
      <c r="J247" s="94"/>
      <c r="K247" s="94"/>
    </row>
    <row r="248" spans="2:11">
      <c r="B248" s="93"/>
      <c r="C248" s="94"/>
      <c r="D248" s="94"/>
      <c r="E248" s="94"/>
      <c r="F248" s="94"/>
      <c r="G248" s="94"/>
      <c r="H248" s="94"/>
      <c r="I248" s="94"/>
      <c r="J248" s="94"/>
      <c r="K248" s="94"/>
    </row>
    <row r="249" spans="2:11">
      <c r="B249" s="93"/>
      <c r="C249" s="94"/>
      <c r="D249" s="94"/>
      <c r="E249" s="94"/>
      <c r="F249" s="94"/>
      <c r="G249" s="94"/>
      <c r="H249" s="94"/>
      <c r="I249" s="94"/>
      <c r="J249" s="94"/>
      <c r="K249" s="94"/>
    </row>
    <row r="250" spans="2:11">
      <c r="B250" s="93"/>
      <c r="C250" s="94"/>
      <c r="D250" s="94"/>
      <c r="E250" s="94"/>
      <c r="F250" s="94"/>
      <c r="G250" s="94"/>
      <c r="H250" s="94"/>
      <c r="I250" s="94"/>
      <c r="J250" s="94"/>
      <c r="K250" s="94"/>
    </row>
    <row r="251" spans="2:11">
      <c r="B251" s="93"/>
      <c r="C251" s="94"/>
      <c r="D251" s="94"/>
      <c r="E251" s="94"/>
      <c r="F251" s="94"/>
      <c r="G251" s="94"/>
      <c r="H251" s="94"/>
      <c r="I251" s="94"/>
      <c r="J251" s="94"/>
      <c r="K251" s="94"/>
    </row>
    <row r="252" spans="2:11">
      <c r="B252" s="93"/>
      <c r="C252" s="94"/>
      <c r="D252" s="94"/>
      <c r="E252" s="94"/>
      <c r="F252" s="94"/>
      <c r="G252" s="94"/>
      <c r="H252" s="94"/>
      <c r="I252" s="94"/>
      <c r="J252" s="94"/>
      <c r="K252" s="94"/>
    </row>
    <row r="253" spans="2:11">
      <c r="B253" s="93"/>
      <c r="C253" s="94"/>
      <c r="D253" s="94"/>
      <c r="E253" s="94"/>
      <c r="F253" s="94"/>
      <c r="G253" s="94"/>
      <c r="H253" s="94"/>
      <c r="I253" s="94"/>
      <c r="J253" s="94"/>
      <c r="K253" s="94"/>
    </row>
    <row r="254" spans="2:11">
      <c r="B254" s="93"/>
      <c r="C254" s="94"/>
      <c r="D254" s="94"/>
      <c r="E254" s="94"/>
      <c r="F254" s="94"/>
      <c r="G254" s="94"/>
      <c r="H254" s="94"/>
      <c r="I254" s="94"/>
      <c r="J254" s="94"/>
      <c r="K254" s="94"/>
    </row>
    <row r="255" spans="2:11">
      <c r="B255" s="93"/>
      <c r="C255" s="94"/>
      <c r="D255" s="94"/>
      <c r="E255" s="94"/>
      <c r="F255" s="94"/>
      <c r="G255" s="94"/>
      <c r="H255" s="94"/>
      <c r="I255" s="94"/>
      <c r="J255" s="94"/>
      <c r="K255" s="94"/>
    </row>
    <row r="256" spans="2:11">
      <c r="B256" s="93"/>
      <c r="C256" s="94"/>
      <c r="D256" s="94"/>
      <c r="E256" s="94"/>
      <c r="F256" s="94"/>
      <c r="G256" s="94"/>
      <c r="H256" s="94"/>
      <c r="I256" s="94"/>
      <c r="J256" s="94"/>
      <c r="K256" s="94"/>
    </row>
    <row r="257" spans="2:11">
      <c r="B257" s="93"/>
      <c r="C257" s="94"/>
      <c r="D257" s="94"/>
      <c r="E257" s="94"/>
      <c r="F257" s="94"/>
      <c r="G257" s="94"/>
      <c r="H257" s="94"/>
      <c r="I257" s="94"/>
      <c r="J257" s="94"/>
      <c r="K257" s="94"/>
    </row>
    <row r="258" spans="2:11">
      <c r="B258" s="93"/>
      <c r="C258" s="94"/>
      <c r="D258" s="94"/>
      <c r="E258" s="94"/>
      <c r="F258" s="94"/>
      <c r="G258" s="94"/>
      <c r="H258" s="94"/>
      <c r="I258" s="94"/>
      <c r="J258" s="94"/>
      <c r="K258" s="94"/>
    </row>
    <row r="259" spans="2:11">
      <c r="B259" s="93"/>
      <c r="C259" s="94"/>
      <c r="D259" s="94"/>
      <c r="E259" s="94"/>
      <c r="F259" s="94"/>
      <c r="G259" s="94"/>
      <c r="H259" s="94"/>
      <c r="I259" s="94"/>
      <c r="J259" s="94"/>
      <c r="K259" s="94"/>
    </row>
    <row r="260" spans="2:11">
      <c r="B260" s="93"/>
      <c r="C260" s="94"/>
      <c r="D260" s="94"/>
      <c r="E260" s="94"/>
      <c r="F260" s="94"/>
      <c r="G260" s="94"/>
      <c r="H260" s="94"/>
      <c r="I260" s="94"/>
      <c r="J260" s="94"/>
      <c r="K260" s="94"/>
    </row>
    <row r="261" spans="2:11">
      <c r="B261" s="93"/>
      <c r="C261" s="94"/>
      <c r="D261" s="94"/>
      <c r="E261" s="94"/>
      <c r="F261" s="94"/>
      <c r="G261" s="94"/>
      <c r="H261" s="94"/>
      <c r="I261" s="94"/>
      <c r="J261" s="94"/>
      <c r="K261" s="94"/>
    </row>
    <row r="262" spans="2:11">
      <c r="B262" s="93"/>
      <c r="C262" s="94"/>
      <c r="D262" s="94"/>
      <c r="E262" s="94"/>
      <c r="F262" s="94"/>
      <c r="G262" s="94"/>
      <c r="H262" s="94"/>
      <c r="I262" s="94"/>
      <c r="J262" s="94"/>
      <c r="K262" s="94"/>
    </row>
    <row r="263" spans="2:11">
      <c r="B263" s="93"/>
      <c r="C263" s="94"/>
      <c r="D263" s="94"/>
      <c r="E263" s="94"/>
      <c r="F263" s="94"/>
      <c r="G263" s="94"/>
      <c r="H263" s="94"/>
      <c r="I263" s="94"/>
      <c r="J263" s="94"/>
      <c r="K263" s="94"/>
    </row>
    <row r="264" spans="2:11">
      <c r="B264" s="93"/>
      <c r="C264" s="94"/>
      <c r="D264" s="94"/>
      <c r="E264" s="94"/>
      <c r="F264" s="94"/>
      <c r="G264" s="94"/>
      <c r="H264" s="94"/>
      <c r="I264" s="94"/>
      <c r="J264" s="94"/>
      <c r="K264" s="94"/>
    </row>
    <row r="265" spans="2:11">
      <c r="B265" s="93"/>
      <c r="C265" s="94"/>
      <c r="D265" s="94"/>
      <c r="E265" s="94"/>
      <c r="F265" s="94"/>
      <c r="G265" s="94"/>
      <c r="H265" s="94"/>
      <c r="I265" s="94"/>
      <c r="J265" s="94"/>
      <c r="K265" s="94"/>
    </row>
    <row r="266" spans="2:11">
      <c r="B266" s="93"/>
      <c r="C266" s="94"/>
      <c r="D266" s="94"/>
      <c r="E266" s="94"/>
      <c r="F266" s="94"/>
      <c r="G266" s="94"/>
      <c r="H266" s="94"/>
      <c r="I266" s="94"/>
      <c r="J266" s="94"/>
      <c r="K266" s="94"/>
    </row>
    <row r="267" spans="2:11">
      <c r="B267" s="93"/>
      <c r="C267" s="94"/>
      <c r="D267" s="94"/>
      <c r="E267" s="94"/>
      <c r="F267" s="94"/>
      <c r="G267" s="94"/>
      <c r="H267" s="94"/>
      <c r="I267" s="94"/>
      <c r="J267" s="94"/>
      <c r="K267" s="94"/>
    </row>
    <row r="268" spans="2:11">
      <c r="B268" s="93"/>
      <c r="C268" s="94"/>
      <c r="D268" s="94"/>
      <c r="E268" s="94"/>
      <c r="F268" s="94"/>
      <c r="G268" s="94"/>
      <c r="H268" s="94"/>
      <c r="I268" s="94"/>
      <c r="J268" s="94"/>
      <c r="K268" s="94"/>
    </row>
    <row r="269" spans="2:11">
      <c r="B269" s="93"/>
      <c r="C269" s="94"/>
      <c r="D269" s="94"/>
      <c r="E269" s="94"/>
      <c r="F269" s="94"/>
      <c r="G269" s="94"/>
      <c r="H269" s="94"/>
      <c r="I269" s="94"/>
      <c r="J269" s="94"/>
      <c r="K269" s="94"/>
    </row>
    <row r="270" spans="2:11">
      <c r="B270" s="93"/>
      <c r="C270" s="94"/>
      <c r="D270" s="94"/>
      <c r="E270" s="94"/>
      <c r="F270" s="94"/>
      <c r="G270" s="94"/>
      <c r="H270" s="94"/>
      <c r="I270" s="94"/>
      <c r="J270" s="94"/>
      <c r="K270" s="94"/>
    </row>
    <row r="271" spans="2:11">
      <c r="B271" s="93"/>
      <c r="C271" s="94"/>
      <c r="D271" s="94"/>
      <c r="E271" s="94"/>
      <c r="F271" s="94"/>
      <c r="G271" s="94"/>
      <c r="H271" s="94"/>
      <c r="I271" s="94"/>
      <c r="J271" s="94"/>
      <c r="K271" s="94"/>
    </row>
    <row r="272" spans="2:11">
      <c r="B272" s="93"/>
      <c r="C272" s="94"/>
      <c r="D272" s="94"/>
      <c r="E272" s="94"/>
      <c r="F272" s="94"/>
      <c r="G272" s="94"/>
      <c r="H272" s="94"/>
      <c r="I272" s="94"/>
      <c r="J272" s="94"/>
      <c r="K272" s="94"/>
    </row>
    <row r="273" spans="2:11">
      <c r="B273" s="93"/>
      <c r="C273" s="94"/>
      <c r="D273" s="94"/>
      <c r="E273" s="94"/>
      <c r="F273" s="94"/>
      <c r="G273" s="94"/>
      <c r="H273" s="94"/>
      <c r="I273" s="94"/>
      <c r="J273" s="94"/>
      <c r="K273" s="94"/>
    </row>
    <row r="274" spans="2:11">
      <c r="B274" s="93"/>
      <c r="C274" s="94"/>
      <c r="D274" s="94"/>
      <c r="E274" s="94"/>
      <c r="F274" s="94"/>
      <c r="G274" s="94"/>
      <c r="H274" s="94"/>
      <c r="I274" s="94"/>
      <c r="J274" s="94"/>
      <c r="K274" s="94"/>
    </row>
    <row r="275" spans="2:11">
      <c r="B275" s="93"/>
      <c r="C275" s="94"/>
      <c r="D275" s="94"/>
      <c r="E275" s="94"/>
      <c r="F275" s="94"/>
      <c r="G275" s="94"/>
      <c r="H275" s="94"/>
      <c r="I275" s="94"/>
      <c r="J275" s="94"/>
      <c r="K275" s="94"/>
    </row>
    <row r="276" spans="2:11">
      <c r="B276" s="93"/>
      <c r="C276" s="94"/>
      <c r="D276" s="94"/>
      <c r="E276" s="94"/>
      <c r="F276" s="94"/>
      <c r="G276" s="94"/>
      <c r="H276" s="94"/>
      <c r="I276" s="94"/>
      <c r="J276" s="94"/>
      <c r="K276" s="94"/>
    </row>
    <row r="277" spans="2:11">
      <c r="B277" s="93"/>
      <c r="C277" s="94"/>
      <c r="D277" s="94"/>
      <c r="E277" s="94"/>
      <c r="F277" s="94"/>
      <c r="G277" s="94"/>
      <c r="H277" s="94"/>
      <c r="I277" s="94"/>
      <c r="J277" s="94"/>
      <c r="K277" s="94"/>
    </row>
    <row r="278" spans="2:11">
      <c r="B278" s="93"/>
      <c r="C278" s="94"/>
      <c r="D278" s="94"/>
      <c r="E278" s="94"/>
      <c r="F278" s="94"/>
      <c r="G278" s="94"/>
      <c r="H278" s="94"/>
      <c r="I278" s="94"/>
      <c r="J278" s="94"/>
      <c r="K278" s="94"/>
    </row>
    <row r="279" spans="2:11">
      <c r="B279" s="93"/>
      <c r="C279" s="94"/>
      <c r="D279" s="94"/>
      <c r="E279" s="94"/>
      <c r="F279" s="94"/>
      <c r="G279" s="94"/>
      <c r="H279" s="94"/>
      <c r="I279" s="94"/>
      <c r="J279" s="94"/>
      <c r="K279" s="94"/>
    </row>
    <row r="280" spans="2:11">
      <c r="B280" s="93"/>
      <c r="C280" s="94"/>
      <c r="D280" s="94"/>
      <c r="E280" s="94"/>
      <c r="F280" s="94"/>
      <c r="G280" s="94"/>
      <c r="H280" s="94"/>
      <c r="I280" s="94"/>
      <c r="J280" s="94"/>
      <c r="K280" s="94"/>
    </row>
    <row r="281" spans="2:11">
      <c r="B281" s="93"/>
      <c r="C281" s="94"/>
      <c r="D281" s="94"/>
      <c r="E281" s="94"/>
      <c r="F281" s="94"/>
      <c r="G281" s="94"/>
      <c r="H281" s="94"/>
      <c r="I281" s="94"/>
      <c r="J281" s="94"/>
      <c r="K281" s="94"/>
    </row>
    <row r="282" spans="2:11">
      <c r="B282" s="93"/>
      <c r="C282" s="94"/>
      <c r="D282" s="94"/>
      <c r="E282" s="94"/>
      <c r="F282" s="94"/>
      <c r="G282" s="94"/>
      <c r="H282" s="94"/>
      <c r="I282" s="94"/>
      <c r="J282" s="94"/>
      <c r="K282" s="94"/>
    </row>
    <row r="283" spans="2:11">
      <c r="B283" s="93"/>
      <c r="C283" s="94"/>
      <c r="D283" s="94"/>
      <c r="E283" s="94"/>
      <c r="F283" s="94"/>
      <c r="G283" s="94"/>
      <c r="H283" s="94"/>
      <c r="I283" s="94"/>
      <c r="J283" s="94"/>
      <c r="K283" s="94"/>
    </row>
    <row r="284" spans="2:11">
      <c r="B284" s="93"/>
      <c r="C284" s="94"/>
      <c r="D284" s="94"/>
      <c r="E284" s="94"/>
      <c r="F284" s="94"/>
      <c r="G284" s="94"/>
      <c r="H284" s="94"/>
      <c r="I284" s="94"/>
      <c r="J284" s="94"/>
      <c r="K284" s="94"/>
    </row>
    <row r="285" spans="2:11">
      <c r="B285" s="93"/>
      <c r="C285" s="94"/>
      <c r="D285" s="94"/>
      <c r="E285" s="94"/>
      <c r="F285" s="94"/>
      <c r="G285" s="94"/>
      <c r="H285" s="94"/>
      <c r="I285" s="94"/>
      <c r="J285" s="94"/>
      <c r="K285" s="94"/>
    </row>
    <row r="286" spans="2:11">
      <c r="B286" s="93"/>
      <c r="C286" s="94"/>
      <c r="D286" s="94"/>
      <c r="E286" s="94"/>
      <c r="F286" s="94"/>
      <c r="G286" s="94"/>
      <c r="H286" s="94"/>
      <c r="I286" s="94"/>
      <c r="J286" s="94"/>
      <c r="K286" s="94"/>
    </row>
    <row r="287" spans="2:11">
      <c r="B287" s="93"/>
      <c r="C287" s="94"/>
      <c r="D287" s="94"/>
      <c r="E287" s="94"/>
      <c r="F287" s="94"/>
      <c r="G287" s="94"/>
      <c r="H287" s="94"/>
      <c r="I287" s="94"/>
      <c r="J287" s="94"/>
      <c r="K287" s="94"/>
    </row>
    <row r="288" spans="2:11">
      <c r="B288" s="93"/>
      <c r="C288" s="94"/>
      <c r="D288" s="94"/>
      <c r="E288" s="94"/>
      <c r="F288" s="94"/>
      <c r="G288" s="94"/>
      <c r="H288" s="94"/>
      <c r="I288" s="94"/>
      <c r="J288" s="94"/>
      <c r="K288" s="94"/>
    </row>
    <row r="289" spans="2:11">
      <c r="B289" s="93"/>
      <c r="C289" s="94"/>
      <c r="D289" s="94"/>
      <c r="E289" s="94"/>
      <c r="F289" s="94"/>
      <c r="G289" s="94"/>
      <c r="H289" s="94"/>
      <c r="I289" s="94"/>
      <c r="J289" s="94"/>
      <c r="K289" s="94"/>
    </row>
    <row r="290" spans="2:11">
      <c r="B290" s="93"/>
      <c r="C290" s="94"/>
      <c r="D290" s="94"/>
      <c r="E290" s="94"/>
      <c r="F290" s="94"/>
      <c r="G290" s="94"/>
      <c r="H290" s="94"/>
      <c r="I290" s="94"/>
      <c r="J290" s="94"/>
      <c r="K290" s="94"/>
    </row>
    <row r="291" spans="2:11">
      <c r="B291" s="93"/>
      <c r="C291" s="94"/>
      <c r="D291" s="94"/>
      <c r="E291" s="94"/>
      <c r="F291" s="94"/>
      <c r="G291" s="94"/>
      <c r="H291" s="94"/>
      <c r="I291" s="94"/>
      <c r="J291" s="94"/>
      <c r="K291" s="94"/>
    </row>
    <row r="292" spans="2:11">
      <c r="B292" s="93"/>
      <c r="C292" s="94"/>
      <c r="D292" s="94"/>
      <c r="E292" s="94"/>
      <c r="F292" s="94"/>
      <c r="G292" s="94"/>
      <c r="H292" s="94"/>
      <c r="I292" s="94"/>
      <c r="J292" s="94"/>
      <c r="K292" s="94"/>
    </row>
    <row r="293" spans="2:11">
      <c r="B293" s="93"/>
      <c r="C293" s="94"/>
      <c r="D293" s="94"/>
      <c r="E293" s="94"/>
      <c r="F293" s="94"/>
      <c r="G293" s="94"/>
      <c r="H293" s="94"/>
      <c r="I293" s="94"/>
      <c r="J293" s="94"/>
      <c r="K293" s="94"/>
    </row>
    <row r="294" spans="2:11">
      <c r="B294" s="93"/>
      <c r="C294" s="94"/>
      <c r="D294" s="94"/>
      <c r="E294" s="94"/>
      <c r="F294" s="94"/>
      <c r="G294" s="94"/>
      <c r="H294" s="94"/>
      <c r="I294" s="94"/>
      <c r="J294" s="94"/>
      <c r="K294" s="94"/>
    </row>
    <row r="295" spans="2:11">
      <c r="B295" s="93"/>
      <c r="C295" s="94"/>
      <c r="D295" s="94"/>
      <c r="E295" s="94"/>
      <c r="F295" s="94"/>
      <c r="G295" s="94"/>
      <c r="H295" s="94"/>
      <c r="I295" s="94"/>
      <c r="J295" s="94"/>
      <c r="K295" s="94"/>
    </row>
    <row r="296" spans="2:11">
      <c r="B296" s="93"/>
      <c r="C296" s="94"/>
      <c r="D296" s="94"/>
      <c r="E296" s="94"/>
      <c r="F296" s="94"/>
      <c r="G296" s="94"/>
      <c r="H296" s="94"/>
      <c r="I296" s="94"/>
      <c r="J296" s="94"/>
      <c r="K296" s="94"/>
    </row>
    <row r="297" spans="2:11">
      <c r="B297" s="93"/>
      <c r="C297" s="94"/>
      <c r="D297" s="94"/>
      <c r="E297" s="94"/>
      <c r="F297" s="94"/>
      <c r="G297" s="94"/>
      <c r="H297" s="94"/>
      <c r="I297" s="94"/>
      <c r="J297" s="94"/>
      <c r="K297" s="94"/>
    </row>
    <row r="298" spans="2:11">
      <c r="B298" s="93"/>
      <c r="C298" s="94"/>
      <c r="D298" s="94"/>
      <c r="E298" s="94"/>
      <c r="F298" s="94"/>
      <c r="G298" s="94"/>
      <c r="H298" s="94"/>
      <c r="I298" s="94"/>
      <c r="J298" s="94"/>
      <c r="K298" s="94"/>
    </row>
    <row r="299" spans="2:11">
      <c r="B299" s="93"/>
      <c r="C299" s="94"/>
      <c r="D299" s="94"/>
      <c r="E299" s="94"/>
      <c r="F299" s="94"/>
      <c r="G299" s="94"/>
      <c r="H299" s="94"/>
      <c r="I299" s="94"/>
      <c r="J299" s="94"/>
      <c r="K299" s="94"/>
    </row>
    <row r="300" spans="2:11">
      <c r="B300" s="93"/>
      <c r="C300" s="94"/>
      <c r="D300" s="94"/>
      <c r="E300" s="94"/>
      <c r="F300" s="94"/>
      <c r="G300" s="94"/>
      <c r="H300" s="94"/>
      <c r="I300" s="94"/>
      <c r="J300" s="94"/>
      <c r="K300" s="94"/>
    </row>
    <row r="301" spans="2:11">
      <c r="B301" s="93"/>
      <c r="C301" s="94"/>
      <c r="D301" s="94"/>
      <c r="E301" s="94"/>
      <c r="F301" s="94"/>
      <c r="G301" s="94"/>
      <c r="H301" s="94"/>
      <c r="I301" s="94"/>
      <c r="J301" s="94"/>
      <c r="K301" s="94"/>
    </row>
    <row r="302" spans="2:11">
      <c r="B302" s="93"/>
      <c r="C302" s="94"/>
      <c r="D302" s="94"/>
      <c r="E302" s="94"/>
      <c r="F302" s="94"/>
      <c r="G302" s="94"/>
      <c r="H302" s="94"/>
      <c r="I302" s="94"/>
      <c r="J302" s="94"/>
      <c r="K302" s="94"/>
    </row>
    <row r="303" spans="2:11">
      <c r="B303" s="93"/>
      <c r="C303" s="94"/>
      <c r="D303" s="94"/>
      <c r="E303" s="94"/>
      <c r="F303" s="94"/>
      <c r="G303" s="94"/>
      <c r="H303" s="94"/>
      <c r="I303" s="94"/>
      <c r="J303" s="94"/>
      <c r="K303" s="94"/>
    </row>
    <row r="304" spans="2:11">
      <c r="B304" s="93"/>
      <c r="C304" s="94"/>
      <c r="D304" s="94"/>
      <c r="E304" s="94"/>
      <c r="F304" s="94"/>
      <c r="G304" s="94"/>
      <c r="H304" s="94"/>
      <c r="I304" s="94"/>
      <c r="J304" s="94"/>
      <c r="K304" s="94"/>
    </row>
    <row r="305" spans="2:11">
      <c r="B305" s="93"/>
      <c r="C305" s="94"/>
      <c r="D305" s="94"/>
      <c r="E305" s="94"/>
      <c r="F305" s="94"/>
      <c r="G305" s="94"/>
      <c r="H305" s="94"/>
      <c r="I305" s="94"/>
      <c r="J305" s="94"/>
      <c r="K305" s="94"/>
    </row>
    <row r="306" spans="2:11">
      <c r="B306" s="93"/>
      <c r="C306" s="94"/>
      <c r="D306" s="94"/>
      <c r="E306" s="94"/>
      <c r="F306" s="94"/>
      <c r="G306" s="94"/>
      <c r="H306" s="94"/>
      <c r="I306" s="94"/>
      <c r="J306" s="94"/>
      <c r="K306" s="94"/>
    </row>
    <row r="307" spans="2:11">
      <c r="B307" s="93"/>
      <c r="C307" s="94"/>
      <c r="D307" s="94"/>
      <c r="E307" s="94"/>
      <c r="F307" s="94"/>
      <c r="G307" s="94"/>
      <c r="H307" s="94"/>
      <c r="I307" s="94"/>
      <c r="J307" s="94"/>
      <c r="K307" s="94"/>
    </row>
    <row r="308" spans="2:11">
      <c r="B308" s="93"/>
      <c r="C308" s="94"/>
      <c r="D308" s="94"/>
      <c r="E308" s="94"/>
      <c r="F308" s="94"/>
      <c r="G308" s="94"/>
      <c r="H308" s="94"/>
      <c r="I308" s="94"/>
      <c r="J308" s="94"/>
      <c r="K308" s="94"/>
    </row>
    <row r="309" spans="2:11">
      <c r="B309" s="93"/>
      <c r="C309" s="94"/>
      <c r="D309" s="94"/>
      <c r="E309" s="94"/>
      <c r="F309" s="94"/>
      <c r="G309" s="94"/>
      <c r="H309" s="94"/>
      <c r="I309" s="94"/>
      <c r="J309" s="94"/>
      <c r="K309" s="94"/>
    </row>
    <row r="310" spans="2:11">
      <c r="B310" s="93"/>
      <c r="C310" s="94"/>
      <c r="D310" s="94"/>
      <c r="E310" s="94"/>
      <c r="F310" s="94"/>
      <c r="G310" s="94"/>
      <c r="H310" s="94"/>
      <c r="I310" s="94"/>
      <c r="J310" s="94"/>
      <c r="K310" s="94"/>
    </row>
    <row r="311" spans="2:11">
      <c r="B311" s="93"/>
      <c r="C311" s="94"/>
      <c r="D311" s="94"/>
      <c r="E311" s="94"/>
      <c r="F311" s="94"/>
      <c r="G311" s="94"/>
      <c r="H311" s="94"/>
      <c r="I311" s="94"/>
      <c r="J311" s="94"/>
      <c r="K311" s="94"/>
    </row>
    <row r="312" spans="2:11">
      <c r="B312" s="93"/>
      <c r="C312" s="94"/>
      <c r="D312" s="94"/>
      <c r="E312" s="94"/>
      <c r="F312" s="94"/>
      <c r="G312" s="94"/>
      <c r="H312" s="94"/>
      <c r="I312" s="94"/>
      <c r="J312" s="94"/>
      <c r="K312" s="94"/>
    </row>
    <row r="313" spans="2:11">
      <c r="B313" s="93"/>
      <c r="C313" s="94"/>
      <c r="D313" s="94"/>
      <c r="E313" s="94"/>
      <c r="F313" s="94"/>
      <c r="G313" s="94"/>
      <c r="H313" s="94"/>
      <c r="I313" s="94"/>
      <c r="J313" s="94"/>
      <c r="K313" s="94"/>
    </row>
    <row r="314" spans="2:11">
      <c r="B314" s="93"/>
      <c r="C314" s="94"/>
      <c r="D314" s="94"/>
      <c r="E314" s="94"/>
      <c r="F314" s="94"/>
      <c r="G314" s="94"/>
      <c r="H314" s="94"/>
      <c r="I314" s="94"/>
      <c r="J314" s="94"/>
      <c r="K314" s="94"/>
    </row>
    <row r="315" spans="2:11">
      <c r="B315" s="93"/>
      <c r="C315" s="94"/>
      <c r="D315" s="94"/>
      <c r="E315" s="94"/>
      <c r="F315" s="94"/>
      <c r="G315" s="94"/>
      <c r="H315" s="94"/>
      <c r="I315" s="94"/>
      <c r="J315" s="94"/>
      <c r="K315" s="94"/>
    </row>
    <row r="316" spans="2:11">
      <c r="B316" s="93"/>
      <c r="C316" s="94"/>
      <c r="D316" s="94"/>
      <c r="E316" s="94"/>
      <c r="F316" s="94"/>
      <c r="G316" s="94"/>
      <c r="H316" s="94"/>
      <c r="I316" s="94"/>
      <c r="J316" s="94"/>
      <c r="K316" s="94"/>
    </row>
    <row r="317" spans="2:11">
      <c r="B317" s="93"/>
      <c r="C317" s="94"/>
      <c r="D317" s="94"/>
      <c r="E317" s="94"/>
      <c r="F317" s="94"/>
      <c r="G317" s="94"/>
      <c r="H317" s="94"/>
      <c r="I317" s="94"/>
      <c r="J317" s="94"/>
      <c r="K317" s="94"/>
    </row>
    <row r="318" spans="2:11">
      <c r="B318" s="93"/>
      <c r="C318" s="94"/>
      <c r="D318" s="94"/>
      <c r="E318" s="94"/>
      <c r="F318" s="94"/>
      <c r="G318" s="94"/>
      <c r="H318" s="94"/>
      <c r="I318" s="94"/>
      <c r="J318" s="94"/>
      <c r="K318" s="94"/>
    </row>
    <row r="319" spans="2:11">
      <c r="B319" s="93"/>
      <c r="C319" s="94"/>
      <c r="D319" s="94"/>
      <c r="E319" s="94"/>
      <c r="F319" s="94"/>
      <c r="G319" s="94"/>
      <c r="H319" s="94"/>
      <c r="I319" s="94"/>
      <c r="J319" s="94"/>
      <c r="K319" s="94"/>
    </row>
    <row r="320" spans="2:11">
      <c r="B320" s="93"/>
      <c r="C320" s="94"/>
      <c r="D320" s="94"/>
      <c r="E320" s="94"/>
      <c r="F320" s="94"/>
      <c r="G320" s="94"/>
      <c r="H320" s="94"/>
      <c r="I320" s="94"/>
      <c r="J320" s="94"/>
      <c r="K320" s="94"/>
    </row>
    <row r="321" spans="2:11">
      <c r="B321" s="93"/>
      <c r="C321" s="94"/>
      <c r="D321" s="94"/>
      <c r="E321" s="94"/>
      <c r="F321" s="94"/>
      <c r="G321" s="94"/>
      <c r="H321" s="94"/>
      <c r="I321" s="94"/>
      <c r="J321" s="94"/>
      <c r="K321" s="94"/>
    </row>
    <row r="322" spans="2:11">
      <c r="B322" s="93"/>
      <c r="C322" s="94"/>
      <c r="D322" s="94"/>
      <c r="E322" s="94"/>
      <c r="F322" s="94"/>
      <c r="G322" s="94"/>
      <c r="H322" s="94"/>
      <c r="I322" s="94"/>
      <c r="J322" s="94"/>
      <c r="K322" s="94"/>
    </row>
    <row r="323" spans="2:11">
      <c r="B323" s="93"/>
      <c r="C323" s="94"/>
      <c r="D323" s="94"/>
      <c r="E323" s="94"/>
      <c r="F323" s="94"/>
      <c r="G323" s="94"/>
      <c r="H323" s="94"/>
      <c r="I323" s="94"/>
      <c r="J323" s="94"/>
      <c r="K323" s="94"/>
    </row>
    <row r="324" spans="2:11">
      <c r="B324" s="93"/>
      <c r="C324" s="94"/>
      <c r="D324" s="94"/>
      <c r="E324" s="94"/>
      <c r="F324" s="94"/>
      <c r="G324" s="94"/>
      <c r="H324" s="94"/>
      <c r="I324" s="94"/>
      <c r="J324" s="94"/>
      <c r="K324" s="94"/>
    </row>
    <row r="325" spans="2:11">
      <c r="B325" s="93"/>
      <c r="C325" s="94"/>
      <c r="D325" s="94"/>
      <c r="E325" s="94"/>
      <c r="F325" s="94"/>
      <c r="G325" s="94"/>
      <c r="H325" s="94"/>
      <c r="I325" s="94"/>
      <c r="J325" s="94"/>
      <c r="K325" s="94"/>
    </row>
    <row r="326" spans="2:11">
      <c r="B326" s="93"/>
      <c r="C326" s="94"/>
      <c r="D326" s="94"/>
      <c r="E326" s="94"/>
      <c r="F326" s="94"/>
      <c r="G326" s="94"/>
      <c r="H326" s="94"/>
      <c r="I326" s="94"/>
      <c r="J326" s="94"/>
      <c r="K326" s="94"/>
    </row>
    <row r="327" spans="2:11">
      <c r="B327" s="93"/>
      <c r="C327" s="94"/>
      <c r="D327" s="94"/>
      <c r="E327" s="94"/>
      <c r="F327" s="94"/>
      <c r="G327" s="94"/>
      <c r="H327" s="94"/>
      <c r="I327" s="94"/>
      <c r="J327" s="94"/>
      <c r="K327" s="94"/>
    </row>
    <row r="328" spans="2:11">
      <c r="B328" s="93"/>
      <c r="C328" s="94"/>
      <c r="D328" s="94"/>
      <c r="E328" s="94"/>
      <c r="F328" s="94"/>
      <c r="G328" s="94"/>
      <c r="H328" s="94"/>
      <c r="I328" s="94"/>
      <c r="J328" s="94"/>
      <c r="K328" s="94"/>
    </row>
    <row r="329" spans="2:11">
      <c r="B329" s="93"/>
      <c r="C329" s="94"/>
      <c r="D329" s="94"/>
      <c r="E329" s="94"/>
      <c r="F329" s="94"/>
      <c r="G329" s="94"/>
      <c r="H329" s="94"/>
      <c r="I329" s="94"/>
      <c r="J329" s="94"/>
      <c r="K329" s="94"/>
    </row>
    <row r="330" spans="2:11">
      <c r="B330" s="93"/>
      <c r="C330" s="94"/>
      <c r="D330" s="94"/>
      <c r="E330" s="94"/>
      <c r="F330" s="94"/>
      <c r="G330" s="94"/>
      <c r="H330" s="94"/>
      <c r="I330" s="94"/>
      <c r="J330" s="94"/>
      <c r="K330" s="94"/>
    </row>
    <row r="331" spans="2:11">
      <c r="B331" s="93"/>
      <c r="C331" s="94"/>
      <c r="D331" s="94"/>
      <c r="E331" s="94"/>
      <c r="F331" s="94"/>
      <c r="G331" s="94"/>
      <c r="H331" s="94"/>
      <c r="I331" s="94"/>
      <c r="J331" s="94"/>
      <c r="K331" s="94"/>
    </row>
    <row r="332" spans="2:11">
      <c r="B332" s="93"/>
      <c r="C332" s="94"/>
      <c r="D332" s="94"/>
      <c r="E332" s="94"/>
      <c r="F332" s="94"/>
      <c r="G332" s="94"/>
      <c r="H332" s="94"/>
      <c r="I332" s="94"/>
      <c r="J332" s="94"/>
      <c r="K332" s="94"/>
    </row>
    <row r="333" spans="2:11">
      <c r="B333" s="93"/>
      <c r="C333" s="94"/>
      <c r="D333" s="94"/>
      <c r="E333" s="94"/>
      <c r="F333" s="94"/>
      <c r="G333" s="94"/>
      <c r="H333" s="94"/>
      <c r="I333" s="94"/>
      <c r="J333" s="94"/>
      <c r="K333" s="94"/>
    </row>
    <row r="334" spans="2:11">
      <c r="B334" s="93"/>
      <c r="C334" s="94"/>
      <c r="D334" s="94"/>
      <c r="E334" s="94"/>
      <c r="F334" s="94"/>
      <c r="G334" s="94"/>
      <c r="H334" s="94"/>
      <c r="I334" s="94"/>
      <c r="J334" s="94"/>
      <c r="K334" s="94"/>
    </row>
    <row r="335" spans="2:11">
      <c r="B335" s="93"/>
      <c r="C335" s="94"/>
      <c r="D335" s="94"/>
      <c r="E335" s="94"/>
      <c r="F335" s="94"/>
      <c r="G335" s="94"/>
      <c r="H335" s="94"/>
      <c r="I335" s="94"/>
      <c r="J335" s="94"/>
      <c r="K335" s="94"/>
    </row>
    <row r="336" spans="2:11">
      <c r="B336" s="93"/>
      <c r="C336" s="94"/>
      <c r="D336" s="94"/>
      <c r="E336" s="94"/>
      <c r="F336" s="94"/>
      <c r="G336" s="94"/>
      <c r="H336" s="94"/>
      <c r="I336" s="94"/>
      <c r="J336" s="94"/>
      <c r="K336" s="94"/>
    </row>
    <row r="337" spans="2:11">
      <c r="B337" s="93"/>
      <c r="C337" s="94"/>
      <c r="D337" s="94"/>
      <c r="E337" s="94"/>
      <c r="F337" s="94"/>
      <c r="G337" s="94"/>
      <c r="H337" s="94"/>
      <c r="I337" s="94"/>
      <c r="J337" s="94"/>
      <c r="K337" s="94"/>
    </row>
    <row r="338" spans="2:11">
      <c r="B338" s="93"/>
      <c r="C338" s="94"/>
      <c r="D338" s="94"/>
      <c r="E338" s="94"/>
      <c r="F338" s="94"/>
      <c r="G338" s="94"/>
      <c r="H338" s="94"/>
      <c r="I338" s="94"/>
      <c r="J338" s="94"/>
      <c r="K338" s="94"/>
    </row>
    <row r="339" spans="2:11">
      <c r="B339" s="93"/>
      <c r="C339" s="94"/>
      <c r="D339" s="94"/>
      <c r="E339" s="94"/>
      <c r="F339" s="94"/>
      <c r="G339" s="94"/>
      <c r="H339" s="94"/>
      <c r="I339" s="94"/>
      <c r="J339" s="94"/>
      <c r="K339" s="94"/>
    </row>
    <row r="340" spans="2:11">
      <c r="B340" s="93"/>
      <c r="C340" s="94"/>
      <c r="D340" s="94"/>
      <c r="E340" s="94"/>
      <c r="F340" s="94"/>
      <c r="G340" s="94"/>
      <c r="H340" s="94"/>
      <c r="I340" s="94"/>
      <c r="J340" s="94"/>
      <c r="K340" s="94"/>
    </row>
    <row r="341" spans="2:11">
      <c r="B341" s="93"/>
      <c r="C341" s="94"/>
      <c r="D341" s="94"/>
      <c r="E341" s="94"/>
      <c r="F341" s="94"/>
      <c r="G341" s="94"/>
      <c r="H341" s="94"/>
      <c r="I341" s="94"/>
      <c r="J341" s="94"/>
      <c r="K341" s="94"/>
    </row>
    <row r="342" spans="2:11">
      <c r="B342" s="93"/>
      <c r="C342" s="94"/>
      <c r="D342" s="94"/>
      <c r="E342" s="94"/>
      <c r="F342" s="94"/>
      <c r="G342" s="94"/>
      <c r="H342" s="94"/>
      <c r="I342" s="94"/>
      <c r="J342" s="94"/>
      <c r="K342" s="94"/>
    </row>
    <row r="343" spans="2:11">
      <c r="B343" s="93"/>
      <c r="C343" s="94"/>
      <c r="D343" s="94"/>
      <c r="E343" s="94"/>
      <c r="F343" s="94"/>
      <c r="G343" s="94"/>
      <c r="H343" s="94"/>
      <c r="I343" s="94"/>
      <c r="J343" s="94"/>
      <c r="K343" s="94"/>
    </row>
    <row r="344" spans="2:11">
      <c r="B344" s="93"/>
      <c r="C344" s="94"/>
      <c r="D344" s="94"/>
      <c r="E344" s="94"/>
      <c r="F344" s="94"/>
      <c r="G344" s="94"/>
      <c r="H344" s="94"/>
      <c r="I344" s="94"/>
      <c r="J344" s="94"/>
      <c r="K344" s="94"/>
    </row>
    <row r="345" spans="2:11">
      <c r="B345" s="93"/>
      <c r="C345" s="94"/>
      <c r="D345" s="94"/>
      <c r="E345" s="94"/>
      <c r="F345" s="94"/>
      <c r="G345" s="94"/>
      <c r="H345" s="94"/>
      <c r="I345" s="94"/>
      <c r="J345" s="94"/>
      <c r="K345" s="94"/>
    </row>
    <row r="346" spans="2:11">
      <c r="B346" s="93"/>
      <c r="C346" s="94"/>
      <c r="D346" s="94"/>
      <c r="E346" s="94"/>
      <c r="F346" s="94"/>
      <c r="G346" s="94"/>
      <c r="H346" s="94"/>
      <c r="I346" s="94"/>
      <c r="J346" s="94"/>
      <c r="K346" s="94"/>
    </row>
    <row r="347" spans="2:11">
      <c r="B347" s="93"/>
      <c r="C347" s="94"/>
      <c r="D347" s="94"/>
      <c r="E347" s="94"/>
      <c r="F347" s="94"/>
      <c r="G347" s="94"/>
      <c r="H347" s="94"/>
      <c r="I347" s="94"/>
      <c r="J347" s="94"/>
      <c r="K347" s="94"/>
    </row>
    <row r="348" spans="2:11">
      <c r="B348" s="93"/>
      <c r="C348" s="94"/>
      <c r="D348" s="94"/>
      <c r="E348" s="94"/>
      <c r="F348" s="94"/>
      <c r="G348" s="94"/>
      <c r="H348" s="94"/>
      <c r="I348" s="94"/>
      <c r="J348" s="94"/>
      <c r="K348" s="94"/>
    </row>
    <row r="349" spans="2:11">
      <c r="B349" s="93"/>
      <c r="C349" s="94"/>
      <c r="D349" s="94"/>
      <c r="E349" s="94"/>
      <c r="F349" s="94"/>
      <c r="G349" s="94"/>
      <c r="H349" s="94"/>
      <c r="I349" s="94"/>
      <c r="J349" s="94"/>
      <c r="K349" s="94"/>
    </row>
    <row r="350" spans="2:11">
      <c r="B350" s="93"/>
      <c r="C350" s="94"/>
      <c r="D350" s="94"/>
      <c r="E350" s="94"/>
      <c r="F350" s="94"/>
      <c r="G350" s="94"/>
      <c r="H350" s="94"/>
      <c r="I350" s="94"/>
      <c r="J350" s="94"/>
      <c r="K350" s="94"/>
    </row>
    <row r="351" spans="2:11">
      <c r="B351" s="93"/>
      <c r="C351" s="94"/>
      <c r="D351" s="94"/>
      <c r="E351" s="94"/>
      <c r="F351" s="94"/>
      <c r="G351" s="94"/>
      <c r="H351" s="94"/>
      <c r="I351" s="94"/>
      <c r="J351" s="94"/>
      <c r="K351" s="94"/>
    </row>
    <row r="352" spans="2:11">
      <c r="B352" s="93"/>
      <c r="C352" s="94"/>
      <c r="D352" s="94"/>
      <c r="E352" s="94"/>
      <c r="F352" s="94"/>
      <c r="G352" s="94"/>
      <c r="H352" s="94"/>
      <c r="I352" s="94"/>
      <c r="J352" s="94"/>
      <c r="K352" s="94"/>
    </row>
    <row r="353" spans="2:11">
      <c r="B353" s="93"/>
      <c r="C353" s="94"/>
      <c r="D353" s="94"/>
      <c r="E353" s="94"/>
      <c r="F353" s="94"/>
      <c r="G353" s="94"/>
      <c r="H353" s="94"/>
      <c r="I353" s="94"/>
      <c r="J353" s="94"/>
      <c r="K353" s="94"/>
    </row>
    <row r="354" spans="2:11">
      <c r="B354" s="93"/>
      <c r="C354" s="94"/>
      <c r="D354" s="94"/>
      <c r="E354" s="94"/>
      <c r="F354" s="94"/>
      <c r="G354" s="94"/>
      <c r="H354" s="94"/>
      <c r="I354" s="94"/>
      <c r="J354" s="94"/>
      <c r="K354" s="94"/>
    </row>
    <row r="355" spans="2:11">
      <c r="B355" s="93"/>
      <c r="C355" s="94"/>
      <c r="D355" s="94"/>
      <c r="E355" s="94"/>
      <c r="F355" s="94"/>
      <c r="G355" s="94"/>
      <c r="H355" s="94"/>
      <c r="I355" s="94"/>
      <c r="J355" s="94"/>
      <c r="K355" s="94"/>
    </row>
    <row r="356" spans="2:11">
      <c r="B356" s="93"/>
      <c r="C356" s="94"/>
      <c r="D356" s="94"/>
      <c r="E356" s="94"/>
      <c r="F356" s="94"/>
      <c r="G356" s="94"/>
      <c r="H356" s="94"/>
      <c r="I356" s="94"/>
      <c r="J356" s="94"/>
      <c r="K356" s="94"/>
    </row>
    <row r="357" spans="2:11">
      <c r="B357" s="93"/>
      <c r="C357" s="94"/>
      <c r="D357" s="94"/>
      <c r="E357" s="94"/>
      <c r="F357" s="94"/>
      <c r="G357" s="94"/>
      <c r="H357" s="94"/>
      <c r="I357" s="94"/>
      <c r="J357" s="94"/>
      <c r="K357" s="94"/>
    </row>
    <row r="358" spans="2:11">
      <c r="B358" s="93"/>
      <c r="C358" s="94"/>
      <c r="D358" s="94"/>
      <c r="E358" s="94"/>
      <c r="F358" s="94"/>
      <c r="G358" s="94"/>
      <c r="H358" s="94"/>
      <c r="I358" s="94"/>
      <c r="J358" s="94"/>
      <c r="K358" s="94"/>
    </row>
    <row r="359" spans="2:11">
      <c r="B359" s="93"/>
      <c r="C359" s="94"/>
      <c r="D359" s="94"/>
      <c r="E359" s="94"/>
      <c r="F359" s="94"/>
      <c r="G359" s="94"/>
      <c r="H359" s="94"/>
      <c r="I359" s="94"/>
      <c r="J359" s="94"/>
      <c r="K359" s="94"/>
    </row>
    <row r="360" spans="2:11">
      <c r="B360" s="93"/>
      <c r="C360" s="94"/>
      <c r="D360" s="94"/>
      <c r="E360" s="94"/>
      <c r="F360" s="94"/>
      <c r="G360" s="94"/>
      <c r="H360" s="94"/>
      <c r="I360" s="94"/>
      <c r="J360" s="94"/>
      <c r="K360" s="94"/>
    </row>
    <row r="361" spans="2:11">
      <c r="B361" s="93"/>
      <c r="C361" s="94"/>
      <c r="D361" s="94"/>
      <c r="E361" s="94"/>
      <c r="F361" s="94"/>
      <c r="G361" s="94"/>
      <c r="H361" s="94"/>
      <c r="I361" s="94"/>
      <c r="J361" s="94"/>
      <c r="K361" s="94"/>
    </row>
    <row r="362" spans="2:11">
      <c r="B362" s="93"/>
      <c r="C362" s="94"/>
      <c r="D362" s="94"/>
      <c r="E362" s="94"/>
      <c r="F362" s="94"/>
      <c r="G362" s="94"/>
      <c r="H362" s="94"/>
      <c r="I362" s="94"/>
      <c r="J362" s="94"/>
      <c r="K362" s="94"/>
    </row>
    <row r="363" spans="2:11">
      <c r="B363" s="93"/>
      <c r="C363" s="94"/>
      <c r="D363" s="94"/>
      <c r="E363" s="94"/>
      <c r="F363" s="94"/>
      <c r="G363" s="94"/>
      <c r="H363" s="94"/>
      <c r="I363" s="94"/>
      <c r="J363" s="94"/>
      <c r="K363" s="94"/>
    </row>
    <row r="364" spans="2:11">
      <c r="B364" s="93"/>
      <c r="C364" s="94"/>
      <c r="D364" s="94"/>
      <c r="E364" s="94"/>
      <c r="F364" s="94"/>
      <c r="G364" s="94"/>
      <c r="H364" s="94"/>
      <c r="I364" s="94"/>
      <c r="J364" s="94"/>
      <c r="K364" s="94"/>
    </row>
    <row r="365" spans="2:11">
      <c r="B365" s="93"/>
      <c r="C365" s="94"/>
      <c r="D365" s="94"/>
      <c r="E365" s="94"/>
      <c r="F365" s="94"/>
      <c r="G365" s="94"/>
      <c r="H365" s="94"/>
      <c r="I365" s="94"/>
      <c r="J365" s="94"/>
      <c r="K365" s="94"/>
    </row>
    <row r="366" spans="2:11">
      <c r="B366" s="93"/>
      <c r="C366" s="94"/>
      <c r="D366" s="94"/>
      <c r="E366" s="94"/>
      <c r="F366" s="94"/>
      <c r="G366" s="94"/>
      <c r="H366" s="94"/>
      <c r="I366" s="94"/>
      <c r="J366" s="94"/>
      <c r="K366" s="94"/>
    </row>
    <row r="367" spans="2:11">
      <c r="B367" s="93"/>
      <c r="C367" s="94"/>
      <c r="D367" s="94"/>
      <c r="E367" s="94"/>
      <c r="F367" s="94"/>
      <c r="G367" s="94"/>
      <c r="H367" s="94"/>
      <c r="I367" s="94"/>
      <c r="J367" s="94"/>
      <c r="K367" s="94"/>
    </row>
    <row r="368" spans="2:11">
      <c r="B368" s="93"/>
      <c r="C368" s="94"/>
      <c r="D368" s="94"/>
      <c r="E368" s="94"/>
      <c r="F368" s="94"/>
      <c r="G368" s="94"/>
      <c r="H368" s="94"/>
      <c r="I368" s="94"/>
      <c r="J368" s="94"/>
      <c r="K368" s="94"/>
    </row>
    <row r="369" spans="2:11">
      <c r="B369" s="93"/>
      <c r="C369" s="94"/>
      <c r="D369" s="94"/>
      <c r="E369" s="94"/>
      <c r="F369" s="94"/>
      <c r="G369" s="94"/>
      <c r="H369" s="94"/>
      <c r="I369" s="94"/>
      <c r="J369" s="94"/>
      <c r="K369" s="94"/>
    </row>
    <row r="370" spans="2:11">
      <c r="B370" s="93"/>
      <c r="C370" s="94"/>
      <c r="D370" s="94"/>
      <c r="E370" s="94"/>
      <c r="F370" s="94"/>
      <c r="G370" s="94"/>
      <c r="H370" s="94"/>
      <c r="I370" s="94"/>
      <c r="J370" s="94"/>
      <c r="K370" s="94"/>
    </row>
    <row r="371" spans="2:11">
      <c r="B371" s="93"/>
      <c r="C371" s="94"/>
      <c r="D371" s="94"/>
      <c r="E371" s="94"/>
      <c r="F371" s="94"/>
      <c r="G371" s="94"/>
      <c r="H371" s="94"/>
      <c r="I371" s="94"/>
      <c r="J371" s="94"/>
      <c r="K371" s="94"/>
    </row>
    <row r="372" spans="2:11">
      <c r="B372" s="93"/>
      <c r="C372" s="94"/>
      <c r="D372" s="94"/>
      <c r="E372" s="94"/>
      <c r="F372" s="94"/>
      <c r="G372" s="94"/>
      <c r="H372" s="94"/>
      <c r="I372" s="94"/>
      <c r="J372" s="94"/>
      <c r="K372" s="94"/>
    </row>
    <row r="373" spans="2:11">
      <c r="B373" s="93"/>
      <c r="C373" s="94"/>
      <c r="D373" s="94"/>
      <c r="E373" s="94"/>
      <c r="F373" s="94"/>
      <c r="G373" s="94"/>
      <c r="H373" s="94"/>
      <c r="I373" s="94"/>
      <c r="J373" s="94"/>
      <c r="K373" s="94"/>
    </row>
    <row r="374" spans="2:11">
      <c r="B374" s="93"/>
      <c r="C374" s="94"/>
      <c r="D374" s="94"/>
      <c r="E374" s="94"/>
      <c r="F374" s="94"/>
      <c r="G374" s="94"/>
      <c r="H374" s="94"/>
      <c r="I374" s="94"/>
      <c r="J374" s="94"/>
      <c r="K374" s="94"/>
    </row>
    <row r="375" spans="2:11">
      <c r="B375" s="93"/>
      <c r="C375" s="94"/>
      <c r="D375" s="94"/>
      <c r="E375" s="94"/>
      <c r="F375" s="94"/>
      <c r="G375" s="94"/>
      <c r="H375" s="94"/>
      <c r="I375" s="94"/>
      <c r="J375" s="94"/>
      <c r="K375" s="94"/>
    </row>
    <row r="376" spans="2:11">
      <c r="B376" s="93"/>
      <c r="C376" s="94"/>
      <c r="D376" s="94"/>
      <c r="E376" s="94"/>
      <c r="F376" s="94"/>
      <c r="G376" s="94"/>
      <c r="H376" s="94"/>
      <c r="I376" s="94"/>
      <c r="J376" s="94"/>
      <c r="K376" s="94"/>
    </row>
    <row r="377" spans="2:11">
      <c r="B377" s="93"/>
      <c r="C377" s="94"/>
      <c r="D377" s="94"/>
      <c r="E377" s="94"/>
      <c r="F377" s="94"/>
      <c r="G377" s="94"/>
      <c r="H377" s="94"/>
      <c r="I377" s="94"/>
      <c r="J377" s="94"/>
      <c r="K377" s="94"/>
    </row>
    <row r="378" spans="2:11">
      <c r="B378" s="93"/>
      <c r="C378" s="94"/>
      <c r="D378" s="94"/>
      <c r="E378" s="94"/>
      <c r="F378" s="94"/>
      <c r="G378" s="94"/>
      <c r="H378" s="94"/>
      <c r="I378" s="94"/>
      <c r="J378" s="94"/>
      <c r="K378" s="94"/>
    </row>
    <row r="379" spans="2:11">
      <c r="B379" s="93"/>
      <c r="C379" s="94"/>
      <c r="D379" s="94"/>
      <c r="E379" s="94"/>
      <c r="F379" s="94"/>
      <c r="G379" s="94"/>
      <c r="H379" s="94"/>
      <c r="I379" s="94"/>
      <c r="J379" s="94"/>
      <c r="K379" s="94"/>
    </row>
    <row r="380" spans="2:11">
      <c r="B380" s="93"/>
      <c r="C380" s="94"/>
      <c r="D380" s="94"/>
      <c r="E380" s="94"/>
      <c r="F380" s="94"/>
      <c r="G380" s="94"/>
      <c r="H380" s="94"/>
      <c r="I380" s="94"/>
      <c r="J380" s="94"/>
      <c r="K380" s="94"/>
    </row>
    <row r="381" spans="2:11">
      <c r="B381" s="93"/>
      <c r="C381" s="94"/>
      <c r="D381" s="94"/>
      <c r="E381" s="94"/>
      <c r="F381" s="94"/>
      <c r="G381" s="94"/>
      <c r="H381" s="94"/>
      <c r="I381" s="94"/>
      <c r="J381" s="94"/>
      <c r="K381" s="94"/>
    </row>
    <row r="382" spans="2:11">
      <c r="B382" s="93"/>
      <c r="C382" s="94"/>
      <c r="D382" s="94"/>
      <c r="E382" s="94"/>
      <c r="F382" s="94"/>
      <c r="G382" s="94"/>
      <c r="H382" s="94"/>
      <c r="I382" s="94"/>
      <c r="J382" s="94"/>
      <c r="K382" s="94"/>
    </row>
    <row r="383" spans="2:11">
      <c r="B383" s="93"/>
      <c r="C383" s="94"/>
      <c r="D383" s="94"/>
      <c r="E383" s="94"/>
      <c r="F383" s="94"/>
      <c r="G383" s="94"/>
      <c r="H383" s="94"/>
      <c r="I383" s="94"/>
      <c r="J383" s="94"/>
      <c r="K383" s="94"/>
    </row>
    <row r="384" spans="2:11">
      <c r="B384" s="93"/>
      <c r="C384" s="94"/>
      <c r="D384" s="94"/>
      <c r="E384" s="94"/>
      <c r="F384" s="94"/>
      <c r="G384" s="94"/>
      <c r="H384" s="94"/>
      <c r="I384" s="94"/>
      <c r="J384" s="94"/>
      <c r="K384" s="94"/>
    </row>
    <row r="385" spans="2:11">
      <c r="B385" s="93"/>
      <c r="C385" s="94"/>
      <c r="D385" s="94"/>
      <c r="E385" s="94"/>
      <c r="F385" s="94"/>
      <c r="G385" s="94"/>
      <c r="H385" s="94"/>
      <c r="I385" s="94"/>
      <c r="J385" s="94"/>
      <c r="K385" s="94"/>
    </row>
    <row r="386" spans="2:11">
      <c r="B386" s="93"/>
      <c r="C386" s="94"/>
      <c r="D386" s="94"/>
      <c r="E386" s="94"/>
      <c r="F386" s="94"/>
      <c r="G386" s="94"/>
      <c r="H386" s="94"/>
      <c r="I386" s="94"/>
      <c r="J386" s="94"/>
      <c r="K386" s="94"/>
    </row>
    <row r="387" spans="2:11">
      <c r="B387" s="93"/>
      <c r="C387" s="94"/>
      <c r="D387" s="94"/>
      <c r="E387" s="94"/>
      <c r="F387" s="94"/>
      <c r="G387" s="94"/>
      <c r="H387" s="94"/>
      <c r="I387" s="94"/>
      <c r="J387" s="94"/>
      <c r="K387" s="94"/>
    </row>
    <row r="388" spans="2:11">
      <c r="B388" s="93"/>
      <c r="C388" s="94"/>
      <c r="D388" s="94"/>
      <c r="E388" s="94"/>
      <c r="F388" s="94"/>
      <c r="G388" s="94"/>
      <c r="H388" s="94"/>
      <c r="I388" s="94"/>
      <c r="J388" s="94"/>
      <c r="K388" s="94"/>
    </row>
    <row r="389" spans="2:11">
      <c r="B389" s="93"/>
      <c r="C389" s="94"/>
      <c r="D389" s="94"/>
      <c r="E389" s="94"/>
      <c r="F389" s="94"/>
      <c r="G389" s="94"/>
      <c r="H389" s="94"/>
      <c r="I389" s="94"/>
      <c r="J389" s="94"/>
      <c r="K389" s="94"/>
    </row>
    <row r="390" spans="2:11">
      <c r="B390" s="93"/>
      <c r="C390" s="94"/>
      <c r="D390" s="94"/>
      <c r="E390" s="94"/>
      <c r="F390" s="94"/>
      <c r="G390" s="94"/>
      <c r="H390" s="94"/>
      <c r="I390" s="94"/>
      <c r="J390" s="94"/>
      <c r="K390" s="94"/>
    </row>
    <row r="391" spans="2:11">
      <c r="B391" s="93"/>
      <c r="C391" s="94"/>
      <c r="D391" s="94"/>
      <c r="E391" s="94"/>
      <c r="F391" s="94"/>
      <c r="G391" s="94"/>
      <c r="H391" s="94"/>
      <c r="I391" s="94"/>
      <c r="J391" s="94"/>
      <c r="K391" s="94"/>
    </row>
    <row r="392" spans="2:11">
      <c r="B392" s="93"/>
      <c r="C392" s="94"/>
      <c r="D392" s="94"/>
      <c r="E392" s="94"/>
      <c r="F392" s="94"/>
      <c r="G392" s="94"/>
      <c r="H392" s="94"/>
      <c r="I392" s="94"/>
      <c r="J392" s="94"/>
      <c r="K392" s="94"/>
    </row>
    <row r="393" spans="2:11">
      <c r="B393" s="93"/>
      <c r="C393" s="94"/>
      <c r="D393" s="94"/>
      <c r="E393" s="94"/>
      <c r="F393" s="94"/>
      <c r="G393" s="94"/>
      <c r="H393" s="94"/>
      <c r="I393" s="94"/>
      <c r="J393" s="94"/>
      <c r="K393" s="94"/>
    </row>
    <row r="394" spans="2:11">
      <c r="B394" s="93"/>
      <c r="C394" s="94"/>
      <c r="D394" s="94"/>
      <c r="E394" s="94"/>
      <c r="F394" s="94"/>
      <c r="G394" s="94"/>
      <c r="H394" s="94"/>
      <c r="I394" s="94"/>
      <c r="J394" s="94"/>
      <c r="K394" s="94"/>
    </row>
    <row r="395" spans="2:11">
      <c r="B395" s="93"/>
      <c r="C395" s="94"/>
      <c r="D395" s="94"/>
      <c r="E395" s="94"/>
      <c r="F395" s="94"/>
      <c r="G395" s="94"/>
      <c r="H395" s="94"/>
      <c r="I395" s="94"/>
      <c r="J395" s="94"/>
      <c r="K395" s="94"/>
    </row>
    <row r="396" spans="2:11">
      <c r="B396" s="93"/>
      <c r="C396" s="94"/>
      <c r="D396" s="94"/>
      <c r="E396" s="94"/>
      <c r="F396" s="94"/>
      <c r="G396" s="94"/>
      <c r="H396" s="94"/>
      <c r="I396" s="94"/>
      <c r="J396" s="94"/>
      <c r="K396" s="94"/>
    </row>
    <row r="397" spans="2:11">
      <c r="B397" s="93"/>
      <c r="C397" s="94"/>
      <c r="D397" s="94"/>
      <c r="E397" s="94"/>
      <c r="F397" s="94"/>
      <c r="G397" s="94"/>
      <c r="H397" s="94"/>
      <c r="I397" s="94"/>
      <c r="J397" s="94"/>
      <c r="K397" s="94"/>
    </row>
    <row r="398" spans="2:11">
      <c r="B398" s="93"/>
      <c r="C398" s="94"/>
      <c r="D398" s="94"/>
      <c r="E398" s="94"/>
      <c r="F398" s="94"/>
      <c r="G398" s="94"/>
      <c r="H398" s="94"/>
      <c r="I398" s="94"/>
      <c r="J398" s="94"/>
      <c r="K398" s="94"/>
    </row>
    <row r="399" spans="2:11">
      <c r="B399" s="93"/>
      <c r="C399" s="94"/>
      <c r="D399" s="94"/>
      <c r="E399" s="94"/>
      <c r="F399" s="94"/>
      <c r="G399" s="94"/>
      <c r="H399" s="94"/>
      <c r="I399" s="94"/>
      <c r="J399" s="94"/>
      <c r="K399" s="94"/>
    </row>
    <row r="400" spans="2:11">
      <c r="B400" s="93"/>
      <c r="C400" s="94"/>
      <c r="D400" s="94"/>
      <c r="E400" s="94"/>
      <c r="F400" s="94"/>
      <c r="G400" s="94"/>
      <c r="H400" s="94"/>
      <c r="I400" s="94"/>
      <c r="J400" s="94"/>
      <c r="K400" s="94"/>
    </row>
    <row r="401" spans="2:11">
      <c r="B401" s="93"/>
      <c r="C401" s="94"/>
      <c r="D401" s="94"/>
      <c r="E401" s="94"/>
      <c r="F401" s="94"/>
      <c r="G401" s="94"/>
      <c r="H401" s="94"/>
      <c r="I401" s="94"/>
      <c r="J401" s="94"/>
      <c r="K401" s="94"/>
    </row>
    <row r="402" spans="2:11">
      <c r="B402" s="93"/>
      <c r="C402" s="94"/>
      <c r="D402" s="94"/>
      <c r="E402" s="94"/>
      <c r="F402" s="94"/>
      <c r="G402" s="94"/>
      <c r="H402" s="94"/>
      <c r="I402" s="94"/>
      <c r="J402" s="94"/>
      <c r="K402" s="94"/>
    </row>
    <row r="403" spans="2:11">
      <c r="B403" s="93"/>
      <c r="C403" s="94"/>
      <c r="D403" s="94"/>
      <c r="E403" s="94"/>
      <c r="F403" s="94"/>
      <c r="G403" s="94"/>
      <c r="H403" s="94"/>
      <c r="I403" s="94"/>
      <c r="J403" s="94"/>
      <c r="K403" s="94"/>
    </row>
    <row r="404" spans="2:11">
      <c r="B404" s="93"/>
      <c r="C404" s="94"/>
      <c r="D404" s="94"/>
      <c r="E404" s="94"/>
      <c r="F404" s="94"/>
      <c r="G404" s="94"/>
      <c r="H404" s="94"/>
      <c r="I404" s="94"/>
      <c r="J404" s="94"/>
      <c r="K404" s="94"/>
    </row>
    <row r="405" spans="2:11">
      <c r="B405" s="93"/>
      <c r="C405" s="94"/>
      <c r="D405" s="94"/>
      <c r="E405" s="94"/>
      <c r="F405" s="94"/>
      <c r="G405" s="94"/>
      <c r="H405" s="94"/>
      <c r="I405" s="94"/>
      <c r="J405" s="94"/>
      <c r="K405" s="94"/>
    </row>
    <row r="406" spans="2:11">
      <c r="B406" s="93"/>
      <c r="C406" s="94"/>
      <c r="D406" s="94"/>
      <c r="E406" s="94"/>
      <c r="F406" s="94"/>
      <c r="G406" s="94"/>
      <c r="H406" s="94"/>
      <c r="I406" s="94"/>
      <c r="J406" s="94"/>
      <c r="K406" s="94"/>
    </row>
    <row r="407" spans="2:11">
      <c r="B407" s="93"/>
      <c r="C407" s="94"/>
      <c r="D407" s="94"/>
      <c r="E407" s="94"/>
      <c r="F407" s="94"/>
      <c r="G407" s="94"/>
      <c r="H407" s="94"/>
      <c r="I407" s="94"/>
      <c r="J407" s="94"/>
      <c r="K407" s="94"/>
    </row>
    <row r="408" spans="2:11">
      <c r="B408" s="93"/>
      <c r="C408" s="94"/>
      <c r="D408" s="94"/>
      <c r="E408" s="94"/>
      <c r="F408" s="94"/>
      <c r="G408" s="94"/>
      <c r="H408" s="94"/>
      <c r="I408" s="94"/>
      <c r="J408" s="94"/>
      <c r="K408" s="94"/>
    </row>
    <row r="409" spans="2:11">
      <c r="B409" s="93"/>
      <c r="C409" s="94"/>
      <c r="D409" s="94"/>
      <c r="E409" s="94"/>
      <c r="F409" s="94"/>
      <c r="G409" s="94"/>
      <c r="H409" s="94"/>
      <c r="I409" s="94"/>
      <c r="J409" s="94"/>
      <c r="K409" s="94"/>
    </row>
    <row r="410" spans="2:11">
      <c r="B410" s="93"/>
      <c r="C410" s="94"/>
      <c r="D410" s="94"/>
      <c r="E410" s="94"/>
      <c r="F410" s="94"/>
      <c r="G410" s="94"/>
      <c r="H410" s="94"/>
      <c r="I410" s="94"/>
      <c r="J410" s="94"/>
      <c r="K410" s="94"/>
    </row>
    <row r="411" spans="2:11">
      <c r="B411" s="93"/>
      <c r="C411" s="94"/>
      <c r="D411" s="94"/>
      <c r="E411" s="94"/>
      <c r="F411" s="94"/>
      <c r="G411" s="94"/>
      <c r="H411" s="94"/>
      <c r="I411" s="94"/>
      <c r="J411" s="94"/>
      <c r="K411" s="94"/>
    </row>
    <row r="412" spans="2:11">
      <c r="B412" s="93"/>
      <c r="C412" s="94"/>
      <c r="D412" s="94"/>
      <c r="E412" s="94"/>
      <c r="F412" s="94"/>
      <c r="G412" s="94"/>
      <c r="H412" s="94"/>
      <c r="I412" s="94"/>
      <c r="J412" s="94"/>
      <c r="K412" s="94"/>
    </row>
    <row r="413" spans="2:11">
      <c r="B413" s="93"/>
      <c r="C413" s="94"/>
      <c r="D413" s="94"/>
      <c r="E413" s="94"/>
      <c r="F413" s="94"/>
      <c r="G413" s="94"/>
      <c r="H413" s="94"/>
      <c r="I413" s="94"/>
      <c r="J413" s="94"/>
      <c r="K413" s="94"/>
    </row>
    <row r="414" spans="2:11">
      <c r="B414" s="93"/>
      <c r="C414" s="94"/>
      <c r="D414" s="94"/>
      <c r="E414" s="94"/>
      <c r="F414" s="94"/>
      <c r="G414" s="94"/>
      <c r="H414" s="94"/>
      <c r="I414" s="94"/>
      <c r="J414" s="94"/>
      <c r="K414" s="94"/>
    </row>
    <row r="415" spans="2:11">
      <c r="B415" s="93"/>
      <c r="C415" s="94"/>
      <c r="D415" s="94"/>
      <c r="E415" s="94"/>
      <c r="F415" s="94"/>
      <c r="G415" s="94"/>
      <c r="H415" s="94"/>
      <c r="I415" s="94"/>
      <c r="J415" s="94"/>
      <c r="K415" s="94"/>
    </row>
    <row r="416" spans="2:11">
      <c r="B416" s="93"/>
      <c r="C416" s="94"/>
      <c r="D416" s="94"/>
      <c r="E416" s="94"/>
      <c r="F416" s="94"/>
      <c r="G416" s="94"/>
      <c r="H416" s="94"/>
      <c r="I416" s="94"/>
      <c r="J416" s="94"/>
      <c r="K416" s="94"/>
    </row>
    <row r="417" spans="2:11">
      <c r="B417" s="93"/>
      <c r="C417" s="94"/>
      <c r="D417" s="94"/>
      <c r="E417" s="94"/>
      <c r="F417" s="94"/>
      <c r="G417" s="94"/>
      <c r="H417" s="94"/>
      <c r="I417" s="94"/>
      <c r="J417" s="94"/>
      <c r="K417" s="94"/>
    </row>
    <row r="418" spans="2:11">
      <c r="B418" s="93"/>
      <c r="C418" s="94"/>
      <c r="D418" s="94"/>
      <c r="E418" s="94"/>
      <c r="F418" s="94"/>
      <c r="G418" s="94"/>
      <c r="H418" s="94"/>
      <c r="I418" s="94"/>
      <c r="J418" s="94"/>
      <c r="K418" s="94"/>
    </row>
    <row r="419" spans="2:11">
      <c r="B419" s="93"/>
      <c r="C419" s="94"/>
      <c r="D419" s="94"/>
      <c r="E419" s="94"/>
      <c r="F419" s="94"/>
      <c r="G419" s="94"/>
      <c r="H419" s="94"/>
      <c r="I419" s="94"/>
      <c r="J419" s="94"/>
      <c r="K419" s="94"/>
    </row>
    <row r="420" spans="2:11">
      <c r="B420" s="93"/>
      <c r="C420" s="94"/>
      <c r="D420" s="94"/>
      <c r="E420" s="94"/>
      <c r="F420" s="94"/>
      <c r="G420" s="94"/>
      <c r="H420" s="94"/>
      <c r="I420" s="94"/>
      <c r="J420" s="94"/>
      <c r="K420" s="94"/>
    </row>
    <row r="421" spans="2:11">
      <c r="B421" s="93"/>
      <c r="C421" s="94"/>
      <c r="D421" s="94"/>
      <c r="E421" s="94"/>
      <c r="F421" s="94"/>
      <c r="G421" s="94"/>
      <c r="H421" s="94"/>
      <c r="I421" s="94"/>
      <c r="J421" s="94"/>
      <c r="K421" s="94"/>
    </row>
    <row r="422" spans="2:11">
      <c r="B422" s="93"/>
      <c r="C422" s="94"/>
      <c r="D422" s="94"/>
      <c r="E422" s="94"/>
      <c r="F422" s="94"/>
      <c r="G422" s="94"/>
      <c r="H422" s="94"/>
      <c r="I422" s="94"/>
      <c r="J422" s="94"/>
      <c r="K422" s="94"/>
    </row>
    <row r="423" spans="2:11">
      <c r="B423" s="93"/>
      <c r="C423" s="94"/>
      <c r="D423" s="94"/>
      <c r="E423" s="94"/>
      <c r="F423" s="94"/>
      <c r="G423" s="94"/>
      <c r="H423" s="94"/>
      <c r="I423" s="94"/>
      <c r="J423" s="94"/>
      <c r="K423" s="94"/>
    </row>
    <row r="424" spans="2:11">
      <c r="B424" s="93"/>
      <c r="C424" s="94"/>
      <c r="D424" s="94"/>
      <c r="E424" s="94"/>
      <c r="F424" s="94"/>
      <c r="G424" s="94"/>
      <c r="H424" s="94"/>
      <c r="I424" s="94"/>
      <c r="J424" s="94"/>
      <c r="K424" s="94"/>
    </row>
    <row r="425" spans="2:11">
      <c r="B425" s="93"/>
      <c r="C425" s="94"/>
      <c r="D425" s="94"/>
      <c r="E425" s="94"/>
      <c r="F425" s="94"/>
      <c r="G425" s="94"/>
      <c r="H425" s="94"/>
      <c r="I425" s="94"/>
      <c r="J425" s="94"/>
      <c r="K425" s="94"/>
    </row>
    <row r="426" spans="2:11">
      <c r="B426" s="93"/>
      <c r="C426" s="94"/>
      <c r="D426" s="94"/>
      <c r="E426" s="94"/>
      <c r="F426" s="94"/>
      <c r="G426" s="94"/>
      <c r="H426" s="94"/>
      <c r="I426" s="94"/>
      <c r="J426" s="94"/>
      <c r="K426" s="94"/>
    </row>
    <row r="427" spans="2:11">
      <c r="B427" s="93"/>
      <c r="C427" s="94"/>
      <c r="D427" s="94"/>
      <c r="E427" s="94"/>
      <c r="F427" s="94"/>
      <c r="G427" s="94"/>
      <c r="H427" s="94"/>
      <c r="I427" s="94"/>
      <c r="J427" s="94"/>
      <c r="K427" s="94"/>
    </row>
    <row r="428" spans="2:11">
      <c r="B428" s="93"/>
      <c r="C428" s="94"/>
      <c r="D428" s="94"/>
      <c r="E428" s="94"/>
      <c r="F428" s="94"/>
      <c r="G428" s="94"/>
      <c r="H428" s="94"/>
      <c r="I428" s="94"/>
      <c r="J428" s="94"/>
      <c r="K428" s="94"/>
    </row>
    <row r="429" spans="2:11">
      <c r="B429" s="93"/>
      <c r="C429" s="94"/>
      <c r="D429" s="94"/>
      <c r="E429" s="94"/>
      <c r="F429" s="94"/>
      <c r="G429" s="94"/>
      <c r="H429" s="94"/>
      <c r="I429" s="94"/>
      <c r="J429" s="94"/>
      <c r="K429" s="94"/>
    </row>
    <row r="430" spans="2:11">
      <c r="B430" s="93"/>
      <c r="C430" s="94"/>
      <c r="D430" s="94"/>
      <c r="E430" s="94"/>
      <c r="F430" s="94"/>
      <c r="G430" s="94"/>
      <c r="H430" s="94"/>
      <c r="I430" s="94"/>
      <c r="J430" s="94"/>
      <c r="K430" s="94"/>
    </row>
    <row r="431" spans="2:11">
      <c r="B431" s="93"/>
      <c r="C431" s="94"/>
      <c r="D431" s="94"/>
      <c r="E431" s="94"/>
      <c r="F431" s="94"/>
      <c r="G431" s="94"/>
      <c r="H431" s="94"/>
      <c r="I431" s="94"/>
      <c r="J431" s="94"/>
      <c r="K431" s="94"/>
    </row>
    <row r="432" spans="2:11">
      <c r="B432" s="93"/>
      <c r="C432" s="94"/>
      <c r="D432" s="94"/>
      <c r="E432" s="94"/>
      <c r="F432" s="94"/>
      <c r="G432" s="94"/>
      <c r="H432" s="94"/>
      <c r="I432" s="94"/>
      <c r="J432" s="94"/>
      <c r="K432" s="94"/>
    </row>
    <row r="433" spans="2:11">
      <c r="B433" s="93"/>
      <c r="C433" s="94"/>
      <c r="D433" s="94"/>
      <c r="E433" s="94"/>
      <c r="F433" s="94"/>
      <c r="G433" s="94"/>
      <c r="H433" s="94"/>
      <c r="I433" s="94"/>
      <c r="J433" s="94"/>
      <c r="K433" s="94"/>
    </row>
    <row r="434" spans="2:11">
      <c r="B434" s="93"/>
      <c r="C434" s="94"/>
      <c r="D434" s="94"/>
      <c r="E434" s="94"/>
      <c r="F434" s="94"/>
      <c r="G434" s="94"/>
      <c r="H434" s="94"/>
      <c r="I434" s="94"/>
      <c r="J434" s="94"/>
      <c r="K434" s="94"/>
    </row>
    <row r="435" spans="2:11">
      <c r="B435" s="93"/>
      <c r="C435" s="94"/>
      <c r="D435" s="94"/>
      <c r="E435" s="94"/>
      <c r="F435" s="94"/>
      <c r="G435" s="94"/>
      <c r="H435" s="94"/>
      <c r="I435" s="94"/>
      <c r="J435" s="94"/>
      <c r="K435" s="94"/>
    </row>
    <row r="436" spans="2:11">
      <c r="B436" s="93"/>
      <c r="C436" s="94"/>
      <c r="D436" s="94"/>
      <c r="E436" s="94"/>
      <c r="F436" s="94"/>
      <c r="G436" s="94"/>
      <c r="H436" s="94"/>
      <c r="I436" s="94"/>
      <c r="J436" s="94"/>
      <c r="K436" s="94"/>
    </row>
    <row r="437" spans="2:11">
      <c r="B437" s="93"/>
      <c r="C437" s="94"/>
      <c r="D437" s="94"/>
      <c r="E437" s="94"/>
      <c r="F437" s="94"/>
      <c r="G437" s="94"/>
      <c r="H437" s="94"/>
      <c r="I437" s="94"/>
      <c r="J437" s="94"/>
      <c r="K437" s="94"/>
    </row>
    <row r="438" spans="2:11">
      <c r="B438" s="93"/>
      <c r="C438" s="94"/>
      <c r="D438" s="94"/>
      <c r="E438" s="94"/>
      <c r="F438" s="94"/>
      <c r="G438" s="94"/>
      <c r="H438" s="94"/>
      <c r="I438" s="94"/>
      <c r="J438" s="94"/>
      <c r="K438" s="94"/>
    </row>
    <row r="439" spans="2:11">
      <c r="B439" s="93"/>
      <c r="C439" s="94"/>
      <c r="D439" s="94"/>
      <c r="E439" s="94"/>
      <c r="F439" s="94"/>
      <c r="G439" s="94"/>
      <c r="H439" s="94"/>
      <c r="I439" s="94"/>
      <c r="J439" s="94"/>
      <c r="K439" s="94"/>
    </row>
    <row r="440" spans="2:11">
      <c r="B440" s="93"/>
      <c r="C440" s="94"/>
      <c r="D440" s="94"/>
      <c r="E440" s="94"/>
      <c r="F440" s="94"/>
      <c r="G440" s="94"/>
      <c r="H440" s="94"/>
      <c r="I440" s="94"/>
      <c r="J440" s="94"/>
      <c r="K440" s="94"/>
    </row>
    <row r="441" spans="2:11">
      <c r="B441" s="93"/>
      <c r="C441" s="94"/>
      <c r="D441" s="94"/>
      <c r="E441" s="94"/>
      <c r="F441" s="94"/>
      <c r="G441" s="94"/>
      <c r="H441" s="94"/>
      <c r="I441" s="94"/>
      <c r="J441" s="94"/>
      <c r="K441" s="94"/>
    </row>
    <row r="442" spans="2:11">
      <c r="B442" s="93"/>
      <c r="C442" s="94"/>
      <c r="D442" s="94"/>
      <c r="E442" s="94"/>
      <c r="F442" s="94"/>
      <c r="G442" s="94"/>
      <c r="H442" s="94"/>
      <c r="I442" s="94"/>
      <c r="J442" s="94"/>
      <c r="K442" s="94"/>
    </row>
    <row r="443" spans="2:11">
      <c r="B443" s="93"/>
      <c r="C443" s="94"/>
      <c r="D443" s="94"/>
      <c r="E443" s="94"/>
      <c r="F443" s="94"/>
      <c r="G443" s="94"/>
      <c r="H443" s="94"/>
      <c r="I443" s="94"/>
      <c r="J443" s="94"/>
      <c r="K443" s="94"/>
    </row>
    <row r="444" spans="2:11">
      <c r="B444" s="93"/>
      <c r="C444" s="94"/>
      <c r="D444" s="94"/>
      <c r="E444" s="94"/>
      <c r="F444" s="94"/>
      <c r="G444" s="94"/>
      <c r="H444" s="94"/>
      <c r="I444" s="94"/>
      <c r="J444" s="94"/>
      <c r="K444" s="94"/>
    </row>
    <row r="445" spans="2:11">
      <c r="B445" s="93"/>
      <c r="C445" s="94"/>
      <c r="D445" s="94"/>
      <c r="E445" s="94"/>
      <c r="F445" s="94"/>
      <c r="G445" s="94"/>
      <c r="H445" s="94"/>
      <c r="I445" s="94"/>
      <c r="J445" s="94"/>
      <c r="K445" s="94"/>
    </row>
    <row r="446" spans="2:11">
      <c r="B446" s="93"/>
      <c r="C446" s="94"/>
      <c r="D446" s="94"/>
      <c r="E446" s="94"/>
      <c r="F446" s="94"/>
      <c r="G446" s="94"/>
      <c r="H446" s="94"/>
      <c r="I446" s="94"/>
      <c r="J446" s="94"/>
      <c r="K446" s="94"/>
    </row>
    <row r="447" spans="2:11">
      <c r="B447" s="93"/>
      <c r="C447" s="94"/>
      <c r="D447" s="94"/>
      <c r="E447" s="94"/>
      <c r="F447" s="94"/>
      <c r="G447" s="94"/>
      <c r="H447" s="94"/>
      <c r="I447" s="94"/>
      <c r="J447" s="94"/>
      <c r="K447" s="94"/>
    </row>
    <row r="448" spans="2:11">
      <c r="B448" s="93"/>
      <c r="C448" s="94"/>
      <c r="D448" s="94"/>
      <c r="E448" s="94"/>
      <c r="F448" s="94"/>
      <c r="G448" s="94"/>
      <c r="H448" s="94"/>
      <c r="I448" s="94"/>
      <c r="J448" s="94"/>
      <c r="K448" s="94"/>
    </row>
    <row r="449" spans="2:11">
      <c r="B449" s="93"/>
      <c r="C449" s="94"/>
      <c r="D449" s="94"/>
      <c r="E449" s="94"/>
      <c r="F449" s="94"/>
      <c r="G449" s="94"/>
      <c r="H449" s="94"/>
      <c r="I449" s="94"/>
      <c r="J449" s="94"/>
      <c r="K449" s="94"/>
    </row>
    <row r="450" spans="2:11">
      <c r="B450" s="93"/>
      <c r="C450" s="94"/>
      <c r="D450" s="94"/>
      <c r="E450" s="94"/>
      <c r="F450" s="94"/>
      <c r="G450" s="94"/>
      <c r="H450" s="94"/>
      <c r="I450" s="94"/>
      <c r="J450" s="94"/>
      <c r="K450" s="94"/>
    </row>
    <row r="451" spans="2:11">
      <c r="B451" s="93"/>
      <c r="C451" s="94"/>
      <c r="D451" s="94"/>
      <c r="E451" s="94"/>
      <c r="F451" s="94"/>
      <c r="G451" s="94"/>
      <c r="H451" s="94"/>
      <c r="I451" s="94"/>
      <c r="J451" s="94"/>
      <c r="K451" s="94"/>
    </row>
    <row r="452" spans="2:11">
      <c r="B452" s="93"/>
      <c r="C452" s="94"/>
      <c r="D452" s="94"/>
      <c r="E452" s="94"/>
      <c r="F452" s="94"/>
      <c r="G452" s="94"/>
      <c r="H452" s="94"/>
      <c r="I452" s="94"/>
      <c r="J452" s="94"/>
      <c r="K452" s="94"/>
    </row>
    <row r="453" spans="2:11">
      <c r="B453" s="93"/>
      <c r="C453" s="94"/>
      <c r="D453" s="94"/>
      <c r="E453" s="94"/>
      <c r="F453" s="94"/>
      <c r="G453" s="94"/>
      <c r="H453" s="94"/>
      <c r="I453" s="94"/>
      <c r="J453" s="94"/>
      <c r="K453" s="94"/>
    </row>
    <row r="454" spans="2:11">
      <c r="B454" s="93"/>
      <c r="C454" s="94"/>
      <c r="D454" s="94"/>
      <c r="E454" s="94"/>
      <c r="F454" s="94"/>
      <c r="G454" s="94"/>
      <c r="H454" s="94"/>
      <c r="I454" s="94"/>
      <c r="J454" s="94"/>
      <c r="K454" s="94"/>
    </row>
    <row r="455" spans="2:11">
      <c r="B455" s="93"/>
      <c r="C455" s="94"/>
      <c r="D455" s="94"/>
      <c r="E455" s="94"/>
      <c r="F455" s="94"/>
      <c r="G455" s="94"/>
      <c r="H455" s="94"/>
      <c r="I455" s="94"/>
      <c r="J455" s="94"/>
      <c r="K455" s="94"/>
    </row>
    <row r="456" spans="2:11">
      <c r="B456" s="93"/>
      <c r="C456" s="94"/>
      <c r="D456" s="94"/>
      <c r="E456" s="94"/>
      <c r="F456" s="94"/>
      <c r="G456" s="94"/>
      <c r="H456" s="94"/>
      <c r="I456" s="94"/>
      <c r="J456" s="94"/>
      <c r="K456" s="94"/>
    </row>
    <row r="457" spans="2:11">
      <c r="B457" s="93"/>
      <c r="C457" s="94"/>
      <c r="D457" s="94"/>
      <c r="E457" s="94"/>
      <c r="F457" s="94"/>
      <c r="G457" s="94"/>
      <c r="H457" s="94"/>
      <c r="I457" s="94"/>
      <c r="J457" s="94"/>
      <c r="K457" s="94"/>
    </row>
    <row r="458" spans="2:11">
      <c r="B458" s="93"/>
      <c r="C458" s="94"/>
      <c r="D458" s="94"/>
      <c r="E458" s="94"/>
      <c r="F458" s="94"/>
      <c r="G458" s="94"/>
      <c r="H458" s="94"/>
      <c r="I458" s="94"/>
      <c r="J458" s="94"/>
      <c r="K458" s="94"/>
    </row>
    <row r="459" spans="2:11">
      <c r="B459" s="93"/>
      <c r="C459" s="94"/>
      <c r="D459" s="94"/>
      <c r="E459" s="94"/>
      <c r="F459" s="94"/>
      <c r="G459" s="94"/>
      <c r="H459" s="94"/>
      <c r="I459" s="94"/>
      <c r="J459" s="94"/>
      <c r="K459" s="94"/>
    </row>
    <row r="460" spans="2:11">
      <c r="B460" s="93"/>
      <c r="C460" s="94"/>
      <c r="D460" s="94"/>
      <c r="E460" s="94"/>
      <c r="F460" s="94"/>
      <c r="G460" s="94"/>
      <c r="H460" s="94"/>
      <c r="I460" s="94"/>
      <c r="J460" s="94"/>
      <c r="K460" s="94"/>
    </row>
    <row r="461" spans="2:11">
      <c r="B461" s="93"/>
      <c r="C461" s="94"/>
      <c r="D461" s="94"/>
      <c r="E461" s="94"/>
      <c r="F461" s="94"/>
      <c r="G461" s="94"/>
      <c r="H461" s="94"/>
      <c r="I461" s="94"/>
      <c r="J461" s="94"/>
      <c r="K461" s="94"/>
    </row>
    <row r="462" spans="2:11">
      <c r="B462" s="93"/>
      <c r="C462" s="94"/>
      <c r="D462" s="94"/>
      <c r="E462" s="94"/>
      <c r="F462" s="94"/>
      <c r="G462" s="94"/>
      <c r="H462" s="94"/>
      <c r="I462" s="94"/>
      <c r="J462" s="94"/>
      <c r="K462" s="94"/>
    </row>
    <row r="463" spans="2:11">
      <c r="B463" s="93"/>
      <c r="C463" s="94"/>
      <c r="D463" s="94"/>
      <c r="E463" s="94"/>
      <c r="F463" s="94"/>
      <c r="G463" s="94"/>
      <c r="H463" s="94"/>
      <c r="I463" s="94"/>
      <c r="J463" s="94"/>
      <c r="K463" s="94"/>
    </row>
    <row r="464" spans="2:11">
      <c r="B464" s="93"/>
      <c r="C464" s="94"/>
      <c r="D464" s="94"/>
      <c r="E464" s="94"/>
      <c r="F464" s="94"/>
      <c r="G464" s="94"/>
      <c r="H464" s="94"/>
      <c r="I464" s="94"/>
      <c r="J464" s="94"/>
      <c r="K464" s="94"/>
    </row>
    <row r="465" spans="2:11">
      <c r="B465" s="93"/>
      <c r="C465" s="94"/>
      <c r="D465" s="94"/>
      <c r="E465" s="94"/>
      <c r="F465" s="94"/>
      <c r="G465" s="94"/>
      <c r="H465" s="94"/>
      <c r="I465" s="94"/>
      <c r="J465" s="94"/>
      <c r="K465" s="94"/>
    </row>
    <row r="466" spans="2:11">
      <c r="B466" s="93"/>
      <c r="C466" s="94"/>
      <c r="D466" s="94"/>
      <c r="E466" s="94"/>
      <c r="F466" s="94"/>
      <c r="G466" s="94"/>
      <c r="H466" s="94"/>
      <c r="I466" s="94"/>
      <c r="J466" s="94"/>
      <c r="K466" s="94"/>
    </row>
    <row r="467" spans="2:11">
      <c r="B467" s="93"/>
      <c r="C467" s="94"/>
      <c r="D467" s="94"/>
      <c r="E467" s="94"/>
      <c r="F467" s="94"/>
      <c r="G467" s="94"/>
      <c r="H467" s="94"/>
      <c r="I467" s="94"/>
      <c r="J467" s="94"/>
      <c r="K467" s="94"/>
    </row>
    <row r="468" spans="2:11">
      <c r="B468" s="93"/>
      <c r="C468" s="94"/>
      <c r="D468" s="94"/>
      <c r="E468" s="94"/>
      <c r="F468" s="94"/>
      <c r="G468" s="94"/>
      <c r="H468" s="94"/>
      <c r="I468" s="94"/>
      <c r="J468" s="94"/>
      <c r="K468" s="94"/>
    </row>
    <row r="469" spans="2:11">
      <c r="B469" s="93"/>
      <c r="C469" s="94"/>
      <c r="D469" s="94"/>
      <c r="E469" s="94"/>
      <c r="F469" s="94"/>
      <c r="G469" s="94"/>
      <c r="H469" s="94"/>
      <c r="I469" s="94"/>
      <c r="J469" s="94"/>
      <c r="K469" s="94"/>
    </row>
    <row r="470" spans="2:11">
      <c r="B470" s="93"/>
      <c r="C470" s="94"/>
      <c r="D470" s="94"/>
      <c r="E470" s="94"/>
      <c r="F470" s="94"/>
      <c r="G470" s="94"/>
      <c r="H470" s="94"/>
      <c r="I470" s="94"/>
      <c r="J470" s="94"/>
      <c r="K470" s="94"/>
    </row>
    <row r="471" spans="2:11">
      <c r="B471" s="93"/>
      <c r="C471" s="94"/>
      <c r="D471" s="94"/>
      <c r="E471" s="94"/>
      <c r="F471" s="94"/>
      <c r="G471" s="94"/>
      <c r="H471" s="94"/>
      <c r="I471" s="94"/>
      <c r="J471" s="94"/>
      <c r="K471" s="94"/>
    </row>
    <row r="472" spans="2:11">
      <c r="B472" s="93"/>
      <c r="C472" s="94"/>
      <c r="D472" s="94"/>
      <c r="E472" s="94"/>
      <c r="F472" s="94"/>
      <c r="G472" s="94"/>
      <c r="H472" s="94"/>
      <c r="I472" s="94"/>
      <c r="J472" s="94"/>
      <c r="K472" s="94"/>
    </row>
    <row r="473" spans="2:11">
      <c r="B473" s="93"/>
      <c r="C473" s="94"/>
      <c r="D473" s="94"/>
      <c r="E473" s="94"/>
      <c r="F473" s="94"/>
      <c r="G473" s="94"/>
      <c r="H473" s="94"/>
      <c r="I473" s="94"/>
      <c r="J473" s="94"/>
      <c r="K473" s="94"/>
    </row>
    <row r="474" spans="2:11">
      <c r="B474" s="93"/>
      <c r="C474" s="94"/>
      <c r="D474" s="94"/>
      <c r="E474" s="94"/>
      <c r="F474" s="94"/>
      <c r="G474" s="94"/>
      <c r="H474" s="94"/>
      <c r="I474" s="94"/>
      <c r="J474" s="94"/>
      <c r="K474" s="94"/>
    </row>
    <row r="475" spans="2:11">
      <c r="B475" s="93"/>
      <c r="C475" s="94"/>
      <c r="D475" s="94"/>
      <c r="E475" s="94"/>
      <c r="F475" s="94"/>
      <c r="G475" s="94"/>
      <c r="H475" s="94"/>
      <c r="I475" s="94"/>
      <c r="J475" s="94"/>
      <c r="K475" s="94"/>
    </row>
    <row r="476" spans="2:11">
      <c r="B476" s="93"/>
      <c r="C476" s="94"/>
      <c r="D476" s="94"/>
      <c r="E476" s="94"/>
      <c r="F476" s="94"/>
      <c r="G476" s="94"/>
      <c r="H476" s="94"/>
      <c r="I476" s="94"/>
      <c r="J476" s="94"/>
      <c r="K476" s="94"/>
    </row>
    <row r="477" spans="2:11">
      <c r="B477" s="93"/>
      <c r="C477" s="94"/>
      <c r="D477" s="94"/>
      <c r="E477" s="94"/>
      <c r="F477" s="94"/>
      <c r="G477" s="94"/>
      <c r="H477" s="94"/>
      <c r="I477" s="94"/>
      <c r="J477" s="94"/>
      <c r="K477" s="94"/>
    </row>
    <row r="478" spans="2:11">
      <c r="B478" s="93"/>
      <c r="C478" s="94"/>
      <c r="D478" s="94"/>
      <c r="E478" s="94"/>
      <c r="F478" s="94"/>
      <c r="G478" s="94"/>
      <c r="H478" s="94"/>
      <c r="I478" s="94"/>
      <c r="J478" s="94"/>
      <c r="K478" s="94"/>
    </row>
    <row r="479" spans="2:11">
      <c r="B479" s="93"/>
      <c r="C479" s="94"/>
      <c r="D479" s="94"/>
      <c r="E479" s="94"/>
      <c r="F479" s="94"/>
      <c r="G479" s="94"/>
      <c r="H479" s="94"/>
      <c r="I479" s="94"/>
      <c r="J479" s="94"/>
      <c r="K479" s="94"/>
    </row>
    <row r="480" spans="2:11">
      <c r="B480" s="93"/>
      <c r="C480" s="94"/>
      <c r="D480" s="94"/>
      <c r="E480" s="94"/>
      <c r="F480" s="94"/>
      <c r="G480" s="94"/>
      <c r="H480" s="94"/>
      <c r="I480" s="94"/>
      <c r="J480" s="94"/>
      <c r="K480" s="94"/>
    </row>
    <row r="481" spans="2:11">
      <c r="B481" s="93"/>
      <c r="C481" s="94"/>
      <c r="D481" s="94"/>
      <c r="E481" s="94"/>
      <c r="F481" s="94"/>
      <c r="G481" s="94"/>
      <c r="H481" s="94"/>
      <c r="I481" s="94"/>
      <c r="J481" s="94"/>
      <c r="K481" s="94"/>
    </row>
    <row r="482" spans="2:11">
      <c r="B482" s="93"/>
      <c r="C482" s="94"/>
      <c r="D482" s="94"/>
      <c r="E482" s="94"/>
      <c r="F482" s="94"/>
      <c r="G482" s="94"/>
      <c r="H482" s="94"/>
      <c r="I482" s="94"/>
      <c r="J482" s="94"/>
      <c r="K482" s="94"/>
    </row>
    <row r="483" spans="2:11">
      <c r="B483" s="93"/>
      <c r="C483" s="94"/>
      <c r="D483" s="94"/>
      <c r="E483" s="94"/>
      <c r="F483" s="94"/>
      <c r="G483" s="94"/>
      <c r="H483" s="94"/>
      <c r="I483" s="94"/>
      <c r="J483" s="94"/>
      <c r="K483" s="94"/>
    </row>
    <row r="484" spans="2:11">
      <c r="B484" s="93"/>
      <c r="C484" s="94"/>
      <c r="D484" s="94"/>
      <c r="E484" s="94"/>
      <c r="F484" s="94"/>
      <c r="G484" s="94"/>
      <c r="H484" s="94"/>
      <c r="I484" s="94"/>
      <c r="J484" s="94"/>
      <c r="K484" s="94"/>
    </row>
    <row r="485" spans="2:11">
      <c r="B485" s="93"/>
      <c r="C485" s="94"/>
      <c r="D485" s="94"/>
      <c r="E485" s="94"/>
      <c r="F485" s="94"/>
      <c r="G485" s="94"/>
      <c r="H485" s="94"/>
      <c r="I485" s="94"/>
      <c r="J485" s="94"/>
      <c r="K485" s="94"/>
    </row>
    <row r="486" spans="2:11">
      <c r="B486" s="93"/>
      <c r="C486" s="94"/>
      <c r="D486" s="94"/>
      <c r="E486" s="94"/>
      <c r="F486" s="94"/>
      <c r="G486" s="94"/>
      <c r="H486" s="94"/>
      <c r="I486" s="94"/>
      <c r="J486" s="94"/>
      <c r="K486" s="94"/>
    </row>
    <row r="487" spans="2:11">
      <c r="B487" s="93"/>
      <c r="C487" s="94"/>
      <c r="D487" s="94"/>
      <c r="E487" s="94"/>
      <c r="F487" s="94"/>
      <c r="G487" s="94"/>
      <c r="H487" s="94"/>
      <c r="I487" s="94"/>
      <c r="J487" s="94"/>
      <c r="K487" s="94"/>
    </row>
    <row r="488" spans="2:11">
      <c r="B488" s="93"/>
      <c r="C488" s="94"/>
      <c r="D488" s="94"/>
      <c r="E488" s="94"/>
      <c r="F488" s="94"/>
      <c r="G488" s="94"/>
      <c r="H488" s="94"/>
      <c r="I488" s="94"/>
      <c r="J488" s="94"/>
      <c r="K488" s="94"/>
    </row>
    <row r="489" spans="2:11">
      <c r="B489" s="93"/>
      <c r="C489" s="94"/>
      <c r="D489" s="94"/>
      <c r="E489" s="94"/>
      <c r="F489" s="94"/>
      <c r="G489" s="94"/>
      <c r="H489" s="94"/>
      <c r="I489" s="94"/>
      <c r="J489" s="94"/>
      <c r="K489" s="94"/>
    </row>
    <row r="490" spans="2:11">
      <c r="B490" s="93"/>
      <c r="C490" s="94"/>
      <c r="D490" s="94"/>
      <c r="E490" s="94"/>
      <c r="F490" s="94"/>
      <c r="G490" s="94"/>
      <c r="H490" s="94"/>
      <c r="I490" s="94"/>
      <c r="J490" s="94"/>
      <c r="K490" s="94"/>
    </row>
    <row r="491" spans="2:11">
      <c r="B491" s="93"/>
      <c r="C491" s="94"/>
      <c r="D491" s="94"/>
      <c r="E491" s="94"/>
      <c r="F491" s="94"/>
      <c r="G491" s="94"/>
      <c r="H491" s="94"/>
      <c r="I491" s="94"/>
      <c r="J491" s="94"/>
      <c r="K491" s="94"/>
    </row>
    <row r="492" spans="2:11">
      <c r="B492" s="93"/>
      <c r="C492" s="94"/>
      <c r="D492" s="94"/>
      <c r="E492" s="94"/>
      <c r="F492" s="94"/>
      <c r="G492" s="94"/>
      <c r="H492" s="94"/>
      <c r="I492" s="94"/>
      <c r="J492" s="94"/>
      <c r="K492" s="94"/>
    </row>
    <row r="493" spans="2:11">
      <c r="B493" s="93"/>
      <c r="C493" s="94"/>
      <c r="D493" s="94"/>
      <c r="E493" s="94"/>
      <c r="F493" s="94"/>
      <c r="G493" s="94"/>
      <c r="H493" s="94"/>
      <c r="I493" s="94"/>
      <c r="J493" s="94"/>
      <c r="K493" s="94"/>
    </row>
    <row r="494" spans="2:11">
      <c r="B494" s="93"/>
      <c r="C494" s="94"/>
      <c r="D494" s="94"/>
      <c r="E494" s="94"/>
      <c r="F494" s="94"/>
      <c r="G494" s="94"/>
      <c r="H494" s="94"/>
      <c r="I494" s="94"/>
      <c r="J494" s="94"/>
      <c r="K494" s="94"/>
    </row>
    <row r="495" spans="2:11">
      <c r="B495" s="93"/>
      <c r="C495" s="94"/>
      <c r="D495" s="94"/>
      <c r="E495" s="94"/>
      <c r="F495" s="94"/>
      <c r="G495" s="94"/>
      <c r="H495" s="94"/>
      <c r="I495" s="94"/>
      <c r="J495" s="94"/>
      <c r="K495" s="94"/>
    </row>
    <row r="496" spans="2:11">
      <c r="B496" s="93"/>
      <c r="C496" s="94"/>
      <c r="D496" s="94"/>
      <c r="E496" s="94"/>
      <c r="F496" s="94"/>
      <c r="G496" s="94"/>
      <c r="H496" s="94"/>
      <c r="I496" s="94"/>
      <c r="J496" s="94"/>
      <c r="K496" s="94"/>
    </row>
    <row r="497" spans="2:11">
      <c r="B497" s="93"/>
      <c r="C497" s="94"/>
      <c r="D497" s="94"/>
      <c r="E497" s="94"/>
      <c r="F497" s="94"/>
      <c r="G497" s="94"/>
      <c r="H497" s="94"/>
      <c r="I497" s="94"/>
      <c r="J497" s="94"/>
      <c r="K497" s="94"/>
    </row>
    <row r="498" spans="2:11">
      <c r="B498" s="93"/>
      <c r="C498" s="94"/>
      <c r="D498" s="94"/>
      <c r="E498" s="94"/>
      <c r="F498" s="94"/>
      <c r="G498" s="94"/>
      <c r="H498" s="94"/>
      <c r="I498" s="94"/>
      <c r="J498" s="94"/>
      <c r="K498" s="94"/>
    </row>
    <row r="499" spans="2:11">
      <c r="B499" s="93"/>
      <c r="C499" s="94"/>
      <c r="D499" s="94"/>
      <c r="E499" s="94"/>
      <c r="F499" s="94"/>
      <c r="G499" s="94"/>
      <c r="H499" s="94"/>
      <c r="I499" s="94"/>
      <c r="J499" s="94"/>
      <c r="K499" s="94"/>
    </row>
    <row r="500" spans="2:11">
      <c r="B500" s="93"/>
      <c r="C500" s="94"/>
      <c r="D500" s="94"/>
      <c r="E500" s="94"/>
      <c r="F500" s="94"/>
      <c r="G500" s="94"/>
      <c r="H500" s="94"/>
      <c r="I500" s="94"/>
      <c r="J500" s="94"/>
      <c r="K500" s="94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425781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customWidth="1"/>
    <col min="8" max="8" width="7.42578125" style="1" bestFit="1" customWidth="1"/>
    <col min="9" max="9" width="7.85546875" style="1" customWidth="1"/>
    <col min="10" max="10" width="6.28515625" style="1" bestFit="1" customWidth="1"/>
    <col min="11" max="11" width="7.5703125" style="1" bestFit="1" customWidth="1"/>
    <col min="12" max="12" width="9.28515625" style="1" bestFit="1" customWidth="1"/>
    <col min="13" max="16384" width="9.140625" style="1"/>
  </cols>
  <sheetData>
    <row r="1" spans="2:12">
      <c r="B1" s="46" t="s">
        <v>134</v>
      </c>
      <c r="C1" s="46" t="s" vm="1">
        <v>205</v>
      </c>
    </row>
    <row r="2" spans="2:12">
      <c r="B2" s="46" t="s">
        <v>133</v>
      </c>
      <c r="C2" s="46" t="s">
        <v>206</v>
      </c>
    </row>
    <row r="3" spans="2:12">
      <c r="B3" s="46" t="s">
        <v>135</v>
      </c>
      <c r="C3" s="46" t="s">
        <v>207</v>
      </c>
    </row>
    <row r="4" spans="2:12">
      <c r="B4" s="46" t="s">
        <v>136</v>
      </c>
      <c r="C4" s="46">
        <v>2148</v>
      </c>
    </row>
    <row r="6" spans="2:12" ht="26.25" customHeight="1">
      <c r="B6" s="133" t="s">
        <v>159</v>
      </c>
      <c r="C6" s="134"/>
      <c r="D6" s="134"/>
      <c r="E6" s="134"/>
      <c r="F6" s="134"/>
      <c r="G6" s="134"/>
      <c r="H6" s="134"/>
      <c r="I6" s="134"/>
      <c r="J6" s="134"/>
      <c r="K6" s="134"/>
      <c r="L6" s="135"/>
    </row>
    <row r="7" spans="2:12" ht="26.25" customHeight="1">
      <c r="B7" s="133" t="s">
        <v>91</v>
      </c>
      <c r="C7" s="134"/>
      <c r="D7" s="134"/>
      <c r="E7" s="134"/>
      <c r="F7" s="134"/>
      <c r="G7" s="134"/>
      <c r="H7" s="134"/>
      <c r="I7" s="134"/>
      <c r="J7" s="134"/>
      <c r="K7" s="134"/>
      <c r="L7" s="135"/>
    </row>
    <row r="8" spans="2:12" s="3" customFormat="1" ht="78.75">
      <c r="B8" s="21" t="s">
        <v>108</v>
      </c>
      <c r="C8" s="29" t="s">
        <v>43</v>
      </c>
      <c r="D8" s="29" t="s">
        <v>61</v>
      </c>
      <c r="E8" s="29" t="s">
        <v>95</v>
      </c>
      <c r="F8" s="29" t="s">
        <v>96</v>
      </c>
      <c r="G8" s="29" t="s">
        <v>183</v>
      </c>
      <c r="H8" s="29" t="s">
        <v>182</v>
      </c>
      <c r="I8" s="29" t="s">
        <v>103</v>
      </c>
      <c r="J8" s="29" t="s">
        <v>54</v>
      </c>
      <c r="K8" s="29" t="s">
        <v>137</v>
      </c>
      <c r="L8" s="30" t="s">
        <v>139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190</v>
      </c>
      <c r="H9" s="15"/>
      <c r="I9" s="15" t="s">
        <v>186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6" t="s">
        <v>1342</v>
      </c>
      <c r="C11" s="87"/>
      <c r="D11" s="87"/>
      <c r="E11" s="87"/>
      <c r="F11" s="87"/>
      <c r="G11" s="87"/>
      <c r="H11" s="87"/>
      <c r="I11" s="107">
        <v>0</v>
      </c>
      <c r="J11" s="87"/>
      <c r="K11" s="108">
        <v>0</v>
      </c>
      <c r="L11" s="108">
        <v>0</v>
      </c>
    </row>
    <row r="12" spans="2:12" ht="21" customHeight="1">
      <c r="B12" s="125"/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2:12">
      <c r="B13" s="125"/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2:12">
      <c r="B14" s="125"/>
      <c r="C14" s="87"/>
      <c r="D14" s="87"/>
      <c r="E14" s="87"/>
      <c r="F14" s="87"/>
      <c r="G14" s="87"/>
      <c r="H14" s="87"/>
      <c r="I14" s="87"/>
      <c r="J14" s="87"/>
      <c r="K14" s="87"/>
      <c r="L14" s="87"/>
    </row>
    <row r="15" spans="2:12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</row>
    <row r="16" spans="2:12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</row>
    <row r="17" spans="2:12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</row>
    <row r="18" spans="2:12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2:12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12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12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12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93"/>
      <c r="C111" s="94"/>
      <c r="D111" s="94"/>
      <c r="E111" s="94"/>
      <c r="F111" s="94"/>
      <c r="G111" s="94"/>
      <c r="H111" s="94"/>
      <c r="I111" s="94"/>
      <c r="J111" s="94"/>
      <c r="K111" s="94"/>
      <c r="L111" s="94"/>
    </row>
    <row r="112" spans="2:12">
      <c r="B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</row>
    <row r="113" spans="2:12">
      <c r="B113" s="93"/>
      <c r="C113" s="94"/>
      <c r="D113" s="94"/>
      <c r="E113" s="94"/>
      <c r="F113" s="94"/>
      <c r="G113" s="94"/>
      <c r="H113" s="94"/>
      <c r="I113" s="94"/>
      <c r="J113" s="94"/>
      <c r="K113" s="94"/>
      <c r="L113" s="94"/>
    </row>
    <row r="114" spans="2:12">
      <c r="B114" s="93"/>
      <c r="C114" s="94"/>
      <c r="D114" s="94"/>
      <c r="E114" s="94"/>
      <c r="F114" s="94"/>
      <c r="G114" s="94"/>
      <c r="H114" s="94"/>
      <c r="I114" s="94"/>
      <c r="J114" s="94"/>
      <c r="K114" s="94"/>
      <c r="L114" s="94"/>
    </row>
    <row r="115" spans="2:12">
      <c r="B115" s="93"/>
      <c r="C115" s="94"/>
      <c r="D115" s="94"/>
      <c r="E115" s="94"/>
      <c r="F115" s="94"/>
      <c r="G115" s="94"/>
      <c r="H115" s="94"/>
      <c r="I115" s="94"/>
      <c r="J115" s="94"/>
      <c r="K115" s="94"/>
      <c r="L115" s="94"/>
    </row>
    <row r="116" spans="2:12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</row>
    <row r="117" spans="2:12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</row>
    <row r="118" spans="2:12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</row>
    <row r="119" spans="2:12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2:12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</row>
    <row r="506" spans="2:12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</row>
    <row r="507" spans="2:12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</row>
    <row r="508" spans="2:12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</row>
    <row r="509" spans="2:12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</row>
    <row r="510" spans="2:12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</row>
    <row r="511" spans="2:12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</row>
    <row r="512" spans="2:12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</row>
    <row r="513" spans="2:12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</row>
    <row r="514" spans="2:12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</row>
    <row r="515" spans="2:12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</row>
    <row r="516" spans="2:12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</row>
    <row r="517" spans="2:12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</row>
    <row r="518" spans="2:12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</row>
    <row r="519" spans="2:12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</row>
    <row r="520" spans="2:12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</row>
    <row r="521" spans="2:12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</row>
    <row r="522" spans="2:12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</row>
    <row r="523" spans="2:12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</row>
    <row r="524" spans="2:12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</row>
    <row r="525" spans="2:12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</row>
    <row r="526" spans="2:12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</row>
    <row r="527" spans="2:12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</row>
    <row r="528" spans="2:12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</row>
    <row r="529" spans="2:12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</row>
    <row r="530" spans="2:12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</row>
    <row r="531" spans="2:12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</row>
    <row r="532" spans="2:12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</row>
    <row r="533" spans="2:12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</row>
    <row r="534" spans="2:12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</row>
    <row r="535" spans="2:12">
      <c r="B535" s="93"/>
      <c r="C535" s="94"/>
      <c r="D535" s="94"/>
      <c r="E535" s="94"/>
      <c r="F535" s="94"/>
      <c r="G535" s="94"/>
      <c r="H535" s="94"/>
      <c r="I535" s="94"/>
      <c r="J535" s="94"/>
      <c r="K535" s="94"/>
      <c r="L535" s="94"/>
    </row>
    <row r="536" spans="2:12">
      <c r="B536" s="93"/>
      <c r="C536" s="94"/>
      <c r="D536" s="94"/>
      <c r="E536" s="94"/>
      <c r="F536" s="94"/>
      <c r="G536" s="94"/>
      <c r="H536" s="94"/>
      <c r="I536" s="94"/>
      <c r="J536" s="94"/>
      <c r="K536" s="94"/>
      <c r="L536" s="94"/>
    </row>
    <row r="537" spans="2:12">
      <c r="B537" s="93"/>
      <c r="C537" s="94"/>
      <c r="D537" s="94"/>
      <c r="E537" s="94"/>
      <c r="F537" s="94"/>
      <c r="G537" s="94"/>
      <c r="H537" s="94"/>
      <c r="I537" s="94"/>
      <c r="J537" s="94"/>
      <c r="K537" s="94"/>
      <c r="L537" s="94"/>
    </row>
    <row r="538" spans="2:12">
      <c r="B538" s="93"/>
      <c r="C538" s="94"/>
      <c r="D538" s="94"/>
      <c r="E538" s="94"/>
      <c r="F538" s="94"/>
      <c r="G538" s="94"/>
      <c r="H538" s="94"/>
      <c r="I538" s="94"/>
      <c r="J538" s="94"/>
      <c r="K538" s="94"/>
      <c r="L538" s="94"/>
    </row>
    <row r="539" spans="2:12">
      <c r="B539" s="93"/>
      <c r="C539" s="94"/>
      <c r="D539" s="94"/>
      <c r="E539" s="94"/>
      <c r="F539" s="94"/>
      <c r="G539" s="94"/>
      <c r="H539" s="94"/>
      <c r="I539" s="94"/>
      <c r="J539" s="94"/>
      <c r="K539" s="94"/>
      <c r="L539" s="94"/>
    </row>
    <row r="540" spans="2:12">
      <c r="B540" s="93"/>
      <c r="C540" s="94"/>
      <c r="D540" s="94"/>
      <c r="E540" s="94"/>
      <c r="F540" s="94"/>
      <c r="G540" s="94"/>
      <c r="H540" s="94"/>
      <c r="I540" s="94"/>
      <c r="J540" s="94"/>
      <c r="K540" s="94"/>
      <c r="L540" s="94"/>
    </row>
    <row r="541" spans="2:12">
      <c r="B541" s="93"/>
      <c r="C541" s="94"/>
      <c r="D541" s="94"/>
      <c r="E541" s="94"/>
      <c r="F541" s="94"/>
      <c r="G541" s="94"/>
      <c r="H541" s="94"/>
      <c r="I541" s="94"/>
      <c r="J541" s="94"/>
      <c r="K541" s="94"/>
      <c r="L541" s="94"/>
    </row>
    <row r="542" spans="2:12">
      <c r="B542" s="93"/>
      <c r="C542" s="94"/>
      <c r="D542" s="94"/>
      <c r="E542" s="94"/>
      <c r="F542" s="94"/>
      <c r="G542" s="94"/>
      <c r="H542" s="94"/>
      <c r="I542" s="94"/>
      <c r="J542" s="94"/>
      <c r="K542" s="94"/>
      <c r="L542" s="94"/>
    </row>
    <row r="543" spans="2:12">
      <c r="B543" s="93"/>
      <c r="C543" s="94"/>
      <c r="D543" s="94"/>
      <c r="E543" s="94"/>
      <c r="F543" s="94"/>
      <c r="G543" s="94"/>
      <c r="H543" s="94"/>
      <c r="I543" s="94"/>
      <c r="J543" s="94"/>
      <c r="K543" s="94"/>
      <c r="L543" s="94"/>
    </row>
    <row r="544" spans="2:12">
      <c r="B544" s="93"/>
      <c r="C544" s="94"/>
      <c r="D544" s="94"/>
      <c r="E544" s="94"/>
      <c r="F544" s="94"/>
      <c r="G544" s="94"/>
      <c r="H544" s="94"/>
      <c r="I544" s="94"/>
      <c r="J544" s="94"/>
      <c r="K544" s="94"/>
      <c r="L544" s="94"/>
    </row>
    <row r="545" spans="2:12">
      <c r="B545" s="93"/>
      <c r="C545" s="94"/>
      <c r="D545" s="94"/>
      <c r="E545" s="94"/>
      <c r="F545" s="94"/>
      <c r="G545" s="94"/>
      <c r="H545" s="94"/>
      <c r="I545" s="94"/>
      <c r="J545" s="94"/>
      <c r="K545" s="94"/>
      <c r="L545" s="94"/>
    </row>
    <row r="546" spans="2:12">
      <c r="B546" s="93"/>
      <c r="C546" s="94"/>
      <c r="D546" s="94"/>
      <c r="E546" s="94"/>
      <c r="F546" s="94"/>
      <c r="G546" s="94"/>
      <c r="H546" s="94"/>
      <c r="I546" s="94"/>
      <c r="J546" s="94"/>
      <c r="K546" s="94"/>
      <c r="L546" s="94"/>
    </row>
    <row r="547" spans="2:12">
      <c r="B547" s="93"/>
      <c r="C547" s="94"/>
      <c r="D547" s="94"/>
      <c r="E547" s="94"/>
      <c r="F547" s="94"/>
      <c r="G547" s="94"/>
      <c r="H547" s="94"/>
      <c r="I547" s="94"/>
      <c r="J547" s="94"/>
      <c r="K547" s="94"/>
      <c r="L547" s="94"/>
    </row>
    <row r="548" spans="2:12">
      <c r="B548" s="93"/>
      <c r="C548" s="94"/>
      <c r="D548" s="94"/>
      <c r="E548" s="94"/>
      <c r="F548" s="94"/>
      <c r="G548" s="94"/>
      <c r="H548" s="94"/>
      <c r="I548" s="94"/>
      <c r="J548" s="94"/>
      <c r="K548" s="94"/>
      <c r="L548" s="94"/>
    </row>
    <row r="549" spans="2:12">
      <c r="B549" s="93"/>
      <c r="C549" s="94"/>
      <c r="D549" s="94"/>
      <c r="E549" s="94"/>
      <c r="F549" s="94"/>
      <c r="G549" s="94"/>
      <c r="H549" s="94"/>
      <c r="I549" s="94"/>
      <c r="J549" s="94"/>
      <c r="K549" s="94"/>
      <c r="L549" s="94"/>
    </row>
    <row r="550" spans="2:12">
      <c r="B550" s="93"/>
      <c r="C550" s="94"/>
      <c r="D550" s="94"/>
      <c r="E550" s="94"/>
      <c r="F550" s="94"/>
      <c r="G550" s="94"/>
      <c r="H550" s="94"/>
      <c r="I550" s="94"/>
      <c r="J550" s="94"/>
      <c r="K550" s="94"/>
      <c r="L550" s="94"/>
    </row>
    <row r="551" spans="2:12">
      <c r="B551" s="93"/>
      <c r="C551" s="94"/>
      <c r="D551" s="94"/>
      <c r="E551" s="94"/>
      <c r="F551" s="94"/>
      <c r="G551" s="94"/>
      <c r="H551" s="94"/>
      <c r="I551" s="94"/>
      <c r="J551" s="94"/>
      <c r="K551" s="94"/>
      <c r="L551" s="94"/>
    </row>
    <row r="552" spans="2:12">
      <c r="B552" s="93"/>
      <c r="C552" s="94"/>
      <c r="D552" s="94"/>
      <c r="E552" s="94"/>
      <c r="F552" s="94"/>
      <c r="G552" s="94"/>
      <c r="H552" s="94"/>
      <c r="I552" s="94"/>
      <c r="J552" s="94"/>
      <c r="K552" s="94"/>
      <c r="L552" s="94"/>
    </row>
    <row r="553" spans="2:12">
      <c r="B553" s="93"/>
      <c r="C553" s="94"/>
      <c r="D553" s="94"/>
      <c r="E553" s="94"/>
      <c r="F553" s="94"/>
      <c r="G553" s="94"/>
      <c r="H553" s="94"/>
      <c r="I553" s="94"/>
      <c r="J553" s="94"/>
      <c r="K553" s="94"/>
      <c r="L553" s="94"/>
    </row>
    <row r="554" spans="2:12">
      <c r="B554" s="93"/>
      <c r="C554" s="94"/>
      <c r="D554" s="94"/>
      <c r="E554" s="94"/>
      <c r="F554" s="94"/>
      <c r="G554" s="94"/>
      <c r="H554" s="94"/>
      <c r="I554" s="94"/>
      <c r="J554" s="94"/>
      <c r="K554" s="94"/>
      <c r="L554" s="94"/>
    </row>
    <row r="555" spans="2:12">
      <c r="B555" s="93"/>
      <c r="C555" s="94"/>
      <c r="D555" s="94"/>
      <c r="E555" s="94"/>
      <c r="F555" s="94"/>
      <c r="G555" s="94"/>
      <c r="H555" s="94"/>
      <c r="I555" s="94"/>
      <c r="J555" s="94"/>
      <c r="K555" s="94"/>
      <c r="L555" s="94"/>
    </row>
    <row r="556" spans="2:12">
      <c r="B556" s="93"/>
      <c r="C556" s="94"/>
      <c r="D556" s="94"/>
      <c r="E556" s="94"/>
      <c r="F556" s="94"/>
      <c r="G556" s="94"/>
      <c r="H556" s="94"/>
      <c r="I556" s="94"/>
      <c r="J556" s="94"/>
      <c r="K556" s="94"/>
      <c r="L556" s="94"/>
    </row>
    <row r="557" spans="2:12">
      <c r="B557" s="93"/>
      <c r="C557" s="94"/>
      <c r="D557" s="94"/>
      <c r="E557" s="94"/>
      <c r="F557" s="94"/>
      <c r="G557" s="94"/>
      <c r="H557" s="94"/>
      <c r="I557" s="94"/>
      <c r="J557" s="94"/>
      <c r="K557" s="94"/>
      <c r="L557" s="94"/>
    </row>
    <row r="558" spans="2:12">
      <c r="B558" s="93"/>
      <c r="C558" s="94"/>
      <c r="D558" s="94"/>
      <c r="E558" s="94"/>
      <c r="F558" s="94"/>
      <c r="G558" s="94"/>
      <c r="H558" s="94"/>
      <c r="I558" s="94"/>
      <c r="J558" s="94"/>
      <c r="K558" s="94"/>
      <c r="L558" s="94"/>
    </row>
    <row r="559" spans="2:12">
      <c r="B559" s="93"/>
      <c r="C559" s="94"/>
      <c r="D559" s="94"/>
      <c r="E559" s="94"/>
      <c r="F559" s="94"/>
      <c r="G559" s="94"/>
      <c r="H559" s="94"/>
      <c r="I559" s="94"/>
      <c r="J559" s="94"/>
      <c r="K559" s="94"/>
      <c r="L559" s="94"/>
    </row>
    <row r="560" spans="2:12">
      <c r="B560" s="93"/>
      <c r="C560" s="94"/>
      <c r="D560" s="94"/>
      <c r="E560" s="94"/>
      <c r="F560" s="94"/>
      <c r="G560" s="94"/>
      <c r="H560" s="94"/>
      <c r="I560" s="94"/>
      <c r="J560" s="94"/>
      <c r="K560" s="94"/>
      <c r="L560" s="94"/>
    </row>
    <row r="561" spans="2:12">
      <c r="B561" s="93"/>
      <c r="C561" s="94"/>
      <c r="D561" s="94"/>
      <c r="E561" s="94"/>
      <c r="F561" s="94"/>
      <c r="G561" s="94"/>
      <c r="H561" s="94"/>
      <c r="I561" s="94"/>
      <c r="J561" s="94"/>
      <c r="K561" s="94"/>
      <c r="L561" s="94"/>
    </row>
    <row r="562" spans="2:12">
      <c r="B562" s="93"/>
      <c r="C562" s="94"/>
      <c r="D562" s="94"/>
      <c r="E562" s="94"/>
      <c r="F562" s="94"/>
      <c r="G562" s="94"/>
      <c r="H562" s="94"/>
      <c r="I562" s="94"/>
      <c r="J562" s="94"/>
      <c r="K562" s="94"/>
      <c r="L562" s="94"/>
    </row>
    <row r="563" spans="2:12">
      <c r="B563" s="93"/>
      <c r="C563" s="94"/>
      <c r="D563" s="94"/>
      <c r="E563" s="94"/>
      <c r="F563" s="94"/>
      <c r="G563" s="94"/>
      <c r="H563" s="94"/>
      <c r="I563" s="94"/>
      <c r="J563" s="94"/>
      <c r="K563" s="94"/>
      <c r="L563" s="94"/>
    </row>
    <row r="564" spans="2:12">
      <c r="B564" s="93"/>
      <c r="C564" s="94"/>
      <c r="D564" s="94"/>
      <c r="E564" s="94"/>
      <c r="F564" s="94"/>
      <c r="G564" s="94"/>
      <c r="H564" s="94"/>
      <c r="I564" s="94"/>
      <c r="J564" s="94"/>
      <c r="K564" s="94"/>
      <c r="L564" s="94"/>
    </row>
    <row r="565" spans="2:12">
      <c r="B565" s="93"/>
      <c r="C565" s="94"/>
      <c r="D565" s="94"/>
      <c r="E565" s="94"/>
      <c r="F565" s="94"/>
      <c r="G565" s="94"/>
      <c r="H565" s="94"/>
      <c r="I565" s="94"/>
      <c r="J565" s="94"/>
      <c r="K565" s="94"/>
      <c r="L565" s="94"/>
    </row>
    <row r="566" spans="2:12">
      <c r="B566" s="93"/>
      <c r="C566" s="94"/>
      <c r="D566" s="94"/>
      <c r="E566" s="94"/>
      <c r="F566" s="94"/>
      <c r="G566" s="94"/>
      <c r="H566" s="94"/>
      <c r="I566" s="94"/>
      <c r="J566" s="94"/>
      <c r="K566" s="94"/>
      <c r="L566" s="94"/>
    </row>
    <row r="567" spans="2:12">
      <c r="B567" s="93"/>
      <c r="C567" s="94"/>
      <c r="D567" s="94"/>
      <c r="E567" s="94"/>
      <c r="F567" s="94"/>
      <c r="G567" s="94"/>
      <c r="H567" s="94"/>
      <c r="I567" s="94"/>
      <c r="J567" s="94"/>
      <c r="K567" s="94"/>
      <c r="L567" s="94"/>
    </row>
    <row r="568" spans="2:12">
      <c r="B568" s="93"/>
      <c r="C568" s="94"/>
      <c r="D568" s="94"/>
      <c r="E568" s="94"/>
      <c r="F568" s="94"/>
      <c r="G568" s="94"/>
      <c r="H568" s="94"/>
      <c r="I568" s="94"/>
      <c r="J568" s="94"/>
      <c r="K568" s="94"/>
      <c r="L568" s="94"/>
    </row>
    <row r="569" spans="2:12">
      <c r="B569" s="93"/>
      <c r="C569" s="94"/>
      <c r="D569" s="94"/>
      <c r="E569" s="94"/>
      <c r="F569" s="94"/>
      <c r="G569" s="94"/>
      <c r="H569" s="94"/>
      <c r="I569" s="94"/>
      <c r="J569" s="94"/>
      <c r="K569" s="94"/>
      <c r="L569" s="94"/>
    </row>
    <row r="570" spans="2:12">
      <c r="B570" s="93"/>
      <c r="C570" s="94"/>
      <c r="D570" s="94"/>
      <c r="E570" s="94"/>
      <c r="F570" s="94"/>
      <c r="G570" s="94"/>
      <c r="H570" s="94"/>
      <c r="I570" s="94"/>
      <c r="J570" s="94"/>
      <c r="K570" s="94"/>
      <c r="L570" s="94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425781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6384" width="9.140625" style="1"/>
  </cols>
  <sheetData>
    <row r="1" spans="2:12">
      <c r="B1" s="46" t="s">
        <v>134</v>
      </c>
      <c r="C1" s="46" t="s" vm="1">
        <v>205</v>
      </c>
    </row>
    <row r="2" spans="2:12">
      <c r="B2" s="46" t="s">
        <v>133</v>
      </c>
      <c r="C2" s="46" t="s">
        <v>206</v>
      </c>
    </row>
    <row r="3" spans="2:12">
      <c r="B3" s="46" t="s">
        <v>135</v>
      </c>
      <c r="C3" s="46" t="s">
        <v>207</v>
      </c>
    </row>
    <row r="4" spans="2:12">
      <c r="B4" s="46" t="s">
        <v>136</v>
      </c>
      <c r="C4" s="46">
        <v>2148</v>
      </c>
    </row>
    <row r="6" spans="2:12" ht="26.25" customHeight="1">
      <c r="B6" s="133" t="s">
        <v>159</v>
      </c>
      <c r="C6" s="134"/>
      <c r="D6" s="134"/>
      <c r="E6" s="134"/>
      <c r="F6" s="134"/>
      <c r="G6" s="134"/>
      <c r="H6" s="134"/>
      <c r="I6" s="134"/>
      <c r="J6" s="134"/>
      <c r="K6" s="134"/>
      <c r="L6" s="135"/>
    </row>
    <row r="7" spans="2:12" ht="26.25" customHeight="1">
      <c r="B7" s="133" t="s">
        <v>92</v>
      </c>
      <c r="C7" s="134"/>
      <c r="D7" s="134"/>
      <c r="E7" s="134"/>
      <c r="F7" s="134"/>
      <c r="G7" s="134"/>
      <c r="H7" s="134"/>
      <c r="I7" s="134"/>
      <c r="J7" s="134"/>
      <c r="K7" s="134"/>
      <c r="L7" s="135"/>
    </row>
    <row r="8" spans="2:12" s="3" customFormat="1" ht="63">
      <c r="B8" s="21" t="s">
        <v>108</v>
      </c>
      <c r="C8" s="29" t="s">
        <v>43</v>
      </c>
      <c r="D8" s="29" t="s">
        <v>61</v>
      </c>
      <c r="E8" s="29" t="s">
        <v>95</v>
      </c>
      <c r="F8" s="29" t="s">
        <v>96</v>
      </c>
      <c r="G8" s="29" t="s">
        <v>183</v>
      </c>
      <c r="H8" s="29" t="s">
        <v>182</v>
      </c>
      <c r="I8" s="29" t="s">
        <v>103</v>
      </c>
      <c r="J8" s="29" t="s">
        <v>54</v>
      </c>
      <c r="K8" s="29" t="s">
        <v>137</v>
      </c>
      <c r="L8" s="30" t="s">
        <v>139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190</v>
      </c>
      <c r="H9" s="15"/>
      <c r="I9" s="15" t="s">
        <v>186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6" t="s">
        <v>1343</v>
      </c>
      <c r="C11" s="87"/>
      <c r="D11" s="87"/>
      <c r="E11" s="87"/>
      <c r="F11" s="87"/>
      <c r="G11" s="87"/>
      <c r="H11" s="87"/>
      <c r="I11" s="107">
        <v>0</v>
      </c>
      <c r="J11" s="87"/>
      <c r="K11" s="108">
        <v>0</v>
      </c>
      <c r="L11" s="108">
        <v>0</v>
      </c>
    </row>
    <row r="12" spans="2:12" ht="19.5" customHeight="1">
      <c r="B12" s="109" t="s">
        <v>198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2:12">
      <c r="B13" s="109" t="s">
        <v>104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2:12">
      <c r="B14" s="109" t="s">
        <v>181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</row>
    <row r="15" spans="2:12">
      <c r="B15" s="109" t="s">
        <v>189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</row>
    <row r="16" spans="2:12" s="6" customFormat="1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</row>
    <row r="17" spans="2:12" s="6" customFormat="1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</row>
    <row r="18" spans="2:12" s="6" customFormat="1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2:12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12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12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12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93"/>
      <c r="C111" s="94"/>
      <c r="D111" s="94"/>
      <c r="E111" s="94"/>
      <c r="F111" s="94"/>
      <c r="G111" s="94"/>
      <c r="H111" s="94"/>
      <c r="I111" s="94"/>
      <c r="J111" s="94"/>
      <c r="K111" s="94"/>
      <c r="L111" s="94"/>
    </row>
    <row r="112" spans="2:12">
      <c r="B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</row>
    <row r="113" spans="2:12">
      <c r="B113" s="93"/>
      <c r="C113" s="94"/>
      <c r="D113" s="94"/>
      <c r="E113" s="94"/>
      <c r="F113" s="94"/>
      <c r="G113" s="94"/>
      <c r="H113" s="94"/>
      <c r="I113" s="94"/>
      <c r="J113" s="94"/>
      <c r="K113" s="94"/>
      <c r="L113" s="94"/>
    </row>
    <row r="114" spans="2:12">
      <c r="B114" s="93"/>
      <c r="C114" s="94"/>
      <c r="D114" s="94"/>
      <c r="E114" s="94"/>
      <c r="F114" s="94"/>
      <c r="G114" s="94"/>
      <c r="H114" s="94"/>
      <c r="I114" s="94"/>
      <c r="J114" s="94"/>
      <c r="K114" s="94"/>
      <c r="L114" s="94"/>
    </row>
    <row r="115" spans="2:12">
      <c r="B115" s="93"/>
      <c r="C115" s="94"/>
      <c r="D115" s="94"/>
      <c r="E115" s="94"/>
      <c r="F115" s="94"/>
      <c r="G115" s="94"/>
      <c r="H115" s="94"/>
      <c r="I115" s="94"/>
      <c r="J115" s="94"/>
      <c r="K115" s="94"/>
      <c r="L115" s="94"/>
    </row>
    <row r="116" spans="2:12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</row>
    <row r="117" spans="2:12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</row>
    <row r="118" spans="2:12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</row>
    <row r="119" spans="2:12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2:12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3"/>
      <c r="D474" s="93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3"/>
      <c r="D475" s="93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3"/>
      <c r="D476" s="93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3"/>
      <c r="D477" s="93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3"/>
      <c r="D478" s="93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3"/>
      <c r="D479" s="93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3"/>
      <c r="D480" s="93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3"/>
      <c r="D481" s="93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3"/>
      <c r="D482" s="93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3"/>
      <c r="D483" s="93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3"/>
      <c r="D484" s="93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3"/>
      <c r="D485" s="93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3"/>
      <c r="D486" s="93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3"/>
      <c r="D487" s="93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3"/>
      <c r="D488" s="93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3"/>
      <c r="D489" s="93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3"/>
      <c r="D490" s="93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3"/>
      <c r="D491" s="93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3"/>
      <c r="D492" s="93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3"/>
      <c r="D493" s="93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3"/>
      <c r="D494" s="93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3"/>
      <c r="D495" s="93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3"/>
      <c r="D496" s="93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3"/>
      <c r="D497" s="93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3"/>
      <c r="D498" s="93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3"/>
      <c r="D499" s="93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3"/>
      <c r="D500" s="93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3"/>
      <c r="D501" s="93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3"/>
      <c r="D502" s="93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3"/>
      <c r="D503" s="93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3"/>
      <c r="D504" s="93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3"/>
      <c r="D505" s="93"/>
      <c r="E505" s="94"/>
      <c r="F505" s="94"/>
      <c r="G505" s="94"/>
      <c r="H505" s="94"/>
      <c r="I505" s="94"/>
      <c r="J505" s="94"/>
      <c r="K505" s="94"/>
      <c r="L505" s="94"/>
    </row>
    <row r="506" spans="2:12">
      <c r="B506" s="93"/>
      <c r="C506" s="93"/>
      <c r="D506" s="93"/>
      <c r="E506" s="94"/>
      <c r="F506" s="94"/>
      <c r="G506" s="94"/>
      <c r="H506" s="94"/>
      <c r="I506" s="94"/>
      <c r="J506" s="94"/>
      <c r="K506" s="94"/>
      <c r="L506" s="94"/>
    </row>
    <row r="507" spans="2:12">
      <c r="B507" s="93"/>
      <c r="C507" s="93"/>
      <c r="D507" s="93"/>
      <c r="E507" s="94"/>
      <c r="F507" s="94"/>
      <c r="G507" s="94"/>
      <c r="H507" s="94"/>
      <c r="I507" s="94"/>
      <c r="J507" s="94"/>
      <c r="K507" s="94"/>
      <c r="L507" s="94"/>
    </row>
    <row r="508" spans="2:12">
      <c r="B508" s="93"/>
      <c r="C508" s="93"/>
      <c r="D508" s="93"/>
      <c r="E508" s="94"/>
      <c r="F508" s="94"/>
      <c r="G508" s="94"/>
      <c r="H508" s="94"/>
      <c r="I508" s="94"/>
      <c r="J508" s="94"/>
      <c r="K508" s="94"/>
      <c r="L508" s="94"/>
    </row>
    <row r="509" spans="2:12">
      <c r="B509" s="93"/>
      <c r="C509" s="93"/>
      <c r="D509" s="93"/>
      <c r="E509" s="94"/>
      <c r="F509" s="94"/>
      <c r="G509" s="94"/>
      <c r="H509" s="94"/>
      <c r="I509" s="94"/>
      <c r="J509" s="94"/>
      <c r="K509" s="94"/>
      <c r="L509" s="94"/>
    </row>
    <row r="510" spans="2:12">
      <c r="B510" s="93"/>
      <c r="C510" s="93"/>
      <c r="D510" s="93"/>
      <c r="E510" s="94"/>
      <c r="F510" s="94"/>
      <c r="G510" s="94"/>
      <c r="H510" s="94"/>
      <c r="I510" s="94"/>
      <c r="J510" s="94"/>
      <c r="K510" s="94"/>
      <c r="L510" s="94"/>
    </row>
    <row r="511" spans="2:12">
      <c r="B511" s="93"/>
      <c r="C511" s="93"/>
      <c r="D511" s="93"/>
      <c r="E511" s="94"/>
      <c r="F511" s="94"/>
      <c r="G511" s="94"/>
      <c r="H511" s="94"/>
      <c r="I511" s="94"/>
      <c r="J511" s="94"/>
      <c r="K511" s="94"/>
      <c r="L511" s="94"/>
    </row>
    <row r="512" spans="2:12">
      <c r="B512" s="93"/>
      <c r="C512" s="93"/>
      <c r="D512" s="93"/>
      <c r="E512" s="94"/>
      <c r="F512" s="94"/>
      <c r="G512" s="94"/>
      <c r="H512" s="94"/>
      <c r="I512" s="94"/>
      <c r="J512" s="94"/>
      <c r="K512" s="94"/>
      <c r="L512" s="94"/>
    </row>
    <row r="513" spans="2:12">
      <c r="B513" s="93"/>
      <c r="C513" s="93"/>
      <c r="D513" s="93"/>
      <c r="E513" s="94"/>
      <c r="F513" s="94"/>
      <c r="G513" s="94"/>
      <c r="H513" s="94"/>
      <c r="I513" s="94"/>
      <c r="J513" s="94"/>
      <c r="K513" s="94"/>
      <c r="L513" s="94"/>
    </row>
    <row r="514" spans="2:12">
      <c r="B514" s="93"/>
      <c r="C514" s="93"/>
      <c r="D514" s="93"/>
      <c r="E514" s="94"/>
      <c r="F514" s="94"/>
      <c r="G514" s="94"/>
      <c r="H514" s="94"/>
      <c r="I514" s="94"/>
      <c r="J514" s="94"/>
      <c r="K514" s="94"/>
      <c r="L514" s="94"/>
    </row>
    <row r="515" spans="2:12">
      <c r="B515" s="93"/>
      <c r="C515" s="93"/>
      <c r="D515" s="93"/>
      <c r="E515" s="94"/>
      <c r="F515" s="94"/>
      <c r="G515" s="94"/>
      <c r="H515" s="94"/>
      <c r="I515" s="94"/>
      <c r="J515" s="94"/>
      <c r="K515" s="94"/>
      <c r="L515" s="94"/>
    </row>
    <row r="516" spans="2:12">
      <c r="B516" s="93"/>
      <c r="C516" s="93"/>
      <c r="D516" s="93"/>
      <c r="E516" s="94"/>
      <c r="F516" s="94"/>
      <c r="G516" s="94"/>
      <c r="H516" s="94"/>
      <c r="I516" s="94"/>
      <c r="J516" s="94"/>
      <c r="K516" s="94"/>
      <c r="L516" s="94"/>
    </row>
    <row r="517" spans="2:12">
      <c r="B517" s="93"/>
      <c r="C517" s="93"/>
      <c r="D517" s="93"/>
      <c r="E517" s="94"/>
      <c r="F517" s="94"/>
      <c r="G517" s="94"/>
      <c r="H517" s="94"/>
      <c r="I517" s="94"/>
      <c r="J517" s="94"/>
      <c r="K517" s="94"/>
      <c r="L517" s="94"/>
    </row>
    <row r="518" spans="2:12">
      <c r="B518" s="93"/>
      <c r="C518" s="93"/>
      <c r="D518" s="93"/>
      <c r="E518" s="94"/>
      <c r="F518" s="94"/>
      <c r="G518" s="94"/>
      <c r="H518" s="94"/>
      <c r="I518" s="94"/>
      <c r="J518" s="94"/>
      <c r="K518" s="94"/>
      <c r="L518" s="94"/>
    </row>
    <row r="519" spans="2:12">
      <c r="B519" s="93"/>
      <c r="C519" s="93"/>
      <c r="D519" s="93"/>
      <c r="E519" s="94"/>
      <c r="F519" s="94"/>
      <c r="G519" s="94"/>
      <c r="H519" s="94"/>
      <c r="I519" s="94"/>
      <c r="J519" s="94"/>
      <c r="K519" s="94"/>
      <c r="L519" s="94"/>
    </row>
    <row r="520" spans="2:12">
      <c r="B520" s="93"/>
      <c r="C520" s="93"/>
      <c r="D520" s="93"/>
      <c r="E520" s="94"/>
      <c r="F520" s="94"/>
      <c r="G520" s="94"/>
      <c r="H520" s="94"/>
      <c r="I520" s="94"/>
      <c r="J520" s="94"/>
      <c r="K520" s="94"/>
      <c r="L520" s="94"/>
    </row>
    <row r="521" spans="2:12">
      <c r="B521" s="93"/>
      <c r="C521" s="93"/>
      <c r="D521" s="93"/>
      <c r="E521" s="94"/>
      <c r="F521" s="94"/>
      <c r="G521" s="94"/>
      <c r="H521" s="94"/>
      <c r="I521" s="94"/>
      <c r="J521" s="94"/>
      <c r="K521" s="94"/>
      <c r="L521" s="94"/>
    </row>
    <row r="522" spans="2:12">
      <c r="B522" s="93"/>
      <c r="C522" s="93"/>
      <c r="D522" s="93"/>
      <c r="E522" s="94"/>
      <c r="F522" s="94"/>
      <c r="G522" s="94"/>
      <c r="H522" s="94"/>
      <c r="I522" s="94"/>
      <c r="J522" s="94"/>
      <c r="K522" s="94"/>
      <c r="L522" s="94"/>
    </row>
    <row r="523" spans="2:12">
      <c r="B523" s="93"/>
      <c r="C523" s="93"/>
      <c r="D523" s="93"/>
      <c r="E523" s="94"/>
      <c r="F523" s="94"/>
      <c r="G523" s="94"/>
      <c r="H523" s="94"/>
      <c r="I523" s="94"/>
      <c r="J523" s="94"/>
      <c r="K523" s="94"/>
      <c r="L523" s="94"/>
    </row>
    <row r="524" spans="2:12">
      <c r="B524" s="93"/>
      <c r="C524" s="93"/>
      <c r="D524" s="93"/>
      <c r="E524" s="94"/>
      <c r="F524" s="94"/>
      <c r="G524" s="94"/>
      <c r="H524" s="94"/>
      <c r="I524" s="94"/>
      <c r="J524" s="94"/>
      <c r="K524" s="94"/>
      <c r="L524" s="94"/>
    </row>
    <row r="525" spans="2:12">
      <c r="B525" s="93"/>
      <c r="C525" s="93"/>
      <c r="D525" s="93"/>
      <c r="E525" s="94"/>
      <c r="F525" s="94"/>
      <c r="G525" s="94"/>
      <c r="H525" s="94"/>
      <c r="I525" s="94"/>
      <c r="J525" s="94"/>
      <c r="K525" s="94"/>
      <c r="L525" s="94"/>
    </row>
    <row r="526" spans="2:12">
      <c r="B526" s="93"/>
      <c r="C526" s="93"/>
      <c r="D526" s="93"/>
      <c r="E526" s="94"/>
      <c r="F526" s="94"/>
      <c r="G526" s="94"/>
      <c r="H526" s="94"/>
      <c r="I526" s="94"/>
      <c r="J526" s="94"/>
      <c r="K526" s="94"/>
      <c r="L526" s="94"/>
    </row>
    <row r="527" spans="2:12">
      <c r="B527" s="93"/>
      <c r="C527" s="93"/>
      <c r="D527" s="93"/>
      <c r="E527" s="94"/>
      <c r="F527" s="94"/>
      <c r="G527" s="94"/>
      <c r="H527" s="94"/>
      <c r="I527" s="94"/>
      <c r="J527" s="94"/>
      <c r="K527" s="94"/>
      <c r="L527" s="94"/>
    </row>
    <row r="528" spans="2:12">
      <c r="B528" s="93"/>
      <c r="C528" s="93"/>
      <c r="D528" s="93"/>
      <c r="E528" s="94"/>
      <c r="F528" s="94"/>
      <c r="G528" s="94"/>
      <c r="H528" s="94"/>
      <c r="I528" s="94"/>
      <c r="J528" s="94"/>
      <c r="K528" s="94"/>
      <c r="L528" s="94"/>
    </row>
    <row r="529" spans="2:12">
      <c r="B529" s="93"/>
      <c r="C529" s="93"/>
      <c r="D529" s="93"/>
      <c r="E529" s="94"/>
      <c r="F529" s="94"/>
      <c r="G529" s="94"/>
      <c r="H529" s="94"/>
      <c r="I529" s="94"/>
      <c r="J529" s="94"/>
      <c r="K529" s="94"/>
      <c r="L529" s="94"/>
    </row>
    <row r="530" spans="2:12">
      <c r="B530" s="93"/>
      <c r="C530" s="93"/>
      <c r="D530" s="93"/>
      <c r="E530" s="94"/>
      <c r="F530" s="94"/>
      <c r="G530" s="94"/>
      <c r="H530" s="94"/>
      <c r="I530" s="94"/>
      <c r="J530" s="94"/>
      <c r="K530" s="94"/>
      <c r="L530" s="94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8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51.425781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7.28515625" style="1" bestFit="1" customWidth="1"/>
    <col min="11" max="11" width="9.140625" style="1" bestFit="1" customWidth="1"/>
    <col min="12" max="12" width="7.5703125" style="1" bestFit="1" customWidth="1"/>
    <col min="13" max="16384" width="9.140625" style="1"/>
  </cols>
  <sheetData>
    <row r="1" spans="2:12">
      <c r="B1" s="46" t="s">
        <v>134</v>
      </c>
      <c r="C1" s="46" t="s" vm="1">
        <v>205</v>
      </c>
    </row>
    <row r="2" spans="2:12">
      <c r="B2" s="46" t="s">
        <v>133</v>
      </c>
      <c r="C2" s="46" t="s">
        <v>206</v>
      </c>
    </row>
    <row r="3" spans="2:12">
      <c r="B3" s="46" t="s">
        <v>135</v>
      </c>
      <c r="C3" s="46" t="s">
        <v>207</v>
      </c>
    </row>
    <row r="4" spans="2:12">
      <c r="B4" s="46" t="s">
        <v>136</v>
      </c>
      <c r="C4" s="46">
        <v>2148</v>
      </c>
    </row>
    <row r="6" spans="2:12" ht="26.25" customHeight="1">
      <c r="B6" s="133" t="s">
        <v>157</v>
      </c>
      <c r="C6" s="134"/>
      <c r="D6" s="134"/>
      <c r="E6" s="134"/>
      <c r="F6" s="134"/>
      <c r="G6" s="134"/>
      <c r="H6" s="134"/>
      <c r="I6" s="134"/>
      <c r="J6" s="134"/>
      <c r="K6" s="134"/>
      <c r="L6" s="135"/>
    </row>
    <row r="7" spans="2:12" s="3" customFormat="1" ht="63">
      <c r="B7" s="66" t="s">
        <v>107</v>
      </c>
      <c r="C7" s="49" t="s">
        <v>43</v>
      </c>
      <c r="D7" s="49" t="s">
        <v>109</v>
      </c>
      <c r="E7" s="49" t="s">
        <v>14</v>
      </c>
      <c r="F7" s="49" t="s">
        <v>62</v>
      </c>
      <c r="G7" s="49" t="s">
        <v>95</v>
      </c>
      <c r="H7" s="49" t="s">
        <v>16</v>
      </c>
      <c r="I7" s="49" t="s">
        <v>18</v>
      </c>
      <c r="J7" s="49" t="s">
        <v>57</v>
      </c>
      <c r="K7" s="49" t="s">
        <v>137</v>
      </c>
      <c r="L7" s="51" t="s">
        <v>138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186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4" t="s">
        <v>42</v>
      </c>
      <c r="C10" s="74"/>
      <c r="D10" s="74"/>
      <c r="E10" s="74"/>
      <c r="F10" s="74"/>
      <c r="G10" s="75"/>
      <c r="H10" s="76"/>
      <c r="I10" s="76"/>
      <c r="J10" s="77">
        <f>J11</f>
        <v>228.01506879600004</v>
      </c>
      <c r="K10" s="78">
        <f>IFERROR(J10/$J$10,0)</f>
        <v>1</v>
      </c>
      <c r="L10" s="78">
        <f>J10/'סכום נכסי הקרן'!$C$42</f>
        <v>5.4980377075176751E-2</v>
      </c>
    </row>
    <row r="11" spans="2:12">
      <c r="B11" s="79" t="s">
        <v>179</v>
      </c>
      <c r="C11" s="80"/>
      <c r="D11" s="80"/>
      <c r="E11" s="80"/>
      <c r="F11" s="80"/>
      <c r="G11" s="81"/>
      <c r="H11" s="82"/>
      <c r="I11" s="82"/>
      <c r="J11" s="83">
        <f>J12+J20</f>
        <v>228.01506879600004</v>
      </c>
      <c r="K11" s="84">
        <f t="shared" ref="K11:K36" si="0">IFERROR(J11/$J$10,0)</f>
        <v>1</v>
      </c>
      <c r="L11" s="84">
        <f>J11/'סכום נכסי הקרן'!$C$42</f>
        <v>5.4980377075176751E-2</v>
      </c>
    </row>
    <row r="12" spans="2:12">
      <c r="B12" s="85" t="s">
        <v>40</v>
      </c>
      <c r="C12" s="80"/>
      <c r="D12" s="80"/>
      <c r="E12" s="80"/>
      <c r="F12" s="80"/>
      <c r="G12" s="81"/>
      <c r="H12" s="82"/>
      <c r="I12" s="82"/>
      <c r="J12" s="83">
        <f>SUM(J13:J18)</f>
        <v>152.61780122900001</v>
      </c>
      <c r="K12" s="84">
        <f t="shared" si="0"/>
        <v>0.66933208421213486</v>
      </c>
      <c r="L12" s="84">
        <f>J12/'סכום נכסי הקרן'!$C$42</f>
        <v>3.680013037849713E-2</v>
      </c>
    </row>
    <row r="13" spans="2:12">
      <c r="B13" s="86" t="s">
        <v>1130</v>
      </c>
      <c r="C13" s="87" t="s">
        <v>1131</v>
      </c>
      <c r="D13" s="87">
        <v>11</v>
      </c>
      <c r="E13" s="87" t="s">
        <v>292</v>
      </c>
      <c r="F13" s="87" t="s">
        <v>293</v>
      </c>
      <c r="G13" s="88" t="s">
        <v>121</v>
      </c>
      <c r="H13" s="89">
        <v>0</v>
      </c>
      <c r="I13" s="89">
        <v>0</v>
      </c>
      <c r="J13" s="90">
        <v>1.0260163609999999</v>
      </c>
      <c r="K13" s="91">
        <f t="shared" si="0"/>
        <v>4.4997743632371676E-3</v>
      </c>
      <c r="L13" s="91">
        <f>J13/'סכום נכסי הקרן'!$C$42</f>
        <v>2.4739929124399282E-4</v>
      </c>
    </row>
    <row r="14" spans="2:12">
      <c r="B14" s="86" t="s">
        <v>1132</v>
      </c>
      <c r="C14" s="87" t="s">
        <v>1133</v>
      </c>
      <c r="D14" s="87">
        <v>12</v>
      </c>
      <c r="E14" s="87" t="s">
        <v>292</v>
      </c>
      <c r="F14" s="87" t="s">
        <v>293</v>
      </c>
      <c r="G14" s="88" t="s">
        <v>121</v>
      </c>
      <c r="H14" s="89">
        <v>0</v>
      </c>
      <c r="I14" s="89">
        <v>0</v>
      </c>
      <c r="J14" s="90">
        <v>6.8586238699999997</v>
      </c>
      <c r="K14" s="91">
        <f t="shared" si="0"/>
        <v>3.0079695636853969E-2</v>
      </c>
      <c r="L14" s="91">
        <f>J14/'סכום נכסי הקרן'!$C$42</f>
        <v>1.6537930084207801E-3</v>
      </c>
    </row>
    <row r="15" spans="2:12">
      <c r="B15" s="86" t="s">
        <v>1134</v>
      </c>
      <c r="C15" s="87" t="s">
        <v>1135</v>
      </c>
      <c r="D15" s="87">
        <v>10</v>
      </c>
      <c r="E15" s="87" t="s">
        <v>292</v>
      </c>
      <c r="F15" s="87" t="s">
        <v>293</v>
      </c>
      <c r="G15" s="88" t="s">
        <v>121</v>
      </c>
      <c r="H15" s="89">
        <v>0</v>
      </c>
      <c r="I15" s="89">
        <v>0</v>
      </c>
      <c r="J15" s="90">
        <v>11.608656510000001</v>
      </c>
      <c r="K15" s="91">
        <f t="shared" si="0"/>
        <v>5.0911795309396879E-2</v>
      </c>
      <c r="L15" s="91">
        <f>J15/'סכום נכסי הקרן'!$C$42</f>
        <v>2.7991497036848555E-3</v>
      </c>
    </row>
    <row r="16" spans="2:12">
      <c r="B16" s="86" t="s">
        <v>1134</v>
      </c>
      <c r="C16" s="87" t="s">
        <v>1136</v>
      </c>
      <c r="D16" s="87">
        <v>10</v>
      </c>
      <c r="E16" s="87" t="s">
        <v>292</v>
      </c>
      <c r="F16" s="87" t="s">
        <v>293</v>
      </c>
      <c r="G16" s="88" t="s">
        <v>121</v>
      </c>
      <c r="H16" s="89">
        <v>0</v>
      </c>
      <c r="I16" s="89">
        <v>0</v>
      </c>
      <c r="J16" s="90">
        <v>121.28047931100001</v>
      </c>
      <c r="K16" s="91">
        <f t="shared" si="0"/>
        <v>0.53189677310102224</v>
      </c>
      <c r="L16" s="91">
        <f>J16/'סכום נכסי הקרן'!$C$42</f>
        <v>2.9243885150163934E-2</v>
      </c>
    </row>
    <row r="17" spans="2:12">
      <c r="B17" s="86" t="s">
        <v>1137</v>
      </c>
      <c r="C17" s="87" t="s">
        <v>1138</v>
      </c>
      <c r="D17" s="87">
        <v>20</v>
      </c>
      <c r="E17" s="87" t="s">
        <v>292</v>
      </c>
      <c r="F17" s="87" t="s">
        <v>293</v>
      </c>
      <c r="G17" s="88" t="s">
        <v>121</v>
      </c>
      <c r="H17" s="89">
        <v>0</v>
      </c>
      <c r="I17" s="89">
        <v>0</v>
      </c>
      <c r="J17" s="90">
        <v>10.808485177</v>
      </c>
      <c r="K17" s="91">
        <f t="shared" si="0"/>
        <v>4.7402503852366482E-2</v>
      </c>
      <c r="L17" s="91">
        <f>J17/'סכום נכסי הקרן'!$C$42</f>
        <v>2.6062075361106278E-3</v>
      </c>
    </row>
    <row r="18" spans="2:12">
      <c r="B18" s="86" t="s">
        <v>1139</v>
      </c>
      <c r="C18" s="87" t="s">
        <v>1140</v>
      </c>
      <c r="D18" s="87">
        <v>26</v>
      </c>
      <c r="E18" s="87" t="s">
        <v>292</v>
      </c>
      <c r="F18" s="87" t="s">
        <v>293</v>
      </c>
      <c r="G18" s="88" t="s">
        <v>121</v>
      </c>
      <c r="H18" s="89">
        <v>0</v>
      </c>
      <c r="I18" s="89">
        <v>0</v>
      </c>
      <c r="J18" s="90">
        <v>1.0355399999999999</v>
      </c>
      <c r="K18" s="91">
        <f t="shared" si="0"/>
        <v>4.5415419492580746E-3</v>
      </c>
      <c r="L18" s="91">
        <f>J18/'סכום נכסי הקרן'!$C$42</f>
        <v>2.4969568887294217E-4</v>
      </c>
    </row>
    <row r="19" spans="2:12">
      <c r="B19" s="92"/>
      <c r="C19" s="87"/>
      <c r="D19" s="87"/>
      <c r="E19" s="87"/>
      <c r="F19" s="87"/>
      <c r="G19" s="87"/>
      <c r="H19" s="87"/>
      <c r="I19" s="87"/>
      <c r="J19" s="87"/>
      <c r="K19" s="91"/>
      <c r="L19" s="87"/>
    </row>
    <row r="20" spans="2:12">
      <c r="B20" s="85" t="s">
        <v>41</v>
      </c>
      <c r="C20" s="80"/>
      <c r="D20" s="80"/>
      <c r="E20" s="80"/>
      <c r="F20" s="80"/>
      <c r="G20" s="81"/>
      <c r="H20" s="82"/>
      <c r="I20" s="82"/>
      <c r="J20" s="83">
        <f>SUM(J21:J36)</f>
        <v>75.397267567000014</v>
      </c>
      <c r="K20" s="84">
        <f t="shared" si="0"/>
        <v>0.33066791578786514</v>
      </c>
      <c r="L20" s="84">
        <f>J20/'סכום נכסי הקרן'!$C$42</f>
        <v>1.8180246696679617E-2</v>
      </c>
    </row>
    <row r="21" spans="2:12">
      <c r="B21" s="86" t="s">
        <v>1130</v>
      </c>
      <c r="C21" s="87" t="s">
        <v>1141</v>
      </c>
      <c r="D21" s="87">
        <v>11</v>
      </c>
      <c r="E21" s="87" t="s">
        <v>292</v>
      </c>
      <c r="F21" s="87" t="s">
        <v>293</v>
      </c>
      <c r="G21" s="88" t="s">
        <v>123</v>
      </c>
      <c r="H21" s="89">
        <v>0</v>
      </c>
      <c r="I21" s="89">
        <v>0</v>
      </c>
      <c r="J21" s="90">
        <v>1.2465999999999999E-5</v>
      </c>
      <c r="K21" s="91">
        <f t="shared" si="0"/>
        <v>5.4671825269377476E-8</v>
      </c>
      <c r="L21" s="91">
        <f>J21/'סכום נכסי הקרן'!$C$42</f>
        <v>3.0058775686985505E-9</v>
      </c>
    </row>
    <row r="22" spans="2:12">
      <c r="B22" s="86" t="s">
        <v>1130</v>
      </c>
      <c r="C22" s="87" t="s">
        <v>1142</v>
      </c>
      <c r="D22" s="87">
        <v>11</v>
      </c>
      <c r="E22" s="87" t="s">
        <v>292</v>
      </c>
      <c r="F22" s="87" t="s">
        <v>293</v>
      </c>
      <c r="G22" s="88" t="s">
        <v>120</v>
      </c>
      <c r="H22" s="89">
        <v>0</v>
      </c>
      <c r="I22" s="89">
        <v>0</v>
      </c>
      <c r="J22" s="90">
        <v>0.903597282</v>
      </c>
      <c r="K22" s="91">
        <f t="shared" si="0"/>
        <v>3.9628840618793851E-3</v>
      </c>
      <c r="L22" s="91">
        <f>J22/'סכום נכסי הקרן'!$C$42</f>
        <v>2.1788086002733667E-4</v>
      </c>
    </row>
    <row r="23" spans="2:12">
      <c r="B23" s="86" t="s">
        <v>1132</v>
      </c>
      <c r="C23" s="87" t="s">
        <v>1143</v>
      </c>
      <c r="D23" s="87">
        <v>12</v>
      </c>
      <c r="E23" s="87" t="s">
        <v>292</v>
      </c>
      <c r="F23" s="87" t="s">
        <v>293</v>
      </c>
      <c r="G23" s="88" t="s">
        <v>122</v>
      </c>
      <c r="H23" s="89">
        <v>0</v>
      </c>
      <c r="I23" s="89">
        <v>0</v>
      </c>
      <c r="J23" s="90">
        <v>2.9726684159999999</v>
      </c>
      <c r="K23" s="91">
        <f t="shared" si="0"/>
        <v>1.3037157726885058E-2</v>
      </c>
      <c r="L23" s="91">
        <f>J23/'סכום נכסי הקרן'!$C$42</f>
        <v>7.167878478126947E-4</v>
      </c>
    </row>
    <row r="24" spans="2:12">
      <c r="B24" s="86" t="s">
        <v>1132</v>
      </c>
      <c r="C24" s="87" t="s">
        <v>1144</v>
      </c>
      <c r="D24" s="87">
        <v>12</v>
      </c>
      <c r="E24" s="87" t="s">
        <v>292</v>
      </c>
      <c r="F24" s="87" t="s">
        <v>293</v>
      </c>
      <c r="G24" s="88" t="s">
        <v>120</v>
      </c>
      <c r="H24" s="89">
        <v>0</v>
      </c>
      <c r="I24" s="89">
        <v>0</v>
      </c>
      <c r="J24" s="90">
        <v>2.7744529400000002</v>
      </c>
      <c r="K24" s="91">
        <f t="shared" si="0"/>
        <v>1.2167849057740307E-2</v>
      </c>
      <c r="L24" s="91">
        <f>J24/'סכום נכסי הקרן'!$C$42</f>
        <v>6.6899292938839619E-4</v>
      </c>
    </row>
    <row r="25" spans="2:12">
      <c r="B25" s="86" t="s">
        <v>1132</v>
      </c>
      <c r="C25" s="87" t="s">
        <v>1145</v>
      </c>
      <c r="D25" s="87">
        <v>12</v>
      </c>
      <c r="E25" s="87" t="s">
        <v>292</v>
      </c>
      <c r="F25" s="87" t="s">
        <v>293</v>
      </c>
      <c r="G25" s="88" t="s">
        <v>123</v>
      </c>
      <c r="H25" s="89">
        <v>0</v>
      </c>
      <c r="I25" s="89">
        <v>0</v>
      </c>
      <c r="J25" s="90">
        <v>1.0336458999999999E-2</v>
      </c>
      <c r="K25" s="91">
        <f t="shared" si="0"/>
        <v>4.5332350421312714E-5</v>
      </c>
      <c r="L25" s="91">
        <f>J25/'סכום נכסי הקרן'!$C$42</f>
        <v>2.4923897198678205E-6</v>
      </c>
    </row>
    <row r="26" spans="2:12">
      <c r="B26" s="86" t="s">
        <v>1134</v>
      </c>
      <c r="C26" s="87" t="s">
        <v>1146</v>
      </c>
      <c r="D26" s="87">
        <v>10</v>
      </c>
      <c r="E26" s="87" t="s">
        <v>292</v>
      </c>
      <c r="F26" s="87" t="s">
        <v>293</v>
      </c>
      <c r="G26" s="88" t="s">
        <v>122</v>
      </c>
      <c r="H26" s="89">
        <v>0</v>
      </c>
      <c r="I26" s="89">
        <v>0</v>
      </c>
      <c r="J26" s="90">
        <v>3.7580776129999998</v>
      </c>
      <c r="K26" s="91">
        <f t="shared" si="0"/>
        <v>1.6481707252261769E-2</v>
      </c>
      <c r="L26" s="91">
        <f>J26/'סכום נכסי הקרן'!$C$42</f>
        <v>9.0617047957202736E-4</v>
      </c>
    </row>
    <row r="27" spans="2:12">
      <c r="B27" s="86" t="s">
        <v>1134</v>
      </c>
      <c r="C27" s="87" t="s">
        <v>1147</v>
      </c>
      <c r="D27" s="87">
        <v>10</v>
      </c>
      <c r="E27" s="87" t="s">
        <v>292</v>
      </c>
      <c r="F27" s="87" t="s">
        <v>293</v>
      </c>
      <c r="G27" s="88" t="s">
        <v>123</v>
      </c>
      <c r="H27" s="89">
        <v>0</v>
      </c>
      <c r="I27" s="89">
        <v>0</v>
      </c>
      <c r="J27" s="90">
        <v>2.2054434280000002</v>
      </c>
      <c r="K27" s="91">
        <f t="shared" si="0"/>
        <v>9.6723582333637821E-3</v>
      </c>
      <c r="L27" s="91">
        <f>J27/'סכום נכסי הקרן'!$C$42</f>
        <v>5.317899028765312E-4</v>
      </c>
    </row>
    <row r="28" spans="2:12">
      <c r="B28" s="86" t="s">
        <v>1134</v>
      </c>
      <c r="C28" s="87" t="s">
        <v>1148</v>
      </c>
      <c r="D28" s="87">
        <v>10</v>
      </c>
      <c r="E28" s="87" t="s">
        <v>292</v>
      </c>
      <c r="F28" s="87" t="s">
        <v>293</v>
      </c>
      <c r="G28" s="88" t="s">
        <v>124</v>
      </c>
      <c r="H28" s="89">
        <v>0</v>
      </c>
      <c r="I28" s="89">
        <v>0</v>
      </c>
      <c r="J28" s="90">
        <v>0.18373247100000001</v>
      </c>
      <c r="K28" s="91">
        <f t="shared" si="0"/>
        <v>8.0579091535560449E-4</v>
      </c>
      <c r="L28" s="91">
        <f>J28/'סכום נכסי הקרן'!$C$42</f>
        <v>4.4302688370002971E-5</v>
      </c>
    </row>
    <row r="29" spans="2:12">
      <c r="B29" s="86" t="s">
        <v>1134</v>
      </c>
      <c r="C29" s="87" t="s">
        <v>1149</v>
      </c>
      <c r="D29" s="87">
        <v>10</v>
      </c>
      <c r="E29" s="87" t="s">
        <v>292</v>
      </c>
      <c r="F29" s="87" t="s">
        <v>293</v>
      </c>
      <c r="G29" s="88" t="s">
        <v>128</v>
      </c>
      <c r="H29" s="89">
        <v>0</v>
      </c>
      <c r="I29" s="89">
        <v>0</v>
      </c>
      <c r="J29" s="90">
        <v>4.8519531999999997E-2</v>
      </c>
      <c r="K29" s="91">
        <f t="shared" si="0"/>
        <v>2.127909013040245E-4</v>
      </c>
      <c r="L29" s="91">
        <f>J29/'סכום נכסי הקרן'!$C$42</f>
        <v>1.1699323991861986E-5</v>
      </c>
    </row>
    <row r="30" spans="2:12">
      <c r="B30" s="86" t="s">
        <v>1134</v>
      </c>
      <c r="C30" s="87" t="s">
        <v>1150</v>
      </c>
      <c r="D30" s="87">
        <v>10</v>
      </c>
      <c r="E30" s="87" t="s">
        <v>292</v>
      </c>
      <c r="F30" s="87" t="s">
        <v>293</v>
      </c>
      <c r="G30" s="88" t="s">
        <v>1127</v>
      </c>
      <c r="H30" s="89">
        <v>0</v>
      </c>
      <c r="I30" s="89">
        <v>0</v>
      </c>
      <c r="J30" s="90">
        <v>0.137501609</v>
      </c>
      <c r="K30" s="91">
        <f t="shared" si="0"/>
        <v>6.0303737698590263E-4</v>
      </c>
      <c r="L30" s="91">
        <f>J30/'סכום נכסי הקרן'!$C$42</f>
        <v>3.3155222377110443E-5</v>
      </c>
    </row>
    <row r="31" spans="2:12">
      <c r="B31" s="86" t="s">
        <v>1134</v>
      </c>
      <c r="C31" s="87" t="s">
        <v>1151</v>
      </c>
      <c r="D31" s="87">
        <v>10</v>
      </c>
      <c r="E31" s="87" t="s">
        <v>292</v>
      </c>
      <c r="F31" s="87" t="s">
        <v>293</v>
      </c>
      <c r="G31" s="88" t="s">
        <v>120</v>
      </c>
      <c r="H31" s="89">
        <v>0</v>
      </c>
      <c r="I31" s="89">
        <v>0</v>
      </c>
      <c r="J31" s="90">
        <v>58.562943439999998</v>
      </c>
      <c r="K31" s="91">
        <f t="shared" si="0"/>
        <v>0.25683804035072327</v>
      </c>
      <c r="L31" s="91">
        <f>J31/'סכום נכסי הקרן'!$C$42</f>
        <v>1.4121052305732226E-2</v>
      </c>
    </row>
    <row r="32" spans="2:12">
      <c r="B32" s="86" t="s">
        <v>1134</v>
      </c>
      <c r="C32" s="87" t="s">
        <v>1152</v>
      </c>
      <c r="D32" s="87">
        <v>10</v>
      </c>
      <c r="E32" s="87" t="s">
        <v>292</v>
      </c>
      <c r="F32" s="87" t="s">
        <v>293</v>
      </c>
      <c r="G32" s="88" t="s">
        <v>126</v>
      </c>
      <c r="H32" s="89">
        <v>0</v>
      </c>
      <c r="I32" s="89">
        <v>0</v>
      </c>
      <c r="J32" s="90">
        <v>1.3181780000000001E-3</v>
      </c>
      <c r="K32" s="91">
        <f t="shared" si="0"/>
        <v>5.7811003762183118E-6</v>
      </c>
      <c r="L32" s="91">
        <f>J32/'סכום נכסי הקרן'!$C$42</f>
        <v>3.1784707859392896E-7</v>
      </c>
    </row>
    <row r="33" spans="2:12">
      <c r="B33" s="86" t="s">
        <v>1137</v>
      </c>
      <c r="C33" s="87" t="s">
        <v>1153</v>
      </c>
      <c r="D33" s="87">
        <v>20</v>
      </c>
      <c r="E33" s="87" t="s">
        <v>292</v>
      </c>
      <c r="F33" s="87" t="s">
        <v>293</v>
      </c>
      <c r="G33" s="88" t="s">
        <v>122</v>
      </c>
      <c r="H33" s="89">
        <v>0</v>
      </c>
      <c r="I33" s="89">
        <v>0</v>
      </c>
      <c r="J33" s="90">
        <v>5.7427138999999995E-2</v>
      </c>
      <c r="K33" s="91">
        <f t="shared" si="0"/>
        <v>2.518567711477822E-4</v>
      </c>
      <c r="L33" s="91">
        <f>J33/'סכום נכסי הקרן'!$C$42</f>
        <v>1.3847180246641561E-5</v>
      </c>
    </row>
    <row r="34" spans="2:12">
      <c r="B34" s="86" t="s">
        <v>1137</v>
      </c>
      <c r="C34" s="87" t="s">
        <v>1154</v>
      </c>
      <c r="D34" s="87">
        <v>20</v>
      </c>
      <c r="E34" s="87" t="s">
        <v>292</v>
      </c>
      <c r="F34" s="87" t="s">
        <v>293</v>
      </c>
      <c r="G34" s="88" t="s">
        <v>123</v>
      </c>
      <c r="H34" s="89">
        <v>0</v>
      </c>
      <c r="I34" s="89">
        <v>0</v>
      </c>
      <c r="J34" s="90">
        <v>3.6060199999999997E-3</v>
      </c>
      <c r="K34" s="91">
        <f t="shared" si="0"/>
        <v>1.5814831971593179E-5</v>
      </c>
      <c r="L34" s="91">
        <f>J34/'סכום נכסי הקרן'!$C$42</f>
        <v>8.69505425178754E-7</v>
      </c>
    </row>
    <row r="35" spans="2:12">
      <c r="B35" s="86" t="s">
        <v>1137</v>
      </c>
      <c r="C35" s="87" t="s">
        <v>1155</v>
      </c>
      <c r="D35" s="87">
        <v>20</v>
      </c>
      <c r="E35" s="87" t="s">
        <v>292</v>
      </c>
      <c r="F35" s="87" t="s">
        <v>293</v>
      </c>
      <c r="G35" s="88" t="s">
        <v>120</v>
      </c>
      <c r="H35" s="89">
        <v>0</v>
      </c>
      <c r="I35" s="89">
        <v>0</v>
      </c>
      <c r="J35" s="90">
        <v>3.1539305739999999</v>
      </c>
      <c r="K35" s="91">
        <f t="shared" si="0"/>
        <v>1.3832114652131832E-2</v>
      </c>
      <c r="L35" s="91">
        <f>J35/'סכום נכסי הקרן'!$C$42</f>
        <v>7.604948793212854E-4</v>
      </c>
    </row>
    <row r="36" spans="2:12">
      <c r="B36" s="86" t="s">
        <v>1139</v>
      </c>
      <c r="C36" s="87" t="s">
        <v>1156</v>
      </c>
      <c r="D36" s="87">
        <v>26</v>
      </c>
      <c r="E36" s="87" t="s">
        <v>292</v>
      </c>
      <c r="F36" s="87" t="s">
        <v>293</v>
      </c>
      <c r="G36" s="88" t="s">
        <v>120</v>
      </c>
      <c r="H36" s="89">
        <v>0</v>
      </c>
      <c r="I36" s="89">
        <v>0</v>
      </c>
      <c r="J36" s="90">
        <v>0.62370000000000003</v>
      </c>
      <c r="K36" s="91">
        <f t="shared" si="0"/>
        <v>2.7353455334919573E-3</v>
      </c>
      <c r="L36" s="91">
        <f>J36/'סכום נכסי הקרן'!$C$42</f>
        <v>1.5039032886228831E-4</v>
      </c>
    </row>
    <row r="37" spans="2:12">
      <c r="B37" s="92"/>
      <c r="C37" s="87"/>
      <c r="D37" s="87"/>
      <c r="E37" s="87"/>
      <c r="F37" s="87"/>
      <c r="G37" s="87"/>
      <c r="H37" s="87"/>
      <c r="I37" s="87"/>
      <c r="J37" s="87"/>
      <c r="K37" s="91"/>
      <c r="L37" s="87"/>
    </row>
    <row r="38" spans="2:12">
      <c r="B38" s="93"/>
      <c r="C38" s="93"/>
      <c r="D38" s="94"/>
      <c r="E38" s="94"/>
      <c r="F38" s="94"/>
      <c r="G38" s="94"/>
      <c r="H38" s="94"/>
      <c r="I38" s="94"/>
      <c r="J38" s="94"/>
      <c r="K38" s="94"/>
      <c r="L38" s="94"/>
    </row>
    <row r="39" spans="2:12">
      <c r="B39" s="93"/>
      <c r="C39" s="93"/>
      <c r="D39" s="94"/>
      <c r="E39" s="94"/>
      <c r="F39" s="94"/>
      <c r="G39" s="94"/>
      <c r="H39" s="94"/>
      <c r="I39" s="94"/>
      <c r="J39" s="94"/>
      <c r="K39" s="94"/>
      <c r="L39" s="94"/>
    </row>
    <row r="40" spans="2:12">
      <c r="B40" s="95" t="s">
        <v>198</v>
      </c>
      <c r="C40" s="93"/>
      <c r="D40" s="94"/>
      <c r="E40" s="94"/>
      <c r="F40" s="94"/>
      <c r="G40" s="94"/>
      <c r="H40" s="94"/>
      <c r="I40" s="94"/>
      <c r="J40" s="94"/>
      <c r="K40" s="94"/>
      <c r="L40" s="94"/>
    </row>
    <row r="41" spans="2:12">
      <c r="B41" s="96"/>
      <c r="C41" s="93"/>
      <c r="D41" s="94"/>
      <c r="E41" s="94"/>
      <c r="F41" s="94"/>
      <c r="G41" s="94"/>
      <c r="H41" s="94"/>
      <c r="I41" s="94"/>
      <c r="J41" s="94"/>
      <c r="K41" s="94"/>
      <c r="L41" s="94"/>
    </row>
    <row r="42" spans="2:12">
      <c r="B42" s="93"/>
      <c r="C42" s="93"/>
      <c r="D42" s="94"/>
      <c r="E42" s="94"/>
      <c r="F42" s="94"/>
      <c r="G42" s="94"/>
      <c r="H42" s="94"/>
      <c r="I42" s="94"/>
      <c r="J42" s="94"/>
      <c r="K42" s="94"/>
      <c r="L42" s="94"/>
    </row>
    <row r="43" spans="2:12">
      <c r="B43" s="93"/>
      <c r="C43" s="93"/>
      <c r="D43" s="94"/>
      <c r="E43" s="94"/>
      <c r="F43" s="94"/>
      <c r="G43" s="94"/>
      <c r="H43" s="94"/>
      <c r="I43" s="94"/>
      <c r="J43" s="94"/>
      <c r="K43" s="94"/>
      <c r="L43" s="94"/>
    </row>
    <row r="44" spans="2:12">
      <c r="B44" s="93"/>
      <c r="C44" s="93"/>
      <c r="D44" s="94"/>
      <c r="E44" s="94"/>
      <c r="F44" s="94"/>
      <c r="G44" s="94"/>
      <c r="H44" s="94"/>
      <c r="I44" s="94"/>
      <c r="J44" s="94"/>
      <c r="K44" s="94"/>
      <c r="L44" s="94"/>
    </row>
    <row r="45" spans="2:12">
      <c r="B45" s="93"/>
      <c r="C45" s="93"/>
      <c r="D45" s="94"/>
      <c r="E45" s="94"/>
      <c r="F45" s="94"/>
      <c r="G45" s="94"/>
      <c r="H45" s="94"/>
      <c r="I45" s="94"/>
      <c r="J45" s="94"/>
      <c r="K45" s="94"/>
      <c r="L45" s="94"/>
    </row>
    <row r="46" spans="2:12">
      <c r="B46" s="93"/>
      <c r="C46" s="93"/>
      <c r="D46" s="94"/>
      <c r="E46" s="94"/>
      <c r="F46" s="94"/>
      <c r="G46" s="94"/>
      <c r="H46" s="94"/>
      <c r="I46" s="94"/>
      <c r="J46" s="94"/>
      <c r="K46" s="94"/>
      <c r="L46" s="94"/>
    </row>
    <row r="47" spans="2:12">
      <c r="B47" s="93"/>
      <c r="C47" s="93"/>
      <c r="D47" s="94"/>
      <c r="E47" s="94"/>
      <c r="F47" s="94"/>
      <c r="G47" s="94"/>
      <c r="H47" s="94"/>
      <c r="I47" s="94"/>
      <c r="J47" s="94"/>
      <c r="K47" s="94"/>
      <c r="L47" s="94"/>
    </row>
    <row r="48" spans="2:12">
      <c r="B48" s="93"/>
      <c r="C48" s="93"/>
      <c r="D48" s="94"/>
      <c r="E48" s="94"/>
      <c r="F48" s="94"/>
      <c r="G48" s="94"/>
      <c r="H48" s="94"/>
      <c r="I48" s="94"/>
      <c r="J48" s="94"/>
      <c r="K48" s="94"/>
      <c r="L48" s="94"/>
    </row>
    <row r="49" spans="2:12">
      <c r="B49" s="93"/>
      <c r="C49" s="93"/>
      <c r="D49" s="94"/>
      <c r="E49" s="94"/>
      <c r="F49" s="94"/>
      <c r="G49" s="94"/>
      <c r="H49" s="94"/>
      <c r="I49" s="94"/>
      <c r="J49" s="94"/>
      <c r="K49" s="94"/>
      <c r="L49" s="94"/>
    </row>
    <row r="50" spans="2:12">
      <c r="B50" s="93"/>
      <c r="C50" s="93"/>
      <c r="D50" s="94"/>
      <c r="E50" s="94"/>
      <c r="F50" s="94"/>
      <c r="G50" s="94"/>
      <c r="H50" s="94"/>
      <c r="I50" s="94"/>
      <c r="J50" s="94"/>
      <c r="K50" s="94"/>
      <c r="L50" s="94"/>
    </row>
    <row r="51" spans="2:12">
      <c r="B51" s="93"/>
      <c r="C51" s="93"/>
      <c r="D51" s="94"/>
      <c r="E51" s="94"/>
      <c r="F51" s="94"/>
      <c r="G51" s="94"/>
      <c r="H51" s="94"/>
      <c r="I51" s="94"/>
      <c r="J51" s="94"/>
      <c r="K51" s="94"/>
      <c r="L51" s="94"/>
    </row>
    <row r="52" spans="2:12">
      <c r="B52" s="93"/>
      <c r="C52" s="93"/>
      <c r="D52" s="94"/>
      <c r="E52" s="94"/>
      <c r="F52" s="94"/>
      <c r="G52" s="94"/>
      <c r="H52" s="94"/>
      <c r="I52" s="94"/>
      <c r="J52" s="94"/>
      <c r="K52" s="94"/>
      <c r="L52" s="94"/>
    </row>
    <row r="53" spans="2:12">
      <c r="B53" s="93"/>
      <c r="C53" s="93"/>
      <c r="D53" s="94"/>
      <c r="E53" s="94"/>
      <c r="F53" s="94"/>
      <c r="G53" s="94"/>
      <c r="H53" s="94"/>
      <c r="I53" s="94"/>
      <c r="J53" s="94"/>
      <c r="K53" s="94"/>
      <c r="L53" s="94"/>
    </row>
    <row r="54" spans="2:12">
      <c r="B54" s="93"/>
      <c r="C54" s="93"/>
      <c r="D54" s="94"/>
      <c r="E54" s="94"/>
      <c r="F54" s="94"/>
      <c r="G54" s="94"/>
      <c r="H54" s="94"/>
      <c r="I54" s="94"/>
      <c r="J54" s="94"/>
      <c r="K54" s="94"/>
      <c r="L54" s="94"/>
    </row>
    <row r="55" spans="2:12">
      <c r="B55" s="93"/>
      <c r="C55" s="93"/>
      <c r="D55" s="94"/>
      <c r="E55" s="94"/>
      <c r="F55" s="94"/>
      <c r="G55" s="94"/>
      <c r="H55" s="94"/>
      <c r="I55" s="94"/>
      <c r="J55" s="94"/>
      <c r="K55" s="94"/>
      <c r="L55" s="94"/>
    </row>
    <row r="56" spans="2:12">
      <c r="B56" s="93"/>
      <c r="C56" s="93"/>
      <c r="D56" s="94"/>
      <c r="E56" s="94"/>
      <c r="F56" s="94"/>
      <c r="G56" s="94"/>
      <c r="H56" s="94"/>
      <c r="I56" s="94"/>
      <c r="J56" s="94"/>
      <c r="K56" s="94"/>
      <c r="L56" s="94"/>
    </row>
    <row r="57" spans="2:12">
      <c r="B57" s="93"/>
      <c r="C57" s="93"/>
      <c r="D57" s="94"/>
      <c r="E57" s="94"/>
      <c r="F57" s="94"/>
      <c r="G57" s="94"/>
      <c r="H57" s="94"/>
      <c r="I57" s="94"/>
      <c r="J57" s="94"/>
      <c r="K57" s="94"/>
      <c r="L57" s="94"/>
    </row>
    <row r="58" spans="2:12">
      <c r="B58" s="93"/>
      <c r="C58" s="93"/>
      <c r="D58" s="94"/>
      <c r="E58" s="94"/>
      <c r="F58" s="94"/>
      <c r="G58" s="94"/>
      <c r="H58" s="94"/>
      <c r="I58" s="94"/>
      <c r="J58" s="94"/>
      <c r="K58" s="94"/>
      <c r="L58" s="94"/>
    </row>
    <row r="59" spans="2:12">
      <c r="B59" s="93"/>
      <c r="C59" s="93"/>
      <c r="D59" s="94"/>
      <c r="E59" s="94"/>
      <c r="F59" s="94"/>
      <c r="G59" s="94"/>
      <c r="H59" s="94"/>
      <c r="I59" s="94"/>
      <c r="J59" s="94"/>
      <c r="K59" s="94"/>
      <c r="L59" s="94"/>
    </row>
    <row r="60" spans="2:12">
      <c r="B60" s="93"/>
      <c r="C60" s="93"/>
      <c r="D60" s="94"/>
      <c r="E60" s="94"/>
      <c r="F60" s="94"/>
      <c r="G60" s="94"/>
      <c r="H60" s="94"/>
      <c r="I60" s="94"/>
      <c r="J60" s="94"/>
      <c r="K60" s="94"/>
      <c r="L60" s="94"/>
    </row>
    <row r="61" spans="2:12">
      <c r="B61" s="93"/>
      <c r="C61" s="93"/>
      <c r="D61" s="94"/>
      <c r="E61" s="94"/>
      <c r="F61" s="94"/>
      <c r="G61" s="94"/>
      <c r="H61" s="94"/>
      <c r="I61" s="94"/>
      <c r="J61" s="94"/>
      <c r="K61" s="94"/>
      <c r="L61" s="94"/>
    </row>
    <row r="62" spans="2:12">
      <c r="B62" s="93"/>
      <c r="C62" s="93"/>
      <c r="D62" s="94"/>
      <c r="E62" s="94"/>
      <c r="F62" s="94"/>
      <c r="G62" s="94"/>
      <c r="H62" s="94"/>
      <c r="I62" s="94"/>
      <c r="J62" s="94"/>
      <c r="K62" s="94"/>
      <c r="L62" s="94"/>
    </row>
    <row r="63" spans="2:12">
      <c r="B63" s="93"/>
      <c r="C63" s="93"/>
      <c r="D63" s="94"/>
      <c r="E63" s="94"/>
      <c r="F63" s="94"/>
      <c r="G63" s="94"/>
      <c r="H63" s="94"/>
      <c r="I63" s="94"/>
      <c r="J63" s="94"/>
      <c r="K63" s="94"/>
      <c r="L63" s="94"/>
    </row>
    <row r="64" spans="2:12">
      <c r="B64" s="93"/>
      <c r="C64" s="93"/>
      <c r="D64" s="94"/>
      <c r="E64" s="94"/>
      <c r="F64" s="94"/>
      <c r="G64" s="94"/>
      <c r="H64" s="94"/>
      <c r="I64" s="94"/>
      <c r="J64" s="94"/>
      <c r="K64" s="94"/>
      <c r="L64" s="94"/>
    </row>
    <row r="65" spans="2:12">
      <c r="B65" s="93"/>
      <c r="C65" s="93"/>
      <c r="D65" s="94"/>
      <c r="E65" s="94"/>
      <c r="F65" s="94"/>
      <c r="G65" s="94"/>
      <c r="H65" s="94"/>
      <c r="I65" s="94"/>
      <c r="J65" s="94"/>
      <c r="K65" s="94"/>
      <c r="L65" s="94"/>
    </row>
    <row r="66" spans="2:12">
      <c r="B66" s="93"/>
      <c r="C66" s="93"/>
      <c r="D66" s="94"/>
      <c r="E66" s="94"/>
      <c r="F66" s="94"/>
      <c r="G66" s="94"/>
      <c r="H66" s="94"/>
      <c r="I66" s="94"/>
      <c r="J66" s="94"/>
      <c r="K66" s="94"/>
      <c r="L66" s="94"/>
    </row>
    <row r="67" spans="2:12">
      <c r="B67" s="93"/>
      <c r="C67" s="93"/>
      <c r="D67" s="94"/>
      <c r="E67" s="94"/>
      <c r="F67" s="94"/>
      <c r="G67" s="94"/>
      <c r="H67" s="94"/>
      <c r="I67" s="94"/>
      <c r="J67" s="94"/>
      <c r="K67" s="94"/>
      <c r="L67" s="94"/>
    </row>
    <row r="68" spans="2:12">
      <c r="B68" s="93"/>
      <c r="C68" s="93"/>
      <c r="D68" s="94"/>
      <c r="E68" s="94"/>
      <c r="F68" s="94"/>
      <c r="G68" s="94"/>
      <c r="H68" s="94"/>
      <c r="I68" s="94"/>
      <c r="J68" s="94"/>
      <c r="K68" s="94"/>
      <c r="L68" s="94"/>
    </row>
    <row r="69" spans="2:12">
      <c r="B69" s="93"/>
      <c r="C69" s="93"/>
      <c r="D69" s="94"/>
      <c r="E69" s="94"/>
      <c r="F69" s="94"/>
      <c r="G69" s="94"/>
      <c r="H69" s="94"/>
      <c r="I69" s="94"/>
      <c r="J69" s="94"/>
      <c r="K69" s="94"/>
      <c r="L69" s="94"/>
    </row>
    <row r="70" spans="2:12">
      <c r="B70" s="93"/>
      <c r="C70" s="93"/>
      <c r="D70" s="94"/>
      <c r="E70" s="94"/>
      <c r="F70" s="94"/>
      <c r="G70" s="94"/>
      <c r="H70" s="94"/>
      <c r="I70" s="94"/>
      <c r="J70" s="94"/>
      <c r="K70" s="94"/>
      <c r="L70" s="94"/>
    </row>
    <row r="71" spans="2:12">
      <c r="B71" s="93"/>
      <c r="C71" s="93"/>
      <c r="D71" s="94"/>
      <c r="E71" s="94"/>
      <c r="F71" s="94"/>
      <c r="G71" s="94"/>
      <c r="H71" s="94"/>
      <c r="I71" s="94"/>
      <c r="J71" s="94"/>
      <c r="K71" s="94"/>
      <c r="L71" s="94"/>
    </row>
    <row r="72" spans="2:12">
      <c r="B72" s="93"/>
      <c r="C72" s="93"/>
      <c r="D72" s="94"/>
      <c r="E72" s="94"/>
      <c r="F72" s="94"/>
      <c r="G72" s="94"/>
      <c r="H72" s="94"/>
      <c r="I72" s="94"/>
      <c r="J72" s="94"/>
      <c r="K72" s="94"/>
      <c r="L72" s="94"/>
    </row>
    <row r="73" spans="2:12">
      <c r="B73" s="93"/>
      <c r="C73" s="93"/>
      <c r="D73" s="94"/>
      <c r="E73" s="94"/>
      <c r="F73" s="94"/>
      <c r="G73" s="94"/>
      <c r="H73" s="94"/>
      <c r="I73" s="94"/>
      <c r="J73" s="94"/>
      <c r="K73" s="94"/>
      <c r="L73" s="94"/>
    </row>
    <row r="74" spans="2:12">
      <c r="B74" s="93"/>
      <c r="C74" s="93"/>
      <c r="D74" s="94"/>
      <c r="E74" s="94"/>
      <c r="F74" s="94"/>
      <c r="G74" s="94"/>
      <c r="H74" s="94"/>
      <c r="I74" s="94"/>
      <c r="J74" s="94"/>
      <c r="K74" s="94"/>
      <c r="L74" s="94"/>
    </row>
    <row r="75" spans="2:12">
      <c r="B75" s="93"/>
      <c r="C75" s="93"/>
      <c r="D75" s="94"/>
      <c r="E75" s="94"/>
      <c r="F75" s="94"/>
      <c r="G75" s="94"/>
      <c r="H75" s="94"/>
      <c r="I75" s="94"/>
      <c r="J75" s="94"/>
      <c r="K75" s="94"/>
      <c r="L75" s="94"/>
    </row>
    <row r="76" spans="2:12">
      <c r="B76" s="93"/>
      <c r="C76" s="93"/>
      <c r="D76" s="94"/>
      <c r="E76" s="94"/>
      <c r="F76" s="94"/>
      <c r="G76" s="94"/>
      <c r="H76" s="94"/>
      <c r="I76" s="94"/>
      <c r="J76" s="94"/>
      <c r="K76" s="94"/>
      <c r="L76" s="94"/>
    </row>
    <row r="77" spans="2:12">
      <c r="B77" s="93"/>
      <c r="C77" s="93"/>
      <c r="D77" s="94"/>
      <c r="E77" s="94"/>
      <c r="F77" s="94"/>
      <c r="G77" s="94"/>
      <c r="H77" s="94"/>
      <c r="I77" s="94"/>
      <c r="J77" s="94"/>
      <c r="K77" s="94"/>
      <c r="L77" s="94"/>
    </row>
    <row r="78" spans="2:12">
      <c r="B78" s="93"/>
      <c r="C78" s="93"/>
      <c r="D78" s="94"/>
      <c r="E78" s="94"/>
      <c r="F78" s="94"/>
      <c r="G78" s="94"/>
      <c r="H78" s="94"/>
      <c r="I78" s="94"/>
      <c r="J78" s="94"/>
      <c r="K78" s="94"/>
      <c r="L78" s="94"/>
    </row>
    <row r="79" spans="2:12">
      <c r="B79" s="93"/>
      <c r="C79" s="93"/>
      <c r="D79" s="94"/>
      <c r="E79" s="94"/>
      <c r="F79" s="94"/>
      <c r="G79" s="94"/>
      <c r="H79" s="94"/>
      <c r="I79" s="94"/>
      <c r="J79" s="94"/>
      <c r="K79" s="94"/>
      <c r="L79" s="94"/>
    </row>
    <row r="80" spans="2:12">
      <c r="B80" s="93"/>
      <c r="C80" s="93"/>
      <c r="D80" s="94"/>
      <c r="E80" s="94"/>
      <c r="F80" s="94"/>
      <c r="G80" s="94"/>
      <c r="H80" s="94"/>
      <c r="I80" s="94"/>
      <c r="J80" s="94"/>
      <c r="K80" s="94"/>
      <c r="L80" s="94"/>
    </row>
    <row r="81" spans="2:12">
      <c r="B81" s="93"/>
      <c r="C81" s="93"/>
      <c r="D81" s="94"/>
      <c r="E81" s="94"/>
      <c r="F81" s="94"/>
      <c r="G81" s="94"/>
      <c r="H81" s="94"/>
      <c r="I81" s="94"/>
      <c r="J81" s="94"/>
      <c r="K81" s="94"/>
      <c r="L81" s="94"/>
    </row>
    <row r="82" spans="2:12">
      <c r="B82" s="93"/>
      <c r="C82" s="93"/>
      <c r="D82" s="94"/>
      <c r="E82" s="94"/>
      <c r="F82" s="94"/>
      <c r="G82" s="94"/>
      <c r="H82" s="94"/>
      <c r="I82" s="94"/>
      <c r="J82" s="94"/>
      <c r="K82" s="94"/>
      <c r="L82" s="94"/>
    </row>
    <row r="83" spans="2:12">
      <c r="B83" s="93"/>
      <c r="C83" s="93"/>
      <c r="D83" s="94"/>
      <c r="E83" s="94"/>
      <c r="F83" s="94"/>
      <c r="G83" s="94"/>
      <c r="H83" s="94"/>
      <c r="I83" s="94"/>
      <c r="J83" s="94"/>
      <c r="K83" s="94"/>
      <c r="L83" s="94"/>
    </row>
    <row r="84" spans="2:12">
      <c r="B84" s="93"/>
      <c r="C84" s="93"/>
      <c r="D84" s="94"/>
      <c r="E84" s="94"/>
      <c r="F84" s="94"/>
      <c r="G84" s="94"/>
      <c r="H84" s="94"/>
      <c r="I84" s="94"/>
      <c r="J84" s="94"/>
      <c r="K84" s="94"/>
      <c r="L84" s="94"/>
    </row>
    <row r="85" spans="2:12">
      <c r="B85" s="93"/>
      <c r="C85" s="93"/>
      <c r="D85" s="94"/>
      <c r="E85" s="94"/>
      <c r="F85" s="94"/>
      <c r="G85" s="94"/>
      <c r="H85" s="94"/>
      <c r="I85" s="94"/>
      <c r="J85" s="94"/>
      <c r="K85" s="94"/>
      <c r="L85" s="94"/>
    </row>
    <row r="86" spans="2:12">
      <c r="B86" s="93"/>
      <c r="C86" s="93"/>
      <c r="D86" s="94"/>
      <c r="E86" s="94"/>
      <c r="F86" s="94"/>
      <c r="G86" s="94"/>
      <c r="H86" s="94"/>
      <c r="I86" s="94"/>
      <c r="J86" s="94"/>
      <c r="K86" s="94"/>
      <c r="L86" s="94"/>
    </row>
    <row r="87" spans="2:12">
      <c r="B87" s="93"/>
      <c r="C87" s="93"/>
      <c r="D87" s="94"/>
      <c r="E87" s="94"/>
      <c r="F87" s="94"/>
      <c r="G87" s="94"/>
      <c r="H87" s="94"/>
      <c r="I87" s="94"/>
      <c r="J87" s="94"/>
      <c r="K87" s="94"/>
      <c r="L87" s="94"/>
    </row>
    <row r="88" spans="2:12">
      <c r="B88" s="93"/>
      <c r="C88" s="93"/>
      <c r="D88" s="94"/>
      <c r="E88" s="94"/>
      <c r="F88" s="94"/>
      <c r="G88" s="94"/>
      <c r="H88" s="94"/>
      <c r="I88" s="94"/>
      <c r="J88" s="94"/>
      <c r="K88" s="94"/>
      <c r="L88" s="94"/>
    </row>
    <row r="89" spans="2:12">
      <c r="B89" s="93"/>
      <c r="C89" s="93"/>
      <c r="D89" s="94"/>
      <c r="E89" s="94"/>
      <c r="F89" s="94"/>
      <c r="G89" s="94"/>
      <c r="H89" s="94"/>
      <c r="I89" s="94"/>
      <c r="J89" s="94"/>
      <c r="K89" s="94"/>
      <c r="L89" s="94"/>
    </row>
    <row r="90" spans="2:12">
      <c r="B90" s="93"/>
      <c r="C90" s="93"/>
      <c r="D90" s="94"/>
      <c r="E90" s="94"/>
      <c r="F90" s="94"/>
      <c r="G90" s="94"/>
      <c r="H90" s="94"/>
      <c r="I90" s="94"/>
      <c r="J90" s="94"/>
      <c r="K90" s="94"/>
      <c r="L90" s="94"/>
    </row>
    <row r="91" spans="2:12">
      <c r="B91" s="93"/>
      <c r="C91" s="93"/>
      <c r="D91" s="94"/>
      <c r="E91" s="94"/>
      <c r="F91" s="94"/>
      <c r="G91" s="94"/>
      <c r="H91" s="94"/>
      <c r="I91" s="94"/>
      <c r="J91" s="94"/>
      <c r="K91" s="94"/>
      <c r="L91" s="94"/>
    </row>
    <row r="92" spans="2:12">
      <c r="B92" s="93"/>
      <c r="C92" s="93"/>
      <c r="D92" s="94"/>
      <c r="E92" s="94"/>
      <c r="F92" s="94"/>
      <c r="G92" s="94"/>
      <c r="H92" s="94"/>
      <c r="I92" s="94"/>
      <c r="J92" s="94"/>
      <c r="K92" s="94"/>
      <c r="L92" s="94"/>
    </row>
    <row r="93" spans="2:12">
      <c r="B93" s="93"/>
      <c r="C93" s="93"/>
      <c r="D93" s="94"/>
      <c r="E93" s="94"/>
      <c r="F93" s="94"/>
      <c r="G93" s="94"/>
      <c r="H93" s="94"/>
      <c r="I93" s="94"/>
      <c r="J93" s="94"/>
      <c r="K93" s="94"/>
      <c r="L93" s="94"/>
    </row>
    <row r="94" spans="2:12">
      <c r="B94" s="93"/>
      <c r="C94" s="93"/>
      <c r="D94" s="94"/>
      <c r="E94" s="94"/>
      <c r="F94" s="94"/>
      <c r="G94" s="94"/>
      <c r="H94" s="94"/>
      <c r="I94" s="94"/>
      <c r="J94" s="94"/>
      <c r="K94" s="94"/>
      <c r="L94" s="94"/>
    </row>
    <row r="95" spans="2:12">
      <c r="B95" s="93"/>
      <c r="C95" s="93"/>
      <c r="D95" s="94"/>
      <c r="E95" s="94"/>
      <c r="F95" s="94"/>
      <c r="G95" s="94"/>
      <c r="H95" s="94"/>
      <c r="I95" s="94"/>
      <c r="J95" s="94"/>
      <c r="K95" s="94"/>
      <c r="L95" s="94"/>
    </row>
    <row r="96" spans="2:12">
      <c r="B96" s="93"/>
      <c r="C96" s="93"/>
      <c r="D96" s="94"/>
      <c r="E96" s="94"/>
      <c r="F96" s="94"/>
      <c r="G96" s="94"/>
      <c r="H96" s="94"/>
      <c r="I96" s="94"/>
      <c r="J96" s="94"/>
      <c r="K96" s="94"/>
      <c r="L96" s="94"/>
    </row>
    <row r="97" spans="2:12">
      <c r="B97" s="93"/>
      <c r="C97" s="93"/>
      <c r="D97" s="94"/>
      <c r="E97" s="94"/>
      <c r="F97" s="94"/>
      <c r="G97" s="94"/>
      <c r="H97" s="94"/>
      <c r="I97" s="94"/>
      <c r="J97" s="94"/>
      <c r="K97" s="94"/>
      <c r="L97" s="94"/>
    </row>
    <row r="98" spans="2:12">
      <c r="B98" s="93"/>
      <c r="C98" s="93"/>
      <c r="D98" s="94"/>
      <c r="E98" s="94"/>
      <c r="F98" s="94"/>
      <c r="G98" s="94"/>
      <c r="H98" s="94"/>
      <c r="I98" s="94"/>
      <c r="J98" s="94"/>
      <c r="K98" s="94"/>
      <c r="L98" s="94"/>
    </row>
    <row r="99" spans="2:12">
      <c r="B99" s="93"/>
      <c r="C99" s="93"/>
      <c r="D99" s="94"/>
      <c r="E99" s="94"/>
      <c r="F99" s="94"/>
      <c r="G99" s="94"/>
      <c r="H99" s="94"/>
      <c r="I99" s="94"/>
      <c r="J99" s="94"/>
      <c r="K99" s="94"/>
      <c r="L99" s="94"/>
    </row>
    <row r="100" spans="2:12">
      <c r="B100" s="93"/>
      <c r="C100" s="93"/>
      <c r="D100" s="94"/>
      <c r="E100" s="94"/>
      <c r="F100" s="94"/>
      <c r="G100" s="94"/>
      <c r="H100" s="94"/>
      <c r="I100" s="94"/>
      <c r="J100" s="94"/>
      <c r="K100" s="94"/>
      <c r="L100" s="94"/>
    </row>
    <row r="101" spans="2:12">
      <c r="B101" s="93"/>
      <c r="C101" s="93"/>
      <c r="D101" s="94"/>
      <c r="E101" s="94"/>
      <c r="F101" s="94"/>
      <c r="G101" s="94"/>
      <c r="H101" s="94"/>
      <c r="I101" s="94"/>
      <c r="J101" s="94"/>
      <c r="K101" s="94"/>
      <c r="L101" s="94"/>
    </row>
    <row r="102" spans="2:12">
      <c r="B102" s="93"/>
      <c r="C102" s="93"/>
      <c r="D102" s="94"/>
      <c r="E102" s="94"/>
      <c r="F102" s="94"/>
      <c r="G102" s="94"/>
      <c r="H102" s="94"/>
      <c r="I102" s="94"/>
      <c r="J102" s="94"/>
      <c r="K102" s="94"/>
      <c r="L102" s="94"/>
    </row>
    <row r="103" spans="2:12">
      <c r="B103" s="93"/>
      <c r="C103" s="93"/>
      <c r="D103" s="94"/>
      <c r="E103" s="94"/>
      <c r="F103" s="94"/>
      <c r="G103" s="94"/>
      <c r="H103" s="94"/>
      <c r="I103" s="94"/>
      <c r="J103" s="94"/>
      <c r="K103" s="94"/>
      <c r="L103" s="94"/>
    </row>
    <row r="104" spans="2:12">
      <c r="B104" s="93"/>
      <c r="C104" s="93"/>
      <c r="D104" s="94"/>
      <c r="E104" s="94"/>
      <c r="F104" s="94"/>
      <c r="G104" s="94"/>
      <c r="H104" s="94"/>
      <c r="I104" s="94"/>
      <c r="J104" s="94"/>
      <c r="K104" s="94"/>
      <c r="L104" s="94"/>
    </row>
    <row r="105" spans="2:12">
      <c r="B105" s="93"/>
      <c r="C105" s="93"/>
      <c r="D105" s="94"/>
      <c r="E105" s="94"/>
      <c r="F105" s="94"/>
      <c r="G105" s="94"/>
      <c r="H105" s="94"/>
      <c r="I105" s="94"/>
      <c r="J105" s="94"/>
      <c r="K105" s="94"/>
      <c r="L105" s="94"/>
    </row>
    <row r="106" spans="2:12">
      <c r="B106" s="93"/>
      <c r="C106" s="93"/>
      <c r="D106" s="94"/>
      <c r="E106" s="94"/>
      <c r="F106" s="94"/>
      <c r="G106" s="94"/>
      <c r="H106" s="94"/>
      <c r="I106" s="94"/>
      <c r="J106" s="94"/>
      <c r="K106" s="94"/>
      <c r="L106" s="94"/>
    </row>
    <row r="107" spans="2:12">
      <c r="B107" s="93"/>
      <c r="C107" s="93"/>
      <c r="D107" s="94"/>
      <c r="E107" s="94"/>
      <c r="F107" s="94"/>
      <c r="G107" s="94"/>
      <c r="H107" s="94"/>
      <c r="I107" s="94"/>
      <c r="J107" s="94"/>
      <c r="K107" s="94"/>
      <c r="L107" s="94"/>
    </row>
    <row r="108" spans="2:12">
      <c r="B108" s="93"/>
      <c r="C108" s="93"/>
      <c r="D108" s="94"/>
      <c r="E108" s="94"/>
      <c r="F108" s="94"/>
      <c r="G108" s="94"/>
      <c r="H108" s="94"/>
      <c r="I108" s="94"/>
      <c r="J108" s="94"/>
      <c r="K108" s="94"/>
      <c r="L108" s="94"/>
    </row>
    <row r="109" spans="2:12">
      <c r="B109" s="93"/>
      <c r="C109" s="93"/>
      <c r="D109" s="94"/>
      <c r="E109" s="94"/>
      <c r="F109" s="94"/>
      <c r="G109" s="94"/>
      <c r="H109" s="94"/>
      <c r="I109" s="94"/>
      <c r="J109" s="94"/>
      <c r="K109" s="94"/>
      <c r="L109" s="94"/>
    </row>
    <row r="110" spans="2:12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</row>
    <row r="111" spans="2:12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</row>
    <row r="112" spans="2:12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</row>
    <row r="113" spans="2:12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</row>
    <row r="114" spans="2:12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</row>
    <row r="115" spans="2:12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</row>
    <row r="116" spans="2:12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</row>
    <row r="117" spans="2:12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</row>
    <row r="118" spans="2:12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</row>
    <row r="119" spans="2:12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2:12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3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3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3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3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3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3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3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3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3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3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3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3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3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3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3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3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3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3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3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3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3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3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3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3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3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3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3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3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3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3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3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3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3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3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3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3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3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3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3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3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3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3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3"/>
      <c r="D474" s="94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3"/>
      <c r="D475" s="94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3"/>
      <c r="D476" s="94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3"/>
      <c r="D477" s="94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3"/>
      <c r="D478" s="94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3"/>
      <c r="D479" s="94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3"/>
      <c r="D480" s="94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3"/>
      <c r="D481" s="94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3"/>
      <c r="D482" s="94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3"/>
      <c r="D483" s="94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3"/>
      <c r="D484" s="94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3"/>
      <c r="D485" s="94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3"/>
      <c r="D486" s="94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3"/>
      <c r="D487" s="94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3"/>
      <c r="D488" s="94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3"/>
      <c r="D489" s="94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3"/>
      <c r="D490" s="94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3"/>
      <c r="D491" s="94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3"/>
      <c r="D492" s="94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3"/>
      <c r="D493" s="94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3"/>
      <c r="D494" s="94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3"/>
      <c r="D495" s="94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3"/>
      <c r="D496" s="94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3"/>
      <c r="D497" s="94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3"/>
      <c r="D498" s="94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3"/>
      <c r="D499" s="94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3"/>
      <c r="D500" s="94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3"/>
      <c r="D501" s="94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3"/>
      <c r="D502" s="94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3"/>
      <c r="D503" s="94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3"/>
      <c r="D504" s="94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3"/>
      <c r="D505" s="94"/>
      <c r="E505" s="94"/>
      <c r="F505" s="94"/>
      <c r="G505" s="94"/>
      <c r="H505" s="94"/>
      <c r="I505" s="94"/>
      <c r="J505" s="94"/>
      <c r="K505" s="94"/>
      <c r="L505" s="94"/>
    </row>
    <row r="506" spans="2:12">
      <c r="D506" s="1"/>
    </row>
    <row r="507" spans="2:12">
      <c r="D507" s="1"/>
    </row>
    <row r="508" spans="2:12">
      <c r="E508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51.4257812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0.140625" style="1" bestFit="1" customWidth="1"/>
    <col min="8" max="8" width="7.42578125" style="1" bestFit="1" customWidth="1"/>
    <col min="9" max="9" width="7.855468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1">
      <c r="B1" s="46" t="s">
        <v>134</v>
      </c>
      <c r="C1" s="46" t="s" vm="1">
        <v>205</v>
      </c>
    </row>
    <row r="2" spans="2:11">
      <c r="B2" s="46" t="s">
        <v>133</v>
      </c>
      <c r="C2" s="46" t="s">
        <v>206</v>
      </c>
    </row>
    <row r="3" spans="2:11">
      <c r="B3" s="46" t="s">
        <v>135</v>
      </c>
      <c r="C3" s="46" t="s">
        <v>207</v>
      </c>
    </row>
    <row r="4" spans="2:11">
      <c r="B4" s="46" t="s">
        <v>136</v>
      </c>
      <c r="C4" s="46">
        <v>2148</v>
      </c>
    </row>
    <row r="6" spans="2:11" ht="26.25" customHeight="1">
      <c r="B6" s="133" t="s">
        <v>159</v>
      </c>
      <c r="C6" s="134"/>
      <c r="D6" s="134"/>
      <c r="E6" s="134"/>
      <c r="F6" s="134"/>
      <c r="G6" s="134"/>
      <c r="H6" s="134"/>
      <c r="I6" s="134"/>
      <c r="J6" s="134"/>
      <c r="K6" s="135"/>
    </row>
    <row r="7" spans="2:11" ht="26.25" customHeight="1">
      <c r="B7" s="133" t="s">
        <v>93</v>
      </c>
      <c r="C7" s="134"/>
      <c r="D7" s="134"/>
      <c r="E7" s="134"/>
      <c r="F7" s="134"/>
      <c r="G7" s="134"/>
      <c r="H7" s="134"/>
      <c r="I7" s="134"/>
      <c r="J7" s="134"/>
      <c r="K7" s="135"/>
    </row>
    <row r="8" spans="2:11" s="3" customFormat="1" ht="63">
      <c r="B8" s="21" t="s">
        <v>108</v>
      </c>
      <c r="C8" s="29" t="s">
        <v>43</v>
      </c>
      <c r="D8" s="29" t="s">
        <v>61</v>
      </c>
      <c r="E8" s="29" t="s">
        <v>95</v>
      </c>
      <c r="F8" s="29" t="s">
        <v>96</v>
      </c>
      <c r="G8" s="29" t="s">
        <v>183</v>
      </c>
      <c r="H8" s="29" t="s">
        <v>182</v>
      </c>
      <c r="I8" s="29" t="s">
        <v>103</v>
      </c>
      <c r="J8" s="29" t="s">
        <v>137</v>
      </c>
      <c r="K8" s="30" t="s">
        <v>139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190</v>
      </c>
      <c r="H9" s="15"/>
      <c r="I9" s="15" t="s">
        <v>186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74" t="s">
        <v>46</v>
      </c>
      <c r="C11" s="74"/>
      <c r="D11" s="75"/>
      <c r="E11" s="75"/>
      <c r="F11" s="97"/>
      <c r="G11" s="77"/>
      <c r="H11" s="98"/>
      <c r="I11" s="77">
        <v>-14.832355485000001</v>
      </c>
      <c r="J11" s="78">
        <f>IFERROR(I11/$I$11,0)</f>
        <v>1</v>
      </c>
      <c r="K11" s="78">
        <f>I11/'סכום נכסי הקרן'!$C$42</f>
        <v>-3.5764675632379605E-3</v>
      </c>
    </row>
    <row r="12" spans="2:11" ht="19.5" customHeight="1">
      <c r="B12" s="79" t="s">
        <v>33</v>
      </c>
      <c r="C12" s="80"/>
      <c r="D12" s="81"/>
      <c r="E12" s="81"/>
      <c r="F12" s="99"/>
      <c r="G12" s="83"/>
      <c r="H12" s="100"/>
      <c r="I12" s="83">
        <v>-15.296416555000004</v>
      </c>
      <c r="J12" s="84">
        <f t="shared" ref="J12:J75" si="0">IFERROR(I12/$I$11,0)</f>
        <v>1.0312870784730928</v>
      </c>
      <c r="K12" s="84">
        <f>I12/'סכום נכסי הקרן'!$C$42</f>
        <v>-3.6883647845454576E-3</v>
      </c>
    </row>
    <row r="13" spans="2:11">
      <c r="B13" s="85" t="s">
        <v>916</v>
      </c>
      <c r="C13" s="80"/>
      <c r="D13" s="81"/>
      <c r="E13" s="81"/>
      <c r="F13" s="99"/>
      <c r="G13" s="83"/>
      <c r="H13" s="100"/>
      <c r="I13" s="83">
        <v>-12.753459030000004</v>
      </c>
      <c r="J13" s="84">
        <f t="shared" si="0"/>
        <v>0.85984043754194062</v>
      </c>
      <c r="K13" s="84">
        <f>I13/'סכום נכסי הקרן'!$C$42</f>
        <v>-3.0751914344290861E-3</v>
      </c>
    </row>
    <row r="14" spans="2:11">
      <c r="B14" s="86" t="s">
        <v>917</v>
      </c>
      <c r="C14" s="87" t="s">
        <v>918</v>
      </c>
      <c r="D14" s="88" t="s">
        <v>480</v>
      </c>
      <c r="E14" s="88" t="s">
        <v>120</v>
      </c>
      <c r="F14" s="101">
        <v>44817</v>
      </c>
      <c r="G14" s="90">
        <v>5248.9305000000004</v>
      </c>
      <c r="H14" s="102">
        <v>-9.2288379999999997</v>
      </c>
      <c r="I14" s="90">
        <v>-0.48441531300000001</v>
      </c>
      <c r="J14" s="91">
        <f t="shared" si="0"/>
        <v>3.2659365094768023E-2</v>
      </c>
      <c r="K14" s="91">
        <f>I14/'סכום נכסי הקרן'!$C$42</f>
        <v>-1.1680515989738388E-4</v>
      </c>
    </row>
    <row r="15" spans="2:11">
      <c r="B15" s="86" t="s">
        <v>919</v>
      </c>
      <c r="C15" s="87" t="s">
        <v>920</v>
      </c>
      <c r="D15" s="88" t="s">
        <v>480</v>
      </c>
      <c r="E15" s="88" t="s">
        <v>120</v>
      </c>
      <c r="F15" s="101">
        <v>44951</v>
      </c>
      <c r="G15" s="90">
        <v>8727.3423480000001</v>
      </c>
      <c r="H15" s="102">
        <v>-8.1840799999999998</v>
      </c>
      <c r="I15" s="90">
        <v>-0.71425271299999993</v>
      </c>
      <c r="J15" s="91">
        <f t="shared" si="0"/>
        <v>4.8155042786179547E-2</v>
      </c>
      <c r="K15" s="91">
        <f>I15/'סכום נכסי הקרן'!$C$42</f>
        <v>-1.7222494853110729E-4</v>
      </c>
    </row>
    <row r="16" spans="2:11" s="6" customFormat="1">
      <c r="B16" s="86" t="s">
        <v>921</v>
      </c>
      <c r="C16" s="87" t="s">
        <v>922</v>
      </c>
      <c r="D16" s="88" t="s">
        <v>480</v>
      </c>
      <c r="E16" s="88" t="s">
        <v>120</v>
      </c>
      <c r="F16" s="101">
        <v>44816</v>
      </c>
      <c r="G16" s="90">
        <v>2784.3609000000001</v>
      </c>
      <c r="H16" s="102">
        <v>-8.3749749999999992</v>
      </c>
      <c r="I16" s="90">
        <v>-0.23318952800000001</v>
      </c>
      <c r="J16" s="91">
        <f t="shared" si="0"/>
        <v>1.5721678747237764E-2</v>
      </c>
      <c r="K16" s="91">
        <f>I16/'סכום נכסי הקרן'!$C$42</f>
        <v>-5.6228074079143479E-5</v>
      </c>
    </row>
    <row r="17" spans="2:11" s="6" customFormat="1">
      <c r="B17" s="86" t="s">
        <v>923</v>
      </c>
      <c r="C17" s="87" t="s">
        <v>924</v>
      </c>
      <c r="D17" s="88" t="s">
        <v>480</v>
      </c>
      <c r="E17" s="88" t="s">
        <v>120</v>
      </c>
      <c r="F17" s="101">
        <v>44816</v>
      </c>
      <c r="G17" s="90">
        <v>2599.51818</v>
      </c>
      <c r="H17" s="102">
        <v>-8.3424010000000006</v>
      </c>
      <c r="I17" s="90">
        <v>-0.21686221999999999</v>
      </c>
      <c r="J17" s="91">
        <f t="shared" si="0"/>
        <v>1.462088878730781E-2</v>
      </c>
      <c r="K17" s="91">
        <f>I17/'סכום נכסי הקרן'!$C$42</f>
        <v>-5.2291134493515979E-5</v>
      </c>
    </row>
    <row r="18" spans="2:11" s="6" customFormat="1">
      <c r="B18" s="86" t="s">
        <v>925</v>
      </c>
      <c r="C18" s="87" t="s">
        <v>926</v>
      </c>
      <c r="D18" s="88" t="s">
        <v>480</v>
      </c>
      <c r="E18" s="88" t="s">
        <v>120</v>
      </c>
      <c r="F18" s="101">
        <v>44900</v>
      </c>
      <c r="G18" s="90">
        <v>4947.5816150000001</v>
      </c>
      <c r="H18" s="102">
        <v>-7.8495699999999999</v>
      </c>
      <c r="I18" s="90">
        <v>-0.38836388499999996</v>
      </c>
      <c r="J18" s="91">
        <f t="shared" si="0"/>
        <v>2.6183561025944487E-2</v>
      </c>
      <c r="K18" s="91">
        <f>I18/'סכום נכסי הקרן'!$C$42</f>
        <v>-9.364465669935211E-5</v>
      </c>
    </row>
    <row r="19" spans="2:11">
      <c r="B19" s="86" t="s">
        <v>927</v>
      </c>
      <c r="C19" s="87" t="s">
        <v>928</v>
      </c>
      <c r="D19" s="88" t="s">
        <v>480</v>
      </c>
      <c r="E19" s="88" t="s">
        <v>120</v>
      </c>
      <c r="F19" s="101">
        <v>44900</v>
      </c>
      <c r="G19" s="90">
        <v>7967.8967200000006</v>
      </c>
      <c r="H19" s="102">
        <v>-7.827007</v>
      </c>
      <c r="I19" s="90">
        <v>-0.62364786500000002</v>
      </c>
      <c r="J19" s="91">
        <f t="shared" si="0"/>
        <v>4.2046448093203855E-2</v>
      </c>
      <c r="K19" s="91">
        <f>I19/'סכום נכסי הקרן'!$C$42</f>
        <v>-1.5037775775471218E-4</v>
      </c>
    </row>
    <row r="20" spans="2:11">
      <c r="B20" s="86" t="s">
        <v>929</v>
      </c>
      <c r="C20" s="87" t="s">
        <v>930</v>
      </c>
      <c r="D20" s="88" t="s">
        <v>480</v>
      </c>
      <c r="E20" s="88" t="s">
        <v>120</v>
      </c>
      <c r="F20" s="101">
        <v>44900</v>
      </c>
      <c r="G20" s="90">
        <v>3737.0376000000001</v>
      </c>
      <c r="H20" s="102">
        <v>-7.7625950000000001</v>
      </c>
      <c r="I20" s="90">
        <v>-0.29009107899999997</v>
      </c>
      <c r="J20" s="91">
        <f t="shared" si="0"/>
        <v>1.955799126398837E-2</v>
      </c>
      <c r="K20" s="91">
        <f>I20/'סכום נכסי הקרן'!$C$42</f>
        <v>-6.9948521357745795E-5</v>
      </c>
    </row>
    <row r="21" spans="2:11">
      <c r="B21" s="86" t="s">
        <v>931</v>
      </c>
      <c r="C21" s="87" t="s">
        <v>932</v>
      </c>
      <c r="D21" s="88" t="s">
        <v>480</v>
      </c>
      <c r="E21" s="88" t="s">
        <v>120</v>
      </c>
      <c r="F21" s="101">
        <v>44881</v>
      </c>
      <c r="G21" s="90">
        <v>1591.7514289999997</v>
      </c>
      <c r="H21" s="102">
        <v>-7.5780830000000003</v>
      </c>
      <c r="I21" s="90">
        <v>-0.120624246</v>
      </c>
      <c r="J21" s="91">
        <f t="shared" si="0"/>
        <v>8.132507754549682E-3</v>
      </c>
      <c r="K21" s="91">
        <f>I21/'סכום נכסי הקרן'!$C$42</f>
        <v>-2.9085650191928116E-5</v>
      </c>
    </row>
    <row r="22" spans="2:11">
      <c r="B22" s="86" t="s">
        <v>933</v>
      </c>
      <c r="C22" s="87" t="s">
        <v>934</v>
      </c>
      <c r="D22" s="88" t="s">
        <v>480</v>
      </c>
      <c r="E22" s="88" t="s">
        <v>120</v>
      </c>
      <c r="F22" s="101">
        <v>44949</v>
      </c>
      <c r="G22" s="90">
        <v>4682.4589999999998</v>
      </c>
      <c r="H22" s="102">
        <v>-7.5505560000000003</v>
      </c>
      <c r="I22" s="90">
        <v>-0.35355169999999997</v>
      </c>
      <c r="J22" s="91">
        <f t="shared" si="0"/>
        <v>2.3836517426887974E-2</v>
      </c>
      <c r="K22" s="91">
        <f>I22/'סכום נכסי הקרן'!$C$42</f>
        <v>-8.5250531397821212E-5</v>
      </c>
    </row>
    <row r="23" spans="2:11">
      <c r="B23" s="86" t="s">
        <v>935</v>
      </c>
      <c r="C23" s="87" t="s">
        <v>936</v>
      </c>
      <c r="D23" s="88" t="s">
        <v>480</v>
      </c>
      <c r="E23" s="88" t="s">
        <v>120</v>
      </c>
      <c r="F23" s="101">
        <v>44949</v>
      </c>
      <c r="G23" s="90">
        <v>6560.7166450000004</v>
      </c>
      <c r="H23" s="102">
        <v>-7.4723850000000001</v>
      </c>
      <c r="I23" s="90">
        <v>-0.490242016</v>
      </c>
      <c r="J23" s="91">
        <f t="shared" si="0"/>
        <v>3.3052202429734306E-2</v>
      </c>
      <c r="K23" s="91">
        <f>I23/'סכום נכסי הקרן'!$C$42</f>
        <v>-1.1821012988351965E-4</v>
      </c>
    </row>
    <row r="24" spans="2:11">
      <c r="B24" s="86" t="s">
        <v>937</v>
      </c>
      <c r="C24" s="87" t="s">
        <v>938</v>
      </c>
      <c r="D24" s="88" t="s">
        <v>480</v>
      </c>
      <c r="E24" s="88" t="s">
        <v>120</v>
      </c>
      <c r="F24" s="101">
        <v>44810</v>
      </c>
      <c r="G24" s="90">
        <v>1875.2718099999997</v>
      </c>
      <c r="H24" s="102">
        <v>-7.3087609999999996</v>
      </c>
      <c r="I24" s="90">
        <v>-0.13705912799999997</v>
      </c>
      <c r="J24" s="91">
        <f t="shared" si="0"/>
        <v>9.2405503723672362E-3</v>
      </c>
      <c r="K24" s="91">
        <f>I24/'סכום נכסי הקרן'!$C$42</f>
        <v>-3.3048528673237877E-5</v>
      </c>
    </row>
    <row r="25" spans="2:11">
      <c r="B25" s="86" t="s">
        <v>939</v>
      </c>
      <c r="C25" s="87" t="s">
        <v>940</v>
      </c>
      <c r="D25" s="88" t="s">
        <v>480</v>
      </c>
      <c r="E25" s="88" t="s">
        <v>120</v>
      </c>
      <c r="F25" s="101">
        <v>44810</v>
      </c>
      <c r="G25" s="90">
        <v>1876.3322000000001</v>
      </c>
      <c r="H25" s="102">
        <v>-7.2481159999999996</v>
      </c>
      <c r="I25" s="90">
        <v>-0.13599873800000001</v>
      </c>
      <c r="J25" s="91">
        <f t="shared" si="0"/>
        <v>9.1690586931749227E-3</v>
      </c>
      <c r="K25" s="91">
        <f>I25/'סכום נכסי הקרן'!$C$42</f>
        <v>-3.2792841001565155E-5</v>
      </c>
    </row>
    <row r="26" spans="2:11">
      <c r="B26" s="86" t="s">
        <v>941</v>
      </c>
      <c r="C26" s="87" t="s">
        <v>942</v>
      </c>
      <c r="D26" s="88" t="s">
        <v>480</v>
      </c>
      <c r="E26" s="88" t="s">
        <v>120</v>
      </c>
      <c r="F26" s="101">
        <v>44949</v>
      </c>
      <c r="G26" s="90">
        <v>4698.2253250000003</v>
      </c>
      <c r="H26" s="102">
        <v>-7.3417870000000001</v>
      </c>
      <c r="I26" s="90">
        <v>-0.34493370499999998</v>
      </c>
      <c r="J26" s="91">
        <f t="shared" si="0"/>
        <v>2.3255490697268705E-2</v>
      </c>
      <c r="K26" s="91">
        <f>I26/'סכום נכסי הקרן'!$C$42</f>
        <v>-8.3172508145963671E-5</v>
      </c>
    </row>
    <row r="27" spans="2:11">
      <c r="B27" s="86" t="s">
        <v>943</v>
      </c>
      <c r="C27" s="87" t="s">
        <v>944</v>
      </c>
      <c r="D27" s="88" t="s">
        <v>480</v>
      </c>
      <c r="E27" s="88" t="s">
        <v>120</v>
      </c>
      <c r="F27" s="101">
        <v>44879</v>
      </c>
      <c r="G27" s="90">
        <v>4984.1120499999997</v>
      </c>
      <c r="H27" s="102">
        <v>-7.138477</v>
      </c>
      <c r="I27" s="90">
        <v>-0.35578968099999997</v>
      </c>
      <c r="J27" s="91">
        <f t="shared" si="0"/>
        <v>2.3987402497183338E-2</v>
      </c>
      <c r="K27" s="91">
        <f>I27/'סכום נכסי הקרן'!$C$42</f>
        <v>-8.5790166957509453E-5</v>
      </c>
    </row>
    <row r="28" spans="2:11">
      <c r="B28" s="86" t="s">
        <v>945</v>
      </c>
      <c r="C28" s="87" t="s">
        <v>946</v>
      </c>
      <c r="D28" s="88" t="s">
        <v>480</v>
      </c>
      <c r="E28" s="88" t="s">
        <v>120</v>
      </c>
      <c r="F28" s="101">
        <v>44889</v>
      </c>
      <c r="G28" s="90">
        <v>4337.9927200000002</v>
      </c>
      <c r="H28" s="102">
        <v>-7.0665060000000004</v>
      </c>
      <c r="I28" s="90">
        <v>-0.30654453399999998</v>
      </c>
      <c r="J28" s="91">
        <f t="shared" si="0"/>
        <v>2.0667286076713118E-2</v>
      </c>
      <c r="K28" s="91">
        <f>I28/'סכום נכסי הקרן'!$C$42</f>
        <v>-7.3915878273524003E-5</v>
      </c>
    </row>
    <row r="29" spans="2:11">
      <c r="B29" s="86" t="s">
        <v>947</v>
      </c>
      <c r="C29" s="87" t="s">
        <v>948</v>
      </c>
      <c r="D29" s="88" t="s">
        <v>480</v>
      </c>
      <c r="E29" s="88" t="s">
        <v>120</v>
      </c>
      <c r="F29" s="101">
        <v>44879</v>
      </c>
      <c r="G29" s="90">
        <v>3951.7833179999998</v>
      </c>
      <c r="H29" s="102">
        <v>-7.0812819999999999</v>
      </c>
      <c r="I29" s="90">
        <v>-0.27983692100000002</v>
      </c>
      <c r="J29" s="91">
        <f t="shared" si="0"/>
        <v>1.8866654138852041E-2</v>
      </c>
      <c r="K29" s="91">
        <f>I29/'סכום נכסי הקרן'!$C$42</f>
        <v>-6.7475976554433537E-5</v>
      </c>
    </row>
    <row r="30" spans="2:11">
      <c r="B30" s="86" t="s">
        <v>949</v>
      </c>
      <c r="C30" s="87" t="s">
        <v>950</v>
      </c>
      <c r="D30" s="88" t="s">
        <v>480</v>
      </c>
      <c r="E30" s="88" t="s">
        <v>120</v>
      </c>
      <c r="F30" s="101">
        <v>44959</v>
      </c>
      <c r="G30" s="90">
        <v>941.51470000000006</v>
      </c>
      <c r="H30" s="102">
        <v>-6.1380140000000001</v>
      </c>
      <c r="I30" s="90">
        <v>-5.779030000000001E-2</v>
      </c>
      <c r="J30" s="91">
        <f t="shared" si="0"/>
        <v>3.8962321297142245E-3</v>
      </c>
      <c r="K30" s="91">
        <f>I30/'סכום נכסי הקרן'!$C$42</f>
        <v>-1.3934747830768481E-5</v>
      </c>
    </row>
    <row r="31" spans="2:11">
      <c r="B31" s="86" t="s">
        <v>951</v>
      </c>
      <c r="C31" s="87" t="s">
        <v>952</v>
      </c>
      <c r="D31" s="88" t="s">
        <v>480</v>
      </c>
      <c r="E31" s="88" t="s">
        <v>120</v>
      </c>
      <c r="F31" s="101">
        <v>44879</v>
      </c>
      <c r="G31" s="90">
        <v>3296.2781249999998</v>
      </c>
      <c r="H31" s="102">
        <v>-6.9797529999999997</v>
      </c>
      <c r="I31" s="90">
        <v>-0.23007207399999999</v>
      </c>
      <c r="J31" s="91">
        <f t="shared" si="0"/>
        <v>1.5511499453520546E-2</v>
      </c>
      <c r="K31" s="91">
        <f>I31/'סכום נכסי הקרן'!$C$42</f>
        <v>-5.5476374652699586E-5</v>
      </c>
    </row>
    <row r="32" spans="2:11">
      <c r="B32" s="86" t="s">
        <v>953</v>
      </c>
      <c r="C32" s="87" t="s">
        <v>954</v>
      </c>
      <c r="D32" s="88" t="s">
        <v>480</v>
      </c>
      <c r="E32" s="88" t="s">
        <v>120</v>
      </c>
      <c r="F32" s="101">
        <v>44958</v>
      </c>
      <c r="G32" s="90">
        <v>3976.6299300000001</v>
      </c>
      <c r="H32" s="102">
        <v>-5.5488939999999998</v>
      </c>
      <c r="I32" s="90">
        <v>-0.220658991</v>
      </c>
      <c r="J32" s="91">
        <f t="shared" si="0"/>
        <v>1.4876867751932794E-2</v>
      </c>
      <c r="K32" s="91">
        <f>I32/'סכום נכסי הקרן'!$C$42</f>
        <v>-5.3206634957368475E-5</v>
      </c>
    </row>
    <row r="33" spans="2:11">
      <c r="B33" s="86" t="s">
        <v>955</v>
      </c>
      <c r="C33" s="87" t="s">
        <v>956</v>
      </c>
      <c r="D33" s="88" t="s">
        <v>480</v>
      </c>
      <c r="E33" s="88" t="s">
        <v>120</v>
      </c>
      <c r="F33" s="101">
        <v>44958</v>
      </c>
      <c r="G33" s="90">
        <v>4734.5018250000003</v>
      </c>
      <c r="H33" s="102">
        <v>-5.5395630000000002</v>
      </c>
      <c r="I33" s="90">
        <v>-0.26227069999999997</v>
      </c>
      <c r="J33" s="91">
        <f t="shared" si="0"/>
        <v>1.7682336447857862E-2</v>
      </c>
      <c r="K33" s="91">
        <f>I33/'סכום נכסי הקרן'!$C$42</f>
        <v>-6.3240302748023981E-5</v>
      </c>
    </row>
    <row r="34" spans="2:11">
      <c r="B34" s="86" t="s">
        <v>957</v>
      </c>
      <c r="C34" s="87" t="s">
        <v>958</v>
      </c>
      <c r="D34" s="88" t="s">
        <v>480</v>
      </c>
      <c r="E34" s="88" t="s">
        <v>120</v>
      </c>
      <c r="F34" s="101">
        <v>44963</v>
      </c>
      <c r="G34" s="90">
        <v>9474.8636999999999</v>
      </c>
      <c r="H34" s="102">
        <v>-5.4690630000000002</v>
      </c>
      <c r="I34" s="90">
        <v>-0.51818630099999996</v>
      </c>
      <c r="J34" s="91">
        <f t="shared" si="0"/>
        <v>3.4936211010047805E-2</v>
      </c>
      <c r="K34" s="91">
        <f>I34/'סכום נכסי הקרן'!$C$42</f>
        <v>-1.2494822545987288E-4</v>
      </c>
    </row>
    <row r="35" spans="2:11">
      <c r="B35" s="86" t="s">
        <v>959</v>
      </c>
      <c r="C35" s="87" t="s">
        <v>960</v>
      </c>
      <c r="D35" s="88" t="s">
        <v>480</v>
      </c>
      <c r="E35" s="88" t="s">
        <v>120</v>
      </c>
      <c r="F35" s="101">
        <v>44882</v>
      </c>
      <c r="G35" s="90">
        <v>4265.3211080000001</v>
      </c>
      <c r="H35" s="102">
        <v>-6.2648060000000001</v>
      </c>
      <c r="I35" s="90">
        <v>-0.26721409499999998</v>
      </c>
      <c r="J35" s="91">
        <f t="shared" si="0"/>
        <v>1.8015621003031803E-2</v>
      </c>
      <c r="K35" s="91">
        <f>I35/'סכום נכסי הקרן'!$C$42</f>
        <v>-6.443228414893177E-5</v>
      </c>
    </row>
    <row r="36" spans="2:11">
      <c r="B36" s="86" t="s">
        <v>961</v>
      </c>
      <c r="C36" s="87" t="s">
        <v>962</v>
      </c>
      <c r="D36" s="88" t="s">
        <v>480</v>
      </c>
      <c r="E36" s="88" t="s">
        <v>120</v>
      </c>
      <c r="F36" s="101">
        <v>44894</v>
      </c>
      <c r="G36" s="90">
        <v>4372.6184000000003</v>
      </c>
      <c r="H36" s="102">
        <v>-6.2134239999999998</v>
      </c>
      <c r="I36" s="90">
        <v>-0.27168930400000002</v>
      </c>
      <c r="J36" s="91">
        <f t="shared" si="0"/>
        <v>1.8317340376230878E-2</v>
      </c>
      <c r="K36" s="91">
        <f>I36/'סכום נכסי הקרן'!$C$42</f>
        <v>-6.5511373700378751E-5</v>
      </c>
    </row>
    <row r="37" spans="2:11">
      <c r="B37" s="86" t="s">
        <v>963</v>
      </c>
      <c r="C37" s="87" t="s">
        <v>964</v>
      </c>
      <c r="D37" s="88" t="s">
        <v>480</v>
      </c>
      <c r="E37" s="88" t="s">
        <v>120</v>
      </c>
      <c r="F37" s="101">
        <v>44943</v>
      </c>
      <c r="G37" s="90">
        <v>4932.2286000000004</v>
      </c>
      <c r="H37" s="102">
        <v>-6.0165389999999999</v>
      </c>
      <c r="I37" s="90">
        <v>-0.29674947899999998</v>
      </c>
      <c r="J37" s="91">
        <f t="shared" si="0"/>
        <v>2.0006901756103642E-2</v>
      </c>
      <c r="K37" s="91">
        <f>I37/'סכום נכסי הקרן'!$C$42</f>
        <v>-7.1554035171593258E-5</v>
      </c>
    </row>
    <row r="38" spans="2:11">
      <c r="B38" s="86" t="s">
        <v>965</v>
      </c>
      <c r="C38" s="87" t="s">
        <v>966</v>
      </c>
      <c r="D38" s="88" t="s">
        <v>480</v>
      </c>
      <c r="E38" s="88" t="s">
        <v>120</v>
      </c>
      <c r="F38" s="101">
        <v>44825</v>
      </c>
      <c r="G38" s="90">
        <v>2746.4020999999998</v>
      </c>
      <c r="H38" s="102">
        <v>-5.8796650000000001</v>
      </c>
      <c r="I38" s="90">
        <v>-0.16147924</v>
      </c>
      <c r="J38" s="91">
        <f t="shared" si="0"/>
        <v>1.0886958592875175E-2</v>
      </c>
      <c r="K38" s="91">
        <f>I38/'סכום נכסי הקרן'!$C$42</f>
        <v>-3.8936854269732855E-5</v>
      </c>
    </row>
    <row r="39" spans="2:11">
      <c r="B39" s="86" t="s">
        <v>967</v>
      </c>
      <c r="C39" s="87" t="s">
        <v>968</v>
      </c>
      <c r="D39" s="88" t="s">
        <v>480</v>
      </c>
      <c r="E39" s="88" t="s">
        <v>120</v>
      </c>
      <c r="F39" s="101">
        <v>44825</v>
      </c>
      <c r="G39" s="90">
        <v>3909.4067850000006</v>
      </c>
      <c r="H39" s="102">
        <v>-5.7805090000000003</v>
      </c>
      <c r="I39" s="90">
        <v>-0.22598362</v>
      </c>
      <c r="J39" s="91">
        <f t="shared" si="0"/>
        <v>1.5235855170039432E-2</v>
      </c>
      <c r="K39" s="91">
        <f>I39/'סכום נכסי הקרן'!$C$42</f>
        <v>-5.4490541813837409E-5</v>
      </c>
    </row>
    <row r="40" spans="2:11">
      <c r="B40" s="86" t="s">
        <v>969</v>
      </c>
      <c r="C40" s="87" t="s">
        <v>970</v>
      </c>
      <c r="D40" s="88" t="s">
        <v>480</v>
      </c>
      <c r="E40" s="88" t="s">
        <v>120</v>
      </c>
      <c r="F40" s="101">
        <v>44887</v>
      </c>
      <c r="G40" s="90">
        <v>10297.891240000001</v>
      </c>
      <c r="H40" s="102">
        <v>-5.5612750000000002</v>
      </c>
      <c r="I40" s="90">
        <v>-0.57269407400000005</v>
      </c>
      <c r="J40" s="91">
        <f t="shared" si="0"/>
        <v>3.8611134595524427E-2</v>
      </c>
      <c r="K40" s="91">
        <f>I40/'סכום נכסי הקרן'!$C$42</f>
        <v>-1.3809147046070817E-4</v>
      </c>
    </row>
    <row r="41" spans="2:11">
      <c r="B41" s="86" t="s">
        <v>971</v>
      </c>
      <c r="C41" s="87" t="s">
        <v>972</v>
      </c>
      <c r="D41" s="88" t="s">
        <v>480</v>
      </c>
      <c r="E41" s="88" t="s">
        <v>120</v>
      </c>
      <c r="F41" s="101">
        <v>44886</v>
      </c>
      <c r="G41" s="90">
        <v>3340.2285000000002</v>
      </c>
      <c r="H41" s="102">
        <v>-5.5356240000000003</v>
      </c>
      <c r="I41" s="90">
        <v>-0.18490248299999998</v>
      </c>
      <c r="J41" s="91">
        <f t="shared" si="0"/>
        <v>1.2466157731116432E-2</v>
      </c>
      <c r="K41" s="91">
        <f>I41/'סכום נכסי הקרן'!$C$42</f>
        <v>-4.4584808763546048E-5</v>
      </c>
    </row>
    <row r="42" spans="2:11">
      <c r="B42" s="86" t="s">
        <v>973</v>
      </c>
      <c r="C42" s="87" t="s">
        <v>974</v>
      </c>
      <c r="D42" s="88" t="s">
        <v>480</v>
      </c>
      <c r="E42" s="88" t="s">
        <v>120</v>
      </c>
      <c r="F42" s="101">
        <v>44886</v>
      </c>
      <c r="G42" s="90">
        <v>9021.1966950000005</v>
      </c>
      <c r="H42" s="102">
        <v>-5.44313</v>
      </c>
      <c r="I42" s="90">
        <v>-0.49103544600000004</v>
      </c>
      <c r="J42" s="91">
        <f t="shared" si="0"/>
        <v>3.3105695619052918E-2</v>
      </c>
      <c r="K42" s="91">
        <f>I42/'סכום נכסי הקרן'!$C$42</f>
        <v>-1.1840144653997181E-4</v>
      </c>
    </row>
    <row r="43" spans="2:11">
      <c r="B43" s="86" t="s">
        <v>973</v>
      </c>
      <c r="C43" s="87" t="s">
        <v>975</v>
      </c>
      <c r="D43" s="88" t="s">
        <v>480</v>
      </c>
      <c r="E43" s="88" t="s">
        <v>120</v>
      </c>
      <c r="F43" s="101">
        <v>44886</v>
      </c>
      <c r="G43" s="90">
        <v>955.18815000000006</v>
      </c>
      <c r="H43" s="102">
        <v>-5.44313</v>
      </c>
      <c r="I43" s="90">
        <v>-5.1992131000000004E-2</v>
      </c>
      <c r="J43" s="91">
        <f t="shared" si="0"/>
        <v>3.5053185620166519E-3</v>
      </c>
      <c r="K43" s="91">
        <f>I43/'סכום נכסי הקרן'!$C$42</f>
        <v>-1.2536658135868487E-5</v>
      </c>
    </row>
    <row r="44" spans="2:11">
      <c r="B44" s="86" t="s">
        <v>976</v>
      </c>
      <c r="C44" s="87" t="s">
        <v>977</v>
      </c>
      <c r="D44" s="88" t="s">
        <v>480</v>
      </c>
      <c r="E44" s="88" t="s">
        <v>120</v>
      </c>
      <c r="F44" s="101">
        <v>44964</v>
      </c>
      <c r="G44" s="90">
        <v>7734.9391770000002</v>
      </c>
      <c r="H44" s="102">
        <v>-4.55396</v>
      </c>
      <c r="I44" s="90">
        <v>-0.35224603499999996</v>
      </c>
      <c r="J44" s="91">
        <f t="shared" si="0"/>
        <v>2.3748489264313229E-2</v>
      </c>
      <c r="K44" s="91">
        <f>I44/'סכום נכסי הקרן'!$C$42</f>
        <v>-8.4935701529721195E-5</v>
      </c>
    </row>
    <row r="45" spans="2:11">
      <c r="B45" s="86" t="s">
        <v>978</v>
      </c>
      <c r="C45" s="87" t="s">
        <v>979</v>
      </c>
      <c r="D45" s="88" t="s">
        <v>480</v>
      </c>
      <c r="E45" s="88" t="s">
        <v>120</v>
      </c>
      <c r="F45" s="101">
        <v>44964</v>
      </c>
      <c r="G45" s="90">
        <v>4848.3932640000003</v>
      </c>
      <c r="H45" s="102">
        <v>-4.5509069999999996</v>
      </c>
      <c r="I45" s="90">
        <v>-0.22064584900000003</v>
      </c>
      <c r="J45" s="91">
        <f t="shared" si="0"/>
        <v>1.4875981715995126E-2</v>
      </c>
      <c r="K45" s="91">
        <f>I45/'סכום נכסי הקרן'!$C$42</f>
        <v>-5.3203466078577546E-5</v>
      </c>
    </row>
    <row r="46" spans="2:11">
      <c r="B46" s="86" t="s">
        <v>978</v>
      </c>
      <c r="C46" s="87" t="s">
        <v>980</v>
      </c>
      <c r="D46" s="88" t="s">
        <v>480</v>
      </c>
      <c r="E46" s="88" t="s">
        <v>120</v>
      </c>
      <c r="F46" s="101">
        <v>44964</v>
      </c>
      <c r="G46" s="90">
        <v>1911.0460200000002</v>
      </c>
      <c r="H46" s="102">
        <v>-4.5509069999999996</v>
      </c>
      <c r="I46" s="90">
        <v>-8.6969920000000006E-2</v>
      </c>
      <c r="J46" s="91">
        <f t="shared" si="0"/>
        <v>5.863527211706388E-3</v>
      </c>
      <c r="K46" s="91">
        <f>I46/'סכום נכסי הקרן'!$C$42</f>
        <v>-2.0970714878831019E-5</v>
      </c>
    </row>
    <row r="47" spans="2:11">
      <c r="B47" s="86" t="s">
        <v>981</v>
      </c>
      <c r="C47" s="87" t="s">
        <v>982</v>
      </c>
      <c r="D47" s="88" t="s">
        <v>480</v>
      </c>
      <c r="E47" s="88" t="s">
        <v>120</v>
      </c>
      <c r="F47" s="101">
        <v>44964</v>
      </c>
      <c r="G47" s="90">
        <v>1911.6599300000003</v>
      </c>
      <c r="H47" s="102">
        <v>-4.5173310000000004</v>
      </c>
      <c r="I47" s="90">
        <v>-8.6356010000000011E-2</v>
      </c>
      <c r="J47" s="91">
        <f t="shared" si="0"/>
        <v>5.8221372921739949E-3</v>
      </c>
      <c r="K47" s="91">
        <f>I47/'סכום נכסי הקרן'!$C$42</f>
        <v>-2.0822685174178385E-5</v>
      </c>
    </row>
    <row r="48" spans="2:11">
      <c r="B48" s="86" t="s">
        <v>983</v>
      </c>
      <c r="C48" s="87" t="s">
        <v>984</v>
      </c>
      <c r="D48" s="88" t="s">
        <v>480</v>
      </c>
      <c r="E48" s="88" t="s">
        <v>120</v>
      </c>
      <c r="F48" s="101">
        <v>44964</v>
      </c>
      <c r="G48" s="90">
        <v>5736.4866599999996</v>
      </c>
      <c r="H48" s="102">
        <v>-4.4898759999999998</v>
      </c>
      <c r="I48" s="90">
        <v>-0.25756115899999998</v>
      </c>
      <c r="J48" s="91">
        <f t="shared" si="0"/>
        <v>1.7364818370249571E-2</v>
      </c>
      <c r="K48" s="91">
        <f>I48/'סכום נכסי הקרן'!$C$42</f>
        <v>-6.2104709642716254E-5</v>
      </c>
    </row>
    <row r="49" spans="2:11">
      <c r="B49" s="86" t="s">
        <v>985</v>
      </c>
      <c r="C49" s="87" t="s">
        <v>986</v>
      </c>
      <c r="D49" s="88" t="s">
        <v>480</v>
      </c>
      <c r="E49" s="88" t="s">
        <v>120</v>
      </c>
      <c r="F49" s="101">
        <v>44964</v>
      </c>
      <c r="G49" s="90">
        <v>5522.0879999999997</v>
      </c>
      <c r="H49" s="102">
        <v>-4.31846</v>
      </c>
      <c r="I49" s="90">
        <v>-0.23846916600000001</v>
      </c>
      <c r="J49" s="91">
        <f t="shared" si="0"/>
        <v>1.6077632864258444E-2</v>
      </c>
      <c r="K49" s="91">
        <f>I49/'סכום נכסי הקרן'!$C$42</f>
        <v>-5.7501132432668947E-5</v>
      </c>
    </row>
    <row r="50" spans="2:11">
      <c r="B50" s="86" t="s">
        <v>985</v>
      </c>
      <c r="C50" s="87" t="s">
        <v>987</v>
      </c>
      <c r="D50" s="88" t="s">
        <v>480</v>
      </c>
      <c r="E50" s="88" t="s">
        <v>120</v>
      </c>
      <c r="F50" s="101">
        <v>44964</v>
      </c>
      <c r="G50" s="90">
        <v>8189.4425119999996</v>
      </c>
      <c r="H50" s="102">
        <v>-4.31846</v>
      </c>
      <c r="I50" s="90">
        <v>-0.35365780600000002</v>
      </c>
      <c r="J50" s="91">
        <f t="shared" si="0"/>
        <v>2.3843671111958925E-2</v>
      </c>
      <c r="K50" s="91">
        <f>I50/'סכום נכסי הקרן'!$C$42</f>
        <v>-8.5276116320435083E-5</v>
      </c>
    </row>
    <row r="51" spans="2:11">
      <c r="B51" s="86" t="s">
        <v>988</v>
      </c>
      <c r="C51" s="87" t="s">
        <v>989</v>
      </c>
      <c r="D51" s="88" t="s">
        <v>480</v>
      </c>
      <c r="E51" s="88" t="s">
        <v>120</v>
      </c>
      <c r="F51" s="101">
        <v>44852</v>
      </c>
      <c r="G51" s="90">
        <v>9133.8038639999995</v>
      </c>
      <c r="H51" s="102">
        <v>-4.3506479999999996</v>
      </c>
      <c r="I51" s="90">
        <v>-0.39737966399999997</v>
      </c>
      <c r="J51" s="91">
        <f t="shared" si="0"/>
        <v>2.679140642238996E-2</v>
      </c>
      <c r="K51" s="91">
        <f>I51/'סכום נכסי הקרן'!$C$42</f>
        <v>-9.5818596043202868E-5</v>
      </c>
    </row>
    <row r="52" spans="2:11">
      <c r="B52" s="86" t="s">
        <v>990</v>
      </c>
      <c r="C52" s="87" t="s">
        <v>991</v>
      </c>
      <c r="D52" s="88" t="s">
        <v>480</v>
      </c>
      <c r="E52" s="88" t="s">
        <v>120</v>
      </c>
      <c r="F52" s="101">
        <v>44865</v>
      </c>
      <c r="G52" s="90">
        <v>1306.0611550000001</v>
      </c>
      <c r="H52" s="102">
        <v>-4.1592159999999998</v>
      </c>
      <c r="I52" s="90">
        <v>-5.4321908999999995E-2</v>
      </c>
      <c r="J52" s="91">
        <f t="shared" si="0"/>
        <v>3.6623926021012564E-3</v>
      </c>
      <c r="K52" s="91">
        <f>I52/'סכום נכסי הקרן'!$C$42</f>
        <v>-1.3098428345257814E-5</v>
      </c>
    </row>
    <row r="53" spans="2:11">
      <c r="B53" s="86" t="s">
        <v>990</v>
      </c>
      <c r="C53" s="87" t="s">
        <v>992</v>
      </c>
      <c r="D53" s="88" t="s">
        <v>480</v>
      </c>
      <c r="E53" s="88" t="s">
        <v>120</v>
      </c>
      <c r="F53" s="101">
        <v>44865</v>
      </c>
      <c r="G53" s="90">
        <v>2904.0733500000001</v>
      </c>
      <c r="H53" s="102">
        <v>-4.1592159999999998</v>
      </c>
      <c r="I53" s="90">
        <v>-0.120786693</v>
      </c>
      <c r="J53" s="91">
        <f t="shared" si="0"/>
        <v>8.1434599596909539E-3</v>
      </c>
      <c r="K53" s="91">
        <f>I53/'סכום נכסי הקרן'!$C$42</f>
        <v>-2.9124820398361805E-5</v>
      </c>
    </row>
    <row r="54" spans="2:11">
      <c r="B54" s="86" t="s">
        <v>990</v>
      </c>
      <c r="C54" s="87" t="s">
        <v>993</v>
      </c>
      <c r="D54" s="88" t="s">
        <v>480</v>
      </c>
      <c r="E54" s="88" t="s">
        <v>120</v>
      </c>
      <c r="F54" s="101">
        <v>44865</v>
      </c>
      <c r="G54" s="90">
        <v>4465.2968000000001</v>
      </c>
      <c r="H54" s="102">
        <v>-4.1592159999999998</v>
      </c>
      <c r="I54" s="90">
        <v>-0.18572135300000001</v>
      </c>
      <c r="J54" s="91">
        <f t="shared" si="0"/>
        <v>1.2521366089682821E-2</v>
      </c>
      <c r="K54" s="91">
        <f>I54/'סכום נכסי הקרן'!$C$42</f>
        <v>-4.478225966717835E-5</v>
      </c>
    </row>
    <row r="55" spans="2:11">
      <c r="B55" s="86" t="s">
        <v>994</v>
      </c>
      <c r="C55" s="87" t="s">
        <v>995</v>
      </c>
      <c r="D55" s="88" t="s">
        <v>480</v>
      </c>
      <c r="E55" s="88" t="s">
        <v>120</v>
      </c>
      <c r="F55" s="101">
        <v>44865</v>
      </c>
      <c r="G55" s="90">
        <v>4166.944821</v>
      </c>
      <c r="H55" s="102">
        <v>-4.0482399999999998</v>
      </c>
      <c r="I55" s="90">
        <v>-0.16868790699999997</v>
      </c>
      <c r="J55" s="91">
        <f t="shared" si="0"/>
        <v>1.1372968182335873E-2</v>
      </c>
      <c r="K55" s="91">
        <f>I55/'סכום נכסי הקרן'!$C$42</f>
        <v>-4.0675051801861634E-5</v>
      </c>
    </row>
    <row r="56" spans="2:11">
      <c r="B56" s="86" t="s">
        <v>996</v>
      </c>
      <c r="C56" s="87" t="s">
        <v>997</v>
      </c>
      <c r="D56" s="88" t="s">
        <v>480</v>
      </c>
      <c r="E56" s="88" t="s">
        <v>120</v>
      </c>
      <c r="F56" s="101">
        <v>44853</v>
      </c>
      <c r="G56" s="90">
        <v>4661.2511999999997</v>
      </c>
      <c r="H56" s="102">
        <v>-3.7877869999999998</v>
      </c>
      <c r="I56" s="90">
        <v>-0.17655828399999998</v>
      </c>
      <c r="J56" s="91">
        <f t="shared" si="0"/>
        <v>1.1903590375686035E-2</v>
      </c>
      <c r="K56" s="91">
        <f>I56/'סכום נכסי הקרן'!$C$42</f>
        <v>-4.2572804864712671E-5</v>
      </c>
    </row>
    <row r="57" spans="2:11">
      <c r="B57" s="86" t="s">
        <v>998</v>
      </c>
      <c r="C57" s="87" t="s">
        <v>999</v>
      </c>
      <c r="D57" s="88" t="s">
        <v>480</v>
      </c>
      <c r="E57" s="88" t="s">
        <v>120</v>
      </c>
      <c r="F57" s="101">
        <v>44867</v>
      </c>
      <c r="G57" s="90">
        <v>2427.8745250000002</v>
      </c>
      <c r="H57" s="102">
        <v>-3.8130950000000001</v>
      </c>
      <c r="I57" s="90">
        <v>-9.2577163000000004E-2</v>
      </c>
      <c r="J57" s="91">
        <f t="shared" si="0"/>
        <v>6.2415685151035877E-3</v>
      </c>
      <c r="K57" s="91">
        <f>I57/'סכום נכסי הקרן'!$C$42</f>
        <v>-2.2322767337995303E-5</v>
      </c>
    </row>
    <row r="58" spans="2:11">
      <c r="B58" s="86" t="s">
        <v>1000</v>
      </c>
      <c r="C58" s="87" t="s">
        <v>1001</v>
      </c>
      <c r="D58" s="88" t="s">
        <v>480</v>
      </c>
      <c r="E58" s="88" t="s">
        <v>120</v>
      </c>
      <c r="F58" s="101">
        <v>44867</v>
      </c>
      <c r="G58" s="90">
        <v>1943.8064899999999</v>
      </c>
      <c r="H58" s="102">
        <v>-3.7326169999999999</v>
      </c>
      <c r="I58" s="90">
        <v>-7.2554859999999999E-2</v>
      </c>
      <c r="J58" s="91">
        <f t="shared" si="0"/>
        <v>4.8916613462625623E-3</v>
      </c>
      <c r="K58" s="91">
        <f>I58/'סכום נכסי הקרן'!$C$42</f>
        <v>-1.7494868135252988E-5</v>
      </c>
    </row>
    <row r="59" spans="2:11">
      <c r="B59" s="86" t="s">
        <v>1002</v>
      </c>
      <c r="C59" s="87" t="s">
        <v>1003</v>
      </c>
      <c r="D59" s="88" t="s">
        <v>480</v>
      </c>
      <c r="E59" s="88" t="s">
        <v>120</v>
      </c>
      <c r="F59" s="101">
        <v>44859</v>
      </c>
      <c r="G59" s="90">
        <v>972.76830000000007</v>
      </c>
      <c r="H59" s="102">
        <v>-3.395391</v>
      </c>
      <c r="I59" s="90">
        <v>-3.3029288000000004E-2</v>
      </c>
      <c r="J59" s="91">
        <f t="shared" si="0"/>
        <v>2.2268403716053467E-3</v>
      </c>
      <c r="K59" s="91">
        <f>I59/'סכום נכסי הקרן'!$C$42</f>
        <v>-7.9642223575552881E-6</v>
      </c>
    </row>
    <row r="60" spans="2:11">
      <c r="B60" s="86" t="s">
        <v>1004</v>
      </c>
      <c r="C60" s="87" t="s">
        <v>1005</v>
      </c>
      <c r="D60" s="88" t="s">
        <v>480</v>
      </c>
      <c r="E60" s="88" t="s">
        <v>120</v>
      </c>
      <c r="F60" s="101">
        <v>44972</v>
      </c>
      <c r="G60" s="90">
        <v>3406.6423999999997</v>
      </c>
      <c r="H60" s="102">
        <v>-2.6334499999999998</v>
      </c>
      <c r="I60" s="90">
        <v>-8.9712227000000005E-2</v>
      </c>
      <c r="J60" s="91">
        <f t="shared" si="0"/>
        <v>6.0484140290951232E-3</v>
      </c>
      <c r="K60" s="91">
        <f>I60/'סכום נכסי הקרן'!$C$42</f>
        <v>-2.163195658409213E-5</v>
      </c>
    </row>
    <row r="61" spans="2:11">
      <c r="B61" s="86" t="s">
        <v>1006</v>
      </c>
      <c r="C61" s="87" t="s">
        <v>1007</v>
      </c>
      <c r="D61" s="88" t="s">
        <v>480</v>
      </c>
      <c r="E61" s="88" t="s">
        <v>120</v>
      </c>
      <c r="F61" s="101">
        <v>44972</v>
      </c>
      <c r="G61" s="90">
        <v>1947.769</v>
      </c>
      <c r="H61" s="102">
        <v>-2.5746340000000001</v>
      </c>
      <c r="I61" s="90">
        <v>-5.014793E-2</v>
      </c>
      <c r="J61" s="91">
        <f t="shared" si="0"/>
        <v>3.3809822081674575E-3</v>
      </c>
      <c r="K61" s="91">
        <f>I61/'סכום נכסי הקרן'!$C$42</f>
        <v>-1.2091973199395566E-5</v>
      </c>
    </row>
    <row r="62" spans="2:11">
      <c r="B62" s="86" t="s">
        <v>1008</v>
      </c>
      <c r="C62" s="87" t="s">
        <v>1009</v>
      </c>
      <c r="D62" s="88" t="s">
        <v>480</v>
      </c>
      <c r="E62" s="88" t="s">
        <v>120</v>
      </c>
      <c r="F62" s="101">
        <v>44929</v>
      </c>
      <c r="G62" s="90">
        <v>92874.55</v>
      </c>
      <c r="H62" s="102">
        <v>-3.0847419999999999</v>
      </c>
      <c r="I62" s="90">
        <v>-2.8649400000000003</v>
      </c>
      <c r="J62" s="91">
        <f t="shared" si="0"/>
        <v>0.19315475568916357</v>
      </c>
      <c r="K62" s="91">
        <f>I62/'סכום נכסי הקרן'!$C$42</f>
        <v>-6.9081171840744643E-4</v>
      </c>
    </row>
    <row r="63" spans="2:11">
      <c r="B63" s="86" t="s">
        <v>1010</v>
      </c>
      <c r="C63" s="87" t="s">
        <v>1011</v>
      </c>
      <c r="D63" s="88" t="s">
        <v>480</v>
      </c>
      <c r="E63" s="88" t="s">
        <v>120</v>
      </c>
      <c r="F63" s="101">
        <v>44993</v>
      </c>
      <c r="G63" s="90">
        <v>3467.19625</v>
      </c>
      <c r="H63" s="102">
        <v>-0.74103200000000002</v>
      </c>
      <c r="I63" s="90">
        <v>-2.5693026000000001E-2</v>
      </c>
      <c r="J63" s="91">
        <f t="shared" si="0"/>
        <v>1.7322283049366922E-3</v>
      </c>
      <c r="K63" s="91">
        <f>I63/'סכום נכסי הקרן'!$C$42</f>
        <v>-6.1952583447287544E-6</v>
      </c>
    </row>
    <row r="64" spans="2:11">
      <c r="B64" s="86" t="s">
        <v>1012</v>
      </c>
      <c r="C64" s="87" t="s">
        <v>1013</v>
      </c>
      <c r="D64" s="88" t="s">
        <v>480</v>
      </c>
      <c r="E64" s="88" t="s">
        <v>120</v>
      </c>
      <c r="F64" s="101">
        <v>44993</v>
      </c>
      <c r="G64" s="90">
        <v>5507.7228480000003</v>
      </c>
      <c r="H64" s="102">
        <v>-0.30243799999999998</v>
      </c>
      <c r="I64" s="90">
        <v>-1.6657449000000001E-2</v>
      </c>
      <c r="J64" s="91">
        <f t="shared" si="0"/>
        <v>1.1230481238698549E-3</v>
      </c>
      <c r="K64" s="91">
        <f>I64/'סכום נכסי הקרן'!$C$42</f>
        <v>-4.0165451869757826E-6</v>
      </c>
    </row>
    <row r="65" spans="2:11">
      <c r="B65" s="86" t="s">
        <v>1014</v>
      </c>
      <c r="C65" s="87" t="s">
        <v>1015</v>
      </c>
      <c r="D65" s="88" t="s">
        <v>480</v>
      </c>
      <c r="E65" s="88" t="s">
        <v>120</v>
      </c>
      <c r="F65" s="101">
        <v>44986</v>
      </c>
      <c r="G65" s="90">
        <v>4647.7927980000004</v>
      </c>
      <c r="H65" s="102">
        <v>-0.31822299999999998</v>
      </c>
      <c r="I65" s="90">
        <v>-1.4790342999999999E-2</v>
      </c>
      <c r="J65" s="91">
        <f t="shared" si="0"/>
        <v>9.9716751091608546E-4</v>
      </c>
      <c r="K65" s="91">
        <f>I65/'סכום נכסי הקרן'!$C$42</f>
        <v>-3.5663372579061148E-6</v>
      </c>
    </row>
    <row r="66" spans="2:11">
      <c r="B66" s="86" t="s">
        <v>1016</v>
      </c>
      <c r="C66" s="87" t="s">
        <v>1017</v>
      </c>
      <c r="D66" s="88" t="s">
        <v>480</v>
      </c>
      <c r="E66" s="88" t="s">
        <v>120</v>
      </c>
      <c r="F66" s="101">
        <v>44993</v>
      </c>
      <c r="G66" s="90">
        <v>3983.6061800000002</v>
      </c>
      <c r="H66" s="102">
        <v>-0.54893000000000003</v>
      </c>
      <c r="I66" s="90">
        <v>-2.1867194999999996E-2</v>
      </c>
      <c r="J66" s="91">
        <f t="shared" si="0"/>
        <v>1.4742901100310295E-3</v>
      </c>
      <c r="K66" s="91">
        <f>I66/'סכום נכסי הקרן'!$C$42</f>
        <v>-5.2727507573285011E-6</v>
      </c>
    </row>
    <row r="67" spans="2:11">
      <c r="B67" s="86" t="s">
        <v>1018</v>
      </c>
      <c r="C67" s="87" t="s">
        <v>1019</v>
      </c>
      <c r="D67" s="88" t="s">
        <v>480</v>
      </c>
      <c r="E67" s="88" t="s">
        <v>120</v>
      </c>
      <c r="F67" s="101">
        <v>44980</v>
      </c>
      <c r="G67" s="90">
        <v>2990.0486550000001</v>
      </c>
      <c r="H67" s="102">
        <v>-0.173679</v>
      </c>
      <c r="I67" s="90">
        <v>-5.1930739999999998E-3</v>
      </c>
      <c r="J67" s="91">
        <f t="shared" si="0"/>
        <v>3.5011795700634125E-4</v>
      </c>
      <c r="K67" s="91">
        <f>I67/'סכום נכסי הקרן'!$C$42</f>
        <v>-1.2521855165403223E-6</v>
      </c>
    </row>
    <row r="68" spans="2:11">
      <c r="B68" s="86" t="s">
        <v>1020</v>
      </c>
      <c r="C68" s="87" t="s">
        <v>1021</v>
      </c>
      <c r="D68" s="88" t="s">
        <v>480</v>
      </c>
      <c r="E68" s="88" t="s">
        <v>120</v>
      </c>
      <c r="F68" s="101">
        <v>44991</v>
      </c>
      <c r="G68" s="90">
        <v>3991.4195800000002</v>
      </c>
      <c r="H68" s="102">
        <v>-1.6331999999999999E-2</v>
      </c>
      <c r="I68" s="90">
        <v>-6.5189799999999982E-4</v>
      </c>
      <c r="J68" s="91">
        <f t="shared" si="0"/>
        <v>4.3951077133990343E-5</v>
      </c>
      <c r="K68" s="91">
        <f>I68/'סכום נכסי הקרן'!$C$42</f>
        <v>-1.5718960173908609E-7</v>
      </c>
    </row>
    <row r="69" spans="2:11">
      <c r="B69" s="86" t="s">
        <v>1022</v>
      </c>
      <c r="C69" s="87" t="s">
        <v>1023</v>
      </c>
      <c r="D69" s="88" t="s">
        <v>480</v>
      </c>
      <c r="E69" s="88" t="s">
        <v>120</v>
      </c>
      <c r="F69" s="101">
        <v>44991</v>
      </c>
      <c r="G69" s="90">
        <v>3496.4965000000002</v>
      </c>
      <c r="H69" s="102">
        <v>-7.5230000000000005E-2</v>
      </c>
      <c r="I69" s="90">
        <v>-2.6304079999999999E-3</v>
      </c>
      <c r="J69" s="91">
        <f t="shared" si="0"/>
        <v>1.7734256724497591E-4</v>
      </c>
      <c r="K69" s="91">
        <f>I69/'סכום נכסי הקרן'!$C$42</f>
        <v>-6.3425993933300312E-7</v>
      </c>
    </row>
    <row r="70" spans="2:11">
      <c r="B70" s="86" t="s">
        <v>1024</v>
      </c>
      <c r="C70" s="87" t="s">
        <v>1025</v>
      </c>
      <c r="D70" s="88" t="s">
        <v>480</v>
      </c>
      <c r="E70" s="88" t="s">
        <v>120</v>
      </c>
      <c r="F70" s="101">
        <v>44987</v>
      </c>
      <c r="G70" s="90">
        <v>501.592375</v>
      </c>
      <c r="H70" s="102">
        <v>0.42128700000000002</v>
      </c>
      <c r="I70" s="90">
        <v>2.1131419999999997E-3</v>
      </c>
      <c r="J70" s="91">
        <f t="shared" si="0"/>
        <v>-1.4246840308924807E-4</v>
      </c>
      <c r="K70" s="91">
        <f>I70/'סכום נכסי הקרן'!$C$42</f>
        <v>5.0953362243500663E-7</v>
      </c>
    </row>
    <row r="71" spans="2:11">
      <c r="B71" s="86" t="s">
        <v>1026</v>
      </c>
      <c r="C71" s="87" t="s">
        <v>1027</v>
      </c>
      <c r="D71" s="88" t="s">
        <v>480</v>
      </c>
      <c r="E71" s="88" t="s">
        <v>120</v>
      </c>
      <c r="F71" s="101">
        <v>44987</v>
      </c>
      <c r="G71" s="90">
        <v>3010.3914</v>
      </c>
      <c r="H71" s="102">
        <v>0.44897799999999999</v>
      </c>
      <c r="I71" s="90">
        <v>1.3516004999999999E-2</v>
      </c>
      <c r="J71" s="91">
        <f t="shared" si="0"/>
        <v>-9.1125142015836727E-4</v>
      </c>
      <c r="K71" s="91">
        <f>I71/'סכום נכסי הקרן'!$C$42</f>
        <v>3.2590611461509266E-6</v>
      </c>
    </row>
    <row r="72" spans="2:11">
      <c r="B72" s="86" t="s">
        <v>1028</v>
      </c>
      <c r="C72" s="87" t="s">
        <v>1029</v>
      </c>
      <c r="D72" s="88" t="s">
        <v>480</v>
      </c>
      <c r="E72" s="88" t="s">
        <v>120</v>
      </c>
      <c r="F72" s="101">
        <v>45001</v>
      </c>
      <c r="G72" s="90">
        <v>5216.0562</v>
      </c>
      <c r="H72" s="102">
        <v>0.37504900000000002</v>
      </c>
      <c r="I72" s="90">
        <v>1.9562744999999999E-2</v>
      </c>
      <c r="J72" s="91">
        <f t="shared" si="0"/>
        <v>-1.3189236881346225E-3</v>
      </c>
      <c r="K72" s="91">
        <f>I72/'סכום נכסי הקרן'!$C$42</f>
        <v>4.7170877889996576E-6</v>
      </c>
    </row>
    <row r="73" spans="2:11">
      <c r="B73" s="86" t="s">
        <v>1030</v>
      </c>
      <c r="C73" s="87" t="s">
        <v>1031</v>
      </c>
      <c r="D73" s="88" t="s">
        <v>480</v>
      </c>
      <c r="E73" s="88" t="s">
        <v>120</v>
      </c>
      <c r="F73" s="101">
        <v>45001</v>
      </c>
      <c r="G73" s="90">
        <v>4020.5524</v>
      </c>
      <c r="H73" s="102">
        <v>0.37504900000000002</v>
      </c>
      <c r="I73" s="90">
        <v>1.5079024999999999E-2</v>
      </c>
      <c r="J73" s="91">
        <f t="shared" si="0"/>
        <v>-1.0166305018275389E-3</v>
      </c>
      <c r="K73" s="91">
        <f>I73/'סכום נכסי הקרן'!$C$42</f>
        <v>3.6359460135845228E-6</v>
      </c>
    </row>
    <row r="74" spans="2:11">
      <c r="B74" s="86" t="s">
        <v>1032</v>
      </c>
      <c r="C74" s="87" t="s">
        <v>1033</v>
      </c>
      <c r="D74" s="88" t="s">
        <v>480</v>
      </c>
      <c r="E74" s="88" t="s">
        <v>120</v>
      </c>
      <c r="F74" s="101">
        <v>44987</v>
      </c>
      <c r="G74" s="90">
        <v>579.72270000000003</v>
      </c>
      <c r="H74" s="102">
        <v>0.70639799999999997</v>
      </c>
      <c r="I74" s="90">
        <v>4.095151E-3</v>
      </c>
      <c r="J74" s="91">
        <f t="shared" si="0"/>
        <v>-2.760957963919781E-4</v>
      </c>
      <c r="K74" s="91">
        <f>I74/'סכום נכסי הקרן'!$C$42</f>
        <v>9.8744766014226209E-7</v>
      </c>
    </row>
    <row r="75" spans="2:11">
      <c r="B75" s="86" t="s">
        <v>1034</v>
      </c>
      <c r="C75" s="87" t="s">
        <v>1035</v>
      </c>
      <c r="D75" s="88" t="s">
        <v>480</v>
      </c>
      <c r="E75" s="88" t="s">
        <v>120</v>
      </c>
      <c r="F75" s="101">
        <v>45008</v>
      </c>
      <c r="G75" s="90">
        <v>7939.8</v>
      </c>
      <c r="H75" s="102">
        <v>-0.105544</v>
      </c>
      <c r="I75" s="90">
        <v>-8.3800000000000003E-3</v>
      </c>
      <c r="J75" s="91">
        <f t="shared" si="0"/>
        <v>5.6498106510963252E-4</v>
      </c>
      <c r="K75" s="91">
        <f>I75/'סכום נכסי הקרן'!$C$42</f>
        <v>-2.0206364532082348E-6</v>
      </c>
    </row>
    <row r="76" spans="2:11">
      <c r="B76" s="86" t="s">
        <v>1036</v>
      </c>
      <c r="C76" s="87" t="s">
        <v>1037</v>
      </c>
      <c r="D76" s="88" t="s">
        <v>480</v>
      </c>
      <c r="E76" s="88" t="s">
        <v>120</v>
      </c>
      <c r="F76" s="101">
        <v>44985</v>
      </c>
      <c r="G76" s="90">
        <v>5040.3406249999998</v>
      </c>
      <c r="H76" s="102">
        <v>0.96260599999999996</v>
      </c>
      <c r="I76" s="90">
        <v>4.8518602000000001E-2</v>
      </c>
      <c r="J76" s="91">
        <f t="shared" ref="J76:J126" si="1">IFERROR(I76/$I$11,0)</f>
        <v>-3.2711326295453871E-3</v>
      </c>
      <c r="K76" s="91">
        <f>I76/'סכום נכסי הקרן'!$C$42</f>
        <v>1.1699099744618373E-5</v>
      </c>
    </row>
    <row r="77" spans="2:11">
      <c r="B77" s="86" t="s">
        <v>1038</v>
      </c>
      <c r="C77" s="87" t="s">
        <v>1039</v>
      </c>
      <c r="D77" s="88" t="s">
        <v>480</v>
      </c>
      <c r="E77" s="88" t="s">
        <v>120</v>
      </c>
      <c r="F77" s="101">
        <v>44991</v>
      </c>
      <c r="G77" s="90">
        <v>3024.2043749999998</v>
      </c>
      <c r="H77" s="102">
        <v>0.99207100000000004</v>
      </c>
      <c r="I77" s="90">
        <v>3.0002251000000001E-2</v>
      </c>
      <c r="J77" s="91">
        <f t="shared" si="1"/>
        <v>-2.0227570078361025E-3</v>
      </c>
      <c r="K77" s="91">
        <f>I77/'סכום נכסי הקרן'!$C$42</f>
        <v>7.2343248268380929E-6</v>
      </c>
    </row>
    <row r="78" spans="2:11">
      <c r="B78" s="86" t="s">
        <v>1040</v>
      </c>
      <c r="C78" s="87" t="s">
        <v>1041</v>
      </c>
      <c r="D78" s="88" t="s">
        <v>480</v>
      </c>
      <c r="E78" s="88" t="s">
        <v>120</v>
      </c>
      <c r="F78" s="101">
        <v>44991</v>
      </c>
      <c r="G78" s="90">
        <v>4340.0925550000002</v>
      </c>
      <c r="H78" s="102">
        <v>1.1152489999999999</v>
      </c>
      <c r="I78" s="90">
        <v>4.8402844E-2</v>
      </c>
      <c r="J78" s="91">
        <f t="shared" si="1"/>
        <v>-3.2633282049469433E-3</v>
      </c>
      <c r="K78" s="91">
        <f>I78/'סכום נכסי הקרן'!$C$42</f>
        <v>1.1671187473192302E-5</v>
      </c>
    </row>
    <row r="79" spans="2:11">
      <c r="B79" s="86" t="s">
        <v>1042</v>
      </c>
      <c r="C79" s="87" t="s">
        <v>1043</v>
      </c>
      <c r="D79" s="88" t="s">
        <v>480</v>
      </c>
      <c r="E79" s="88" t="s">
        <v>120</v>
      </c>
      <c r="F79" s="101">
        <v>45007</v>
      </c>
      <c r="G79" s="90">
        <v>1513.9857750000001</v>
      </c>
      <c r="H79" s="102">
        <v>1.1299630000000001</v>
      </c>
      <c r="I79" s="90">
        <v>1.7107486000000002E-2</v>
      </c>
      <c r="J79" s="91">
        <f t="shared" si="1"/>
        <v>-1.1533896970916618E-3</v>
      </c>
      <c r="K79" s="91">
        <f>I79/'סכום נכסי הקרן'!$C$42</f>
        <v>4.1250608394211859E-6</v>
      </c>
    </row>
    <row r="80" spans="2:11">
      <c r="B80" s="86" t="s">
        <v>1042</v>
      </c>
      <c r="C80" s="87" t="s">
        <v>1044</v>
      </c>
      <c r="D80" s="88" t="s">
        <v>480</v>
      </c>
      <c r="E80" s="88" t="s">
        <v>120</v>
      </c>
      <c r="F80" s="101">
        <v>45007</v>
      </c>
      <c r="G80" s="90">
        <v>1163.9505999999999</v>
      </c>
      <c r="H80" s="102">
        <v>1.1299630000000001</v>
      </c>
      <c r="I80" s="90">
        <v>1.3152216E-2</v>
      </c>
      <c r="J80" s="91">
        <f t="shared" si="1"/>
        <v>-8.8672470217565039E-4</v>
      </c>
      <c r="K80" s="91">
        <f>I80/'סכום נכסי הקרן'!$C$42</f>
        <v>3.1713421348530543E-6</v>
      </c>
    </row>
    <row r="81" spans="2:11">
      <c r="B81" s="86" t="s">
        <v>1045</v>
      </c>
      <c r="C81" s="87" t="s">
        <v>1046</v>
      </c>
      <c r="D81" s="88" t="s">
        <v>480</v>
      </c>
      <c r="E81" s="88" t="s">
        <v>120</v>
      </c>
      <c r="F81" s="101">
        <v>44959</v>
      </c>
      <c r="G81" s="90">
        <v>8084.9836500000001</v>
      </c>
      <c r="H81" s="102">
        <v>5.750807</v>
      </c>
      <c r="I81" s="90">
        <v>0.46495179200000003</v>
      </c>
      <c r="J81" s="91">
        <f t="shared" si="1"/>
        <v>-3.1347131106061139E-2</v>
      </c>
      <c r="K81" s="91">
        <f>I81/'סכום נכסי הקרן'!$C$42</f>
        <v>1.1211199760139534E-4</v>
      </c>
    </row>
    <row r="82" spans="2:11">
      <c r="B82" s="86" t="s">
        <v>1047</v>
      </c>
      <c r="C82" s="87" t="s">
        <v>1048</v>
      </c>
      <c r="D82" s="88" t="s">
        <v>480</v>
      </c>
      <c r="E82" s="88" t="s">
        <v>120</v>
      </c>
      <c r="F82" s="101">
        <v>44943</v>
      </c>
      <c r="G82" s="90">
        <v>6398.1885000000002</v>
      </c>
      <c r="H82" s="102">
        <v>5.7536189999999996</v>
      </c>
      <c r="I82" s="90">
        <v>0.3681274000000001</v>
      </c>
      <c r="J82" s="91">
        <f t="shared" si="1"/>
        <v>-2.4819213669217157E-2</v>
      </c>
      <c r="K82" s="91">
        <f>I82/'סכום נכסי הקרן'!$C$42</f>
        <v>8.8765112633027371E-5</v>
      </c>
    </row>
    <row r="83" spans="2:11">
      <c r="B83" s="86" t="s">
        <v>1049</v>
      </c>
      <c r="C83" s="87" t="s">
        <v>1050</v>
      </c>
      <c r="D83" s="88" t="s">
        <v>480</v>
      </c>
      <c r="E83" s="88" t="s">
        <v>120</v>
      </c>
      <c r="F83" s="101">
        <v>44958</v>
      </c>
      <c r="G83" s="90">
        <v>14460</v>
      </c>
      <c r="H83" s="102">
        <v>5.0376209999999997</v>
      </c>
      <c r="I83" s="90">
        <v>0.72844000000000009</v>
      </c>
      <c r="J83" s="91">
        <f t="shared" si="1"/>
        <v>-4.9111552156140902E-2</v>
      </c>
      <c r="K83" s="91">
        <f>I83/'סכום נכסי הקרן'!$C$42</f>
        <v>1.7564587326670725E-4</v>
      </c>
    </row>
    <row r="84" spans="2:11">
      <c r="B84" s="86" t="s">
        <v>1051</v>
      </c>
      <c r="C84" s="87" t="s">
        <v>1052</v>
      </c>
      <c r="D84" s="88" t="s">
        <v>480</v>
      </c>
      <c r="E84" s="88" t="s">
        <v>120</v>
      </c>
      <c r="F84" s="101">
        <v>44964</v>
      </c>
      <c r="G84" s="90">
        <v>28920</v>
      </c>
      <c r="H84" s="102">
        <v>3.911791</v>
      </c>
      <c r="I84" s="90">
        <v>1.1312899999999999</v>
      </c>
      <c r="J84" s="91">
        <f t="shared" si="1"/>
        <v>-7.6271769588052041E-2</v>
      </c>
      <c r="K84" s="91">
        <f>I84/'סכום נכסי הקרן'!$C$42</f>
        <v>2.7278350992242765E-4</v>
      </c>
    </row>
    <row r="85" spans="2:11">
      <c r="B85" s="86" t="s">
        <v>1053</v>
      </c>
      <c r="C85" s="87" t="s">
        <v>1054</v>
      </c>
      <c r="D85" s="88" t="s">
        <v>480</v>
      </c>
      <c r="E85" s="88" t="s">
        <v>120</v>
      </c>
      <c r="F85" s="101">
        <v>44991</v>
      </c>
      <c r="G85" s="90">
        <v>4083.0882750000001</v>
      </c>
      <c r="H85" s="102">
        <v>0.81101900000000005</v>
      </c>
      <c r="I85" s="90">
        <v>3.3114617000000006E-2</v>
      </c>
      <c r="J85" s="91">
        <f t="shared" si="1"/>
        <v>-2.2325932677037643E-3</v>
      </c>
      <c r="K85" s="91">
        <f>I85/'סכום נכסי הקרן'!$C$42</f>
        <v>7.9847974038459583E-6</v>
      </c>
    </row>
    <row r="86" spans="2:11">
      <c r="B86" s="86" t="s">
        <v>1055</v>
      </c>
      <c r="C86" s="87" t="s">
        <v>1056</v>
      </c>
      <c r="D86" s="88" t="s">
        <v>480</v>
      </c>
      <c r="E86" s="88" t="s">
        <v>120</v>
      </c>
      <c r="F86" s="101">
        <v>45015</v>
      </c>
      <c r="G86" s="90">
        <v>1163.307</v>
      </c>
      <c r="H86" s="102">
        <v>0.61051200000000005</v>
      </c>
      <c r="I86" s="90">
        <v>7.1021260000000011E-3</v>
      </c>
      <c r="J86" s="91">
        <f t="shared" si="1"/>
        <v>-4.7882657661370103E-4</v>
      </c>
      <c r="K86" s="91">
        <f>I86/'סכום נכסי הקרן'!$C$42</f>
        <v>1.7125077196751779E-6</v>
      </c>
    </row>
    <row r="87" spans="2:11">
      <c r="B87" s="86" t="s">
        <v>1057</v>
      </c>
      <c r="C87" s="87" t="s">
        <v>1058</v>
      </c>
      <c r="D87" s="88" t="s">
        <v>480</v>
      </c>
      <c r="E87" s="88" t="s">
        <v>120</v>
      </c>
      <c r="F87" s="101">
        <v>44993</v>
      </c>
      <c r="G87" s="90">
        <v>12652.5</v>
      </c>
      <c r="H87" s="102">
        <v>0.29907099999999998</v>
      </c>
      <c r="I87" s="90">
        <v>3.7840000000000006E-2</v>
      </c>
      <c r="J87" s="91">
        <f t="shared" si="1"/>
        <v>-2.5511794157217775E-3</v>
      </c>
      <c r="K87" s="91">
        <f>I87/'סכום נכסי הקרן'!$C$42</f>
        <v>9.1242104283293103E-6</v>
      </c>
    </row>
    <row r="88" spans="2:11">
      <c r="B88" s="86" t="s">
        <v>1059</v>
      </c>
      <c r="C88" s="87" t="s">
        <v>1060</v>
      </c>
      <c r="D88" s="88" t="s">
        <v>480</v>
      </c>
      <c r="E88" s="88" t="s">
        <v>120</v>
      </c>
      <c r="F88" s="101">
        <v>44980</v>
      </c>
      <c r="G88" s="90">
        <v>5444.1176999999998</v>
      </c>
      <c r="H88" s="102">
        <v>-0.13503899999999999</v>
      </c>
      <c r="I88" s="90">
        <v>-7.3516930000000003E-3</v>
      </c>
      <c r="J88" s="91">
        <f t="shared" si="1"/>
        <v>4.9565242738651904E-4</v>
      </c>
      <c r="K88" s="91">
        <f>I88/'סכום נכסי הקרן'!$C$42</f>
        <v>-1.772684829188044E-6</v>
      </c>
    </row>
    <row r="89" spans="2:11">
      <c r="B89" s="86" t="s">
        <v>1061</v>
      </c>
      <c r="C89" s="87" t="s">
        <v>1062</v>
      </c>
      <c r="D89" s="88" t="s">
        <v>480</v>
      </c>
      <c r="E89" s="88" t="s">
        <v>120</v>
      </c>
      <c r="F89" s="101">
        <v>45000</v>
      </c>
      <c r="G89" s="90">
        <v>5043.8287499999997</v>
      </c>
      <c r="H89" s="102">
        <v>-0.42268299999999998</v>
      </c>
      <c r="I89" s="90">
        <v>-2.1319420000000002E-2</v>
      </c>
      <c r="J89" s="91">
        <f t="shared" si="1"/>
        <v>1.437359023761289E-3</v>
      </c>
      <c r="K89" s="91">
        <f>I89/'סכום נכסי הקרן'!$C$42</f>
        <v>-5.1406679252096315E-6</v>
      </c>
    </row>
    <row r="90" spans="2:11">
      <c r="B90" s="86" t="s">
        <v>1063</v>
      </c>
      <c r="C90" s="87" t="s">
        <v>1064</v>
      </c>
      <c r="D90" s="88" t="s">
        <v>480</v>
      </c>
      <c r="E90" s="88" t="s">
        <v>120</v>
      </c>
      <c r="F90" s="101">
        <v>44978</v>
      </c>
      <c r="G90" s="90">
        <v>28920</v>
      </c>
      <c r="H90" s="102">
        <v>-0.641459</v>
      </c>
      <c r="I90" s="90">
        <v>-0.18550999999999998</v>
      </c>
      <c r="J90" s="91">
        <f t="shared" si="1"/>
        <v>1.2507116633471111E-2</v>
      </c>
      <c r="K90" s="91">
        <f>I90/'סכום נכסי הקרן'!$C$42</f>
        <v>-4.4731296949243389E-5</v>
      </c>
    </row>
    <row r="91" spans="2:11">
      <c r="B91" s="86" t="s">
        <v>1065</v>
      </c>
      <c r="C91" s="87" t="s">
        <v>1066</v>
      </c>
      <c r="D91" s="88" t="s">
        <v>480</v>
      </c>
      <c r="E91" s="88" t="s">
        <v>120</v>
      </c>
      <c r="F91" s="101">
        <v>45001</v>
      </c>
      <c r="G91" s="90">
        <v>4539.4458750000003</v>
      </c>
      <c r="H91" s="102">
        <v>-1.309129</v>
      </c>
      <c r="I91" s="90">
        <v>-5.9427186E-2</v>
      </c>
      <c r="J91" s="91">
        <f t="shared" si="1"/>
        <v>4.0065912700176899E-3</v>
      </c>
      <c r="K91" s="91">
        <f>I91/'סכום נכסי הקרן'!$C$42</f>
        <v>-1.4329443716370652E-5</v>
      </c>
    </row>
    <row r="92" spans="2:11">
      <c r="B92" s="86" t="s">
        <v>1067</v>
      </c>
      <c r="C92" s="87" t="s">
        <v>1068</v>
      </c>
      <c r="D92" s="88" t="s">
        <v>480</v>
      </c>
      <c r="E92" s="88" t="s">
        <v>120</v>
      </c>
      <c r="F92" s="101">
        <v>45005</v>
      </c>
      <c r="G92" s="90">
        <v>8776.262025</v>
      </c>
      <c r="H92" s="102">
        <v>-1.4729829999999999</v>
      </c>
      <c r="I92" s="90">
        <v>-0.129272842</v>
      </c>
      <c r="J92" s="91">
        <f t="shared" si="1"/>
        <v>8.7155976089390488E-3</v>
      </c>
      <c r="K92" s="91">
        <f>I92/'סכום נכסי הקרן'!$C$42</f>
        <v>-3.117105214260484E-5</v>
      </c>
    </row>
    <row r="93" spans="2:11">
      <c r="B93" s="86" t="s">
        <v>1069</v>
      </c>
      <c r="C93" s="87" t="s">
        <v>1070</v>
      </c>
      <c r="D93" s="88" t="s">
        <v>480</v>
      </c>
      <c r="E93" s="88" t="s">
        <v>120</v>
      </c>
      <c r="F93" s="101">
        <v>45005</v>
      </c>
      <c r="G93" s="90">
        <v>3026.2972500000005</v>
      </c>
      <c r="H93" s="102">
        <v>-1.5426500000000001</v>
      </c>
      <c r="I93" s="90">
        <v>-4.6685165000000001E-2</v>
      </c>
      <c r="J93" s="91">
        <f t="shared" si="1"/>
        <v>3.147521986458107E-3</v>
      </c>
      <c r="K93" s="91">
        <f>I93/'סכום נכסי הקרן'!$C$42</f>
        <v>-1.1257010289145732E-5</v>
      </c>
    </row>
    <row r="94" spans="2:11">
      <c r="B94" s="92"/>
      <c r="C94" s="87"/>
      <c r="D94" s="87"/>
      <c r="E94" s="87"/>
      <c r="F94" s="87"/>
      <c r="G94" s="90"/>
      <c r="H94" s="102"/>
      <c r="I94" s="87"/>
      <c r="J94" s="91"/>
      <c r="K94" s="87"/>
    </row>
    <row r="95" spans="2:11">
      <c r="B95" s="85" t="s">
        <v>177</v>
      </c>
      <c r="C95" s="80"/>
      <c r="D95" s="81"/>
      <c r="E95" s="81"/>
      <c r="F95" s="99"/>
      <c r="G95" s="83"/>
      <c r="H95" s="100"/>
      <c r="I95" s="83">
        <v>-2.5429575249999998</v>
      </c>
      <c r="J95" s="84">
        <f t="shared" si="1"/>
        <v>0.17144664093115211</v>
      </c>
      <c r="K95" s="84">
        <f>I95/'סכום נכסי הקרן'!$C$42</f>
        <v>-6.1317335011637118E-4</v>
      </c>
    </row>
    <row r="96" spans="2:11">
      <c r="B96" s="86" t="s">
        <v>1071</v>
      </c>
      <c r="C96" s="87" t="s">
        <v>1072</v>
      </c>
      <c r="D96" s="88" t="s">
        <v>480</v>
      </c>
      <c r="E96" s="88" t="s">
        <v>122</v>
      </c>
      <c r="F96" s="101">
        <v>45001</v>
      </c>
      <c r="G96" s="90">
        <v>1975.104738</v>
      </c>
      <c r="H96" s="102">
        <v>2.4791850000000002</v>
      </c>
      <c r="I96" s="90">
        <v>4.8966491999999993E-2</v>
      </c>
      <c r="J96" s="91">
        <f t="shared" si="1"/>
        <v>-3.3013294516518253E-3</v>
      </c>
      <c r="K96" s="91">
        <f>I96/'סכום נכסי הקרן'!$C$42</f>
        <v>1.1807097699394916E-5</v>
      </c>
    </row>
    <row r="97" spans="2:11">
      <c r="B97" s="86" t="s">
        <v>1073</v>
      </c>
      <c r="C97" s="87" t="s">
        <v>1074</v>
      </c>
      <c r="D97" s="88" t="s">
        <v>480</v>
      </c>
      <c r="E97" s="88" t="s">
        <v>122</v>
      </c>
      <c r="F97" s="101">
        <v>45000</v>
      </c>
      <c r="G97" s="90">
        <v>7864.4</v>
      </c>
      <c r="H97" s="102">
        <v>2.79589</v>
      </c>
      <c r="I97" s="90">
        <v>0.21987999999999999</v>
      </c>
      <c r="J97" s="91">
        <f t="shared" si="1"/>
        <v>-1.4824348042518615E-2</v>
      </c>
      <c r="K97" s="91">
        <f>I97/'סכום נכסי הקרן'!$C$42</f>
        <v>5.3018799920217975E-5</v>
      </c>
    </row>
    <row r="98" spans="2:11">
      <c r="B98" s="86" t="s">
        <v>1075</v>
      </c>
      <c r="C98" s="87" t="s">
        <v>1076</v>
      </c>
      <c r="D98" s="88" t="s">
        <v>480</v>
      </c>
      <c r="E98" s="88" t="s">
        <v>123</v>
      </c>
      <c r="F98" s="101">
        <v>44973</v>
      </c>
      <c r="G98" s="90">
        <v>3384.4434139999998</v>
      </c>
      <c r="H98" s="102">
        <v>2.5248699999999999</v>
      </c>
      <c r="I98" s="90">
        <v>8.5452799999999982E-2</v>
      </c>
      <c r="J98" s="91">
        <f t="shared" si="1"/>
        <v>-5.7612427160620991E-3</v>
      </c>
      <c r="K98" s="91">
        <f>I98/'סכום נכסי הקרן'!$C$42</f>
        <v>2.0604897697937064E-5</v>
      </c>
    </row>
    <row r="99" spans="2:11">
      <c r="B99" s="86" t="s">
        <v>1077</v>
      </c>
      <c r="C99" s="87" t="s">
        <v>1078</v>
      </c>
      <c r="D99" s="88" t="s">
        <v>480</v>
      </c>
      <c r="E99" s="88" t="s">
        <v>124</v>
      </c>
      <c r="F99" s="101">
        <v>44971</v>
      </c>
      <c r="G99" s="90">
        <v>5521.23</v>
      </c>
      <c r="H99" s="102">
        <v>4.1977969999999996</v>
      </c>
      <c r="I99" s="90">
        <v>0.23177</v>
      </c>
      <c r="J99" s="91">
        <f t="shared" si="1"/>
        <v>-1.5625973921295885E-2</v>
      </c>
      <c r="K99" s="91">
        <f>I99/'סכום נכסי הקרן'!$C$42</f>
        <v>5.5885788873517018E-5</v>
      </c>
    </row>
    <row r="100" spans="2:11">
      <c r="B100" s="86" t="s">
        <v>1079</v>
      </c>
      <c r="C100" s="87" t="s">
        <v>1080</v>
      </c>
      <c r="D100" s="88" t="s">
        <v>480</v>
      </c>
      <c r="E100" s="88" t="s">
        <v>122</v>
      </c>
      <c r="F100" s="101">
        <v>44811</v>
      </c>
      <c r="G100" s="90">
        <v>4056.8523399999999</v>
      </c>
      <c r="H100" s="102">
        <v>-8.3532759999999993</v>
      </c>
      <c r="I100" s="90">
        <v>-0.338880077</v>
      </c>
      <c r="J100" s="91">
        <f t="shared" si="1"/>
        <v>2.2847354039128194E-2</v>
      </c>
      <c r="K100" s="91">
        <f>I100/'סכום נכסי הקרן'!$C$42</f>
        <v>-8.1712820626755791E-5</v>
      </c>
    </row>
    <row r="101" spans="2:11">
      <c r="B101" s="86" t="s">
        <v>1081</v>
      </c>
      <c r="C101" s="87" t="s">
        <v>1082</v>
      </c>
      <c r="D101" s="88" t="s">
        <v>480</v>
      </c>
      <c r="E101" s="88" t="s">
        <v>122</v>
      </c>
      <c r="F101" s="101">
        <v>44811</v>
      </c>
      <c r="G101" s="90">
        <v>3043.5471440000001</v>
      </c>
      <c r="H101" s="102">
        <v>-8.3209540000000004</v>
      </c>
      <c r="I101" s="90">
        <v>-0.25325216899999997</v>
      </c>
      <c r="J101" s="91">
        <f t="shared" si="1"/>
        <v>1.7074305511091244E-2</v>
      </c>
      <c r="K101" s="91">
        <f>I101/'סכום נכסי הקרן'!$C$42</f>
        <v>-6.1065699825232987E-5</v>
      </c>
    </row>
    <row r="102" spans="2:11">
      <c r="B102" s="86" t="s">
        <v>1083</v>
      </c>
      <c r="C102" s="87" t="s">
        <v>1084</v>
      </c>
      <c r="D102" s="88" t="s">
        <v>480</v>
      </c>
      <c r="E102" s="88" t="s">
        <v>122</v>
      </c>
      <c r="F102" s="101">
        <v>44810</v>
      </c>
      <c r="G102" s="90">
        <v>2255.4559629999999</v>
      </c>
      <c r="H102" s="102">
        <v>-7.6175959999999998</v>
      </c>
      <c r="I102" s="90">
        <v>-0.17181152399999999</v>
      </c>
      <c r="J102" s="91">
        <f t="shared" si="1"/>
        <v>1.1583562986590594E-2</v>
      </c>
      <c r="K102" s="91">
        <f>I102/'סכום נכסי הקרן'!$C$42</f>
        <v>-4.1428237288265097E-5</v>
      </c>
    </row>
    <row r="103" spans="2:11">
      <c r="B103" s="86" t="s">
        <v>1085</v>
      </c>
      <c r="C103" s="87" t="s">
        <v>1086</v>
      </c>
      <c r="D103" s="88" t="s">
        <v>480</v>
      </c>
      <c r="E103" s="88" t="s">
        <v>122</v>
      </c>
      <c r="F103" s="101">
        <v>44753</v>
      </c>
      <c r="G103" s="90">
        <v>2599.3875849999999</v>
      </c>
      <c r="H103" s="102">
        <v>-5.5726579999999997</v>
      </c>
      <c r="I103" s="90">
        <v>-0.14485499100000002</v>
      </c>
      <c r="J103" s="91">
        <f t="shared" si="1"/>
        <v>9.7661488188098139E-3</v>
      </c>
      <c r="K103" s="91">
        <f>I103/'סכום נכסי הקרן'!$C$42</f>
        <v>-3.4928314468228023E-5</v>
      </c>
    </row>
    <row r="104" spans="2:11">
      <c r="B104" s="86" t="s">
        <v>1087</v>
      </c>
      <c r="C104" s="87" t="s">
        <v>1088</v>
      </c>
      <c r="D104" s="88" t="s">
        <v>480</v>
      </c>
      <c r="E104" s="88" t="s">
        <v>122</v>
      </c>
      <c r="F104" s="101">
        <v>44769</v>
      </c>
      <c r="G104" s="90">
        <v>1635.4293929999999</v>
      </c>
      <c r="H104" s="102">
        <v>-5.2355710000000002</v>
      </c>
      <c r="I104" s="90">
        <v>-8.5624069000000011E-2</v>
      </c>
      <c r="J104" s="91">
        <f t="shared" si="1"/>
        <v>5.7727897019857598E-3</v>
      </c>
      <c r="K104" s="91">
        <f>I104/'סכום נכסי הקרן'!$C$42</f>
        <v>-2.0646195118546203E-5</v>
      </c>
    </row>
    <row r="105" spans="2:11">
      <c r="B105" s="86" t="s">
        <v>1089</v>
      </c>
      <c r="C105" s="87" t="s">
        <v>1090</v>
      </c>
      <c r="D105" s="88" t="s">
        <v>480</v>
      </c>
      <c r="E105" s="88" t="s">
        <v>122</v>
      </c>
      <c r="F105" s="101">
        <v>44888</v>
      </c>
      <c r="G105" s="90">
        <v>4218.25486</v>
      </c>
      <c r="H105" s="102">
        <v>-4.2947740000000003</v>
      </c>
      <c r="I105" s="90">
        <v>-0.18116453200000002</v>
      </c>
      <c r="J105" s="91">
        <f t="shared" si="1"/>
        <v>1.2214144421175192E-2</v>
      </c>
      <c r="K105" s="91">
        <f>I105/'סכום נכסי הקרן'!$C$42</f>
        <v>-4.3683491335036969E-5</v>
      </c>
    </row>
    <row r="106" spans="2:11">
      <c r="B106" s="86" t="s">
        <v>1091</v>
      </c>
      <c r="C106" s="87" t="s">
        <v>1092</v>
      </c>
      <c r="D106" s="88" t="s">
        <v>480</v>
      </c>
      <c r="E106" s="88" t="s">
        <v>122</v>
      </c>
      <c r="F106" s="101">
        <v>44895</v>
      </c>
      <c r="G106" s="90">
        <v>1586.3850179999999</v>
      </c>
      <c r="H106" s="102">
        <v>-3.9963350000000002</v>
      </c>
      <c r="I106" s="90">
        <v>-6.3397253000000001E-2</v>
      </c>
      <c r="J106" s="91">
        <f t="shared" si="1"/>
        <v>4.2742538812607211E-3</v>
      </c>
      <c r="K106" s="91">
        <f>I106/'סכום נכסי הקרן'!$C$42</f>
        <v>-1.5286730363372926E-5</v>
      </c>
    </row>
    <row r="107" spans="2:11">
      <c r="B107" s="86" t="s">
        <v>1093</v>
      </c>
      <c r="C107" s="87" t="s">
        <v>1094</v>
      </c>
      <c r="D107" s="88" t="s">
        <v>480</v>
      </c>
      <c r="E107" s="88" t="s">
        <v>122</v>
      </c>
      <c r="F107" s="101">
        <v>44880</v>
      </c>
      <c r="G107" s="90">
        <v>150.892144</v>
      </c>
      <c r="H107" s="102">
        <v>-3.3898410000000001</v>
      </c>
      <c r="I107" s="90">
        <v>-5.1150040000000003E-3</v>
      </c>
      <c r="J107" s="91">
        <f t="shared" si="1"/>
        <v>3.4485446395704424E-4</v>
      </c>
      <c r="K107" s="91">
        <f>I107/'סכום נכסי הקרן'!$C$42</f>
        <v>-1.2333608043801831E-6</v>
      </c>
    </row>
    <row r="108" spans="2:11">
      <c r="B108" s="86" t="s">
        <v>1095</v>
      </c>
      <c r="C108" s="87" t="s">
        <v>1096</v>
      </c>
      <c r="D108" s="88" t="s">
        <v>480</v>
      </c>
      <c r="E108" s="88" t="s">
        <v>122</v>
      </c>
      <c r="F108" s="101">
        <v>44994</v>
      </c>
      <c r="G108" s="90">
        <v>32787.760000000002</v>
      </c>
      <c r="H108" s="102">
        <v>-2.8411209999999998</v>
      </c>
      <c r="I108" s="90">
        <v>-0.93153999999999992</v>
      </c>
      <c r="J108" s="91">
        <f t="shared" si="1"/>
        <v>6.2804589664943553E-2</v>
      </c>
      <c r="K108" s="91">
        <f>I108/'סכום נכסי הקרן'!$C$42</f>
        <v>-2.2461857775914068E-4</v>
      </c>
    </row>
    <row r="109" spans="2:11">
      <c r="B109" s="86" t="s">
        <v>1097</v>
      </c>
      <c r="C109" s="87" t="s">
        <v>1098</v>
      </c>
      <c r="D109" s="88" t="s">
        <v>480</v>
      </c>
      <c r="E109" s="88" t="s">
        <v>122</v>
      </c>
      <c r="F109" s="101">
        <v>44907</v>
      </c>
      <c r="G109" s="90">
        <v>538.12608899999998</v>
      </c>
      <c r="H109" s="102">
        <v>-2.0496029999999998</v>
      </c>
      <c r="I109" s="90">
        <v>-1.1029450999999999E-2</v>
      </c>
      <c r="J109" s="91">
        <f t="shared" si="1"/>
        <v>7.4360751474397387E-4</v>
      </c>
      <c r="K109" s="91">
        <f>I109/'סכום נכסי הקרן'!$C$42</f>
        <v>-2.6594881562618157E-6</v>
      </c>
    </row>
    <row r="110" spans="2:11">
      <c r="B110" s="86" t="s">
        <v>1099</v>
      </c>
      <c r="C110" s="87" t="s">
        <v>1100</v>
      </c>
      <c r="D110" s="88" t="s">
        <v>480</v>
      </c>
      <c r="E110" s="88" t="s">
        <v>122</v>
      </c>
      <c r="F110" s="101">
        <v>44907</v>
      </c>
      <c r="G110" s="90">
        <v>3129.1469710000001</v>
      </c>
      <c r="H110" s="102">
        <v>-2.08243</v>
      </c>
      <c r="I110" s="90">
        <v>-6.5162296999999994E-2</v>
      </c>
      <c r="J110" s="91">
        <f t="shared" si="1"/>
        <v>4.3932534563305738E-3</v>
      </c>
      <c r="K110" s="91">
        <f>I110/'סכום נכסי הקרן'!$C$42</f>
        <v>-1.5712328483649354E-5</v>
      </c>
    </row>
    <row r="111" spans="2:11">
      <c r="B111" s="86" t="s">
        <v>1101</v>
      </c>
      <c r="C111" s="87" t="s">
        <v>1102</v>
      </c>
      <c r="D111" s="88" t="s">
        <v>480</v>
      </c>
      <c r="E111" s="88" t="s">
        <v>122</v>
      </c>
      <c r="F111" s="101">
        <v>44987</v>
      </c>
      <c r="G111" s="90">
        <v>6182.9936129999996</v>
      </c>
      <c r="H111" s="102">
        <v>-2.160088</v>
      </c>
      <c r="I111" s="90">
        <v>-0.13355809800000001</v>
      </c>
      <c r="J111" s="91">
        <f t="shared" si="1"/>
        <v>9.0045103176678628E-3</v>
      </c>
      <c r="K111" s="91">
        <f>I111/'סכום נכסי הקרן'!$C$42</f>
        <v>-3.220433907398065E-5</v>
      </c>
    </row>
    <row r="112" spans="2:11">
      <c r="B112" s="86" t="s">
        <v>1103</v>
      </c>
      <c r="C112" s="87" t="s">
        <v>1104</v>
      </c>
      <c r="D112" s="88" t="s">
        <v>480</v>
      </c>
      <c r="E112" s="88" t="s">
        <v>122</v>
      </c>
      <c r="F112" s="101">
        <v>44970</v>
      </c>
      <c r="G112" s="90">
        <v>5859.5893669999996</v>
      </c>
      <c r="H112" s="102">
        <v>-1.6258790000000001</v>
      </c>
      <c r="I112" s="90">
        <v>-9.5269831999999999E-2</v>
      </c>
      <c r="J112" s="91">
        <f t="shared" si="1"/>
        <v>6.4231087298539076E-3</v>
      </c>
      <c r="K112" s="91">
        <f>I112/'סכום נכסי הקרן'!$C$42</f>
        <v>-2.2972040027473079E-5</v>
      </c>
    </row>
    <row r="113" spans="2:11">
      <c r="B113" s="86" t="s">
        <v>1103</v>
      </c>
      <c r="C113" s="87" t="s">
        <v>1105</v>
      </c>
      <c r="D113" s="88" t="s">
        <v>480</v>
      </c>
      <c r="E113" s="88" t="s">
        <v>122</v>
      </c>
      <c r="F113" s="101">
        <v>44970</v>
      </c>
      <c r="G113" s="90">
        <v>2343.4708730000002</v>
      </c>
      <c r="H113" s="102">
        <v>-1.6258790000000001</v>
      </c>
      <c r="I113" s="90">
        <v>-3.8101999999999997E-2</v>
      </c>
      <c r="J113" s="91">
        <f t="shared" si="1"/>
        <v>2.5688435015283075E-3</v>
      </c>
      <c r="K113" s="91">
        <f>I113/'סכום נכסי הקרן'!$C$42</f>
        <v>-9.1873854582506149E-6</v>
      </c>
    </row>
    <row r="114" spans="2:11">
      <c r="B114" s="86" t="s">
        <v>1106</v>
      </c>
      <c r="C114" s="87" t="s">
        <v>1107</v>
      </c>
      <c r="D114" s="88" t="s">
        <v>480</v>
      </c>
      <c r="E114" s="88" t="s">
        <v>122</v>
      </c>
      <c r="F114" s="101">
        <v>45005</v>
      </c>
      <c r="G114" s="90">
        <v>1089.971393</v>
      </c>
      <c r="H114" s="102">
        <v>-1.4156040000000001</v>
      </c>
      <c r="I114" s="90">
        <v>-1.5429682E-2</v>
      </c>
      <c r="J114" s="91">
        <f t="shared" si="1"/>
        <v>1.0402718580743346E-3</v>
      </c>
      <c r="K114" s="91">
        <f>I114/'סכום נכסי הקרן'!$C$42</f>
        <v>-3.7204985573521412E-6</v>
      </c>
    </row>
    <row r="115" spans="2:11">
      <c r="B115" s="86" t="s">
        <v>1108</v>
      </c>
      <c r="C115" s="87" t="s">
        <v>1109</v>
      </c>
      <c r="D115" s="88" t="s">
        <v>480</v>
      </c>
      <c r="E115" s="88" t="s">
        <v>122</v>
      </c>
      <c r="F115" s="101">
        <v>45005</v>
      </c>
      <c r="G115" s="90">
        <v>1363.387665</v>
      </c>
      <c r="H115" s="102">
        <v>-1.387454</v>
      </c>
      <c r="I115" s="90">
        <v>-1.891638E-2</v>
      </c>
      <c r="J115" s="91">
        <f t="shared" si="1"/>
        <v>1.2753456468279892E-3</v>
      </c>
      <c r="K115" s="91">
        <f>I115/'סכום נכסי הקרן'!$C$42</f>
        <v>-4.5612323377970389E-6</v>
      </c>
    </row>
    <row r="116" spans="2:11">
      <c r="B116" s="86" t="s">
        <v>1110</v>
      </c>
      <c r="C116" s="87" t="s">
        <v>1111</v>
      </c>
      <c r="D116" s="88" t="s">
        <v>480</v>
      </c>
      <c r="E116" s="88" t="s">
        <v>122</v>
      </c>
      <c r="F116" s="101">
        <v>44938</v>
      </c>
      <c r="G116" s="90">
        <v>1638.4675940000002</v>
      </c>
      <c r="H116" s="102">
        <v>-0.549234</v>
      </c>
      <c r="I116" s="90">
        <v>-8.9990260000000002E-3</v>
      </c>
      <c r="J116" s="91">
        <f t="shared" si="1"/>
        <v>6.0671590625647684E-4</v>
      </c>
      <c r="K116" s="91">
        <f>I116/'סכום נכסי הקרן'!$C$42</f>
        <v>-2.1698997588268125E-6</v>
      </c>
    </row>
    <row r="117" spans="2:11">
      <c r="B117" s="86" t="s">
        <v>1112</v>
      </c>
      <c r="C117" s="87" t="s">
        <v>1113</v>
      </c>
      <c r="D117" s="88" t="s">
        <v>480</v>
      </c>
      <c r="E117" s="88" t="s">
        <v>122</v>
      </c>
      <c r="F117" s="101">
        <v>44944</v>
      </c>
      <c r="G117" s="90">
        <v>4413.5519089999998</v>
      </c>
      <c r="H117" s="102">
        <v>0.32020700000000002</v>
      </c>
      <c r="I117" s="90">
        <v>1.4132517999999998E-2</v>
      </c>
      <c r="J117" s="91">
        <f t="shared" si="1"/>
        <v>-9.5281683440585354E-4</v>
      </c>
      <c r="K117" s="91">
        <f>I117/'סכום נכסי הקרן'!$C$42</f>
        <v>3.4077185019596101E-6</v>
      </c>
    </row>
    <row r="118" spans="2:11">
      <c r="B118" s="86" t="s">
        <v>1114</v>
      </c>
      <c r="C118" s="87" t="s">
        <v>1115</v>
      </c>
      <c r="D118" s="88" t="s">
        <v>480</v>
      </c>
      <c r="E118" s="88" t="s">
        <v>123</v>
      </c>
      <c r="F118" s="101">
        <v>44966</v>
      </c>
      <c r="G118" s="90">
        <v>446.00076000000001</v>
      </c>
      <c r="H118" s="102">
        <v>-1.736699</v>
      </c>
      <c r="I118" s="90">
        <v>-7.745690999999999E-3</v>
      </c>
      <c r="J118" s="91">
        <f t="shared" si="1"/>
        <v>5.2221584143079876E-4</v>
      </c>
      <c r="K118" s="91">
        <f>I118/'סכום נכסי הקרן'!$C$42</f>
        <v>-1.86768801788627E-6</v>
      </c>
    </row>
    <row r="119" spans="2:11">
      <c r="B119" s="86" t="s">
        <v>1114</v>
      </c>
      <c r="C119" s="87" t="s">
        <v>1116</v>
      </c>
      <c r="D119" s="88" t="s">
        <v>480</v>
      </c>
      <c r="E119" s="88" t="s">
        <v>123</v>
      </c>
      <c r="F119" s="101">
        <v>44966</v>
      </c>
      <c r="G119" s="90">
        <v>28485.77</v>
      </c>
      <c r="H119" s="102">
        <v>-1.7366919999999999</v>
      </c>
      <c r="I119" s="90">
        <v>-0.49470999999999998</v>
      </c>
      <c r="J119" s="91">
        <f t="shared" si="1"/>
        <v>3.3353434692170197E-2</v>
      </c>
      <c r="K119" s="91">
        <f>I119/'סכום נכסי הקרן'!$C$42</f>
        <v>-1.1928747729912241E-4</v>
      </c>
    </row>
    <row r="120" spans="2:11">
      <c r="B120" s="86" t="s">
        <v>1117</v>
      </c>
      <c r="C120" s="87" t="s">
        <v>1118</v>
      </c>
      <c r="D120" s="88" t="s">
        <v>480</v>
      </c>
      <c r="E120" s="88" t="s">
        <v>123</v>
      </c>
      <c r="F120" s="101">
        <v>44901</v>
      </c>
      <c r="G120" s="90">
        <v>6115.33284</v>
      </c>
      <c r="H120" s="102">
        <v>-1.1645810000000001</v>
      </c>
      <c r="I120" s="90">
        <v>-7.1217996999999991E-2</v>
      </c>
      <c r="J120" s="91">
        <f t="shared" si="1"/>
        <v>4.8015298090733419E-3</v>
      </c>
      <c r="K120" s="91">
        <f>I120/'סכום נכסי הקרן'!$C$42</f>
        <v>-1.7172515616070965E-5</v>
      </c>
    </row>
    <row r="121" spans="2:11">
      <c r="B121" s="86" t="s">
        <v>1119</v>
      </c>
      <c r="C121" s="87" t="s">
        <v>1120</v>
      </c>
      <c r="D121" s="88" t="s">
        <v>480</v>
      </c>
      <c r="E121" s="88" t="s">
        <v>123</v>
      </c>
      <c r="F121" s="101">
        <v>44943</v>
      </c>
      <c r="G121" s="90">
        <v>1104.9777919999999</v>
      </c>
      <c r="H121" s="102">
        <v>-0.66781999999999997</v>
      </c>
      <c r="I121" s="90">
        <v>-7.3792620000000001E-3</v>
      </c>
      <c r="J121" s="91">
        <f t="shared" si="1"/>
        <v>4.9751113418651993E-4</v>
      </c>
      <c r="K121" s="91">
        <f>I121/'סכום נכסי הקרן'!$C$42</f>
        <v>-1.7793324337678168E-6</v>
      </c>
    </row>
    <row r="122" spans="2:11">
      <c r="B122" s="92"/>
      <c r="C122" s="87"/>
      <c r="D122" s="87"/>
      <c r="E122" s="87"/>
      <c r="F122" s="87"/>
      <c r="G122" s="90"/>
      <c r="H122" s="102"/>
      <c r="I122" s="87"/>
      <c r="J122" s="91"/>
      <c r="K122" s="87"/>
    </row>
    <row r="123" spans="2:11">
      <c r="B123" s="79" t="s">
        <v>180</v>
      </c>
      <c r="C123" s="80"/>
      <c r="D123" s="81"/>
      <c r="E123" s="81"/>
      <c r="F123" s="99"/>
      <c r="G123" s="83"/>
      <c r="H123" s="100"/>
      <c r="I123" s="83">
        <v>0.46406106999999996</v>
      </c>
      <c r="J123" s="84">
        <f t="shared" si="1"/>
        <v>-3.1287078473092568E-2</v>
      </c>
      <c r="K123" s="84">
        <f>I123/'סכום נכסי הקרן'!$C$42</f>
        <v>1.1189722130749622E-4</v>
      </c>
    </row>
    <row r="124" spans="2:11">
      <c r="B124" s="92" t="s">
        <v>176</v>
      </c>
      <c r="C124" s="87"/>
      <c r="D124" s="88"/>
      <c r="E124" s="88"/>
      <c r="F124" s="101"/>
      <c r="G124" s="90"/>
      <c r="H124" s="102"/>
      <c r="I124" s="90">
        <v>0.46406106999999996</v>
      </c>
      <c r="J124" s="91">
        <f t="shared" si="1"/>
        <v>-3.1287078473092568E-2</v>
      </c>
      <c r="K124" s="91">
        <f>I124/'סכום נכסי הקרן'!$C$42</f>
        <v>1.1189722130749622E-4</v>
      </c>
    </row>
    <row r="125" spans="2:11">
      <c r="B125" s="86" t="s">
        <v>1121</v>
      </c>
      <c r="C125" s="87" t="s">
        <v>1122</v>
      </c>
      <c r="D125" s="88" t="s">
        <v>480</v>
      </c>
      <c r="E125" s="88" t="s">
        <v>120</v>
      </c>
      <c r="F125" s="101">
        <v>44817</v>
      </c>
      <c r="G125" s="90">
        <v>20175.314999999999</v>
      </c>
      <c r="H125" s="102">
        <v>4.7463499999999996</v>
      </c>
      <c r="I125" s="90">
        <v>0.95759104900000014</v>
      </c>
      <c r="J125" s="91">
        <f t="shared" si="1"/>
        <v>-6.4560955943134893E-2</v>
      </c>
      <c r="K125" s="91">
        <f>I125/'סכום נכסי הקרן'!$C$42</f>
        <v>2.3090016478225696E-4</v>
      </c>
    </row>
    <row r="126" spans="2:11">
      <c r="B126" s="86" t="s">
        <v>1121</v>
      </c>
      <c r="C126" s="87" t="s">
        <v>1123</v>
      </c>
      <c r="D126" s="88" t="s">
        <v>480</v>
      </c>
      <c r="E126" s="88" t="s">
        <v>120</v>
      </c>
      <c r="F126" s="101">
        <v>44999</v>
      </c>
      <c r="G126" s="90">
        <v>20636.268633</v>
      </c>
      <c r="H126" s="102">
        <v>-2.3915660000000001</v>
      </c>
      <c r="I126" s="90">
        <v>-0.49352997900000001</v>
      </c>
      <c r="J126" s="91">
        <f t="shared" si="1"/>
        <v>3.3273877470042311E-2</v>
      </c>
      <c r="K126" s="91">
        <f>I126/'סכום נכסי הקרן'!$C$42</f>
        <v>-1.1900294347476069E-4</v>
      </c>
    </row>
    <row r="127" spans="2:11">
      <c r="B127" s="93"/>
      <c r="C127" s="94"/>
      <c r="D127" s="94"/>
      <c r="E127" s="94"/>
      <c r="F127" s="94"/>
      <c r="G127" s="94"/>
      <c r="H127" s="94"/>
      <c r="I127" s="94"/>
      <c r="J127" s="94"/>
      <c r="K127" s="94"/>
    </row>
    <row r="128" spans="2:11">
      <c r="B128" s="93"/>
      <c r="C128" s="94"/>
      <c r="D128" s="94"/>
      <c r="E128" s="94"/>
      <c r="F128" s="94"/>
      <c r="G128" s="94"/>
      <c r="H128" s="94"/>
      <c r="I128" s="94"/>
      <c r="J128" s="94"/>
      <c r="K128" s="94"/>
    </row>
    <row r="129" spans="2:11">
      <c r="B129" s="93"/>
      <c r="C129" s="94"/>
      <c r="D129" s="94"/>
      <c r="E129" s="94"/>
      <c r="F129" s="94"/>
      <c r="G129" s="94"/>
      <c r="H129" s="94"/>
      <c r="I129" s="94"/>
      <c r="J129" s="94"/>
      <c r="K129" s="94"/>
    </row>
    <row r="130" spans="2:11">
      <c r="B130" s="109" t="s">
        <v>198</v>
      </c>
      <c r="C130" s="94"/>
      <c r="D130" s="94"/>
      <c r="E130" s="94"/>
      <c r="F130" s="94"/>
      <c r="G130" s="94"/>
      <c r="H130" s="94"/>
      <c r="I130" s="94"/>
      <c r="J130" s="94"/>
      <c r="K130" s="94"/>
    </row>
    <row r="131" spans="2:11">
      <c r="B131" s="109" t="s">
        <v>104</v>
      </c>
      <c r="C131" s="94"/>
      <c r="D131" s="94"/>
      <c r="E131" s="94"/>
      <c r="F131" s="94"/>
      <c r="G131" s="94"/>
      <c r="H131" s="94"/>
      <c r="I131" s="94"/>
      <c r="J131" s="94"/>
      <c r="K131" s="94"/>
    </row>
    <row r="132" spans="2:11">
      <c r="B132" s="109" t="s">
        <v>181</v>
      </c>
      <c r="C132" s="94"/>
      <c r="D132" s="94"/>
      <c r="E132" s="94"/>
      <c r="F132" s="94"/>
      <c r="G132" s="94"/>
      <c r="H132" s="94"/>
      <c r="I132" s="94"/>
      <c r="J132" s="94"/>
      <c r="K132" s="94"/>
    </row>
    <row r="133" spans="2:11">
      <c r="B133" s="109" t="s">
        <v>189</v>
      </c>
      <c r="C133" s="94"/>
      <c r="D133" s="94"/>
      <c r="E133" s="94"/>
      <c r="F133" s="94"/>
      <c r="G133" s="94"/>
      <c r="H133" s="94"/>
      <c r="I133" s="94"/>
      <c r="J133" s="94"/>
      <c r="K133" s="94"/>
    </row>
    <row r="134" spans="2:11">
      <c r="B134" s="93"/>
      <c r="C134" s="94"/>
      <c r="D134" s="94"/>
      <c r="E134" s="94"/>
      <c r="F134" s="94"/>
      <c r="G134" s="94"/>
      <c r="H134" s="94"/>
      <c r="I134" s="94"/>
      <c r="J134" s="94"/>
      <c r="K134" s="94"/>
    </row>
    <row r="135" spans="2:11">
      <c r="B135" s="93"/>
      <c r="C135" s="94"/>
      <c r="D135" s="94"/>
      <c r="E135" s="94"/>
      <c r="F135" s="94"/>
      <c r="G135" s="94"/>
      <c r="H135" s="94"/>
      <c r="I135" s="94"/>
      <c r="J135" s="94"/>
      <c r="K135" s="94"/>
    </row>
    <row r="136" spans="2:11">
      <c r="B136" s="93"/>
      <c r="C136" s="94"/>
      <c r="D136" s="94"/>
      <c r="E136" s="94"/>
      <c r="F136" s="94"/>
      <c r="G136" s="94"/>
      <c r="H136" s="94"/>
      <c r="I136" s="94"/>
      <c r="J136" s="94"/>
      <c r="K136" s="94"/>
    </row>
    <row r="137" spans="2:11">
      <c r="B137" s="93"/>
      <c r="C137" s="94"/>
      <c r="D137" s="94"/>
      <c r="E137" s="94"/>
      <c r="F137" s="94"/>
      <c r="G137" s="94"/>
      <c r="H137" s="94"/>
      <c r="I137" s="94"/>
      <c r="J137" s="94"/>
      <c r="K137" s="94"/>
    </row>
    <row r="138" spans="2:11">
      <c r="B138" s="93"/>
      <c r="C138" s="94"/>
      <c r="D138" s="94"/>
      <c r="E138" s="94"/>
      <c r="F138" s="94"/>
      <c r="G138" s="94"/>
      <c r="H138" s="94"/>
      <c r="I138" s="94"/>
      <c r="J138" s="94"/>
      <c r="K138" s="94"/>
    </row>
    <row r="139" spans="2:11">
      <c r="B139" s="93"/>
      <c r="C139" s="94"/>
      <c r="D139" s="94"/>
      <c r="E139" s="94"/>
      <c r="F139" s="94"/>
      <c r="G139" s="94"/>
      <c r="H139" s="94"/>
      <c r="I139" s="94"/>
      <c r="J139" s="94"/>
      <c r="K139" s="94"/>
    </row>
    <row r="140" spans="2:11">
      <c r="B140" s="93"/>
      <c r="C140" s="94"/>
      <c r="D140" s="94"/>
      <c r="E140" s="94"/>
      <c r="F140" s="94"/>
      <c r="G140" s="94"/>
      <c r="H140" s="94"/>
      <c r="I140" s="94"/>
      <c r="J140" s="94"/>
      <c r="K140" s="94"/>
    </row>
    <row r="141" spans="2:11">
      <c r="B141" s="93"/>
      <c r="C141" s="94"/>
      <c r="D141" s="94"/>
      <c r="E141" s="94"/>
      <c r="F141" s="94"/>
      <c r="G141" s="94"/>
      <c r="H141" s="94"/>
      <c r="I141" s="94"/>
      <c r="J141" s="94"/>
      <c r="K141" s="94"/>
    </row>
    <row r="142" spans="2:11">
      <c r="B142" s="93"/>
      <c r="C142" s="94"/>
      <c r="D142" s="94"/>
      <c r="E142" s="94"/>
      <c r="F142" s="94"/>
      <c r="G142" s="94"/>
      <c r="H142" s="94"/>
      <c r="I142" s="94"/>
      <c r="J142" s="94"/>
      <c r="K142" s="94"/>
    </row>
    <row r="143" spans="2:11">
      <c r="B143" s="93"/>
      <c r="C143" s="94"/>
      <c r="D143" s="94"/>
      <c r="E143" s="94"/>
      <c r="F143" s="94"/>
      <c r="G143" s="94"/>
      <c r="H143" s="94"/>
      <c r="I143" s="94"/>
      <c r="J143" s="94"/>
      <c r="K143" s="94"/>
    </row>
    <row r="144" spans="2:11">
      <c r="B144" s="93"/>
      <c r="C144" s="94"/>
      <c r="D144" s="94"/>
      <c r="E144" s="94"/>
      <c r="F144" s="94"/>
      <c r="G144" s="94"/>
      <c r="H144" s="94"/>
      <c r="I144" s="94"/>
      <c r="J144" s="94"/>
      <c r="K144" s="94"/>
    </row>
    <row r="145" spans="2:11">
      <c r="B145" s="93"/>
      <c r="C145" s="94"/>
      <c r="D145" s="94"/>
      <c r="E145" s="94"/>
      <c r="F145" s="94"/>
      <c r="G145" s="94"/>
      <c r="H145" s="94"/>
      <c r="I145" s="94"/>
      <c r="J145" s="94"/>
      <c r="K145" s="94"/>
    </row>
    <row r="146" spans="2:11">
      <c r="B146" s="93"/>
      <c r="C146" s="94"/>
      <c r="D146" s="94"/>
      <c r="E146" s="94"/>
      <c r="F146" s="94"/>
      <c r="G146" s="94"/>
      <c r="H146" s="94"/>
      <c r="I146" s="94"/>
      <c r="J146" s="94"/>
      <c r="K146" s="94"/>
    </row>
    <row r="147" spans="2:11">
      <c r="B147" s="93"/>
      <c r="C147" s="94"/>
      <c r="D147" s="94"/>
      <c r="E147" s="94"/>
      <c r="F147" s="94"/>
      <c r="G147" s="94"/>
      <c r="H147" s="94"/>
      <c r="I147" s="94"/>
      <c r="J147" s="94"/>
      <c r="K147" s="94"/>
    </row>
    <row r="148" spans="2:11">
      <c r="B148" s="93"/>
      <c r="C148" s="94"/>
      <c r="D148" s="94"/>
      <c r="E148" s="94"/>
      <c r="F148" s="94"/>
      <c r="G148" s="94"/>
      <c r="H148" s="94"/>
      <c r="I148" s="94"/>
      <c r="J148" s="94"/>
      <c r="K148" s="94"/>
    </row>
    <row r="149" spans="2:11">
      <c r="B149" s="93"/>
      <c r="C149" s="94"/>
      <c r="D149" s="94"/>
      <c r="E149" s="94"/>
      <c r="F149" s="94"/>
      <c r="G149" s="94"/>
      <c r="H149" s="94"/>
      <c r="I149" s="94"/>
      <c r="J149" s="94"/>
      <c r="K149" s="94"/>
    </row>
    <row r="150" spans="2:11">
      <c r="B150" s="93"/>
      <c r="C150" s="94"/>
      <c r="D150" s="94"/>
      <c r="E150" s="94"/>
      <c r="F150" s="94"/>
      <c r="G150" s="94"/>
      <c r="H150" s="94"/>
      <c r="I150" s="94"/>
      <c r="J150" s="94"/>
      <c r="K150" s="94"/>
    </row>
    <row r="151" spans="2:11">
      <c r="B151" s="93"/>
      <c r="C151" s="94"/>
      <c r="D151" s="94"/>
      <c r="E151" s="94"/>
      <c r="F151" s="94"/>
      <c r="G151" s="94"/>
      <c r="H151" s="94"/>
      <c r="I151" s="94"/>
      <c r="J151" s="94"/>
      <c r="K151" s="94"/>
    </row>
    <row r="152" spans="2:11">
      <c r="B152" s="93"/>
      <c r="C152" s="94"/>
      <c r="D152" s="94"/>
      <c r="E152" s="94"/>
      <c r="F152" s="94"/>
      <c r="G152" s="94"/>
      <c r="H152" s="94"/>
      <c r="I152" s="94"/>
      <c r="J152" s="94"/>
      <c r="K152" s="94"/>
    </row>
    <row r="153" spans="2:11">
      <c r="B153" s="93"/>
      <c r="C153" s="94"/>
      <c r="D153" s="94"/>
      <c r="E153" s="94"/>
      <c r="F153" s="94"/>
      <c r="G153" s="94"/>
      <c r="H153" s="94"/>
      <c r="I153" s="94"/>
      <c r="J153" s="94"/>
      <c r="K153" s="94"/>
    </row>
    <row r="154" spans="2:11">
      <c r="B154" s="93"/>
      <c r="C154" s="94"/>
      <c r="D154" s="94"/>
      <c r="E154" s="94"/>
      <c r="F154" s="94"/>
      <c r="G154" s="94"/>
      <c r="H154" s="94"/>
      <c r="I154" s="94"/>
      <c r="J154" s="94"/>
      <c r="K154" s="94"/>
    </row>
    <row r="155" spans="2:11">
      <c r="B155" s="93"/>
      <c r="C155" s="94"/>
      <c r="D155" s="94"/>
      <c r="E155" s="94"/>
      <c r="F155" s="94"/>
      <c r="G155" s="94"/>
      <c r="H155" s="94"/>
      <c r="I155" s="94"/>
      <c r="J155" s="94"/>
      <c r="K155" s="94"/>
    </row>
    <row r="156" spans="2:11">
      <c r="B156" s="93"/>
      <c r="C156" s="94"/>
      <c r="D156" s="94"/>
      <c r="E156" s="94"/>
      <c r="F156" s="94"/>
      <c r="G156" s="94"/>
      <c r="H156" s="94"/>
      <c r="I156" s="94"/>
      <c r="J156" s="94"/>
      <c r="K156" s="94"/>
    </row>
    <row r="157" spans="2:11">
      <c r="B157" s="93"/>
      <c r="C157" s="94"/>
      <c r="D157" s="94"/>
      <c r="E157" s="94"/>
      <c r="F157" s="94"/>
      <c r="G157" s="94"/>
      <c r="H157" s="94"/>
      <c r="I157" s="94"/>
      <c r="J157" s="94"/>
      <c r="K157" s="94"/>
    </row>
    <row r="158" spans="2:11">
      <c r="B158" s="93"/>
      <c r="C158" s="94"/>
      <c r="D158" s="94"/>
      <c r="E158" s="94"/>
      <c r="F158" s="94"/>
      <c r="G158" s="94"/>
      <c r="H158" s="94"/>
      <c r="I158" s="94"/>
      <c r="J158" s="94"/>
      <c r="K158" s="94"/>
    </row>
    <row r="159" spans="2:11">
      <c r="B159" s="93"/>
      <c r="C159" s="94"/>
      <c r="D159" s="94"/>
      <c r="E159" s="94"/>
      <c r="F159" s="94"/>
      <c r="G159" s="94"/>
      <c r="H159" s="94"/>
      <c r="I159" s="94"/>
      <c r="J159" s="94"/>
      <c r="K159" s="94"/>
    </row>
    <row r="160" spans="2:11">
      <c r="B160" s="93"/>
      <c r="C160" s="94"/>
      <c r="D160" s="94"/>
      <c r="E160" s="94"/>
      <c r="F160" s="94"/>
      <c r="G160" s="94"/>
      <c r="H160" s="94"/>
      <c r="I160" s="94"/>
      <c r="J160" s="94"/>
      <c r="K160" s="94"/>
    </row>
    <row r="161" spans="2:11">
      <c r="B161" s="93"/>
      <c r="C161" s="94"/>
      <c r="D161" s="94"/>
      <c r="E161" s="94"/>
      <c r="F161" s="94"/>
      <c r="G161" s="94"/>
      <c r="H161" s="94"/>
      <c r="I161" s="94"/>
      <c r="J161" s="94"/>
      <c r="K161" s="94"/>
    </row>
    <row r="162" spans="2:11">
      <c r="B162" s="93"/>
      <c r="C162" s="94"/>
      <c r="D162" s="94"/>
      <c r="E162" s="94"/>
      <c r="F162" s="94"/>
      <c r="G162" s="94"/>
      <c r="H162" s="94"/>
      <c r="I162" s="94"/>
      <c r="J162" s="94"/>
      <c r="K162" s="94"/>
    </row>
    <row r="163" spans="2:11">
      <c r="B163" s="93"/>
      <c r="C163" s="94"/>
      <c r="D163" s="94"/>
      <c r="E163" s="94"/>
      <c r="F163" s="94"/>
      <c r="G163" s="94"/>
      <c r="H163" s="94"/>
      <c r="I163" s="94"/>
      <c r="J163" s="94"/>
      <c r="K163" s="94"/>
    </row>
    <row r="164" spans="2:11">
      <c r="B164" s="93"/>
      <c r="C164" s="94"/>
      <c r="D164" s="94"/>
      <c r="E164" s="94"/>
      <c r="F164" s="94"/>
      <c r="G164" s="94"/>
      <c r="H164" s="94"/>
      <c r="I164" s="94"/>
      <c r="J164" s="94"/>
      <c r="K164" s="94"/>
    </row>
    <row r="165" spans="2:11">
      <c r="B165" s="93"/>
      <c r="C165" s="94"/>
      <c r="D165" s="94"/>
      <c r="E165" s="94"/>
      <c r="F165" s="94"/>
      <c r="G165" s="94"/>
      <c r="H165" s="94"/>
      <c r="I165" s="94"/>
      <c r="J165" s="94"/>
      <c r="K165" s="94"/>
    </row>
    <row r="166" spans="2:11">
      <c r="B166" s="93"/>
      <c r="C166" s="94"/>
      <c r="D166" s="94"/>
      <c r="E166" s="94"/>
      <c r="F166" s="94"/>
      <c r="G166" s="94"/>
      <c r="H166" s="94"/>
      <c r="I166" s="94"/>
      <c r="J166" s="94"/>
      <c r="K166" s="94"/>
    </row>
    <row r="167" spans="2:11">
      <c r="B167" s="93"/>
      <c r="C167" s="94"/>
      <c r="D167" s="94"/>
      <c r="E167" s="94"/>
      <c r="F167" s="94"/>
      <c r="G167" s="94"/>
      <c r="H167" s="94"/>
      <c r="I167" s="94"/>
      <c r="J167" s="94"/>
      <c r="K167" s="94"/>
    </row>
    <row r="168" spans="2:11">
      <c r="B168" s="93"/>
      <c r="C168" s="94"/>
      <c r="D168" s="94"/>
      <c r="E168" s="94"/>
      <c r="F168" s="94"/>
      <c r="G168" s="94"/>
      <c r="H168" s="94"/>
      <c r="I168" s="94"/>
      <c r="J168" s="94"/>
      <c r="K168" s="94"/>
    </row>
    <row r="169" spans="2:11">
      <c r="B169" s="93"/>
      <c r="C169" s="94"/>
      <c r="D169" s="94"/>
      <c r="E169" s="94"/>
      <c r="F169" s="94"/>
      <c r="G169" s="94"/>
      <c r="H169" s="94"/>
      <c r="I169" s="94"/>
      <c r="J169" s="94"/>
      <c r="K169" s="94"/>
    </row>
    <row r="170" spans="2:11">
      <c r="B170" s="93"/>
      <c r="C170" s="94"/>
      <c r="D170" s="94"/>
      <c r="E170" s="94"/>
      <c r="F170" s="94"/>
      <c r="G170" s="94"/>
      <c r="H170" s="94"/>
      <c r="I170" s="94"/>
      <c r="J170" s="94"/>
      <c r="K170" s="94"/>
    </row>
    <row r="171" spans="2:11">
      <c r="B171" s="93"/>
      <c r="C171" s="94"/>
      <c r="D171" s="94"/>
      <c r="E171" s="94"/>
      <c r="F171" s="94"/>
      <c r="G171" s="94"/>
      <c r="H171" s="94"/>
      <c r="I171" s="94"/>
      <c r="J171" s="94"/>
      <c r="K171" s="94"/>
    </row>
    <row r="172" spans="2:11">
      <c r="B172" s="93"/>
      <c r="C172" s="94"/>
      <c r="D172" s="94"/>
      <c r="E172" s="94"/>
      <c r="F172" s="94"/>
      <c r="G172" s="94"/>
      <c r="H172" s="94"/>
      <c r="I172" s="94"/>
      <c r="J172" s="94"/>
      <c r="K172" s="94"/>
    </row>
    <row r="173" spans="2:11">
      <c r="B173" s="93"/>
      <c r="C173" s="94"/>
      <c r="D173" s="94"/>
      <c r="E173" s="94"/>
      <c r="F173" s="94"/>
      <c r="G173" s="94"/>
      <c r="H173" s="94"/>
      <c r="I173" s="94"/>
      <c r="J173" s="94"/>
      <c r="K173" s="94"/>
    </row>
    <row r="174" spans="2:11">
      <c r="B174" s="93"/>
      <c r="C174" s="94"/>
      <c r="D174" s="94"/>
      <c r="E174" s="94"/>
      <c r="F174" s="94"/>
      <c r="G174" s="94"/>
      <c r="H174" s="94"/>
      <c r="I174" s="94"/>
      <c r="J174" s="94"/>
      <c r="K174" s="94"/>
    </row>
    <row r="175" spans="2:11">
      <c r="B175" s="93"/>
      <c r="C175" s="94"/>
      <c r="D175" s="94"/>
      <c r="E175" s="94"/>
      <c r="F175" s="94"/>
      <c r="G175" s="94"/>
      <c r="H175" s="94"/>
      <c r="I175" s="94"/>
      <c r="J175" s="94"/>
      <c r="K175" s="94"/>
    </row>
    <row r="176" spans="2:11">
      <c r="B176" s="93"/>
      <c r="C176" s="94"/>
      <c r="D176" s="94"/>
      <c r="E176" s="94"/>
      <c r="F176" s="94"/>
      <c r="G176" s="94"/>
      <c r="H176" s="94"/>
      <c r="I176" s="94"/>
      <c r="J176" s="94"/>
      <c r="K176" s="94"/>
    </row>
    <row r="177" spans="2:11">
      <c r="B177" s="93"/>
      <c r="C177" s="94"/>
      <c r="D177" s="94"/>
      <c r="E177" s="94"/>
      <c r="F177" s="94"/>
      <c r="G177" s="94"/>
      <c r="H177" s="94"/>
      <c r="I177" s="94"/>
      <c r="J177" s="94"/>
      <c r="K177" s="94"/>
    </row>
    <row r="178" spans="2:11">
      <c r="B178" s="93"/>
      <c r="C178" s="94"/>
      <c r="D178" s="94"/>
      <c r="E178" s="94"/>
      <c r="F178" s="94"/>
      <c r="G178" s="94"/>
      <c r="H178" s="94"/>
      <c r="I178" s="94"/>
      <c r="J178" s="94"/>
      <c r="K178" s="94"/>
    </row>
    <row r="179" spans="2:11">
      <c r="B179" s="93"/>
      <c r="C179" s="94"/>
      <c r="D179" s="94"/>
      <c r="E179" s="94"/>
      <c r="F179" s="94"/>
      <c r="G179" s="94"/>
      <c r="H179" s="94"/>
      <c r="I179" s="94"/>
      <c r="J179" s="94"/>
      <c r="K179" s="94"/>
    </row>
    <row r="180" spans="2:11">
      <c r="B180" s="93"/>
      <c r="C180" s="94"/>
      <c r="D180" s="94"/>
      <c r="E180" s="94"/>
      <c r="F180" s="94"/>
      <c r="G180" s="94"/>
      <c r="H180" s="94"/>
      <c r="I180" s="94"/>
      <c r="J180" s="94"/>
      <c r="K180" s="94"/>
    </row>
    <row r="181" spans="2:11">
      <c r="B181" s="93"/>
      <c r="C181" s="94"/>
      <c r="D181" s="94"/>
      <c r="E181" s="94"/>
      <c r="F181" s="94"/>
      <c r="G181" s="94"/>
      <c r="H181" s="94"/>
      <c r="I181" s="94"/>
      <c r="J181" s="94"/>
      <c r="K181" s="94"/>
    </row>
    <row r="182" spans="2:11">
      <c r="B182" s="93"/>
      <c r="C182" s="94"/>
      <c r="D182" s="94"/>
      <c r="E182" s="94"/>
      <c r="F182" s="94"/>
      <c r="G182" s="94"/>
      <c r="H182" s="94"/>
      <c r="I182" s="94"/>
      <c r="J182" s="94"/>
      <c r="K182" s="94"/>
    </row>
    <row r="183" spans="2:11">
      <c r="B183" s="93"/>
      <c r="C183" s="94"/>
      <c r="D183" s="94"/>
      <c r="E183" s="94"/>
      <c r="F183" s="94"/>
      <c r="G183" s="94"/>
      <c r="H183" s="94"/>
      <c r="I183" s="94"/>
      <c r="J183" s="94"/>
      <c r="K183" s="94"/>
    </row>
    <row r="184" spans="2:11">
      <c r="B184" s="93"/>
      <c r="C184" s="94"/>
      <c r="D184" s="94"/>
      <c r="E184" s="94"/>
      <c r="F184" s="94"/>
      <c r="G184" s="94"/>
      <c r="H184" s="94"/>
      <c r="I184" s="94"/>
      <c r="J184" s="94"/>
      <c r="K184" s="94"/>
    </row>
    <row r="185" spans="2:11">
      <c r="B185" s="93"/>
      <c r="C185" s="94"/>
      <c r="D185" s="94"/>
      <c r="E185" s="94"/>
      <c r="F185" s="94"/>
      <c r="G185" s="94"/>
      <c r="H185" s="94"/>
      <c r="I185" s="94"/>
      <c r="J185" s="94"/>
      <c r="K185" s="94"/>
    </row>
    <row r="186" spans="2:11">
      <c r="B186" s="93"/>
      <c r="C186" s="94"/>
      <c r="D186" s="94"/>
      <c r="E186" s="94"/>
      <c r="F186" s="94"/>
      <c r="G186" s="94"/>
      <c r="H186" s="94"/>
      <c r="I186" s="94"/>
      <c r="J186" s="94"/>
      <c r="K186" s="94"/>
    </row>
    <row r="187" spans="2:11">
      <c r="B187" s="93"/>
      <c r="C187" s="94"/>
      <c r="D187" s="94"/>
      <c r="E187" s="94"/>
      <c r="F187" s="94"/>
      <c r="G187" s="94"/>
      <c r="H187" s="94"/>
      <c r="I187" s="94"/>
      <c r="J187" s="94"/>
      <c r="K187" s="94"/>
    </row>
    <row r="188" spans="2:11">
      <c r="B188" s="93"/>
      <c r="C188" s="94"/>
      <c r="D188" s="94"/>
      <c r="E188" s="94"/>
      <c r="F188" s="94"/>
      <c r="G188" s="94"/>
      <c r="H188" s="94"/>
      <c r="I188" s="94"/>
      <c r="J188" s="94"/>
      <c r="K188" s="94"/>
    </row>
    <row r="189" spans="2:11">
      <c r="B189" s="93"/>
      <c r="C189" s="94"/>
      <c r="D189" s="94"/>
      <c r="E189" s="94"/>
      <c r="F189" s="94"/>
      <c r="G189" s="94"/>
      <c r="H189" s="94"/>
      <c r="I189" s="94"/>
      <c r="J189" s="94"/>
      <c r="K189" s="94"/>
    </row>
    <row r="190" spans="2:11">
      <c r="B190" s="93"/>
      <c r="C190" s="94"/>
      <c r="D190" s="94"/>
      <c r="E190" s="94"/>
      <c r="F190" s="94"/>
      <c r="G190" s="94"/>
      <c r="H190" s="94"/>
      <c r="I190" s="94"/>
      <c r="J190" s="94"/>
      <c r="K190" s="94"/>
    </row>
    <row r="191" spans="2:11">
      <c r="B191" s="93"/>
      <c r="C191" s="94"/>
      <c r="D191" s="94"/>
      <c r="E191" s="94"/>
      <c r="F191" s="94"/>
      <c r="G191" s="94"/>
      <c r="H191" s="94"/>
      <c r="I191" s="94"/>
      <c r="J191" s="94"/>
      <c r="K191" s="94"/>
    </row>
    <row r="192" spans="2:11">
      <c r="B192" s="93"/>
      <c r="C192" s="94"/>
      <c r="D192" s="94"/>
      <c r="E192" s="94"/>
      <c r="F192" s="94"/>
      <c r="G192" s="94"/>
      <c r="H192" s="94"/>
      <c r="I192" s="94"/>
      <c r="J192" s="94"/>
      <c r="K192" s="94"/>
    </row>
    <row r="193" spans="2:11">
      <c r="B193" s="93"/>
      <c r="C193" s="94"/>
      <c r="D193" s="94"/>
      <c r="E193" s="94"/>
      <c r="F193" s="94"/>
      <c r="G193" s="94"/>
      <c r="H193" s="94"/>
      <c r="I193" s="94"/>
      <c r="J193" s="94"/>
      <c r="K193" s="94"/>
    </row>
    <row r="194" spans="2:11">
      <c r="B194" s="93"/>
      <c r="C194" s="94"/>
      <c r="D194" s="94"/>
      <c r="E194" s="94"/>
      <c r="F194" s="94"/>
      <c r="G194" s="94"/>
      <c r="H194" s="94"/>
      <c r="I194" s="94"/>
      <c r="J194" s="94"/>
      <c r="K194" s="94"/>
    </row>
    <row r="195" spans="2:11">
      <c r="B195" s="93"/>
      <c r="C195" s="94"/>
      <c r="D195" s="94"/>
      <c r="E195" s="94"/>
      <c r="F195" s="94"/>
      <c r="G195" s="94"/>
      <c r="H195" s="94"/>
      <c r="I195" s="94"/>
      <c r="J195" s="94"/>
      <c r="K195" s="94"/>
    </row>
    <row r="196" spans="2:11">
      <c r="B196" s="93"/>
      <c r="C196" s="94"/>
      <c r="D196" s="94"/>
      <c r="E196" s="94"/>
      <c r="F196" s="94"/>
      <c r="G196" s="94"/>
      <c r="H196" s="94"/>
      <c r="I196" s="94"/>
      <c r="J196" s="94"/>
      <c r="K196" s="94"/>
    </row>
    <row r="197" spans="2:11">
      <c r="B197" s="93"/>
      <c r="C197" s="94"/>
      <c r="D197" s="94"/>
      <c r="E197" s="94"/>
      <c r="F197" s="94"/>
      <c r="G197" s="94"/>
      <c r="H197" s="94"/>
      <c r="I197" s="94"/>
      <c r="J197" s="94"/>
      <c r="K197" s="94"/>
    </row>
    <row r="198" spans="2:11">
      <c r="B198" s="93"/>
      <c r="C198" s="94"/>
      <c r="D198" s="94"/>
      <c r="E198" s="94"/>
      <c r="F198" s="94"/>
      <c r="G198" s="94"/>
      <c r="H198" s="94"/>
      <c r="I198" s="94"/>
      <c r="J198" s="94"/>
      <c r="K198" s="94"/>
    </row>
    <row r="199" spans="2:11">
      <c r="B199" s="93"/>
      <c r="C199" s="94"/>
      <c r="D199" s="94"/>
      <c r="E199" s="94"/>
      <c r="F199" s="94"/>
      <c r="G199" s="94"/>
      <c r="H199" s="94"/>
      <c r="I199" s="94"/>
      <c r="J199" s="94"/>
      <c r="K199" s="94"/>
    </row>
    <row r="200" spans="2:11">
      <c r="B200" s="93"/>
      <c r="C200" s="94"/>
      <c r="D200" s="94"/>
      <c r="E200" s="94"/>
      <c r="F200" s="94"/>
      <c r="G200" s="94"/>
      <c r="H200" s="94"/>
      <c r="I200" s="94"/>
      <c r="J200" s="94"/>
      <c r="K200" s="94"/>
    </row>
    <row r="201" spans="2:11">
      <c r="B201" s="93"/>
      <c r="C201" s="94"/>
      <c r="D201" s="94"/>
      <c r="E201" s="94"/>
      <c r="F201" s="94"/>
      <c r="G201" s="94"/>
      <c r="H201" s="94"/>
      <c r="I201" s="94"/>
      <c r="J201" s="94"/>
      <c r="K201" s="94"/>
    </row>
    <row r="202" spans="2:11">
      <c r="B202" s="93"/>
      <c r="C202" s="94"/>
      <c r="D202" s="94"/>
      <c r="E202" s="94"/>
      <c r="F202" s="94"/>
      <c r="G202" s="94"/>
      <c r="H202" s="94"/>
      <c r="I202" s="94"/>
      <c r="J202" s="94"/>
      <c r="K202" s="94"/>
    </row>
    <row r="203" spans="2:11">
      <c r="B203" s="93"/>
      <c r="C203" s="94"/>
      <c r="D203" s="94"/>
      <c r="E203" s="94"/>
      <c r="F203" s="94"/>
      <c r="G203" s="94"/>
      <c r="H203" s="94"/>
      <c r="I203" s="94"/>
      <c r="J203" s="94"/>
      <c r="K203" s="94"/>
    </row>
    <row r="204" spans="2:11">
      <c r="B204" s="93"/>
      <c r="C204" s="94"/>
      <c r="D204" s="94"/>
      <c r="E204" s="94"/>
      <c r="F204" s="94"/>
      <c r="G204" s="94"/>
      <c r="H204" s="94"/>
      <c r="I204" s="94"/>
      <c r="J204" s="94"/>
      <c r="K204" s="94"/>
    </row>
    <row r="205" spans="2:11">
      <c r="B205" s="93"/>
      <c r="C205" s="94"/>
      <c r="D205" s="94"/>
      <c r="E205" s="94"/>
      <c r="F205" s="94"/>
      <c r="G205" s="94"/>
      <c r="H205" s="94"/>
      <c r="I205" s="94"/>
      <c r="J205" s="94"/>
      <c r="K205" s="94"/>
    </row>
    <row r="206" spans="2:11">
      <c r="B206" s="93"/>
      <c r="C206" s="94"/>
      <c r="D206" s="94"/>
      <c r="E206" s="94"/>
      <c r="F206" s="94"/>
      <c r="G206" s="94"/>
      <c r="H206" s="94"/>
      <c r="I206" s="94"/>
      <c r="J206" s="94"/>
      <c r="K206" s="94"/>
    </row>
    <row r="207" spans="2:11">
      <c r="B207" s="93"/>
      <c r="C207" s="94"/>
      <c r="D207" s="94"/>
      <c r="E207" s="94"/>
      <c r="F207" s="94"/>
      <c r="G207" s="94"/>
      <c r="H207" s="94"/>
      <c r="I207" s="94"/>
      <c r="J207" s="94"/>
      <c r="K207" s="94"/>
    </row>
    <row r="208" spans="2:11">
      <c r="B208" s="93"/>
      <c r="C208" s="94"/>
      <c r="D208" s="94"/>
      <c r="E208" s="94"/>
      <c r="F208" s="94"/>
      <c r="G208" s="94"/>
      <c r="H208" s="94"/>
      <c r="I208" s="94"/>
      <c r="J208" s="94"/>
      <c r="K208" s="94"/>
    </row>
    <row r="209" spans="2:11">
      <c r="B209" s="93"/>
      <c r="C209" s="94"/>
      <c r="D209" s="94"/>
      <c r="E209" s="94"/>
      <c r="F209" s="94"/>
      <c r="G209" s="94"/>
      <c r="H209" s="94"/>
      <c r="I209" s="94"/>
      <c r="J209" s="94"/>
      <c r="K209" s="94"/>
    </row>
    <row r="210" spans="2:11">
      <c r="B210" s="93"/>
      <c r="C210" s="94"/>
      <c r="D210" s="94"/>
      <c r="E210" s="94"/>
      <c r="F210" s="94"/>
      <c r="G210" s="94"/>
      <c r="H210" s="94"/>
      <c r="I210" s="94"/>
      <c r="J210" s="94"/>
      <c r="K210" s="94"/>
    </row>
    <row r="211" spans="2:11">
      <c r="B211" s="93"/>
      <c r="C211" s="94"/>
      <c r="D211" s="94"/>
      <c r="E211" s="94"/>
      <c r="F211" s="94"/>
      <c r="G211" s="94"/>
      <c r="H211" s="94"/>
      <c r="I211" s="94"/>
      <c r="J211" s="94"/>
      <c r="K211" s="94"/>
    </row>
    <row r="212" spans="2:11">
      <c r="B212" s="93"/>
      <c r="C212" s="94"/>
      <c r="D212" s="94"/>
      <c r="E212" s="94"/>
      <c r="F212" s="94"/>
      <c r="G212" s="94"/>
      <c r="H212" s="94"/>
      <c r="I212" s="94"/>
      <c r="J212" s="94"/>
      <c r="K212" s="94"/>
    </row>
    <row r="213" spans="2:11">
      <c r="B213" s="93"/>
      <c r="C213" s="94"/>
      <c r="D213" s="94"/>
      <c r="E213" s="94"/>
      <c r="F213" s="94"/>
      <c r="G213" s="94"/>
      <c r="H213" s="94"/>
      <c r="I213" s="94"/>
      <c r="J213" s="94"/>
      <c r="K213" s="94"/>
    </row>
    <row r="214" spans="2:11">
      <c r="B214" s="93"/>
      <c r="C214" s="94"/>
      <c r="D214" s="94"/>
      <c r="E214" s="94"/>
      <c r="F214" s="94"/>
      <c r="G214" s="94"/>
      <c r="H214" s="94"/>
      <c r="I214" s="94"/>
      <c r="J214" s="94"/>
      <c r="K214" s="94"/>
    </row>
    <row r="215" spans="2:11">
      <c r="B215" s="93"/>
      <c r="C215" s="94"/>
      <c r="D215" s="94"/>
      <c r="E215" s="94"/>
      <c r="F215" s="94"/>
      <c r="G215" s="94"/>
      <c r="H215" s="94"/>
      <c r="I215" s="94"/>
      <c r="J215" s="94"/>
      <c r="K215" s="94"/>
    </row>
    <row r="216" spans="2:11">
      <c r="B216" s="93"/>
      <c r="C216" s="94"/>
      <c r="D216" s="94"/>
      <c r="E216" s="94"/>
      <c r="F216" s="94"/>
      <c r="G216" s="94"/>
      <c r="H216" s="94"/>
      <c r="I216" s="94"/>
      <c r="J216" s="94"/>
      <c r="K216" s="94"/>
    </row>
    <row r="217" spans="2:11">
      <c r="B217" s="93"/>
      <c r="C217" s="94"/>
      <c r="D217" s="94"/>
      <c r="E217" s="94"/>
      <c r="F217" s="94"/>
      <c r="G217" s="94"/>
      <c r="H217" s="94"/>
      <c r="I217" s="94"/>
      <c r="J217" s="94"/>
      <c r="K217" s="94"/>
    </row>
    <row r="218" spans="2:11">
      <c r="B218" s="93"/>
      <c r="C218" s="94"/>
      <c r="D218" s="94"/>
      <c r="E218" s="94"/>
      <c r="F218" s="94"/>
      <c r="G218" s="94"/>
      <c r="H218" s="94"/>
      <c r="I218" s="94"/>
      <c r="J218" s="94"/>
      <c r="K218" s="94"/>
    </row>
    <row r="219" spans="2:11">
      <c r="B219" s="93"/>
      <c r="C219" s="94"/>
      <c r="D219" s="94"/>
      <c r="E219" s="94"/>
      <c r="F219" s="94"/>
      <c r="G219" s="94"/>
      <c r="H219" s="94"/>
      <c r="I219" s="94"/>
      <c r="J219" s="94"/>
      <c r="K219" s="94"/>
    </row>
    <row r="220" spans="2:11">
      <c r="B220" s="93"/>
      <c r="C220" s="94"/>
      <c r="D220" s="94"/>
      <c r="E220" s="94"/>
      <c r="F220" s="94"/>
      <c r="G220" s="94"/>
      <c r="H220" s="94"/>
      <c r="I220" s="94"/>
      <c r="J220" s="94"/>
      <c r="K220" s="94"/>
    </row>
    <row r="221" spans="2:11">
      <c r="B221" s="93"/>
      <c r="C221" s="94"/>
      <c r="D221" s="94"/>
      <c r="E221" s="94"/>
      <c r="F221" s="94"/>
      <c r="G221" s="94"/>
      <c r="H221" s="94"/>
      <c r="I221" s="94"/>
      <c r="J221" s="94"/>
      <c r="K221" s="94"/>
    </row>
    <row r="222" spans="2:11">
      <c r="B222" s="93"/>
      <c r="C222" s="94"/>
      <c r="D222" s="94"/>
      <c r="E222" s="94"/>
      <c r="F222" s="94"/>
      <c r="G222" s="94"/>
      <c r="H222" s="94"/>
      <c r="I222" s="94"/>
      <c r="J222" s="94"/>
      <c r="K222" s="94"/>
    </row>
    <row r="223" spans="2:11">
      <c r="B223" s="93"/>
      <c r="C223" s="94"/>
      <c r="D223" s="94"/>
      <c r="E223" s="94"/>
      <c r="F223" s="94"/>
      <c r="G223" s="94"/>
      <c r="H223" s="94"/>
      <c r="I223" s="94"/>
      <c r="J223" s="94"/>
      <c r="K223" s="94"/>
    </row>
    <row r="224" spans="2:11">
      <c r="B224" s="93"/>
      <c r="C224" s="94"/>
      <c r="D224" s="94"/>
      <c r="E224" s="94"/>
      <c r="F224" s="94"/>
      <c r="G224" s="94"/>
      <c r="H224" s="94"/>
      <c r="I224" s="94"/>
      <c r="J224" s="94"/>
      <c r="K224" s="94"/>
    </row>
    <row r="225" spans="2:11">
      <c r="B225" s="93"/>
      <c r="C225" s="94"/>
      <c r="D225" s="94"/>
      <c r="E225" s="94"/>
      <c r="F225" s="94"/>
      <c r="G225" s="94"/>
      <c r="H225" s="94"/>
      <c r="I225" s="94"/>
      <c r="J225" s="94"/>
      <c r="K225" s="94"/>
    </row>
    <row r="226" spans="2:11">
      <c r="B226" s="93"/>
      <c r="C226" s="94"/>
      <c r="D226" s="94"/>
      <c r="E226" s="94"/>
      <c r="F226" s="94"/>
      <c r="G226" s="94"/>
      <c r="H226" s="94"/>
      <c r="I226" s="94"/>
      <c r="J226" s="94"/>
      <c r="K226" s="94"/>
    </row>
    <row r="227" spans="2:11">
      <c r="B227" s="93"/>
      <c r="C227" s="94"/>
      <c r="D227" s="94"/>
      <c r="E227" s="94"/>
      <c r="F227" s="94"/>
      <c r="G227" s="94"/>
      <c r="H227" s="94"/>
      <c r="I227" s="94"/>
      <c r="J227" s="94"/>
      <c r="K227" s="94"/>
    </row>
    <row r="228" spans="2:11">
      <c r="B228" s="93"/>
      <c r="C228" s="94"/>
      <c r="D228" s="94"/>
      <c r="E228" s="94"/>
      <c r="F228" s="94"/>
      <c r="G228" s="94"/>
      <c r="H228" s="94"/>
      <c r="I228" s="94"/>
      <c r="J228" s="94"/>
      <c r="K228" s="94"/>
    </row>
    <row r="229" spans="2:11">
      <c r="B229" s="93"/>
      <c r="C229" s="94"/>
      <c r="D229" s="94"/>
      <c r="E229" s="94"/>
      <c r="F229" s="94"/>
      <c r="G229" s="94"/>
      <c r="H229" s="94"/>
      <c r="I229" s="94"/>
      <c r="J229" s="94"/>
      <c r="K229" s="94"/>
    </row>
    <row r="230" spans="2:11">
      <c r="B230" s="93"/>
      <c r="C230" s="94"/>
      <c r="D230" s="94"/>
      <c r="E230" s="94"/>
      <c r="F230" s="94"/>
      <c r="G230" s="94"/>
      <c r="H230" s="94"/>
      <c r="I230" s="94"/>
      <c r="J230" s="94"/>
      <c r="K230" s="94"/>
    </row>
    <row r="231" spans="2:11">
      <c r="B231" s="93"/>
      <c r="C231" s="94"/>
      <c r="D231" s="94"/>
      <c r="E231" s="94"/>
      <c r="F231" s="94"/>
      <c r="G231" s="94"/>
      <c r="H231" s="94"/>
      <c r="I231" s="94"/>
      <c r="J231" s="94"/>
      <c r="K231" s="94"/>
    </row>
    <row r="232" spans="2:11">
      <c r="B232" s="93"/>
      <c r="C232" s="94"/>
      <c r="D232" s="94"/>
      <c r="E232" s="94"/>
      <c r="F232" s="94"/>
      <c r="G232" s="94"/>
      <c r="H232" s="94"/>
      <c r="I232" s="94"/>
      <c r="J232" s="94"/>
      <c r="K232" s="94"/>
    </row>
    <row r="233" spans="2:11">
      <c r="B233" s="93"/>
      <c r="C233" s="94"/>
      <c r="D233" s="94"/>
      <c r="E233" s="94"/>
      <c r="F233" s="94"/>
      <c r="G233" s="94"/>
      <c r="H233" s="94"/>
      <c r="I233" s="94"/>
      <c r="J233" s="94"/>
      <c r="K233" s="94"/>
    </row>
    <row r="234" spans="2:11">
      <c r="B234" s="93"/>
      <c r="C234" s="94"/>
      <c r="D234" s="94"/>
      <c r="E234" s="94"/>
      <c r="F234" s="94"/>
      <c r="G234" s="94"/>
      <c r="H234" s="94"/>
      <c r="I234" s="94"/>
      <c r="J234" s="94"/>
      <c r="K234" s="94"/>
    </row>
    <row r="235" spans="2:11">
      <c r="B235" s="93"/>
      <c r="C235" s="94"/>
      <c r="D235" s="94"/>
      <c r="E235" s="94"/>
      <c r="F235" s="94"/>
      <c r="G235" s="94"/>
      <c r="H235" s="94"/>
      <c r="I235" s="94"/>
      <c r="J235" s="94"/>
      <c r="K235" s="94"/>
    </row>
    <row r="236" spans="2:11">
      <c r="B236" s="93"/>
      <c r="C236" s="94"/>
      <c r="D236" s="94"/>
      <c r="E236" s="94"/>
      <c r="F236" s="94"/>
      <c r="G236" s="94"/>
      <c r="H236" s="94"/>
      <c r="I236" s="94"/>
      <c r="J236" s="94"/>
      <c r="K236" s="94"/>
    </row>
    <row r="237" spans="2:11">
      <c r="B237" s="93"/>
      <c r="C237" s="94"/>
      <c r="D237" s="94"/>
      <c r="E237" s="94"/>
      <c r="F237" s="94"/>
      <c r="G237" s="94"/>
      <c r="H237" s="94"/>
      <c r="I237" s="94"/>
      <c r="J237" s="94"/>
      <c r="K237" s="94"/>
    </row>
    <row r="238" spans="2:11">
      <c r="B238" s="93"/>
      <c r="C238" s="94"/>
      <c r="D238" s="94"/>
      <c r="E238" s="94"/>
      <c r="F238" s="94"/>
      <c r="G238" s="94"/>
      <c r="H238" s="94"/>
      <c r="I238" s="94"/>
      <c r="J238" s="94"/>
      <c r="K238" s="94"/>
    </row>
    <row r="239" spans="2:11">
      <c r="B239" s="93"/>
      <c r="C239" s="94"/>
      <c r="D239" s="94"/>
      <c r="E239" s="94"/>
      <c r="F239" s="94"/>
      <c r="G239" s="94"/>
      <c r="H239" s="94"/>
      <c r="I239" s="94"/>
      <c r="J239" s="94"/>
      <c r="K239" s="94"/>
    </row>
    <row r="240" spans="2:11">
      <c r="B240" s="93"/>
      <c r="C240" s="94"/>
      <c r="D240" s="94"/>
      <c r="E240" s="94"/>
      <c r="F240" s="94"/>
      <c r="G240" s="94"/>
      <c r="H240" s="94"/>
      <c r="I240" s="94"/>
      <c r="J240" s="94"/>
      <c r="K240" s="94"/>
    </row>
    <row r="241" spans="2:11">
      <c r="B241" s="93"/>
      <c r="C241" s="94"/>
      <c r="D241" s="94"/>
      <c r="E241" s="94"/>
      <c r="F241" s="94"/>
      <c r="G241" s="94"/>
      <c r="H241" s="94"/>
      <c r="I241" s="94"/>
      <c r="J241" s="94"/>
      <c r="K241" s="94"/>
    </row>
    <row r="242" spans="2:11">
      <c r="B242" s="93"/>
      <c r="C242" s="94"/>
      <c r="D242" s="94"/>
      <c r="E242" s="94"/>
      <c r="F242" s="94"/>
      <c r="G242" s="94"/>
      <c r="H242" s="94"/>
      <c r="I242" s="94"/>
      <c r="J242" s="94"/>
      <c r="K242" s="94"/>
    </row>
    <row r="243" spans="2:11">
      <c r="B243" s="93"/>
      <c r="C243" s="94"/>
      <c r="D243" s="94"/>
      <c r="E243" s="94"/>
      <c r="F243" s="94"/>
      <c r="G243" s="94"/>
      <c r="H243" s="94"/>
      <c r="I243" s="94"/>
      <c r="J243" s="94"/>
      <c r="K243" s="94"/>
    </row>
    <row r="244" spans="2:11">
      <c r="B244" s="93"/>
      <c r="C244" s="94"/>
      <c r="D244" s="94"/>
      <c r="E244" s="94"/>
      <c r="F244" s="94"/>
      <c r="G244" s="94"/>
      <c r="H244" s="94"/>
      <c r="I244" s="94"/>
      <c r="J244" s="94"/>
      <c r="K244" s="94"/>
    </row>
    <row r="245" spans="2:11">
      <c r="B245" s="93"/>
      <c r="C245" s="94"/>
      <c r="D245" s="94"/>
      <c r="E245" s="94"/>
      <c r="F245" s="94"/>
      <c r="G245" s="94"/>
      <c r="H245" s="94"/>
      <c r="I245" s="94"/>
      <c r="J245" s="94"/>
      <c r="K245" s="94"/>
    </row>
    <row r="246" spans="2:11">
      <c r="B246" s="93"/>
      <c r="C246" s="94"/>
      <c r="D246" s="94"/>
      <c r="E246" s="94"/>
      <c r="F246" s="94"/>
      <c r="G246" s="94"/>
      <c r="H246" s="94"/>
      <c r="I246" s="94"/>
      <c r="J246" s="94"/>
      <c r="K246" s="94"/>
    </row>
    <row r="247" spans="2:11">
      <c r="B247" s="93"/>
      <c r="C247" s="94"/>
      <c r="D247" s="94"/>
      <c r="E247" s="94"/>
      <c r="F247" s="94"/>
      <c r="G247" s="94"/>
      <c r="H247" s="94"/>
      <c r="I247" s="94"/>
      <c r="J247" s="94"/>
      <c r="K247" s="94"/>
    </row>
    <row r="248" spans="2:11">
      <c r="B248" s="93"/>
      <c r="C248" s="94"/>
      <c r="D248" s="94"/>
      <c r="E248" s="94"/>
      <c r="F248" s="94"/>
      <c r="G248" s="94"/>
      <c r="H248" s="94"/>
      <c r="I248" s="94"/>
      <c r="J248" s="94"/>
      <c r="K248" s="94"/>
    </row>
    <row r="249" spans="2:11">
      <c r="B249" s="93"/>
      <c r="C249" s="94"/>
      <c r="D249" s="94"/>
      <c r="E249" s="94"/>
      <c r="F249" s="94"/>
      <c r="G249" s="94"/>
      <c r="H249" s="94"/>
      <c r="I249" s="94"/>
      <c r="J249" s="94"/>
      <c r="K249" s="94"/>
    </row>
    <row r="250" spans="2:11">
      <c r="B250" s="93"/>
      <c r="C250" s="94"/>
      <c r="D250" s="94"/>
      <c r="E250" s="94"/>
      <c r="F250" s="94"/>
      <c r="G250" s="94"/>
      <c r="H250" s="94"/>
      <c r="I250" s="94"/>
      <c r="J250" s="94"/>
      <c r="K250" s="94"/>
    </row>
    <row r="251" spans="2:11">
      <c r="B251" s="93"/>
      <c r="C251" s="94"/>
      <c r="D251" s="94"/>
      <c r="E251" s="94"/>
      <c r="F251" s="94"/>
      <c r="G251" s="94"/>
      <c r="H251" s="94"/>
      <c r="I251" s="94"/>
      <c r="J251" s="94"/>
      <c r="K251" s="94"/>
    </row>
    <row r="252" spans="2:11">
      <c r="B252" s="93"/>
      <c r="C252" s="94"/>
      <c r="D252" s="94"/>
      <c r="E252" s="94"/>
      <c r="F252" s="94"/>
      <c r="G252" s="94"/>
      <c r="H252" s="94"/>
      <c r="I252" s="94"/>
      <c r="J252" s="94"/>
      <c r="K252" s="94"/>
    </row>
    <row r="253" spans="2:11">
      <c r="B253" s="93"/>
      <c r="C253" s="94"/>
      <c r="D253" s="94"/>
      <c r="E253" s="94"/>
      <c r="F253" s="94"/>
      <c r="G253" s="94"/>
      <c r="H253" s="94"/>
      <c r="I253" s="94"/>
      <c r="J253" s="94"/>
      <c r="K253" s="94"/>
    </row>
    <row r="254" spans="2:11">
      <c r="B254" s="93"/>
      <c r="C254" s="94"/>
      <c r="D254" s="94"/>
      <c r="E254" s="94"/>
      <c r="F254" s="94"/>
      <c r="G254" s="94"/>
      <c r="H254" s="94"/>
      <c r="I254" s="94"/>
      <c r="J254" s="94"/>
      <c r="K254" s="94"/>
    </row>
    <row r="255" spans="2:11">
      <c r="B255" s="93"/>
      <c r="C255" s="94"/>
      <c r="D255" s="94"/>
      <c r="E255" s="94"/>
      <c r="F255" s="94"/>
      <c r="G255" s="94"/>
      <c r="H255" s="94"/>
      <c r="I255" s="94"/>
      <c r="J255" s="94"/>
      <c r="K255" s="94"/>
    </row>
    <row r="256" spans="2:11">
      <c r="B256" s="93"/>
      <c r="C256" s="94"/>
      <c r="D256" s="94"/>
      <c r="E256" s="94"/>
      <c r="F256" s="94"/>
      <c r="G256" s="94"/>
      <c r="H256" s="94"/>
      <c r="I256" s="94"/>
      <c r="J256" s="94"/>
      <c r="K256" s="94"/>
    </row>
    <row r="257" spans="2:11">
      <c r="B257" s="93"/>
      <c r="C257" s="94"/>
      <c r="D257" s="94"/>
      <c r="E257" s="94"/>
      <c r="F257" s="94"/>
      <c r="G257" s="94"/>
      <c r="H257" s="94"/>
      <c r="I257" s="94"/>
      <c r="J257" s="94"/>
      <c r="K257" s="94"/>
    </row>
    <row r="258" spans="2:11">
      <c r="B258" s="93"/>
      <c r="C258" s="94"/>
      <c r="D258" s="94"/>
      <c r="E258" s="94"/>
      <c r="F258" s="94"/>
      <c r="G258" s="94"/>
      <c r="H258" s="94"/>
      <c r="I258" s="94"/>
      <c r="J258" s="94"/>
      <c r="K258" s="94"/>
    </row>
    <row r="259" spans="2:11">
      <c r="B259" s="93"/>
      <c r="C259" s="94"/>
      <c r="D259" s="94"/>
      <c r="E259" s="94"/>
      <c r="F259" s="94"/>
      <c r="G259" s="94"/>
      <c r="H259" s="94"/>
      <c r="I259" s="94"/>
      <c r="J259" s="94"/>
      <c r="K259" s="94"/>
    </row>
    <row r="260" spans="2:11">
      <c r="B260" s="93"/>
      <c r="C260" s="94"/>
      <c r="D260" s="94"/>
      <c r="E260" s="94"/>
      <c r="F260" s="94"/>
      <c r="G260" s="94"/>
      <c r="H260" s="94"/>
      <c r="I260" s="94"/>
      <c r="J260" s="94"/>
      <c r="K260" s="94"/>
    </row>
    <row r="261" spans="2:11">
      <c r="B261" s="93"/>
      <c r="C261" s="94"/>
      <c r="D261" s="94"/>
      <c r="E261" s="94"/>
      <c r="F261" s="94"/>
      <c r="G261" s="94"/>
      <c r="H261" s="94"/>
      <c r="I261" s="94"/>
      <c r="J261" s="94"/>
      <c r="K261" s="94"/>
    </row>
    <row r="262" spans="2:11">
      <c r="B262" s="93"/>
      <c r="C262" s="94"/>
      <c r="D262" s="94"/>
      <c r="E262" s="94"/>
      <c r="F262" s="94"/>
      <c r="G262" s="94"/>
      <c r="H262" s="94"/>
      <c r="I262" s="94"/>
      <c r="J262" s="94"/>
      <c r="K262" s="94"/>
    </row>
    <row r="263" spans="2:11">
      <c r="B263" s="93"/>
      <c r="C263" s="94"/>
      <c r="D263" s="94"/>
      <c r="E263" s="94"/>
      <c r="F263" s="94"/>
      <c r="G263" s="94"/>
      <c r="H263" s="94"/>
      <c r="I263" s="94"/>
      <c r="J263" s="94"/>
      <c r="K263" s="94"/>
    </row>
    <row r="264" spans="2:11">
      <c r="B264" s="93"/>
      <c r="C264" s="94"/>
      <c r="D264" s="94"/>
      <c r="E264" s="94"/>
      <c r="F264" s="94"/>
      <c r="G264" s="94"/>
      <c r="H264" s="94"/>
      <c r="I264" s="94"/>
      <c r="J264" s="94"/>
      <c r="K264" s="94"/>
    </row>
    <row r="265" spans="2:11">
      <c r="B265" s="93"/>
      <c r="C265" s="94"/>
      <c r="D265" s="94"/>
      <c r="E265" s="94"/>
      <c r="F265" s="94"/>
      <c r="G265" s="94"/>
      <c r="H265" s="94"/>
      <c r="I265" s="94"/>
      <c r="J265" s="94"/>
      <c r="K265" s="94"/>
    </row>
    <row r="266" spans="2:11">
      <c r="B266" s="93"/>
      <c r="C266" s="94"/>
      <c r="D266" s="94"/>
      <c r="E266" s="94"/>
      <c r="F266" s="94"/>
      <c r="G266" s="94"/>
      <c r="H266" s="94"/>
      <c r="I266" s="94"/>
      <c r="J266" s="94"/>
      <c r="K266" s="94"/>
    </row>
    <row r="267" spans="2:11">
      <c r="B267" s="93"/>
      <c r="C267" s="94"/>
      <c r="D267" s="94"/>
      <c r="E267" s="94"/>
      <c r="F267" s="94"/>
      <c r="G267" s="94"/>
      <c r="H267" s="94"/>
      <c r="I267" s="94"/>
      <c r="J267" s="94"/>
      <c r="K267" s="94"/>
    </row>
    <row r="268" spans="2:11">
      <c r="B268" s="93"/>
      <c r="C268" s="94"/>
      <c r="D268" s="94"/>
      <c r="E268" s="94"/>
      <c r="F268" s="94"/>
      <c r="G268" s="94"/>
      <c r="H268" s="94"/>
      <c r="I268" s="94"/>
      <c r="J268" s="94"/>
      <c r="K268" s="94"/>
    </row>
    <row r="269" spans="2:11">
      <c r="B269" s="93"/>
      <c r="C269" s="94"/>
      <c r="D269" s="94"/>
      <c r="E269" s="94"/>
      <c r="F269" s="94"/>
      <c r="G269" s="94"/>
      <c r="H269" s="94"/>
      <c r="I269" s="94"/>
      <c r="J269" s="94"/>
      <c r="K269" s="94"/>
    </row>
    <row r="270" spans="2:11">
      <c r="B270" s="93"/>
      <c r="C270" s="94"/>
      <c r="D270" s="94"/>
      <c r="E270" s="94"/>
      <c r="F270" s="94"/>
      <c r="G270" s="94"/>
      <c r="H270" s="94"/>
      <c r="I270" s="94"/>
      <c r="J270" s="94"/>
      <c r="K270" s="94"/>
    </row>
    <row r="271" spans="2:11">
      <c r="B271" s="93"/>
      <c r="C271" s="94"/>
      <c r="D271" s="94"/>
      <c r="E271" s="94"/>
      <c r="F271" s="94"/>
      <c r="G271" s="94"/>
      <c r="H271" s="94"/>
      <c r="I271" s="94"/>
      <c r="J271" s="94"/>
      <c r="K271" s="94"/>
    </row>
    <row r="272" spans="2:11">
      <c r="B272" s="93"/>
      <c r="C272" s="94"/>
      <c r="D272" s="94"/>
      <c r="E272" s="94"/>
      <c r="F272" s="94"/>
      <c r="G272" s="94"/>
      <c r="H272" s="94"/>
      <c r="I272" s="94"/>
      <c r="J272" s="94"/>
      <c r="K272" s="94"/>
    </row>
    <row r="273" spans="2:11">
      <c r="B273" s="93"/>
      <c r="C273" s="94"/>
      <c r="D273" s="94"/>
      <c r="E273" s="94"/>
      <c r="F273" s="94"/>
      <c r="G273" s="94"/>
      <c r="H273" s="94"/>
      <c r="I273" s="94"/>
      <c r="J273" s="94"/>
      <c r="K273" s="94"/>
    </row>
    <row r="274" spans="2:11">
      <c r="B274" s="93"/>
      <c r="C274" s="94"/>
      <c r="D274" s="94"/>
      <c r="E274" s="94"/>
      <c r="F274" s="94"/>
      <c r="G274" s="94"/>
      <c r="H274" s="94"/>
      <c r="I274" s="94"/>
      <c r="J274" s="94"/>
      <c r="K274" s="94"/>
    </row>
    <row r="275" spans="2:11">
      <c r="B275" s="93"/>
      <c r="C275" s="94"/>
      <c r="D275" s="94"/>
      <c r="E275" s="94"/>
      <c r="F275" s="94"/>
      <c r="G275" s="94"/>
      <c r="H275" s="94"/>
      <c r="I275" s="94"/>
      <c r="J275" s="94"/>
      <c r="K275" s="94"/>
    </row>
    <row r="276" spans="2:11">
      <c r="B276" s="93"/>
      <c r="C276" s="94"/>
      <c r="D276" s="94"/>
      <c r="E276" s="94"/>
      <c r="F276" s="94"/>
      <c r="G276" s="94"/>
      <c r="H276" s="94"/>
      <c r="I276" s="94"/>
      <c r="J276" s="94"/>
      <c r="K276" s="94"/>
    </row>
    <row r="277" spans="2:11">
      <c r="B277" s="93"/>
      <c r="C277" s="94"/>
      <c r="D277" s="94"/>
      <c r="E277" s="94"/>
      <c r="F277" s="94"/>
      <c r="G277" s="94"/>
      <c r="H277" s="94"/>
      <c r="I277" s="94"/>
      <c r="J277" s="94"/>
      <c r="K277" s="94"/>
    </row>
    <row r="278" spans="2:11">
      <c r="B278" s="93"/>
      <c r="C278" s="94"/>
      <c r="D278" s="94"/>
      <c r="E278" s="94"/>
      <c r="F278" s="94"/>
      <c r="G278" s="94"/>
      <c r="H278" s="94"/>
      <c r="I278" s="94"/>
      <c r="J278" s="94"/>
      <c r="K278" s="94"/>
    </row>
    <row r="279" spans="2:11">
      <c r="B279" s="93"/>
      <c r="C279" s="94"/>
      <c r="D279" s="94"/>
      <c r="E279" s="94"/>
      <c r="F279" s="94"/>
      <c r="G279" s="94"/>
      <c r="H279" s="94"/>
      <c r="I279" s="94"/>
      <c r="J279" s="94"/>
      <c r="K279" s="94"/>
    </row>
    <row r="280" spans="2:11">
      <c r="B280" s="93"/>
      <c r="C280" s="94"/>
      <c r="D280" s="94"/>
      <c r="E280" s="94"/>
      <c r="F280" s="94"/>
      <c r="G280" s="94"/>
      <c r="H280" s="94"/>
      <c r="I280" s="94"/>
      <c r="J280" s="94"/>
      <c r="K280" s="94"/>
    </row>
    <row r="281" spans="2:11">
      <c r="B281" s="93"/>
      <c r="C281" s="94"/>
      <c r="D281" s="94"/>
      <c r="E281" s="94"/>
      <c r="F281" s="94"/>
      <c r="G281" s="94"/>
      <c r="H281" s="94"/>
      <c r="I281" s="94"/>
      <c r="J281" s="94"/>
      <c r="K281" s="94"/>
    </row>
    <row r="282" spans="2:11">
      <c r="B282" s="93"/>
      <c r="C282" s="94"/>
      <c r="D282" s="94"/>
      <c r="E282" s="94"/>
      <c r="F282" s="94"/>
      <c r="G282" s="94"/>
      <c r="H282" s="94"/>
      <c r="I282" s="94"/>
      <c r="J282" s="94"/>
      <c r="K282" s="94"/>
    </row>
    <row r="283" spans="2:11">
      <c r="B283" s="93"/>
      <c r="C283" s="94"/>
      <c r="D283" s="94"/>
      <c r="E283" s="94"/>
      <c r="F283" s="94"/>
      <c r="G283" s="94"/>
      <c r="H283" s="94"/>
      <c r="I283" s="94"/>
      <c r="J283" s="94"/>
      <c r="K283" s="94"/>
    </row>
    <row r="284" spans="2:11">
      <c r="B284" s="93"/>
      <c r="C284" s="94"/>
      <c r="D284" s="94"/>
      <c r="E284" s="94"/>
      <c r="F284" s="94"/>
      <c r="G284" s="94"/>
      <c r="H284" s="94"/>
      <c r="I284" s="94"/>
      <c r="J284" s="94"/>
      <c r="K284" s="94"/>
    </row>
    <row r="285" spans="2:11">
      <c r="B285" s="93"/>
      <c r="C285" s="94"/>
      <c r="D285" s="94"/>
      <c r="E285" s="94"/>
      <c r="F285" s="94"/>
      <c r="G285" s="94"/>
      <c r="H285" s="94"/>
      <c r="I285" s="94"/>
      <c r="J285" s="94"/>
      <c r="K285" s="94"/>
    </row>
    <row r="286" spans="2:11">
      <c r="B286" s="93"/>
      <c r="C286" s="94"/>
      <c r="D286" s="94"/>
      <c r="E286" s="94"/>
      <c r="F286" s="94"/>
      <c r="G286" s="94"/>
      <c r="H286" s="94"/>
      <c r="I286" s="94"/>
      <c r="J286" s="94"/>
      <c r="K286" s="94"/>
    </row>
    <row r="287" spans="2:11">
      <c r="B287" s="93"/>
      <c r="C287" s="94"/>
      <c r="D287" s="94"/>
      <c r="E287" s="94"/>
      <c r="F287" s="94"/>
      <c r="G287" s="94"/>
      <c r="H287" s="94"/>
      <c r="I287" s="94"/>
      <c r="J287" s="94"/>
      <c r="K287" s="94"/>
    </row>
    <row r="288" spans="2:11">
      <c r="B288" s="93"/>
      <c r="C288" s="94"/>
      <c r="D288" s="94"/>
      <c r="E288" s="94"/>
      <c r="F288" s="94"/>
      <c r="G288" s="94"/>
      <c r="H288" s="94"/>
      <c r="I288" s="94"/>
      <c r="J288" s="94"/>
      <c r="K288" s="94"/>
    </row>
    <row r="289" spans="2:11">
      <c r="B289" s="93"/>
      <c r="C289" s="94"/>
      <c r="D289" s="94"/>
      <c r="E289" s="94"/>
      <c r="F289" s="94"/>
      <c r="G289" s="94"/>
      <c r="H289" s="94"/>
      <c r="I289" s="94"/>
      <c r="J289" s="94"/>
      <c r="K289" s="94"/>
    </row>
    <row r="290" spans="2:11">
      <c r="B290" s="93"/>
      <c r="C290" s="94"/>
      <c r="D290" s="94"/>
      <c r="E290" s="94"/>
      <c r="F290" s="94"/>
      <c r="G290" s="94"/>
      <c r="H290" s="94"/>
      <c r="I290" s="94"/>
      <c r="J290" s="94"/>
      <c r="K290" s="94"/>
    </row>
    <row r="291" spans="2:11">
      <c r="B291" s="93"/>
      <c r="C291" s="94"/>
      <c r="D291" s="94"/>
      <c r="E291" s="94"/>
      <c r="F291" s="94"/>
      <c r="G291" s="94"/>
      <c r="H291" s="94"/>
      <c r="I291" s="94"/>
      <c r="J291" s="94"/>
      <c r="K291" s="94"/>
    </row>
    <row r="292" spans="2:11">
      <c r="B292" s="93"/>
      <c r="C292" s="94"/>
      <c r="D292" s="94"/>
      <c r="E292" s="94"/>
      <c r="F292" s="94"/>
      <c r="G292" s="94"/>
      <c r="H292" s="94"/>
      <c r="I292" s="94"/>
      <c r="J292" s="94"/>
      <c r="K292" s="94"/>
    </row>
    <row r="293" spans="2:11">
      <c r="B293" s="93"/>
      <c r="C293" s="94"/>
      <c r="D293" s="94"/>
      <c r="E293" s="94"/>
      <c r="F293" s="94"/>
      <c r="G293" s="94"/>
      <c r="H293" s="94"/>
      <c r="I293" s="94"/>
      <c r="J293" s="94"/>
      <c r="K293" s="94"/>
    </row>
    <row r="294" spans="2:11">
      <c r="B294" s="93"/>
      <c r="C294" s="94"/>
      <c r="D294" s="94"/>
      <c r="E294" s="94"/>
      <c r="F294" s="94"/>
      <c r="G294" s="94"/>
      <c r="H294" s="94"/>
      <c r="I294" s="94"/>
      <c r="J294" s="94"/>
      <c r="K294" s="94"/>
    </row>
    <row r="295" spans="2:11">
      <c r="B295" s="93"/>
      <c r="C295" s="94"/>
      <c r="D295" s="94"/>
      <c r="E295" s="94"/>
      <c r="F295" s="94"/>
      <c r="G295" s="94"/>
      <c r="H295" s="94"/>
      <c r="I295" s="94"/>
      <c r="J295" s="94"/>
      <c r="K295" s="94"/>
    </row>
    <row r="296" spans="2:11">
      <c r="B296" s="93"/>
      <c r="C296" s="94"/>
      <c r="D296" s="94"/>
      <c r="E296" s="94"/>
      <c r="F296" s="94"/>
      <c r="G296" s="94"/>
      <c r="H296" s="94"/>
      <c r="I296" s="94"/>
      <c r="J296" s="94"/>
      <c r="K296" s="94"/>
    </row>
    <row r="297" spans="2:11">
      <c r="B297" s="93"/>
      <c r="C297" s="94"/>
      <c r="D297" s="94"/>
      <c r="E297" s="94"/>
      <c r="F297" s="94"/>
      <c r="G297" s="94"/>
      <c r="H297" s="94"/>
      <c r="I297" s="94"/>
      <c r="J297" s="94"/>
      <c r="K297" s="94"/>
    </row>
    <row r="298" spans="2:11">
      <c r="B298" s="93"/>
      <c r="C298" s="94"/>
      <c r="D298" s="94"/>
      <c r="E298" s="94"/>
      <c r="F298" s="94"/>
      <c r="G298" s="94"/>
      <c r="H298" s="94"/>
      <c r="I298" s="94"/>
      <c r="J298" s="94"/>
      <c r="K298" s="94"/>
    </row>
    <row r="299" spans="2:11">
      <c r="B299" s="93"/>
      <c r="C299" s="94"/>
      <c r="D299" s="94"/>
      <c r="E299" s="94"/>
      <c r="F299" s="94"/>
      <c r="G299" s="94"/>
      <c r="H299" s="94"/>
      <c r="I299" s="94"/>
      <c r="J299" s="94"/>
      <c r="K299" s="94"/>
    </row>
    <row r="300" spans="2:11">
      <c r="B300" s="93"/>
      <c r="C300" s="94"/>
      <c r="D300" s="94"/>
      <c r="E300" s="94"/>
      <c r="F300" s="94"/>
      <c r="G300" s="94"/>
      <c r="H300" s="94"/>
      <c r="I300" s="94"/>
      <c r="J300" s="94"/>
      <c r="K300" s="94"/>
    </row>
    <row r="301" spans="2:11">
      <c r="B301" s="93"/>
      <c r="C301" s="94"/>
      <c r="D301" s="94"/>
      <c r="E301" s="94"/>
      <c r="F301" s="94"/>
      <c r="G301" s="94"/>
      <c r="H301" s="94"/>
      <c r="I301" s="94"/>
      <c r="J301" s="94"/>
      <c r="K301" s="94"/>
    </row>
    <row r="302" spans="2:11">
      <c r="B302" s="93"/>
      <c r="C302" s="94"/>
      <c r="D302" s="94"/>
      <c r="E302" s="94"/>
      <c r="F302" s="94"/>
      <c r="G302" s="94"/>
      <c r="H302" s="94"/>
      <c r="I302" s="94"/>
      <c r="J302" s="94"/>
      <c r="K302" s="94"/>
    </row>
    <row r="303" spans="2:11">
      <c r="B303" s="93"/>
      <c r="C303" s="94"/>
      <c r="D303" s="94"/>
      <c r="E303" s="94"/>
      <c r="F303" s="94"/>
      <c r="G303" s="94"/>
      <c r="H303" s="94"/>
      <c r="I303" s="94"/>
      <c r="J303" s="94"/>
      <c r="K303" s="94"/>
    </row>
    <row r="304" spans="2:11">
      <c r="B304" s="93"/>
      <c r="C304" s="94"/>
      <c r="D304" s="94"/>
      <c r="E304" s="94"/>
      <c r="F304" s="94"/>
      <c r="G304" s="94"/>
      <c r="H304" s="94"/>
      <c r="I304" s="94"/>
      <c r="J304" s="94"/>
      <c r="K304" s="94"/>
    </row>
    <row r="305" spans="2:11">
      <c r="B305" s="93"/>
      <c r="C305" s="94"/>
      <c r="D305" s="94"/>
      <c r="E305" s="94"/>
      <c r="F305" s="94"/>
      <c r="G305" s="94"/>
      <c r="H305" s="94"/>
      <c r="I305" s="94"/>
      <c r="J305" s="94"/>
      <c r="K305" s="94"/>
    </row>
    <row r="306" spans="2:11">
      <c r="B306" s="93"/>
      <c r="C306" s="94"/>
      <c r="D306" s="94"/>
      <c r="E306" s="94"/>
      <c r="F306" s="94"/>
      <c r="G306" s="94"/>
      <c r="H306" s="94"/>
      <c r="I306" s="94"/>
      <c r="J306" s="94"/>
      <c r="K306" s="94"/>
    </row>
    <row r="307" spans="2:11">
      <c r="B307" s="93"/>
      <c r="C307" s="94"/>
      <c r="D307" s="94"/>
      <c r="E307" s="94"/>
      <c r="F307" s="94"/>
      <c r="G307" s="94"/>
      <c r="H307" s="94"/>
      <c r="I307" s="94"/>
      <c r="J307" s="94"/>
      <c r="K307" s="94"/>
    </row>
    <row r="308" spans="2:11">
      <c r="B308" s="93"/>
      <c r="C308" s="94"/>
      <c r="D308" s="94"/>
      <c r="E308" s="94"/>
      <c r="F308" s="94"/>
      <c r="G308" s="94"/>
      <c r="H308" s="94"/>
      <c r="I308" s="94"/>
      <c r="J308" s="94"/>
      <c r="K308" s="94"/>
    </row>
    <row r="309" spans="2:11">
      <c r="B309" s="93"/>
      <c r="C309" s="94"/>
      <c r="D309" s="94"/>
      <c r="E309" s="94"/>
      <c r="F309" s="94"/>
      <c r="G309" s="94"/>
      <c r="H309" s="94"/>
      <c r="I309" s="94"/>
      <c r="J309" s="94"/>
      <c r="K309" s="94"/>
    </row>
    <row r="310" spans="2:11">
      <c r="B310" s="93"/>
      <c r="C310" s="94"/>
      <c r="D310" s="94"/>
      <c r="E310" s="94"/>
      <c r="F310" s="94"/>
      <c r="G310" s="94"/>
      <c r="H310" s="94"/>
      <c r="I310" s="94"/>
      <c r="J310" s="94"/>
      <c r="K310" s="94"/>
    </row>
    <row r="311" spans="2:11">
      <c r="B311" s="93"/>
      <c r="C311" s="94"/>
      <c r="D311" s="94"/>
      <c r="E311" s="94"/>
      <c r="F311" s="94"/>
      <c r="G311" s="94"/>
      <c r="H311" s="94"/>
      <c r="I311" s="94"/>
      <c r="J311" s="94"/>
      <c r="K311" s="94"/>
    </row>
    <row r="312" spans="2:11">
      <c r="B312" s="93"/>
      <c r="C312" s="94"/>
      <c r="D312" s="94"/>
      <c r="E312" s="94"/>
      <c r="F312" s="94"/>
      <c r="G312" s="94"/>
      <c r="H312" s="94"/>
      <c r="I312" s="94"/>
      <c r="J312" s="94"/>
      <c r="K312" s="94"/>
    </row>
    <row r="313" spans="2:11">
      <c r="B313" s="93"/>
      <c r="C313" s="94"/>
      <c r="D313" s="94"/>
      <c r="E313" s="94"/>
      <c r="F313" s="94"/>
      <c r="G313" s="94"/>
      <c r="H313" s="94"/>
      <c r="I313" s="94"/>
      <c r="J313" s="94"/>
      <c r="K313" s="94"/>
    </row>
    <row r="314" spans="2:11">
      <c r="B314" s="93"/>
      <c r="C314" s="94"/>
      <c r="D314" s="94"/>
      <c r="E314" s="94"/>
      <c r="F314" s="94"/>
      <c r="G314" s="94"/>
      <c r="H314" s="94"/>
      <c r="I314" s="94"/>
      <c r="J314" s="94"/>
      <c r="K314" s="94"/>
    </row>
    <row r="315" spans="2:11">
      <c r="B315" s="93"/>
      <c r="C315" s="94"/>
      <c r="D315" s="94"/>
      <c r="E315" s="94"/>
      <c r="F315" s="94"/>
      <c r="G315" s="94"/>
      <c r="H315" s="94"/>
      <c r="I315" s="94"/>
      <c r="J315" s="94"/>
      <c r="K315" s="94"/>
    </row>
    <row r="316" spans="2:11">
      <c r="B316" s="93"/>
      <c r="C316" s="94"/>
      <c r="D316" s="94"/>
      <c r="E316" s="94"/>
      <c r="F316" s="94"/>
      <c r="G316" s="94"/>
      <c r="H316" s="94"/>
      <c r="I316" s="94"/>
      <c r="J316" s="94"/>
      <c r="K316" s="94"/>
    </row>
    <row r="317" spans="2:11">
      <c r="B317" s="93"/>
      <c r="C317" s="94"/>
      <c r="D317" s="94"/>
      <c r="E317" s="94"/>
      <c r="F317" s="94"/>
      <c r="G317" s="94"/>
      <c r="H317" s="94"/>
      <c r="I317" s="94"/>
      <c r="J317" s="94"/>
      <c r="K317" s="94"/>
    </row>
    <row r="318" spans="2:11">
      <c r="B318" s="93"/>
      <c r="C318" s="94"/>
      <c r="D318" s="94"/>
      <c r="E318" s="94"/>
      <c r="F318" s="94"/>
      <c r="G318" s="94"/>
      <c r="H318" s="94"/>
      <c r="I318" s="94"/>
      <c r="J318" s="94"/>
      <c r="K318" s="94"/>
    </row>
    <row r="319" spans="2:11">
      <c r="B319" s="93"/>
      <c r="C319" s="94"/>
      <c r="D319" s="94"/>
      <c r="E319" s="94"/>
      <c r="F319" s="94"/>
      <c r="G319" s="94"/>
      <c r="H319" s="94"/>
      <c r="I319" s="94"/>
      <c r="J319" s="94"/>
      <c r="K319" s="94"/>
    </row>
    <row r="320" spans="2:11">
      <c r="B320" s="93"/>
      <c r="C320" s="94"/>
      <c r="D320" s="94"/>
      <c r="E320" s="94"/>
      <c r="F320" s="94"/>
      <c r="G320" s="94"/>
      <c r="H320" s="94"/>
      <c r="I320" s="94"/>
      <c r="J320" s="94"/>
      <c r="K320" s="94"/>
    </row>
    <row r="321" spans="2:11">
      <c r="B321" s="93"/>
      <c r="C321" s="94"/>
      <c r="D321" s="94"/>
      <c r="E321" s="94"/>
      <c r="F321" s="94"/>
      <c r="G321" s="94"/>
      <c r="H321" s="94"/>
      <c r="I321" s="94"/>
      <c r="J321" s="94"/>
      <c r="K321" s="94"/>
    </row>
    <row r="322" spans="2:11">
      <c r="B322" s="93"/>
      <c r="C322" s="94"/>
      <c r="D322" s="94"/>
      <c r="E322" s="94"/>
      <c r="F322" s="94"/>
      <c r="G322" s="94"/>
      <c r="H322" s="94"/>
      <c r="I322" s="94"/>
      <c r="J322" s="94"/>
      <c r="K322" s="94"/>
    </row>
    <row r="323" spans="2:11">
      <c r="B323" s="93"/>
      <c r="C323" s="94"/>
      <c r="D323" s="94"/>
      <c r="E323" s="94"/>
      <c r="F323" s="94"/>
      <c r="G323" s="94"/>
      <c r="H323" s="94"/>
      <c r="I323" s="94"/>
      <c r="J323" s="94"/>
      <c r="K323" s="94"/>
    </row>
    <row r="324" spans="2:11">
      <c r="B324" s="93"/>
      <c r="C324" s="94"/>
      <c r="D324" s="94"/>
      <c r="E324" s="94"/>
      <c r="F324" s="94"/>
      <c r="G324" s="94"/>
      <c r="H324" s="94"/>
      <c r="I324" s="94"/>
      <c r="J324" s="94"/>
      <c r="K324" s="94"/>
    </row>
    <row r="325" spans="2:11">
      <c r="B325" s="93"/>
      <c r="C325" s="94"/>
      <c r="D325" s="94"/>
      <c r="E325" s="94"/>
      <c r="F325" s="94"/>
      <c r="G325" s="94"/>
      <c r="H325" s="94"/>
      <c r="I325" s="94"/>
      <c r="J325" s="94"/>
      <c r="K325" s="94"/>
    </row>
    <row r="326" spans="2:11">
      <c r="B326" s="93"/>
      <c r="C326" s="94"/>
      <c r="D326" s="94"/>
      <c r="E326" s="94"/>
      <c r="F326" s="94"/>
      <c r="G326" s="94"/>
      <c r="H326" s="94"/>
      <c r="I326" s="94"/>
      <c r="J326" s="94"/>
      <c r="K326" s="94"/>
    </row>
    <row r="327" spans="2:11">
      <c r="B327" s="93"/>
      <c r="C327" s="94"/>
      <c r="D327" s="94"/>
      <c r="E327" s="94"/>
      <c r="F327" s="94"/>
      <c r="G327" s="94"/>
      <c r="H327" s="94"/>
      <c r="I327" s="94"/>
      <c r="J327" s="94"/>
      <c r="K327" s="94"/>
    </row>
    <row r="328" spans="2:11">
      <c r="B328" s="93"/>
      <c r="C328" s="94"/>
      <c r="D328" s="94"/>
      <c r="E328" s="94"/>
      <c r="F328" s="94"/>
      <c r="G328" s="94"/>
      <c r="H328" s="94"/>
      <c r="I328" s="94"/>
      <c r="J328" s="94"/>
      <c r="K328" s="94"/>
    </row>
    <row r="329" spans="2:11">
      <c r="B329" s="93"/>
      <c r="C329" s="94"/>
      <c r="D329" s="94"/>
      <c r="E329" s="94"/>
      <c r="F329" s="94"/>
      <c r="G329" s="94"/>
      <c r="H329" s="94"/>
      <c r="I329" s="94"/>
      <c r="J329" s="94"/>
      <c r="K329" s="94"/>
    </row>
    <row r="330" spans="2:11">
      <c r="B330" s="93"/>
      <c r="C330" s="94"/>
      <c r="D330" s="94"/>
      <c r="E330" s="94"/>
      <c r="F330" s="94"/>
      <c r="G330" s="94"/>
      <c r="H330" s="94"/>
      <c r="I330" s="94"/>
      <c r="J330" s="94"/>
      <c r="K330" s="94"/>
    </row>
    <row r="331" spans="2:11">
      <c r="B331" s="93"/>
      <c r="C331" s="94"/>
      <c r="D331" s="94"/>
      <c r="E331" s="94"/>
      <c r="F331" s="94"/>
      <c r="G331" s="94"/>
      <c r="H331" s="94"/>
      <c r="I331" s="94"/>
      <c r="J331" s="94"/>
      <c r="K331" s="94"/>
    </row>
    <row r="332" spans="2:11">
      <c r="B332" s="93"/>
      <c r="C332" s="94"/>
      <c r="D332" s="94"/>
      <c r="E332" s="94"/>
      <c r="F332" s="94"/>
      <c r="G332" s="94"/>
      <c r="H332" s="94"/>
      <c r="I332" s="94"/>
      <c r="J332" s="94"/>
      <c r="K332" s="94"/>
    </row>
    <row r="333" spans="2:11">
      <c r="B333" s="93"/>
      <c r="C333" s="94"/>
      <c r="D333" s="94"/>
      <c r="E333" s="94"/>
      <c r="F333" s="94"/>
      <c r="G333" s="94"/>
      <c r="H333" s="94"/>
      <c r="I333" s="94"/>
      <c r="J333" s="94"/>
      <c r="K333" s="94"/>
    </row>
    <row r="334" spans="2:11">
      <c r="B334" s="93"/>
      <c r="C334" s="94"/>
      <c r="D334" s="94"/>
      <c r="E334" s="94"/>
      <c r="F334" s="94"/>
      <c r="G334" s="94"/>
      <c r="H334" s="94"/>
      <c r="I334" s="94"/>
      <c r="J334" s="94"/>
      <c r="K334" s="94"/>
    </row>
    <row r="335" spans="2:11">
      <c r="B335" s="93"/>
      <c r="C335" s="94"/>
      <c r="D335" s="94"/>
      <c r="E335" s="94"/>
      <c r="F335" s="94"/>
      <c r="G335" s="94"/>
      <c r="H335" s="94"/>
      <c r="I335" s="94"/>
      <c r="J335" s="94"/>
      <c r="K335" s="94"/>
    </row>
    <row r="336" spans="2:11">
      <c r="B336" s="93"/>
      <c r="C336" s="94"/>
      <c r="D336" s="94"/>
      <c r="E336" s="94"/>
      <c r="F336" s="94"/>
      <c r="G336" s="94"/>
      <c r="H336" s="94"/>
      <c r="I336" s="94"/>
      <c r="J336" s="94"/>
      <c r="K336" s="94"/>
    </row>
    <row r="337" spans="2:11">
      <c r="B337" s="93"/>
      <c r="C337" s="94"/>
      <c r="D337" s="94"/>
      <c r="E337" s="94"/>
      <c r="F337" s="94"/>
      <c r="G337" s="94"/>
      <c r="H337" s="94"/>
      <c r="I337" s="94"/>
      <c r="J337" s="94"/>
      <c r="K337" s="94"/>
    </row>
    <row r="338" spans="2:11">
      <c r="B338" s="93"/>
      <c r="C338" s="94"/>
      <c r="D338" s="94"/>
      <c r="E338" s="94"/>
      <c r="F338" s="94"/>
      <c r="G338" s="94"/>
      <c r="H338" s="94"/>
      <c r="I338" s="94"/>
      <c r="J338" s="94"/>
      <c r="K338" s="94"/>
    </row>
    <row r="339" spans="2:11">
      <c r="B339" s="93"/>
      <c r="C339" s="94"/>
      <c r="D339" s="94"/>
      <c r="E339" s="94"/>
      <c r="F339" s="94"/>
      <c r="G339" s="94"/>
      <c r="H339" s="94"/>
      <c r="I339" s="94"/>
      <c r="J339" s="94"/>
      <c r="K339" s="94"/>
    </row>
    <row r="340" spans="2:11">
      <c r="B340" s="93"/>
      <c r="C340" s="94"/>
      <c r="D340" s="94"/>
      <c r="E340" s="94"/>
      <c r="F340" s="94"/>
      <c r="G340" s="94"/>
      <c r="H340" s="94"/>
      <c r="I340" s="94"/>
      <c r="J340" s="94"/>
      <c r="K340" s="94"/>
    </row>
    <row r="341" spans="2:11">
      <c r="B341" s="93"/>
      <c r="C341" s="94"/>
      <c r="D341" s="94"/>
      <c r="E341" s="94"/>
      <c r="F341" s="94"/>
      <c r="G341" s="94"/>
      <c r="H341" s="94"/>
      <c r="I341" s="94"/>
      <c r="J341" s="94"/>
      <c r="K341" s="94"/>
    </row>
    <row r="342" spans="2:11">
      <c r="B342" s="93"/>
      <c r="C342" s="94"/>
      <c r="D342" s="94"/>
      <c r="E342" s="94"/>
      <c r="F342" s="94"/>
      <c r="G342" s="94"/>
      <c r="H342" s="94"/>
      <c r="I342" s="94"/>
      <c r="J342" s="94"/>
      <c r="K342" s="94"/>
    </row>
    <row r="343" spans="2:11">
      <c r="B343" s="93"/>
      <c r="C343" s="94"/>
      <c r="D343" s="94"/>
      <c r="E343" s="94"/>
      <c r="F343" s="94"/>
      <c r="G343" s="94"/>
      <c r="H343" s="94"/>
      <c r="I343" s="94"/>
      <c r="J343" s="94"/>
      <c r="K343" s="94"/>
    </row>
    <row r="344" spans="2:11">
      <c r="B344" s="93"/>
      <c r="C344" s="94"/>
      <c r="D344" s="94"/>
      <c r="E344" s="94"/>
      <c r="F344" s="94"/>
      <c r="G344" s="94"/>
      <c r="H344" s="94"/>
      <c r="I344" s="94"/>
      <c r="J344" s="94"/>
      <c r="K344" s="94"/>
    </row>
    <row r="345" spans="2:11">
      <c r="B345" s="93"/>
      <c r="C345" s="94"/>
      <c r="D345" s="94"/>
      <c r="E345" s="94"/>
      <c r="F345" s="94"/>
      <c r="G345" s="94"/>
      <c r="H345" s="94"/>
      <c r="I345" s="94"/>
      <c r="J345" s="94"/>
      <c r="K345" s="94"/>
    </row>
    <row r="346" spans="2:11">
      <c r="B346" s="93"/>
      <c r="C346" s="94"/>
      <c r="D346" s="94"/>
      <c r="E346" s="94"/>
      <c r="F346" s="94"/>
      <c r="G346" s="94"/>
      <c r="H346" s="94"/>
      <c r="I346" s="94"/>
      <c r="J346" s="94"/>
      <c r="K346" s="94"/>
    </row>
    <row r="347" spans="2:11">
      <c r="B347" s="93"/>
      <c r="C347" s="94"/>
      <c r="D347" s="94"/>
      <c r="E347" s="94"/>
      <c r="F347" s="94"/>
      <c r="G347" s="94"/>
      <c r="H347" s="94"/>
      <c r="I347" s="94"/>
      <c r="J347" s="94"/>
      <c r="K347" s="94"/>
    </row>
    <row r="348" spans="2:11">
      <c r="B348" s="93"/>
      <c r="C348" s="94"/>
      <c r="D348" s="94"/>
      <c r="E348" s="94"/>
      <c r="F348" s="94"/>
      <c r="G348" s="94"/>
      <c r="H348" s="94"/>
      <c r="I348" s="94"/>
      <c r="J348" s="94"/>
      <c r="K348" s="94"/>
    </row>
    <row r="349" spans="2:11">
      <c r="B349" s="93"/>
      <c r="C349" s="94"/>
      <c r="D349" s="94"/>
      <c r="E349" s="94"/>
      <c r="F349" s="94"/>
      <c r="G349" s="94"/>
      <c r="H349" s="94"/>
      <c r="I349" s="94"/>
      <c r="J349" s="94"/>
      <c r="K349" s="94"/>
    </row>
    <row r="350" spans="2:11">
      <c r="B350" s="93"/>
      <c r="C350" s="94"/>
      <c r="D350" s="94"/>
      <c r="E350" s="94"/>
      <c r="F350" s="94"/>
      <c r="G350" s="94"/>
      <c r="H350" s="94"/>
      <c r="I350" s="94"/>
      <c r="J350" s="94"/>
      <c r="K350" s="94"/>
    </row>
    <row r="351" spans="2:11">
      <c r="B351" s="93"/>
      <c r="C351" s="94"/>
      <c r="D351" s="94"/>
      <c r="E351" s="94"/>
      <c r="F351" s="94"/>
      <c r="G351" s="94"/>
      <c r="H351" s="94"/>
      <c r="I351" s="94"/>
      <c r="J351" s="94"/>
      <c r="K351" s="94"/>
    </row>
    <row r="352" spans="2:11">
      <c r="B352" s="93"/>
      <c r="C352" s="94"/>
      <c r="D352" s="94"/>
      <c r="E352" s="94"/>
      <c r="F352" s="94"/>
      <c r="G352" s="94"/>
      <c r="H352" s="94"/>
      <c r="I352" s="94"/>
      <c r="J352" s="94"/>
      <c r="K352" s="94"/>
    </row>
    <row r="353" spans="2:11">
      <c r="B353" s="93"/>
      <c r="C353" s="94"/>
      <c r="D353" s="94"/>
      <c r="E353" s="94"/>
      <c r="F353" s="94"/>
      <c r="G353" s="94"/>
      <c r="H353" s="94"/>
      <c r="I353" s="94"/>
      <c r="J353" s="94"/>
      <c r="K353" s="94"/>
    </row>
    <row r="354" spans="2:11">
      <c r="B354" s="93"/>
      <c r="C354" s="94"/>
      <c r="D354" s="94"/>
      <c r="E354" s="94"/>
      <c r="F354" s="94"/>
      <c r="G354" s="94"/>
      <c r="H354" s="94"/>
      <c r="I354" s="94"/>
      <c r="J354" s="94"/>
      <c r="K354" s="94"/>
    </row>
    <row r="355" spans="2:11">
      <c r="B355" s="93"/>
      <c r="C355" s="94"/>
      <c r="D355" s="94"/>
      <c r="E355" s="94"/>
      <c r="F355" s="94"/>
      <c r="G355" s="94"/>
      <c r="H355" s="94"/>
      <c r="I355" s="94"/>
      <c r="J355" s="94"/>
      <c r="K355" s="94"/>
    </row>
    <row r="356" spans="2:11">
      <c r="B356" s="93"/>
      <c r="C356" s="94"/>
      <c r="D356" s="94"/>
      <c r="E356" s="94"/>
      <c r="F356" s="94"/>
      <c r="G356" s="94"/>
      <c r="H356" s="94"/>
      <c r="I356" s="94"/>
      <c r="J356" s="94"/>
      <c r="K356" s="94"/>
    </row>
    <row r="357" spans="2:11">
      <c r="B357" s="93"/>
      <c r="C357" s="94"/>
      <c r="D357" s="94"/>
      <c r="E357" s="94"/>
      <c r="F357" s="94"/>
      <c r="G357" s="94"/>
      <c r="H357" s="94"/>
      <c r="I357" s="94"/>
      <c r="J357" s="94"/>
      <c r="K357" s="94"/>
    </row>
    <row r="358" spans="2:11">
      <c r="B358" s="93"/>
      <c r="C358" s="94"/>
      <c r="D358" s="94"/>
      <c r="E358" s="94"/>
      <c r="F358" s="94"/>
      <c r="G358" s="94"/>
      <c r="H358" s="94"/>
      <c r="I358" s="94"/>
      <c r="J358" s="94"/>
      <c r="K358" s="94"/>
    </row>
    <row r="359" spans="2:11">
      <c r="B359" s="93"/>
      <c r="C359" s="94"/>
      <c r="D359" s="94"/>
      <c r="E359" s="94"/>
      <c r="F359" s="94"/>
      <c r="G359" s="94"/>
      <c r="H359" s="94"/>
      <c r="I359" s="94"/>
      <c r="J359" s="94"/>
      <c r="K359" s="94"/>
    </row>
    <row r="360" spans="2:11">
      <c r="B360" s="93"/>
      <c r="C360" s="94"/>
      <c r="D360" s="94"/>
      <c r="E360" s="94"/>
      <c r="F360" s="94"/>
      <c r="G360" s="94"/>
      <c r="H360" s="94"/>
      <c r="I360" s="94"/>
      <c r="J360" s="94"/>
      <c r="K360" s="94"/>
    </row>
    <row r="361" spans="2:11">
      <c r="B361" s="93"/>
      <c r="C361" s="94"/>
      <c r="D361" s="94"/>
      <c r="E361" s="94"/>
      <c r="F361" s="94"/>
      <c r="G361" s="94"/>
      <c r="H361" s="94"/>
      <c r="I361" s="94"/>
      <c r="J361" s="94"/>
      <c r="K361" s="94"/>
    </row>
    <row r="362" spans="2:11">
      <c r="B362" s="93"/>
      <c r="C362" s="94"/>
      <c r="D362" s="94"/>
      <c r="E362" s="94"/>
      <c r="F362" s="94"/>
      <c r="G362" s="94"/>
      <c r="H362" s="94"/>
      <c r="I362" s="94"/>
      <c r="J362" s="94"/>
      <c r="K362" s="94"/>
    </row>
    <row r="363" spans="2:11">
      <c r="B363" s="93"/>
      <c r="C363" s="94"/>
      <c r="D363" s="94"/>
      <c r="E363" s="94"/>
      <c r="F363" s="94"/>
      <c r="G363" s="94"/>
      <c r="H363" s="94"/>
      <c r="I363" s="94"/>
      <c r="J363" s="94"/>
      <c r="K363" s="94"/>
    </row>
    <row r="364" spans="2:11">
      <c r="B364" s="93"/>
      <c r="C364" s="94"/>
      <c r="D364" s="94"/>
      <c r="E364" s="94"/>
      <c r="F364" s="94"/>
      <c r="G364" s="94"/>
      <c r="H364" s="94"/>
      <c r="I364" s="94"/>
      <c r="J364" s="94"/>
      <c r="K364" s="94"/>
    </row>
    <row r="365" spans="2:11">
      <c r="B365" s="93"/>
      <c r="C365" s="94"/>
      <c r="D365" s="94"/>
      <c r="E365" s="94"/>
      <c r="F365" s="94"/>
      <c r="G365" s="94"/>
      <c r="H365" s="94"/>
      <c r="I365" s="94"/>
      <c r="J365" s="94"/>
      <c r="K365" s="94"/>
    </row>
    <row r="366" spans="2:11">
      <c r="B366" s="93"/>
      <c r="C366" s="94"/>
      <c r="D366" s="94"/>
      <c r="E366" s="94"/>
      <c r="F366" s="94"/>
      <c r="G366" s="94"/>
      <c r="H366" s="94"/>
      <c r="I366" s="94"/>
      <c r="J366" s="94"/>
      <c r="K366" s="94"/>
    </row>
    <row r="367" spans="2:11">
      <c r="B367" s="93"/>
      <c r="C367" s="94"/>
      <c r="D367" s="94"/>
      <c r="E367" s="94"/>
      <c r="F367" s="94"/>
      <c r="G367" s="94"/>
      <c r="H367" s="94"/>
      <c r="I367" s="94"/>
      <c r="J367" s="94"/>
      <c r="K367" s="94"/>
    </row>
    <row r="368" spans="2:11">
      <c r="B368" s="93"/>
      <c r="C368" s="94"/>
      <c r="D368" s="94"/>
      <c r="E368" s="94"/>
      <c r="F368" s="94"/>
      <c r="G368" s="94"/>
      <c r="H368" s="94"/>
      <c r="I368" s="94"/>
      <c r="J368" s="94"/>
      <c r="K368" s="94"/>
    </row>
    <row r="369" spans="2:11">
      <c r="B369" s="93"/>
      <c r="C369" s="94"/>
      <c r="D369" s="94"/>
      <c r="E369" s="94"/>
      <c r="F369" s="94"/>
      <c r="G369" s="94"/>
      <c r="H369" s="94"/>
      <c r="I369" s="94"/>
      <c r="J369" s="94"/>
      <c r="K369" s="94"/>
    </row>
    <row r="370" spans="2:11">
      <c r="B370" s="93"/>
      <c r="C370" s="94"/>
      <c r="D370" s="94"/>
      <c r="E370" s="94"/>
      <c r="F370" s="94"/>
      <c r="G370" s="94"/>
      <c r="H370" s="94"/>
      <c r="I370" s="94"/>
      <c r="J370" s="94"/>
      <c r="K370" s="94"/>
    </row>
    <row r="371" spans="2:11">
      <c r="B371" s="93"/>
      <c r="C371" s="94"/>
      <c r="D371" s="94"/>
      <c r="E371" s="94"/>
      <c r="F371" s="94"/>
      <c r="G371" s="94"/>
      <c r="H371" s="94"/>
      <c r="I371" s="94"/>
      <c r="J371" s="94"/>
      <c r="K371" s="94"/>
    </row>
    <row r="372" spans="2:11">
      <c r="B372" s="93"/>
      <c r="C372" s="94"/>
      <c r="D372" s="94"/>
      <c r="E372" s="94"/>
      <c r="F372" s="94"/>
      <c r="G372" s="94"/>
      <c r="H372" s="94"/>
      <c r="I372" s="94"/>
      <c r="J372" s="94"/>
      <c r="K372" s="94"/>
    </row>
    <row r="373" spans="2:11">
      <c r="B373" s="93"/>
      <c r="C373" s="94"/>
      <c r="D373" s="94"/>
      <c r="E373" s="94"/>
      <c r="F373" s="94"/>
      <c r="G373" s="94"/>
      <c r="H373" s="94"/>
      <c r="I373" s="94"/>
      <c r="J373" s="94"/>
      <c r="K373" s="94"/>
    </row>
    <row r="374" spans="2:11">
      <c r="B374" s="93"/>
      <c r="C374" s="94"/>
      <c r="D374" s="94"/>
      <c r="E374" s="94"/>
      <c r="F374" s="94"/>
      <c r="G374" s="94"/>
      <c r="H374" s="94"/>
      <c r="I374" s="94"/>
      <c r="J374" s="94"/>
      <c r="K374" s="94"/>
    </row>
    <row r="375" spans="2:11">
      <c r="B375" s="93"/>
      <c r="C375" s="94"/>
      <c r="D375" s="94"/>
      <c r="E375" s="94"/>
      <c r="F375" s="94"/>
      <c r="G375" s="94"/>
      <c r="H375" s="94"/>
      <c r="I375" s="94"/>
      <c r="J375" s="94"/>
      <c r="K375" s="94"/>
    </row>
    <row r="376" spans="2:11">
      <c r="B376" s="93"/>
      <c r="C376" s="94"/>
      <c r="D376" s="94"/>
      <c r="E376" s="94"/>
      <c r="F376" s="94"/>
      <c r="G376" s="94"/>
      <c r="H376" s="94"/>
      <c r="I376" s="94"/>
      <c r="J376" s="94"/>
      <c r="K376" s="94"/>
    </row>
    <row r="377" spans="2:11">
      <c r="B377" s="93"/>
      <c r="C377" s="94"/>
      <c r="D377" s="94"/>
      <c r="E377" s="94"/>
      <c r="F377" s="94"/>
      <c r="G377" s="94"/>
      <c r="H377" s="94"/>
      <c r="I377" s="94"/>
      <c r="J377" s="94"/>
      <c r="K377" s="94"/>
    </row>
    <row r="378" spans="2:11">
      <c r="B378" s="93"/>
      <c r="C378" s="94"/>
      <c r="D378" s="94"/>
      <c r="E378" s="94"/>
      <c r="F378" s="94"/>
      <c r="G378" s="94"/>
      <c r="H378" s="94"/>
      <c r="I378" s="94"/>
      <c r="J378" s="94"/>
      <c r="K378" s="94"/>
    </row>
    <row r="379" spans="2:11">
      <c r="B379" s="93"/>
      <c r="C379" s="94"/>
      <c r="D379" s="94"/>
      <c r="E379" s="94"/>
      <c r="F379" s="94"/>
      <c r="G379" s="94"/>
      <c r="H379" s="94"/>
      <c r="I379" s="94"/>
      <c r="J379" s="94"/>
      <c r="K379" s="94"/>
    </row>
    <row r="380" spans="2:11">
      <c r="B380" s="93"/>
      <c r="C380" s="94"/>
      <c r="D380" s="94"/>
      <c r="E380" s="94"/>
      <c r="F380" s="94"/>
      <c r="G380" s="94"/>
      <c r="H380" s="94"/>
      <c r="I380" s="94"/>
      <c r="J380" s="94"/>
      <c r="K380" s="94"/>
    </row>
    <row r="381" spans="2:11">
      <c r="B381" s="93"/>
      <c r="C381" s="94"/>
      <c r="D381" s="94"/>
      <c r="E381" s="94"/>
      <c r="F381" s="94"/>
      <c r="G381" s="94"/>
      <c r="H381" s="94"/>
      <c r="I381" s="94"/>
      <c r="J381" s="94"/>
      <c r="K381" s="94"/>
    </row>
    <row r="382" spans="2:11">
      <c r="B382" s="93"/>
      <c r="C382" s="94"/>
      <c r="D382" s="94"/>
      <c r="E382" s="94"/>
      <c r="F382" s="94"/>
      <c r="G382" s="94"/>
      <c r="H382" s="94"/>
      <c r="I382" s="94"/>
      <c r="J382" s="94"/>
      <c r="K382" s="94"/>
    </row>
    <row r="383" spans="2:11">
      <c r="B383" s="93"/>
      <c r="C383" s="94"/>
      <c r="D383" s="94"/>
      <c r="E383" s="94"/>
      <c r="F383" s="94"/>
      <c r="G383" s="94"/>
      <c r="H383" s="94"/>
      <c r="I383" s="94"/>
      <c r="J383" s="94"/>
      <c r="K383" s="94"/>
    </row>
    <row r="384" spans="2:11">
      <c r="B384" s="93"/>
      <c r="C384" s="94"/>
      <c r="D384" s="94"/>
      <c r="E384" s="94"/>
      <c r="F384" s="94"/>
      <c r="G384" s="94"/>
      <c r="H384" s="94"/>
      <c r="I384" s="94"/>
      <c r="J384" s="94"/>
      <c r="K384" s="94"/>
    </row>
    <row r="385" spans="2:11">
      <c r="B385" s="93"/>
      <c r="C385" s="94"/>
      <c r="D385" s="94"/>
      <c r="E385" s="94"/>
      <c r="F385" s="94"/>
      <c r="G385" s="94"/>
      <c r="H385" s="94"/>
      <c r="I385" s="94"/>
      <c r="J385" s="94"/>
      <c r="K385" s="94"/>
    </row>
    <row r="386" spans="2:11">
      <c r="B386" s="93"/>
      <c r="C386" s="94"/>
      <c r="D386" s="94"/>
      <c r="E386" s="94"/>
      <c r="F386" s="94"/>
      <c r="G386" s="94"/>
      <c r="H386" s="94"/>
      <c r="I386" s="94"/>
      <c r="J386" s="94"/>
      <c r="K386" s="94"/>
    </row>
    <row r="387" spans="2:11">
      <c r="B387" s="93"/>
      <c r="C387" s="94"/>
      <c r="D387" s="94"/>
      <c r="E387" s="94"/>
      <c r="F387" s="94"/>
      <c r="G387" s="94"/>
      <c r="H387" s="94"/>
      <c r="I387" s="94"/>
      <c r="J387" s="94"/>
      <c r="K387" s="94"/>
    </row>
    <row r="388" spans="2:11">
      <c r="B388" s="93"/>
      <c r="C388" s="94"/>
      <c r="D388" s="94"/>
      <c r="E388" s="94"/>
      <c r="F388" s="94"/>
      <c r="G388" s="94"/>
      <c r="H388" s="94"/>
      <c r="I388" s="94"/>
      <c r="J388" s="94"/>
      <c r="K388" s="94"/>
    </row>
    <row r="389" spans="2:11">
      <c r="B389" s="93"/>
      <c r="C389" s="94"/>
      <c r="D389" s="94"/>
      <c r="E389" s="94"/>
      <c r="F389" s="94"/>
      <c r="G389" s="94"/>
      <c r="H389" s="94"/>
      <c r="I389" s="94"/>
      <c r="J389" s="94"/>
      <c r="K389" s="94"/>
    </row>
    <row r="390" spans="2:11">
      <c r="B390" s="93"/>
      <c r="C390" s="94"/>
      <c r="D390" s="94"/>
      <c r="E390" s="94"/>
      <c r="F390" s="94"/>
      <c r="G390" s="94"/>
      <c r="H390" s="94"/>
      <c r="I390" s="94"/>
      <c r="J390" s="94"/>
      <c r="K390" s="94"/>
    </row>
    <row r="391" spans="2:11">
      <c r="B391" s="93"/>
      <c r="C391" s="94"/>
      <c r="D391" s="94"/>
      <c r="E391" s="94"/>
      <c r="F391" s="94"/>
      <c r="G391" s="94"/>
      <c r="H391" s="94"/>
      <c r="I391" s="94"/>
      <c r="J391" s="94"/>
      <c r="K391" s="94"/>
    </row>
    <row r="392" spans="2:11">
      <c r="B392" s="93"/>
      <c r="C392" s="94"/>
      <c r="D392" s="94"/>
      <c r="E392" s="94"/>
      <c r="F392" s="94"/>
      <c r="G392" s="94"/>
      <c r="H392" s="94"/>
      <c r="I392" s="94"/>
      <c r="J392" s="94"/>
      <c r="K392" s="94"/>
    </row>
    <row r="393" spans="2:11">
      <c r="B393" s="93"/>
      <c r="C393" s="94"/>
      <c r="D393" s="94"/>
      <c r="E393" s="94"/>
      <c r="F393" s="94"/>
      <c r="G393" s="94"/>
      <c r="H393" s="94"/>
      <c r="I393" s="94"/>
      <c r="J393" s="94"/>
      <c r="K393" s="94"/>
    </row>
    <row r="394" spans="2:11">
      <c r="B394" s="93"/>
      <c r="C394" s="94"/>
      <c r="D394" s="94"/>
      <c r="E394" s="94"/>
      <c r="F394" s="94"/>
      <c r="G394" s="94"/>
      <c r="H394" s="94"/>
      <c r="I394" s="94"/>
      <c r="J394" s="94"/>
      <c r="K394" s="94"/>
    </row>
    <row r="395" spans="2:11">
      <c r="B395" s="93"/>
      <c r="C395" s="94"/>
      <c r="D395" s="94"/>
      <c r="E395" s="94"/>
      <c r="F395" s="94"/>
      <c r="G395" s="94"/>
      <c r="H395" s="94"/>
      <c r="I395" s="94"/>
      <c r="J395" s="94"/>
      <c r="K395" s="94"/>
    </row>
    <row r="396" spans="2:11">
      <c r="B396" s="93"/>
      <c r="C396" s="94"/>
      <c r="D396" s="94"/>
      <c r="E396" s="94"/>
      <c r="F396" s="94"/>
      <c r="G396" s="94"/>
      <c r="H396" s="94"/>
      <c r="I396" s="94"/>
      <c r="J396" s="94"/>
      <c r="K396" s="94"/>
    </row>
    <row r="397" spans="2:11">
      <c r="B397" s="93"/>
      <c r="C397" s="94"/>
      <c r="D397" s="94"/>
      <c r="E397" s="94"/>
      <c r="F397" s="94"/>
      <c r="G397" s="94"/>
      <c r="H397" s="94"/>
      <c r="I397" s="94"/>
      <c r="J397" s="94"/>
      <c r="K397" s="94"/>
    </row>
    <row r="398" spans="2:11">
      <c r="B398" s="93"/>
      <c r="C398" s="94"/>
      <c r="D398" s="94"/>
      <c r="E398" s="94"/>
      <c r="F398" s="94"/>
      <c r="G398" s="94"/>
      <c r="H398" s="94"/>
      <c r="I398" s="94"/>
      <c r="J398" s="94"/>
      <c r="K398" s="94"/>
    </row>
    <row r="399" spans="2:11">
      <c r="B399" s="93"/>
      <c r="C399" s="94"/>
      <c r="D399" s="94"/>
      <c r="E399" s="94"/>
      <c r="F399" s="94"/>
      <c r="G399" s="94"/>
      <c r="H399" s="94"/>
      <c r="I399" s="94"/>
      <c r="J399" s="94"/>
      <c r="K399" s="94"/>
    </row>
    <row r="400" spans="2:11">
      <c r="B400" s="93"/>
      <c r="C400" s="94"/>
      <c r="D400" s="94"/>
      <c r="E400" s="94"/>
      <c r="F400" s="94"/>
      <c r="G400" s="94"/>
      <c r="H400" s="94"/>
      <c r="I400" s="94"/>
      <c r="J400" s="94"/>
      <c r="K400" s="94"/>
    </row>
    <row r="401" spans="2:11">
      <c r="B401" s="93"/>
      <c r="C401" s="94"/>
      <c r="D401" s="94"/>
      <c r="E401" s="94"/>
      <c r="F401" s="94"/>
      <c r="G401" s="94"/>
      <c r="H401" s="94"/>
      <c r="I401" s="94"/>
      <c r="J401" s="94"/>
      <c r="K401" s="94"/>
    </row>
    <row r="402" spans="2:11">
      <c r="B402" s="93"/>
      <c r="C402" s="94"/>
      <c r="D402" s="94"/>
      <c r="E402" s="94"/>
      <c r="F402" s="94"/>
      <c r="G402" s="94"/>
      <c r="H402" s="94"/>
      <c r="I402" s="94"/>
      <c r="J402" s="94"/>
      <c r="K402" s="94"/>
    </row>
    <row r="403" spans="2:11">
      <c r="B403" s="93"/>
      <c r="C403" s="94"/>
      <c r="D403" s="94"/>
      <c r="E403" s="94"/>
      <c r="F403" s="94"/>
      <c r="G403" s="94"/>
      <c r="H403" s="94"/>
      <c r="I403" s="94"/>
      <c r="J403" s="94"/>
      <c r="K403" s="94"/>
    </row>
    <row r="404" spans="2:11">
      <c r="B404" s="93"/>
      <c r="C404" s="94"/>
      <c r="D404" s="94"/>
      <c r="E404" s="94"/>
      <c r="F404" s="94"/>
      <c r="G404" s="94"/>
      <c r="H404" s="94"/>
      <c r="I404" s="94"/>
      <c r="J404" s="94"/>
      <c r="K404" s="94"/>
    </row>
    <row r="405" spans="2:11">
      <c r="B405" s="93"/>
      <c r="C405" s="94"/>
      <c r="D405" s="94"/>
      <c r="E405" s="94"/>
      <c r="F405" s="94"/>
      <c r="G405" s="94"/>
      <c r="H405" s="94"/>
      <c r="I405" s="94"/>
      <c r="J405" s="94"/>
      <c r="K405" s="94"/>
    </row>
    <row r="406" spans="2:11">
      <c r="B406" s="93"/>
      <c r="C406" s="94"/>
      <c r="D406" s="94"/>
      <c r="E406" s="94"/>
      <c r="F406" s="94"/>
      <c r="G406" s="94"/>
      <c r="H406" s="94"/>
      <c r="I406" s="94"/>
      <c r="J406" s="94"/>
      <c r="K406" s="94"/>
    </row>
    <row r="407" spans="2:11">
      <c r="B407" s="93"/>
      <c r="C407" s="94"/>
      <c r="D407" s="94"/>
      <c r="E407" s="94"/>
      <c r="F407" s="94"/>
      <c r="G407" s="94"/>
      <c r="H407" s="94"/>
      <c r="I407" s="94"/>
      <c r="J407" s="94"/>
      <c r="K407" s="94"/>
    </row>
    <row r="408" spans="2:11">
      <c r="B408" s="93"/>
      <c r="C408" s="94"/>
      <c r="D408" s="94"/>
      <c r="E408" s="94"/>
      <c r="F408" s="94"/>
      <c r="G408" s="94"/>
      <c r="H408" s="94"/>
      <c r="I408" s="94"/>
      <c r="J408" s="94"/>
      <c r="K408" s="94"/>
    </row>
    <row r="409" spans="2:11">
      <c r="B409" s="93"/>
      <c r="C409" s="94"/>
      <c r="D409" s="94"/>
      <c r="E409" s="94"/>
      <c r="F409" s="94"/>
      <c r="G409" s="94"/>
      <c r="H409" s="94"/>
      <c r="I409" s="94"/>
      <c r="J409" s="94"/>
      <c r="K409" s="94"/>
    </row>
    <row r="410" spans="2:11">
      <c r="B410" s="93"/>
      <c r="C410" s="94"/>
      <c r="D410" s="94"/>
      <c r="E410" s="94"/>
      <c r="F410" s="94"/>
      <c r="G410" s="94"/>
      <c r="H410" s="94"/>
      <c r="I410" s="94"/>
      <c r="J410" s="94"/>
      <c r="K410" s="94"/>
    </row>
    <row r="411" spans="2:11">
      <c r="B411" s="93"/>
      <c r="C411" s="94"/>
      <c r="D411" s="94"/>
      <c r="E411" s="94"/>
      <c r="F411" s="94"/>
      <c r="G411" s="94"/>
      <c r="H411" s="94"/>
      <c r="I411" s="94"/>
      <c r="J411" s="94"/>
      <c r="K411" s="94"/>
    </row>
    <row r="412" spans="2:11">
      <c r="B412" s="93"/>
      <c r="C412" s="94"/>
      <c r="D412" s="94"/>
      <c r="E412" s="94"/>
      <c r="F412" s="94"/>
      <c r="G412" s="94"/>
      <c r="H412" s="94"/>
      <c r="I412" s="94"/>
      <c r="J412" s="94"/>
      <c r="K412" s="94"/>
    </row>
    <row r="413" spans="2:11">
      <c r="B413" s="93"/>
      <c r="C413" s="94"/>
      <c r="D413" s="94"/>
      <c r="E413" s="94"/>
      <c r="F413" s="94"/>
      <c r="G413" s="94"/>
      <c r="H413" s="94"/>
      <c r="I413" s="94"/>
      <c r="J413" s="94"/>
      <c r="K413" s="94"/>
    </row>
    <row r="414" spans="2:11">
      <c r="B414" s="93"/>
      <c r="C414" s="94"/>
      <c r="D414" s="94"/>
      <c r="E414" s="94"/>
      <c r="F414" s="94"/>
      <c r="G414" s="94"/>
      <c r="H414" s="94"/>
      <c r="I414" s="94"/>
      <c r="J414" s="94"/>
      <c r="K414" s="94"/>
    </row>
    <row r="415" spans="2:11">
      <c r="B415" s="93"/>
      <c r="C415" s="94"/>
      <c r="D415" s="94"/>
      <c r="E415" s="94"/>
      <c r="F415" s="94"/>
      <c r="G415" s="94"/>
      <c r="H415" s="94"/>
      <c r="I415" s="94"/>
      <c r="J415" s="94"/>
      <c r="K415" s="94"/>
    </row>
    <row r="416" spans="2:11">
      <c r="B416" s="93"/>
      <c r="C416" s="94"/>
      <c r="D416" s="94"/>
      <c r="E416" s="94"/>
      <c r="F416" s="94"/>
      <c r="G416" s="94"/>
      <c r="H416" s="94"/>
      <c r="I416" s="94"/>
      <c r="J416" s="94"/>
      <c r="K416" s="94"/>
    </row>
    <row r="417" spans="2:11">
      <c r="B417" s="93"/>
      <c r="C417" s="94"/>
      <c r="D417" s="94"/>
      <c r="E417" s="94"/>
      <c r="F417" s="94"/>
      <c r="G417" s="94"/>
      <c r="H417" s="94"/>
      <c r="I417" s="94"/>
      <c r="J417" s="94"/>
      <c r="K417" s="94"/>
    </row>
    <row r="418" spans="2:11">
      <c r="B418" s="93"/>
      <c r="C418" s="94"/>
      <c r="D418" s="94"/>
      <c r="E418" s="94"/>
      <c r="F418" s="94"/>
      <c r="G418" s="94"/>
      <c r="H418" s="94"/>
      <c r="I418" s="94"/>
      <c r="J418" s="94"/>
      <c r="K418" s="94"/>
    </row>
    <row r="419" spans="2:11">
      <c r="B419" s="93"/>
      <c r="C419" s="94"/>
      <c r="D419" s="94"/>
      <c r="E419" s="94"/>
      <c r="F419" s="94"/>
      <c r="G419" s="94"/>
      <c r="H419" s="94"/>
      <c r="I419" s="94"/>
      <c r="J419" s="94"/>
      <c r="K419" s="94"/>
    </row>
    <row r="420" spans="2:11">
      <c r="B420" s="93"/>
      <c r="C420" s="94"/>
      <c r="D420" s="94"/>
      <c r="E420" s="94"/>
      <c r="F420" s="94"/>
      <c r="G420" s="94"/>
      <c r="H420" s="94"/>
      <c r="I420" s="94"/>
      <c r="J420" s="94"/>
      <c r="K420" s="94"/>
    </row>
    <row r="421" spans="2:11">
      <c r="B421" s="93"/>
      <c r="C421" s="94"/>
      <c r="D421" s="94"/>
      <c r="E421" s="94"/>
      <c r="F421" s="94"/>
      <c r="G421" s="94"/>
      <c r="H421" s="94"/>
      <c r="I421" s="94"/>
      <c r="J421" s="94"/>
      <c r="K421" s="94"/>
    </row>
    <row r="422" spans="2:11">
      <c r="B422" s="93"/>
      <c r="C422" s="94"/>
      <c r="D422" s="94"/>
      <c r="E422" s="94"/>
      <c r="F422" s="94"/>
      <c r="G422" s="94"/>
      <c r="H422" s="94"/>
      <c r="I422" s="94"/>
      <c r="J422" s="94"/>
      <c r="K422" s="94"/>
    </row>
    <row r="423" spans="2:11">
      <c r="B423" s="93"/>
      <c r="C423" s="94"/>
      <c r="D423" s="94"/>
      <c r="E423" s="94"/>
      <c r="F423" s="94"/>
      <c r="G423" s="94"/>
      <c r="H423" s="94"/>
      <c r="I423" s="94"/>
      <c r="J423" s="94"/>
      <c r="K423" s="94"/>
    </row>
    <row r="424" spans="2:11">
      <c r="B424" s="93"/>
      <c r="C424" s="94"/>
      <c r="D424" s="94"/>
      <c r="E424" s="94"/>
      <c r="F424" s="94"/>
      <c r="G424" s="94"/>
      <c r="H424" s="94"/>
      <c r="I424" s="94"/>
      <c r="J424" s="94"/>
      <c r="K424" s="94"/>
    </row>
    <row r="425" spans="2:11">
      <c r="B425" s="93"/>
      <c r="C425" s="94"/>
      <c r="D425" s="94"/>
      <c r="E425" s="94"/>
      <c r="F425" s="94"/>
      <c r="G425" s="94"/>
      <c r="H425" s="94"/>
      <c r="I425" s="94"/>
      <c r="J425" s="94"/>
      <c r="K425" s="94"/>
    </row>
    <row r="426" spans="2:11">
      <c r="B426" s="93"/>
      <c r="C426" s="94"/>
      <c r="D426" s="94"/>
      <c r="E426" s="94"/>
      <c r="F426" s="94"/>
      <c r="G426" s="94"/>
      <c r="H426" s="94"/>
      <c r="I426" s="94"/>
      <c r="J426" s="94"/>
      <c r="K426" s="94"/>
    </row>
    <row r="427" spans="2:11">
      <c r="B427" s="93"/>
      <c r="C427" s="94"/>
      <c r="D427" s="94"/>
      <c r="E427" s="94"/>
      <c r="F427" s="94"/>
      <c r="G427" s="94"/>
      <c r="H427" s="94"/>
      <c r="I427" s="94"/>
      <c r="J427" s="94"/>
      <c r="K427" s="94"/>
    </row>
    <row r="428" spans="2:11">
      <c r="B428" s="93"/>
      <c r="C428" s="94"/>
      <c r="D428" s="94"/>
      <c r="E428" s="94"/>
      <c r="F428" s="94"/>
      <c r="G428" s="94"/>
      <c r="H428" s="94"/>
      <c r="I428" s="94"/>
      <c r="J428" s="94"/>
      <c r="K428" s="94"/>
    </row>
    <row r="429" spans="2:11">
      <c r="B429" s="93"/>
      <c r="C429" s="94"/>
      <c r="D429" s="94"/>
      <c r="E429" s="94"/>
      <c r="F429" s="94"/>
      <c r="G429" s="94"/>
      <c r="H429" s="94"/>
      <c r="I429" s="94"/>
      <c r="J429" s="94"/>
      <c r="K429" s="94"/>
    </row>
    <row r="430" spans="2:11">
      <c r="B430" s="93"/>
      <c r="C430" s="94"/>
      <c r="D430" s="94"/>
      <c r="E430" s="94"/>
      <c r="F430" s="94"/>
      <c r="G430" s="94"/>
      <c r="H430" s="94"/>
      <c r="I430" s="94"/>
      <c r="J430" s="94"/>
      <c r="K430" s="94"/>
    </row>
    <row r="431" spans="2:11">
      <c r="B431" s="93"/>
      <c r="C431" s="94"/>
      <c r="D431" s="94"/>
      <c r="E431" s="94"/>
      <c r="F431" s="94"/>
      <c r="G431" s="94"/>
      <c r="H431" s="94"/>
      <c r="I431" s="94"/>
      <c r="J431" s="94"/>
      <c r="K431" s="94"/>
    </row>
    <row r="432" spans="2:11">
      <c r="B432" s="93"/>
      <c r="C432" s="94"/>
      <c r="D432" s="94"/>
      <c r="E432" s="94"/>
      <c r="F432" s="94"/>
      <c r="G432" s="94"/>
      <c r="H432" s="94"/>
      <c r="I432" s="94"/>
      <c r="J432" s="94"/>
      <c r="K432" s="94"/>
    </row>
    <row r="433" spans="2:11">
      <c r="B433" s="93"/>
      <c r="C433" s="94"/>
      <c r="D433" s="94"/>
      <c r="E433" s="94"/>
      <c r="F433" s="94"/>
      <c r="G433" s="94"/>
      <c r="H433" s="94"/>
      <c r="I433" s="94"/>
      <c r="J433" s="94"/>
      <c r="K433" s="94"/>
    </row>
    <row r="434" spans="2:11">
      <c r="B434" s="93"/>
      <c r="C434" s="94"/>
      <c r="D434" s="94"/>
      <c r="E434" s="94"/>
      <c r="F434" s="94"/>
      <c r="G434" s="94"/>
      <c r="H434" s="94"/>
      <c r="I434" s="94"/>
      <c r="J434" s="94"/>
      <c r="K434" s="94"/>
    </row>
    <row r="435" spans="2:11">
      <c r="B435" s="93"/>
      <c r="C435" s="94"/>
      <c r="D435" s="94"/>
      <c r="E435" s="94"/>
      <c r="F435" s="94"/>
      <c r="G435" s="94"/>
      <c r="H435" s="94"/>
      <c r="I435" s="94"/>
      <c r="J435" s="94"/>
      <c r="K435" s="94"/>
    </row>
    <row r="436" spans="2:11">
      <c r="B436" s="93"/>
      <c r="C436" s="94"/>
      <c r="D436" s="94"/>
      <c r="E436" s="94"/>
      <c r="F436" s="94"/>
      <c r="G436" s="94"/>
      <c r="H436" s="94"/>
      <c r="I436" s="94"/>
      <c r="J436" s="94"/>
      <c r="K436" s="94"/>
    </row>
    <row r="437" spans="2:11">
      <c r="B437" s="93"/>
      <c r="C437" s="94"/>
      <c r="D437" s="94"/>
      <c r="E437" s="94"/>
      <c r="F437" s="94"/>
      <c r="G437" s="94"/>
      <c r="H437" s="94"/>
      <c r="I437" s="94"/>
      <c r="J437" s="94"/>
      <c r="K437" s="94"/>
    </row>
    <row r="438" spans="2:11">
      <c r="B438" s="93"/>
      <c r="C438" s="94"/>
      <c r="D438" s="94"/>
      <c r="E438" s="94"/>
      <c r="F438" s="94"/>
      <c r="G438" s="94"/>
      <c r="H438" s="94"/>
      <c r="I438" s="94"/>
      <c r="J438" s="94"/>
      <c r="K438" s="94"/>
    </row>
    <row r="439" spans="2:11">
      <c r="B439" s="93"/>
      <c r="C439" s="94"/>
      <c r="D439" s="94"/>
      <c r="E439" s="94"/>
      <c r="F439" s="94"/>
      <c r="G439" s="94"/>
      <c r="H439" s="94"/>
      <c r="I439" s="94"/>
      <c r="J439" s="94"/>
      <c r="K439" s="94"/>
    </row>
    <row r="440" spans="2:11">
      <c r="B440" s="93"/>
      <c r="C440" s="94"/>
      <c r="D440" s="94"/>
      <c r="E440" s="94"/>
      <c r="F440" s="94"/>
      <c r="G440" s="94"/>
      <c r="H440" s="94"/>
      <c r="I440" s="94"/>
      <c r="J440" s="94"/>
      <c r="K440" s="94"/>
    </row>
    <row r="441" spans="2:11">
      <c r="B441" s="93"/>
      <c r="C441" s="94"/>
      <c r="D441" s="94"/>
      <c r="E441" s="94"/>
      <c r="F441" s="94"/>
      <c r="G441" s="94"/>
      <c r="H441" s="94"/>
      <c r="I441" s="94"/>
      <c r="J441" s="94"/>
      <c r="K441" s="94"/>
    </row>
    <row r="442" spans="2:11">
      <c r="B442" s="93"/>
      <c r="C442" s="94"/>
      <c r="D442" s="94"/>
      <c r="E442" s="94"/>
      <c r="F442" s="94"/>
      <c r="G442" s="94"/>
      <c r="H442" s="94"/>
      <c r="I442" s="94"/>
      <c r="J442" s="94"/>
      <c r="K442" s="94"/>
    </row>
    <row r="443" spans="2:11">
      <c r="B443" s="93"/>
      <c r="C443" s="94"/>
      <c r="D443" s="94"/>
      <c r="E443" s="94"/>
      <c r="F443" s="94"/>
      <c r="G443" s="94"/>
      <c r="H443" s="94"/>
      <c r="I443" s="94"/>
      <c r="J443" s="94"/>
      <c r="K443" s="94"/>
    </row>
    <row r="444" spans="2:11">
      <c r="B444" s="93"/>
      <c r="C444" s="94"/>
      <c r="D444" s="94"/>
      <c r="E444" s="94"/>
      <c r="F444" s="94"/>
      <c r="G444" s="94"/>
      <c r="H444" s="94"/>
      <c r="I444" s="94"/>
      <c r="J444" s="94"/>
      <c r="K444" s="94"/>
    </row>
    <row r="445" spans="2:11">
      <c r="B445" s="93"/>
      <c r="C445" s="94"/>
      <c r="D445" s="94"/>
      <c r="E445" s="94"/>
      <c r="F445" s="94"/>
      <c r="G445" s="94"/>
      <c r="H445" s="94"/>
      <c r="I445" s="94"/>
      <c r="J445" s="94"/>
      <c r="K445" s="94"/>
    </row>
    <row r="446" spans="2:11">
      <c r="B446" s="93"/>
      <c r="C446" s="94"/>
      <c r="D446" s="94"/>
      <c r="E446" s="94"/>
      <c r="F446" s="94"/>
      <c r="G446" s="94"/>
      <c r="H446" s="94"/>
      <c r="I446" s="94"/>
      <c r="J446" s="94"/>
      <c r="K446" s="94"/>
    </row>
    <row r="447" spans="2:11">
      <c r="B447" s="93"/>
      <c r="C447" s="94"/>
      <c r="D447" s="94"/>
      <c r="E447" s="94"/>
      <c r="F447" s="94"/>
      <c r="G447" s="94"/>
      <c r="H447" s="94"/>
      <c r="I447" s="94"/>
      <c r="J447" s="94"/>
      <c r="K447" s="94"/>
    </row>
    <row r="448" spans="2:11">
      <c r="B448" s="93"/>
      <c r="C448" s="94"/>
      <c r="D448" s="94"/>
      <c r="E448" s="94"/>
      <c r="F448" s="94"/>
      <c r="G448" s="94"/>
      <c r="H448" s="94"/>
      <c r="I448" s="94"/>
      <c r="J448" s="94"/>
      <c r="K448" s="94"/>
    </row>
    <row r="449" spans="2:11">
      <c r="B449" s="93"/>
      <c r="C449" s="94"/>
      <c r="D449" s="94"/>
      <c r="E449" s="94"/>
      <c r="F449" s="94"/>
      <c r="G449" s="94"/>
      <c r="H449" s="94"/>
      <c r="I449" s="94"/>
      <c r="J449" s="94"/>
      <c r="K449" s="94"/>
    </row>
    <row r="450" spans="2:11">
      <c r="B450" s="93"/>
      <c r="C450" s="94"/>
      <c r="D450" s="94"/>
      <c r="E450" s="94"/>
      <c r="F450" s="94"/>
      <c r="G450" s="94"/>
      <c r="H450" s="94"/>
      <c r="I450" s="94"/>
      <c r="J450" s="94"/>
      <c r="K450" s="94"/>
    </row>
    <row r="451" spans="2:11">
      <c r="B451" s="93"/>
      <c r="C451" s="94"/>
      <c r="D451" s="94"/>
      <c r="E451" s="94"/>
      <c r="F451" s="94"/>
      <c r="G451" s="94"/>
      <c r="H451" s="94"/>
      <c r="I451" s="94"/>
      <c r="J451" s="94"/>
      <c r="K451" s="94"/>
    </row>
    <row r="452" spans="2:11">
      <c r="B452" s="93"/>
      <c r="C452" s="94"/>
      <c r="D452" s="94"/>
      <c r="E452" s="94"/>
      <c r="F452" s="94"/>
      <c r="G452" s="94"/>
      <c r="H452" s="94"/>
      <c r="I452" s="94"/>
      <c r="J452" s="94"/>
      <c r="K452" s="94"/>
    </row>
    <row r="453" spans="2:11">
      <c r="B453" s="93"/>
      <c r="C453" s="94"/>
      <c r="D453" s="94"/>
      <c r="E453" s="94"/>
      <c r="F453" s="94"/>
      <c r="G453" s="94"/>
      <c r="H453" s="94"/>
      <c r="I453" s="94"/>
      <c r="J453" s="94"/>
      <c r="K453" s="94"/>
    </row>
    <row r="454" spans="2:11">
      <c r="B454" s="93"/>
      <c r="C454" s="94"/>
      <c r="D454" s="94"/>
      <c r="E454" s="94"/>
      <c r="F454" s="94"/>
      <c r="G454" s="94"/>
      <c r="H454" s="94"/>
      <c r="I454" s="94"/>
      <c r="J454" s="94"/>
      <c r="K454" s="94"/>
    </row>
    <row r="455" spans="2:11">
      <c r="B455" s="93"/>
      <c r="C455" s="94"/>
      <c r="D455" s="94"/>
      <c r="E455" s="94"/>
      <c r="F455" s="94"/>
      <c r="G455" s="94"/>
      <c r="H455" s="94"/>
      <c r="I455" s="94"/>
      <c r="J455" s="94"/>
      <c r="K455" s="94"/>
    </row>
    <row r="456" spans="2:11">
      <c r="B456" s="93"/>
      <c r="C456" s="94"/>
      <c r="D456" s="94"/>
      <c r="E456" s="94"/>
      <c r="F456" s="94"/>
      <c r="G456" s="94"/>
      <c r="H456" s="94"/>
      <c r="I456" s="94"/>
      <c r="J456" s="94"/>
      <c r="K456" s="94"/>
    </row>
    <row r="457" spans="2:11">
      <c r="B457" s="93"/>
      <c r="C457" s="94"/>
      <c r="D457" s="94"/>
      <c r="E457" s="94"/>
      <c r="F457" s="94"/>
      <c r="G457" s="94"/>
      <c r="H457" s="94"/>
      <c r="I457" s="94"/>
      <c r="J457" s="94"/>
      <c r="K457" s="94"/>
    </row>
    <row r="458" spans="2:11">
      <c r="B458" s="93"/>
      <c r="C458" s="94"/>
      <c r="D458" s="94"/>
      <c r="E458" s="94"/>
      <c r="F458" s="94"/>
      <c r="G458" s="94"/>
      <c r="H458" s="94"/>
      <c r="I458" s="94"/>
      <c r="J458" s="94"/>
      <c r="K458" s="94"/>
    </row>
    <row r="459" spans="2:11">
      <c r="B459" s="93"/>
      <c r="C459" s="94"/>
      <c r="D459" s="94"/>
      <c r="E459" s="94"/>
      <c r="F459" s="94"/>
      <c r="G459" s="94"/>
      <c r="H459" s="94"/>
      <c r="I459" s="94"/>
      <c r="J459" s="94"/>
      <c r="K459" s="94"/>
    </row>
    <row r="460" spans="2:11">
      <c r="B460" s="93"/>
      <c r="C460" s="94"/>
      <c r="D460" s="94"/>
      <c r="E460" s="94"/>
      <c r="F460" s="94"/>
      <c r="G460" s="94"/>
      <c r="H460" s="94"/>
      <c r="I460" s="94"/>
      <c r="J460" s="94"/>
      <c r="K460" s="94"/>
    </row>
    <row r="461" spans="2:11">
      <c r="B461" s="93"/>
      <c r="C461" s="94"/>
      <c r="D461" s="94"/>
      <c r="E461" s="94"/>
      <c r="F461" s="94"/>
      <c r="G461" s="94"/>
      <c r="H461" s="94"/>
      <c r="I461" s="94"/>
      <c r="J461" s="94"/>
      <c r="K461" s="94"/>
    </row>
    <row r="462" spans="2:11">
      <c r="B462" s="93"/>
      <c r="C462" s="94"/>
      <c r="D462" s="94"/>
      <c r="E462" s="94"/>
      <c r="F462" s="94"/>
      <c r="G462" s="94"/>
      <c r="H462" s="94"/>
      <c r="I462" s="94"/>
      <c r="J462" s="94"/>
      <c r="K462" s="94"/>
    </row>
    <row r="463" spans="2:11">
      <c r="B463" s="93"/>
      <c r="C463" s="94"/>
      <c r="D463" s="94"/>
      <c r="E463" s="94"/>
      <c r="F463" s="94"/>
      <c r="G463" s="94"/>
      <c r="H463" s="94"/>
      <c r="I463" s="94"/>
      <c r="J463" s="94"/>
      <c r="K463" s="94"/>
    </row>
    <row r="464" spans="2:11">
      <c r="B464" s="93"/>
      <c r="C464" s="94"/>
      <c r="D464" s="94"/>
      <c r="E464" s="94"/>
      <c r="F464" s="94"/>
      <c r="G464" s="94"/>
      <c r="H464" s="94"/>
      <c r="I464" s="94"/>
      <c r="J464" s="94"/>
      <c r="K464" s="94"/>
    </row>
    <row r="465" spans="2:11">
      <c r="B465" s="93"/>
      <c r="C465" s="94"/>
      <c r="D465" s="94"/>
      <c r="E465" s="94"/>
      <c r="F465" s="94"/>
      <c r="G465" s="94"/>
      <c r="H465" s="94"/>
      <c r="I465" s="94"/>
      <c r="J465" s="94"/>
      <c r="K465" s="94"/>
    </row>
    <row r="466" spans="2:11">
      <c r="B466" s="93"/>
      <c r="C466" s="94"/>
      <c r="D466" s="94"/>
      <c r="E466" s="94"/>
      <c r="F466" s="94"/>
      <c r="G466" s="94"/>
      <c r="H466" s="94"/>
      <c r="I466" s="94"/>
      <c r="J466" s="94"/>
      <c r="K466" s="94"/>
    </row>
    <row r="467" spans="2:11">
      <c r="B467" s="93"/>
      <c r="C467" s="94"/>
      <c r="D467" s="94"/>
      <c r="E467" s="94"/>
      <c r="F467" s="94"/>
      <c r="G467" s="94"/>
      <c r="H467" s="94"/>
      <c r="I467" s="94"/>
      <c r="J467" s="94"/>
      <c r="K467" s="94"/>
    </row>
    <row r="468" spans="2:11">
      <c r="B468" s="93"/>
      <c r="C468" s="94"/>
      <c r="D468" s="94"/>
      <c r="E468" s="94"/>
      <c r="F468" s="94"/>
      <c r="G468" s="94"/>
      <c r="H468" s="94"/>
      <c r="I468" s="94"/>
      <c r="J468" s="94"/>
      <c r="K468" s="94"/>
    </row>
    <row r="469" spans="2:11">
      <c r="B469" s="93"/>
      <c r="C469" s="94"/>
      <c r="D469" s="94"/>
      <c r="E469" s="94"/>
      <c r="F469" s="94"/>
      <c r="G469" s="94"/>
      <c r="H469" s="94"/>
      <c r="I469" s="94"/>
      <c r="J469" s="94"/>
      <c r="K469" s="94"/>
    </row>
    <row r="470" spans="2:11">
      <c r="B470" s="93"/>
      <c r="C470" s="94"/>
      <c r="D470" s="94"/>
      <c r="E470" s="94"/>
      <c r="F470" s="94"/>
      <c r="G470" s="94"/>
      <c r="H470" s="94"/>
      <c r="I470" s="94"/>
      <c r="J470" s="94"/>
      <c r="K470" s="94"/>
    </row>
    <row r="471" spans="2:11">
      <c r="B471" s="93"/>
      <c r="C471" s="94"/>
      <c r="D471" s="94"/>
      <c r="E471" s="94"/>
      <c r="F471" s="94"/>
      <c r="G471" s="94"/>
      <c r="H471" s="94"/>
      <c r="I471" s="94"/>
      <c r="J471" s="94"/>
      <c r="K471" s="94"/>
    </row>
    <row r="472" spans="2:11">
      <c r="B472" s="93"/>
      <c r="C472" s="94"/>
      <c r="D472" s="94"/>
      <c r="E472" s="94"/>
      <c r="F472" s="94"/>
      <c r="G472" s="94"/>
      <c r="H472" s="94"/>
      <c r="I472" s="94"/>
      <c r="J472" s="94"/>
      <c r="K472" s="94"/>
    </row>
    <row r="473" spans="2:11">
      <c r="B473" s="93"/>
      <c r="C473" s="94"/>
      <c r="D473" s="94"/>
      <c r="E473" s="94"/>
      <c r="F473" s="94"/>
      <c r="G473" s="94"/>
      <c r="H473" s="94"/>
      <c r="I473" s="94"/>
      <c r="J473" s="94"/>
      <c r="K473" s="94"/>
    </row>
    <row r="474" spans="2:11">
      <c r="B474" s="93"/>
      <c r="C474" s="94"/>
      <c r="D474" s="94"/>
      <c r="E474" s="94"/>
      <c r="F474" s="94"/>
      <c r="G474" s="94"/>
      <c r="H474" s="94"/>
      <c r="I474" s="94"/>
      <c r="J474" s="94"/>
      <c r="K474" s="94"/>
    </row>
    <row r="475" spans="2:11">
      <c r="B475" s="93"/>
      <c r="C475" s="94"/>
      <c r="D475" s="94"/>
      <c r="E475" s="94"/>
      <c r="F475" s="94"/>
      <c r="G475" s="94"/>
      <c r="H475" s="94"/>
      <c r="I475" s="94"/>
      <c r="J475" s="94"/>
      <c r="K475" s="94"/>
    </row>
    <row r="476" spans="2:11">
      <c r="B476" s="93"/>
      <c r="C476" s="94"/>
      <c r="D476" s="94"/>
      <c r="E476" s="94"/>
      <c r="F476" s="94"/>
      <c r="G476" s="94"/>
      <c r="H476" s="94"/>
      <c r="I476" s="94"/>
      <c r="J476" s="94"/>
      <c r="K476" s="94"/>
    </row>
    <row r="477" spans="2:11">
      <c r="B477" s="93"/>
      <c r="C477" s="94"/>
      <c r="D477" s="94"/>
      <c r="E477" s="94"/>
      <c r="F477" s="94"/>
      <c r="G477" s="94"/>
      <c r="H477" s="94"/>
      <c r="I477" s="94"/>
      <c r="J477" s="94"/>
      <c r="K477" s="94"/>
    </row>
    <row r="478" spans="2:11">
      <c r="B478" s="93"/>
      <c r="C478" s="94"/>
      <c r="D478" s="94"/>
      <c r="E478" s="94"/>
      <c r="F478" s="94"/>
      <c r="G478" s="94"/>
      <c r="H478" s="94"/>
      <c r="I478" s="94"/>
      <c r="J478" s="94"/>
      <c r="K478" s="94"/>
    </row>
    <row r="479" spans="2:11">
      <c r="B479" s="93"/>
      <c r="C479" s="94"/>
      <c r="D479" s="94"/>
      <c r="E479" s="94"/>
      <c r="F479" s="94"/>
      <c r="G479" s="94"/>
      <c r="H479" s="94"/>
      <c r="I479" s="94"/>
      <c r="J479" s="94"/>
      <c r="K479" s="94"/>
    </row>
    <row r="480" spans="2:11">
      <c r="B480" s="93"/>
      <c r="C480" s="94"/>
      <c r="D480" s="94"/>
      <c r="E480" s="94"/>
      <c r="F480" s="94"/>
      <c r="G480" s="94"/>
      <c r="H480" s="94"/>
      <c r="I480" s="94"/>
      <c r="J480" s="94"/>
      <c r="K480" s="94"/>
    </row>
    <row r="481" spans="2:11">
      <c r="B481" s="93"/>
      <c r="C481" s="94"/>
      <c r="D481" s="94"/>
      <c r="E481" s="94"/>
      <c r="F481" s="94"/>
      <c r="G481" s="94"/>
      <c r="H481" s="94"/>
      <c r="I481" s="94"/>
      <c r="J481" s="94"/>
      <c r="K481" s="94"/>
    </row>
    <row r="482" spans="2:11">
      <c r="B482" s="93"/>
      <c r="C482" s="94"/>
      <c r="D482" s="94"/>
      <c r="E482" s="94"/>
      <c r="F482" s="94"/>
      <c r="G482" s="94"/>
      <c r="H482" s="94"/>
      <c r="I482" s="94"/>
      <c r="J482" s="94"/>
      <c r="K482" s="94"/>
    </row>
    <row r="483" spans="2:11">
      <c r="B483" s="93"/>
      <c r="C483" s="94"/>
      <c r="D483" s="94"/>
      <c r="E483" s="94"/>
      <c r="F483" s="94"/>
      <c r="G483" s="94"/>
      <c r="H483" s="94"/>
      <c r="I483" s="94"/>
      <c r="J483" s="94"/>
      <c r="K483" s="94"/>
    </row>
    <row r="484" spans="2:11">
      <c r="B484" s="93"/>
      <c r="C484" s="94"/>
      <c r="D484" s="94"/>
      <c r="E484" s="94"/>
      <c r="F484" s="94"/>
      <c r="G484" s="94"/>
      <c r="H484" s="94"/>
      <c r="I484" s="94"/>
      <c r="J484" s="94"/>
      <c r="K484" s="94"/>
    </row>
    <row r="485" spans="2:11">
      <c r="B485" s="93"/>
      <c r="C485" s="94"/>
      <c r="D485" s="94"/>
      <c r="E485" s="94"/>
      <c r="F485" s="94"/>
      <c r="G485" s="94"/>
      <c r="H485" s="94"/>
      <c r="I485" s="94"/>
      <c r="J485" s="94"/>
      <c r="K485" s="94"/>
    </row>
    <row r="486" spans="2:11">
      <c r="B486" s="93"/>
      <c r="C486" s="94"/>
      <c r="D486" s="94"/>
      <c r="E486" s="94"/>
      <c r="F486" s="94"/>
      <c r="G486" s="94"/>
      <c r="H486" s="94"/>
      <c r="I486" s="94"/>
      <c r="J486" s="94"/>
      <c r="K486" s="94"/>
    </row>
    <row r="487" spans="2:11">
      <c r="B487" s="93"/>
      <c r="C487" s="94"/>
      <c r="D487" s="94"/>
      <c r="E487" s="94"/>
      <c r="F487" s="94"/>
      <c r="G487" s="94"/>
      <c r="H487" s="94"/>
      <c r="I487" s="94"/>
      <c r="J487" s="94"/>
      <c r="K487" s="94"/>
    </row>
    <row r="488" spans="2:11">
      <c r="B488" s="93"/>
      <c r="C488" s="94"/>
      <c r="D488" s="94"/>
      <c r="E488" s="94"/>
      <c r="F488" s="94"/>
      <c r="G488" s="94"/>
      <c r="H488" s="94"/>
      <c r="I488" s="94"/>
      <c r="J488" s="94"/>
      <c r="K488" s="94"/>
    </row>
    <row r="489" spans="2:11">
      <c r="B489" s="93"/>
      <c r="C489" s="94"/>
      <c r="D489" s="94"/>
      <c r="E489" s="94"/>
      <c r="F489" s="94"/>
      <c r="G489" s="94"/>
      <c r="H489" s="94"/>
      <c r="I489" s="94"/>
      <c r="J489" s="94"/>
      <c r="K489" s="94"/>
    </row>
    <row r="490" spans="2:11">
      <c r="B490" s="93"/>
      <c r="C490" s="94"/>
      <c r="D490" s="94"/>
      <c r="E490" s="94"/>
      <c r="F490" s="94"/>
      <c r="G490" s="94"/>
      <c r="H490" s="94"/>
      <c r="I490" s="94"/>
      <c r="J490" s="94"/>
      <c r="K490" s="94"/>
    </row>
    <row r="491" spans="2:11">
      <c r="B491" s="93"/>
      <c r="C491" s="94"/>
      <c r="D491" s="94"/>
      <c r="E491" s="94"/>
      <c r="F491" s="94"/>
      <c r="G491" s="94"/>
      <c r="H491" s="94"/>
      <c r="I491" s="94"/>
      <c r="J491" s="94"/>
      <c r="K491" s="94"/>
    </row>
    <row r="492" spans="2:11">
      <c r="B492" s="93"/>
      <c r="C492" s="94"/>
      <c r="D492" s="94"/>
      <c r="E492" s="94"/>
      <c r="F492" s="94"/>
      <c r="G492" s="94"/>
      <c r="H492" s="94"/>
      <c r="I492" s="94"/>
      <c r="J492" s="94"/>
      <c r="K492" s="94"/>
    </row>
    <row r="493" spans="2:11">
      <c r="B493" s="93"/>
      <c r="C493" s="94"/>
      <c r="D493" s="94"/>
      <c r="E493" s="94"/>
      <c r="F493" s="94"/>
      <c r="G493" s="94"/>
      <c r="H493" s="94"/>
      <c r="I493" s="94"/>
      <c r="J493" s="94"/>
      <c r="K493" s="94"/>
    </row>
    <row r="494" spans="2:11">
      <c r="B494" s="93"/>
      <c r="C494" s="94"/>
      <c r="D494" s="94"/>
      <c r="E494" s="94"/>
      <c r="F494" s="94"/>
      <c r="G494" s="94"/>
      <c r="H494" s="94"/>
      <c r="I494" s="94"/>
      <c r="J494" s="94"/>
      <c r="K494" s="94"/>
    </row>
    <row r="495" spans="2:11">
      <c r="B495" s="93"/>
      <c r="C495" s="94"/>
      <c r="D495" s="94"/>
      <c r="E495" s="94"/>
      <c r="F495" s="94"/>
      <c r="G495" s="94"/>
      <c r="H495" s="94"/>
      <c r="I495" s="94"/>
      <c r="J495" s="94"/>
      <c r="K495" s="94"/>
    </row>
    <row r="496" spans="2:11">
      <c r="B496" s="93"/>
      <c r="C496" s="94"/>
      <c r="D496" s="94"/>
      <c r="E496" s="94"/>
      <c r="F496" s="94"/>
      <c r="G496" s="94"/>
      <c r="H496" s="94"/>
      <c r="I496" s="94"/>
      <c r="J496" s="94"/>
      <c r="K496" s="94"/>
    </row>
    <row r="497" spans="2:11">
      <c r="B497" s="93"/>
      <c r="C497" s="94"/>
      <c r="D497" s="94"/>
      <c r="E497" s="94"/>
      <c r="F497" s="94"/>
      <c r="G497" s="94"/>
      <c r="H497" s="94"/>
      <c r="I497" s="94"/>
      <c r="J497" s="94"/>
      <c r="K497" s="94"/>
    </row>
    <row r="498" spans="2:11">
      <c r="B498" s="93"/>
      <c r="C498" s="94"/>
      <c r="D498" s="94"/>
      <c r="E498" s="94"/>
      <c r="F498" s="94"/>
      <c r="G498" s="94"/>
      <c r="H498" s="94"/>
      <c r="I498" s="94"/>
      <c r="J498" s="94"/>
      <c r="K498" s="94"/>
    </row>
    <row r="499" spans="2:11">
      <c r="B499" s="93"/>
      <c r="C499" s="94"/>
      <c r="D499" s="94"/>
      <c r="E499" s="94"/>
      <c r="F499" s="94"/>
      <c r="G499" s="94"/>
      <c r="H499" s="94"/>
      <c r="I499" s="94"/>
      <c r="J499" s="94"/>
      <c r="K499" s="94"/>
    </row>
    <row r="500" spans="2:11">
      <c r="B500" s="93"/>
      <c r="C500" s="94"/>
      <c r="D500" s="94"/>
      <c r="E500" s="94"/>
      <c r="F500" s="94"/>
      <c r="G500" s="94"/>
      <c r="H500" s="94"/>
      <c r="I500" s="94"/>
      <c r="J500" s="94"/>
      <c r="K500" s="94"/>
    </row>
    <row r="501" spans="2:11">
      <c r="B501" s="93"/>
      <c r="C501" s="94"/>
      <c r="D501" s="94"/>
      <c r="E501" s="94"/>
      <c r="F501" s="94"/>
      <c r="G501" s="94"/>
      <c r="H501" s="94"/>
      <c r="I501" s="94"/>
      <c r="J501" s="94"/>
      <c r="K501" s="94"/>
    </row>
    <row r="502" spans="2:11">
      <c r="B502" s="93"/>
      <c r="C502" s="94"/>
      <c r="D502" s="94"/>
      <c r="E502" s="94"/>
      <c r="F502" s="94"/>
      <c r="G502" s="94"/>
      <c r="H502" s="94"/>
      <c r="I502" s="94"/>
      <c r="J502" s="94"/>
      <c r="K502" s="94"/>
    </row>
    <row r="503" spans="2:11">
      <c r="B503" s="93"/>
      <c r="C503" s="94"/>
      <c r="D503" s="94"/>
      <c r="E503" s="94"/>
      <c r="F503" s="94"/>
      <c r="G503" s="94"/>
      <c r="H503" s="94"/>
      <c r="I503" s="94"/>
      <c r="J503" s="94"/>
      <c r="K503" s="94"/>
    </row>
    <row r="504" spans="2:11">
      <c r="B504" s="93"/>
      <c r="C504" s="94"/>
      <c r="D504" s="94"/>
      <c r="E504" s="94"/>
      <c r="F504" s="94"/>
      <c r="G504" s="94"/>
      <c r="H504" s="94"/>
      <c r="I504" s="94"/>
      <c r="J504" s="94"/>
      <c r="K504" s="94"/>
    </row>
    <row r="505" spans="2:11">
      <c r="B505" s="93"/>
      <c r="C505" s="94"/>
      <c r="D505" s="94"/>
      <c r="E505" s="94"/>
      <c r="F505" s="94"/>
      <c r="G505" s="94"/>
      <c r="H505" s="94"/>
      <c r="I505" s="94"/>
      <c r="J505" s="94"/>
      <c r="K505" s="94"/>
    </row>
    <row r="506" spans="2:11">
      <c r="B506" s="93"/>
      <c r="C506" s="94"/>
      <c r="D506" s="94"/>
      <c r="E506" s="94"/>
      <c r="F506" s="94"/>
      <c r="G506" s="94"/>
      <c r="H506" s="94"/>
      <c r="I506" s="94"/>
      <c r="J506" s="94"/>
      <c r="K506" s="94"/>
    </row>
    <row r="507" spans="2:11">
      <c r="B507" s="93"/>
      <c r="C507" s="94"/>
      <c r="D507" s="94"/>
      <c r="E507" s="94"/>
      <c r="F507" s="94"/>
      <c r="G507" s="94"/>
      <c r="H507" s="94"/>
      <c r="I507" s="94"/>
      <c r="J507" s="94"/>
      <c r="K507" s="94"/>
    </row>
    <row r="508" spans="2:11">
      <c r="B508" s="93"/>
      <c r="C508" s="94"/>
      <c r="D508" s="94"/>
      <c r="E508" s="94"/>
      <c r="F508" s="94"/>
      <c r="G508" s="94"/>
      <c r="H508" s="94"/>
      <c r="I508" s="94"/>
      <c r="J508" s="94"/>
      <c r="K508" s="94"/>
    </row>
    <row r="509" spans="2:11">
      <c r="B509" s="93"/>
      <c r="C509" s="94"/>
      <c r="D509" s="94"/>
      <c r="E509" s="94"/>
      <c r="F509" s="94"/>
      <c r="G509" s="94"/>
      <c r="H509" s="94"/>
      <c r="I509" s="94"/>
      <c r="J509" s="94"/>
      <c r="K509" s="94"/>
    </row>
    <row r="510" spans="2:11">
      <c r="B510" s="93"/>
      <c r="C510" s="94"/>
      <c r="D510" s="94"/>
      <c r="E510" s="94"/>
      <c r="F510" s="94"/>
      <c r="G510" s="94"/>
      <c r="H510" s="94"/>
      <c r="I510" s="94"/>
      <c r="J510" s="94"/>
      <c r="K510" s="94"/>
    </row>
    <row r="511" spans="2:11">
      <c r="B511" s="93"/>
      <c r="C511" s="94"/>
      <c r="D511" s="94"/>
      <c r="E511" s="94"/>
      <c r="F511" s="94"/>
      <c r="G511" s="94"/>
      <c r="H511" s="94"/>
      <c r="I511" s="94"/>
      <c r="J511" s="94"/>
      <c r="K511" s="94"/>
    </row>
    <row r="512" spans="2:11">
      <c r="B512" s="93"/>
      <c r="C512" s="94"/>
      <c r="D512" s="94"/>
      <c r="E512" s="94"/>
      <c r="F512" s="94"/>
      <c r="G512" s="94"/>
      <c r="H512" s="94"/>
      <c r="I512" s="94"/>
      <c r="J512" s="94"/>
      <c r="K512" s="94"/>
    </row>
    <row r="513" spans="2:11">
      <c r="B513" s="93"/>
      <c r="C513" s="94"/>
      <c r="D513" s="94"/>
      <c r="E513" s="94"/>
      <c r="F513" s="94"/>
      <c r="G513" s="94"/>
      <c r="H513" s="94"/>
      <c r="I513" s="94"/>
      <c r="J513" s="94"/>
      <c r="K513" s="94"/>
    </row>
    <row r="514" spans="2:11">
      <c r="B514" s="93"/>
      <c r="C514" s="94"/>
      <c r="D514" s="94"/>
      <c r="E514" s="94"/>
      <c r="F514" s="94"/>
      <c r="G514" s="94"/>
      <c r="H514" s="94"/>
      <c r="I514" s="94"/>
      <c r="J514" s="94"/>
      <c r="K514" s="94"/>
    </row>
    <row r="515" spans="2:11">
      <c r="B515" s="93"/>
      <c r="C515" s="94"/>
      <c r="D515" s="94"/>
      <c r="E515" s="94"/>
      <c r="F515" s="94"/>
      <c r="G515" s="94"/>
      <c r="H515" s="94"/>
      <c r="I515" s="94"/>
      <c r="J515" s="94"/>
      <c r="K515" s="94"/>
    </row>
    <row r="516" spans="2:11">
      <c r="B516" s="93"/>
      <c r="C516" s="94"/>
      <c r="D516" s="94"/>
      <c r="E516" s="94"/>
      <c r="F516" s="94"/>
      <c r="G516" s="94"/>
      <c r="H516" s="94"/>
      <c r="I516" s="94"/>
      <c r="J516" s="94"/>
      <c r="K516" s="94"/>
    </row>
    <row r="517" spans="2:11">
      <c r="B517" s="93"/>
      <c r="C517" s="94"/>
      <c r="D517" s="94"/>
      <c r="E517" s="94"/>
      <c r="F517" s="94"/>
      <c r="G517" s="94"/>
      <c r="H517" s="94"/>
      <c r="I517" s="94"/>
      <c r="J517" s="94"/>
      <c r="K517" s="94"/>
    </row>
    <row r="518" spans="2:11">
      <c r="B518" s="93"/>
      <c r="C518" s="94"/>
      <c r="D518" s="94"/>
      <c r="E518" s="94"/>
      <c r="F518" s="94"/>
      <c r="G518" s="94"/>
      <c r="H518" s="94"/>
      <c r="I518" s="94"/>
      <c r="J518" s="94"/>
      <c r="K518" s="94"/>
    </row>
    <row r="519" spans="2:11">
      <c r="B519" s="93"/>
      <c r="C519" s="94"/>
      <c r="D519" s="94"/>
      <c r="E519" s="94"/>
      <c r="F519" s="94"/>
      <c r="G519" s="94"/>
      <c r="H519" s="94"/>
      <c r="I519" s="94"/>
      <c r="J519" s="94"/>
      <c r="K519" s="94"/>
    </row>
    <row r="520" spans="2:11">
      <c r="B520" s="93"/>
      <c r="C520" s="94"/>
      <c r="D520" s="94"/>
      <c r="E520" s="94"/>
      <c r="F520" s="94"/>
      <c r="G520" s="94"/>
      <c r="H520" s="94"/>
      <c r="I520" s="94"/>
      <c r="J520" s="94"/>
      <c r="K520" s="94"/>
    </row>
    <row r="521" spans="2:11">
      <c r="B521" s="93"/>
      <c r="C521" s="94"/>
      <c r="D521" s="94"/>
      <c r="E521" s="94"/>
      <c r="F521" s="94"/>
      <c r="G521" s="94"/>
      <c r="H521" s="94"/>
      <c r="I521" s="94"/>
      <c r="J521" s="94"/>
      <c r="K521" s="94"/>
    </row>
    <row r="522" spans="2:11">
      <c r="B522" s="93"/>
      <c r="C522" s="94"/>
      <c r="D522" s="94"/>
      <c r="E522" s="94"/>
      <c r="F522" s="94"/>
      <c r="G522" s="94"/>
      <c r="H522" s="94"/>
      <c r="I522" s="94"/>
      <c r="J522" s="94"/>
      <c r="K522" s="94"/>
    </row>
    <row r="523" spans="2:11">
      <c r="B523" s="93"/>
      <c r="C523" s="94"/>
      <c r="D523" s="94"/>
      <c r="E523" s="94"/>
      <c r="F523" s="94"/>
      <c r="G523" s="94"/>
      <c r="H523" s="94"/>
      <c r="I523" s="94"/>
      <c r="J523" s="94"/>
      <c r="K523" s="94"/>
    </row>
    <row r="524" spans="2:11">
      <c r="B524" s="93"/>
      <c r="C524" s="94"/>
      <c r="D524" s="94"/>
      <c r="E524" s="94"/>
      <c r="F524" s="94"/>
      <c r="G524" s="94"/>
      <c r="H524" s="94"/>
      <c r="I524" s="94"/>
      <c r="J524" s="94"/>
      <c r="K524" s="94"/>
    </row>
    <row r="525" spans="2:11">
      <c r="B525" s="93"/>
      <c r="C525" s="94"/>
      <c r="D525" s="94"/>
      <c r="E525" s="94"/>
      <c r="F525" s="94"/>
      <c r="G525" s="94"/>
      <c r="H525" s="94"/>
      <c r="I525" s="94"/>
      <c r="J525" s="94"/>
      <c r="K525" s="94"/>
    </row>
    <row r="526" spans="2:11">
      <c r="B526" s="93"/>
      <c r="C526" s="94"/>
      <c r="D526" s="94"/>
      <c r="E526" s="94"/>
      <c r="F526" s="94"/>
      <c r="G526" s="94"/>
      <c r="H526" s="94"/>
      <c r="I526" s="94"/>
      <c r="J526" s="94"/>
      <c r="K526" s="94"/>
    </row>
    <row r="527" spans="2:11">
      <c r="B527" s="93"/>
      <c r="C527" s="94"/>
      <c r="D527" s="94"/>
      <c r="E527" s="94"/>
      <c r="F527" s="94"/>
      <c r="G527" s="94"/>
      <c r="H527" s="94"/>
      <c r="I527" s="94"/>
      <c r="J527" s="94"/>
      <c r="K527" s="94"/>
    </row>
    <row r="528" spans="2:11">
      <c r="B528" s="93"/>
      <c r="C528" s="94"/>
      <c r="D528" s="94"/>
      <c r="E528" s="94"/>
      <c r="F528" s="94"/>
      <c r="G528" s="94"/>
      <c r="H528" s="94"/>
      <c r="I528" s="94"/>
      <c r="J528" s="94"/>
      <c r="K528" s="94"/>
    </row>
    <row r="529" spans="2:11">
      <c r="B529" s="93"/>
      <c r="C529" s="94"/>
      <c r="D529" s="94"/>
      <c r="E529" s="94"/>
      <c r="F529" s="94"/>
      <c r="G529" s="94"/>
      <c r="H529" s="94"/>
      <c r="I529" s="94"/>
      <c r="J529" s="94"/>
      <c r="K529" s="94"/>
    </row>
    <row r="530" spans="2:11">
      <c r="B530" s="93"/>
      <c r="C530" s="94"/>
      <c r="D530" s="94"/>
      <c r="E530" s="94"/>
      <c r="F530" s="94"/>
      <c r="G530" s="94"/>
      <c r="H530" s="94"/>
      <c r="I530" s="94"/>
      <c r="J530" s="94"/>
      <c r="K530" s="94"/>
    </row>
    <row r="531" spans="2:11">
      <c r="B531" s="93"/>
      <c r="C531" s="94"/>
      <c r="D531" s="94"/>
      <c r="E531" s="94"/>
      <c r="F531" s="94"/>
      <c r="G531" s="94"/>
      <c r="H531" s="94"/>
      <c r="I531" s="94"/>
      <c r="J531" s="94"/>
      <c r="K531" s="94"/>
    </row>
    <row r="532" spans="2:11">
      <c r="B532" s="93"/>
      <c r="C532" s="94"/>
      <c r="D532" s="94"/>
      <c r="E532" s="94"/>
      <c r="F532" s="94"/>
      <c r="G532" s="94"/>
      <c r="H532" s="94"/>
      <c r="I532" s="94"/>
      <c r="J532" s="94"/>
      <c r="K532" s="94"/>
    </row>
    <row r="533" spans="2:11">
      <c r="B533" s="93"/>
      <c r="C533" s="94"/>
      <c r="D533" s="94"/>
      <c r="E533" s="94"/>
      <c r="F533" s="94"/>
      <c r="G533" s="94"/>
      <c r="H533" s="94"/>
      <c r="I533" s="94"/>
      <c r="J533" s="94"/>
      <c r="K533" s="94"/>
    </row>
    <row r="534" spans="2:11">
      <c r="B534" s="93"/>
      <c r="C534" s="94"/>
      <c r="D534" s="94"/>
      <c r="E534" s="94"/>
      <c r="F534" s="94"/>
      <c r="G534" s="94"/>
      <c r="H534" s="94"/>
      <c r="I534" s="94"/>
      <c r="J534" s="94"/>
      <c r="K534" s="94"/>
    </row>
    <row r="535" spans="2:11">
      <c r="B535" s="93"/>
      <c r="C535" s="94"/>
      <c r="D535" s="94"/>
      <c r="E535" s="94"/>
      <c r="F535" s="94"/>
      <c r="G535" s="94"/>
      <c r="H535" s="94"/>
      <c r="I535" s="94"/>
      <c r="J535" s="94"/>
      <c r="K535" s="94"/>
    </row>
    <row r="536" spans="2:11">
      <c r="B536" s="93"/>
      <c r="C536" s="94"/>
      <c r="D536" s="94"/>
      <c r="E536" s="94"/>
      <c r="F536" s="94"/>
      <c r="G536" s="94"/>
      <c r="H536" s="94"/>
      <c r="I536" s="94"/>
      <c r="J536" s="94"/>
      <c r="K536" s="94"/>
    </row>
    <row r="537" spans="2:11">
      <c r="B537" s="93"/>
      <c r="C537" s="94"/>
      <c r="D537" s="94"/>
      <c r="E537" s="94"/>
      <c r="F537" s="94"/>
      <c r="G537" s="94"/>
      <c r="H537" s="94"/>
      <c r="I537" s="94"/>
      <c r="J537" s="94"/>
      <c r="K537" s="94"/>
    </row>
    <row r="538" spans="2:11">
      <c r="B538" s="93"/>
      <c r="C538" s="94"/>
      <c r="D538" s="94"/>
      <c r="E538" s="94"/>
      <c r="F538" s="94"/>
      <c r="G538" s="94"/>
      <c r="H538" s="94"/>
      <c r="I538" s="94"/>
      <c r="J538" s="94"/>
      <c r="K538" s="94"/>
    </row>
    <row r="539" spans="2:11">
      <c r="B539" s="93"/>
      <c r="C539" s="94"/>
      <c r="D539" s="94"/>
      <c r="E539" s="94"/>
      <c r="F539" s="94"/>
      <c r="G539" s="94"/>
      <c r="H539" s="94"/>
      <c r="I539" s="94"/>
      <c r="J539" s="94"/>
      <c r="K539" s="94"/>
    </row>
    <row r="540" spans="2:11">
      <c r="B540" s="93"/>
      <c r="C540" s="94"/>
      <c r="D540" s="94"/>
      <c r="E540" s="94"/>
      <c r="F540" s="94"/>
      <c r="G540" s="94"/>
      <c r="H540" s="94"/>
      <c r="I540" s="94"/>
      <c r="J540" s="94"/>
      <c r="K540" s="94"/>
    </row>
    <row r="541" spans="2:11">
      <c r="B541" s="93"/>
      <c r="C541" s="94"/>
      <c r="D541" s="94"/>
      <c r="E541" s="94"/>
      <c r="F541" s="94"/>
      <c r="G541" s="94"/>
      <c r="H541" s="94"/>
      <c r="I541" s="94"/>
      <c r="J541" s="94"/>
      <c r="K541" s="94"/>
    </row>
    <row r="542" spans="2:11">
      <c r="B542" s="93"/>
      <c r="C542" s="94"/>
      <c r="D542" s="94"/>
      <c r="E542" s="94"/>
      <c r="F542" s="94"/>
      <c r="G542" s="94"/>
      <c r="H542" s="94"/>
      <c r="I542" s="94"/>
      <c r="J542" s="94"/>
      <c r="K542" s="94"/>
    </row>
    <row r="543" spans="2:11">
      <c r="B543" s="93"/>
      <c r="C543" s="94"/>
      <c r="D543" s="94"/>
      <c r="E543" s="94"/>
      <c r="F543" s="94"/>
      <c r="G543" s="94"/>
      <c r="H543" s="94"/>
      <c r="I543" s="94"/>
      <c r="J543" s="94"/>
      <c r="K543" s="94"/>
    </row>
    <row r="544" spans="2:11">
      <c r="B544" s="93"/>
      <c r="C544" s="94"/>
      <c r="D544" s="94"/>
      <c r="E544" s="94"/>
      <c r="F544" s="94"/>
      <c r="G544" s="94"/>
      <c r="H544" s="94"/>
      <c r="I544" s="94"/>
      <c r="J544" s="94"/>
      <c r="K544" s="94"/>
    </row>
    <row r="545" spans="2:11">
      <c r="B545" s="93"/>
      <c r="C545" s="94"/>
      <c r="D545" s="94"/>
      <c r="E545" s="94"/>
      <c r="F545" s="94"/>
      <c r="G545" s="94"/>
      <c r="H545" s="94"/>
      <c r="I545" s="94"/>
      <c r="J545" s="94"/>
      <c r="K545" s="94"/>
    </row>
    <row r="546" spans="2:11">
      <c r="B546" s="93"/>
      <c r="C546" s="94"/>
      <c r="D546" s="94"/>
      <c r="E546" s="94"/>
      <c r="F546" s="94"/>
      <c r="G546" s="94"/>
      <c r="H546" s="94"/>
      <c r="I546" s="94"/>
      <c r="J546" s="94"/>
      <c r="K546" s="94"/>
    </row>
    <row r="547" spans="2:11">
      <c r="B547" s="93"/>
      <c r="C547" s="94"/>
      <c r="D547" s="94"/>
      <c r="E547" s="94"/>
      <c r="F547" s="94"/>
      <c r="G547" s="94"/>
      <c r="H547" s="94"/>
      <c r="I547" s="94"/>
      <c r="J547" s="94"/>
      <c r="K547" s="94"/>
    </row>
    <row r="548" spans="2:11">
      <c r="B548" s="93"/>
      <c r="C548" s="94"/>
      <c r="D548" s="94"/>
      <c r="E548" s="94"/>
      <c r="F548" s="94"/>
      <c r="G548" s="94"/>
      <c r="H548" s="94"/>
      <c r="I548" s="94"/>
      <c r="J548" s="94"/>
      <c r="K548" s="94"/>
    </row>
    <row r="549" spans="2:11">
      <c r="B549" s="93"/>
      <c r="C549" s="94"/>
      <c r="D549" s="94"/>
      <c r="E549" s="94"/>
      <c r="F549" s="94"/>
      <c r="G549" s="94"/>
      <c r="H549" s="94"/>
      <c r="I549" s="94"/>
      <c r="J549" s="94"/>
      <c r="K549" s="94"/>
    </row>
    <row r="550" spans="2:11">
      <c r="B550" s="93"/>
      <c r="C550" s="94"/>
      <c r="D550" s="94"/>
      <c r="E550" s="94"/>
      <c r="F550" s="94"/>
      <c r="G550" s="94"/>
      <c r="H550" s="94"/>
      <c r="I550" s="94"/>
      <c r="J550" s="94"/>
      <c r="K550" s="94"/>
    </row>
    <row r="551" spans="2:11">
      <c r="B551" s="93"/>
      <c r="C551" s="94"/>
      <c r="D551" s="94"/>
      <c r="E551" s="94"/>
      <c r="F551" s="94"/>
      <c r="G551" s="94"/>
      <c r="H551" s="94"/>
      <c r="I551" s="94"/>
      <c r="J551" s="94"/>
      <c r="K551" s="94"/>
    </row>
    <row r="552" spans="2:11">
      <c r="B552" s="93"/>
      <c r="C552" s="94"/>
      <c r="D552" s="94"/>
      <c r="E552" s="94"/>
      <c r="F552" s="94"/>
      <c r="G552" s="94"/>
      <c r="H552" s="94"/>
      <c r="I552" s="94"/>
      <c r="J552" s="94"/>
      <c r="K552" s="94"/>
    </row>
    <row r="553" spans="2:11">
      <c r="B553" s="93"/>
      <c r="C553" s="94"/>
      <c r="D553" s="94"/>
      <c r="E553" s="94"/>
      <c r="F553" s="94"/>
      <c r="G553" s="94"/>
      <c r="H553" s="94"/>
      <c r="I553" s="94"/>
      <c r="J553" s="94"/>
      <c r="K553" s="94"/>
    </row>
    <row r="554" spans="2:11">
      <c r="B554" s="93"/>
      <c r="C554" s="94"/>
      <c r="D554" s="94"/>
      <c r="E554" s="94"/>
      <c r="F554" s="94"/>
      <c r="G554" s="94"/>
      <c r="H554" s="94"/>
      <c r="I554" s="94"/>
      <c r="J554" s="94"/>
      <c r="K554" s="94"/>
    </row>
    <row r="555" spans="2:11">
      <c r="B555" s="93"/>
      <c r="C555" s="94"/>
      <c r="D555" s="94"/>
      <c r="E555" s="94"/>
      <c r="F555" s="94"/>
      <c r="G555" s="94"/>
      <c r="H555" s="94"/>
      <c r="I555" s="94"/>
      <c r="J555" s="94"/>
      <c r="K555" s="94"/>
    </row>
    <row r="556" spans="2:11">
      <c r="B556" s="93"/>
      <c r="C556" s="94"/>
      <c r="D556" s="94"/>
      <c r="E556" s="94"/>
      <c r="F556" s="94"/>
      <c r="G556" s="94"/>
      <c r="H556" s="94"/>
      <c r="I556" s="94"/>
      <c r="J556" s="94"/>
      <c r="K556" s="94"/>
    </row>
    <row r="557" spans="2:11">
      <c r="B557" s="93"/>
      <c r="C557" s="94"/>
      <c r="D557" s="94"/>
      <c r="E557" s="94"/>
      <c r="F557" s="94"/>
      <c r="G557" s="94"/>
      <c r="H557" s="94"/>
      <c r="I557" s="94"/>
      <c r="J557" s="94"/>
      <c r="K557" s="94"/>
    </row>
    <row r="558" spans="2:11">
      <c r="B558" s="93"/>
      <c r="C558" s="94"/>
      <c r="D558" s="94"/>
      <c r="E558" s="94"/>
      <c r="F558" s="94"/>
      <c r="G558" s="94"/>
      <c r="H558" s="94"/>
      <c r="I558" s="94"/>
      <c r="J558" s="94"/>
      <c r="K558" s="94"/>
    </row>
    <row r="559" spans="2:11">
      <c r="B559" s="93"/>
      <c r="C559" s="94"/>
      <c r="D559" s="94"/>
      <c r="E559" s="94"/>
      <c r="F559" s="94"/>
      <c r="G559" s="94"/>
      <c r="H559" s="94"/>
      <c r="I559" s="94"/>
      <c r="J559" s="94"/>
      <c r="K559" s="94"/>
    </row>
    <row r="560" spans="2:11">
      <c r="B560" s="93"/>
      <c r="C560" s="94"/>
      <c r="D560" s="94"/>
      <c r="E560" s="94"/>
      <c r="F560" s="94"/>
      <c r="G560" s="94"/>
      <c r="H560" s="94"/>
      <c r="I560" s="94"/>
      <c r="J560" s="94"/>
      <c r="K560" s="94"/>
    </row>
    <row r="561" spans="2:11">
      <c r="B561" s="93"/>
      <c r="C561" s="94"/>
      <c r="D561" s="94"/>
      <c r="E561" s="94"/>
      <c r="F561" s="94"/>
      <c r="G561" s="94"/>
      <c r="H561" s="94"/>
      <c r="I561" s="94"/>
      <c r="J561" s="94"/>
      <c r="K561" s="94"/>
    </row>
    <row r="562" spans="2:11">
      <c r="B562" s="93"/>
      <c r="C562" s="94"/>
      <c r="D562" s="94"/>
      <c r="E562" s="94"/>
      <c r="F562" s="94"/>
      <c r="G562" s="94"/>
      <c r="H562" s="94"/>
      <c r="I562" s="94"/>
      <c r="J562" s="94"/>
      <c r="K562" s="94"/>
    </row>
    <row r="563" spans="2:11">
      <c r="B563" s="93"/>
      <c r="C563" s="94"/>
      <c r="D563" s="94"/>
      <c r="E563" s="94"/>
      <c r="F563" s="94"/>
      <c r="G563" s="94"/>
      <c r="H563" s="94"/>
      <c r="I563" s="94"/>
      <c r="J563" s="94"/>
      <c r="K563" s="94"/>
    </row>
    <row r="564" spans="2:11">
      <c r="B564" s="93"/>
      <c r="C564" s="94"/>
      <c r="D564" s="94"/>
      <c r="E564" s="94"/>
      <c r="F564" s="94"/>
      <c r="G564" s="94"/>
      <c r="H564" s="94"/>
      <c r="I564" s="94"/>
      <c r="J564" s="94"/>
      <c r="K564" s="94"/>
    </row>
    <row r="565" spans="2:11">
      <c r="B565" s="93"/>
      <c r="C565" s="93"/>
      <c r="D565" s="93"/>
      <c r="E565" s="94"/>
      <c r="F565" s="94"/>
      <c r="G565" s="94"/>
      <c r="H565" s="94"/>
      <c r="I565" s="94"/>
      <c r="J565" s="94"/>
      <c r="K565" s="94"/>
    </row>
    <row r="566" spans="2:11">
      <c r="B566" s="93"/>
      <c r="C566" s="93"/>
      <c r="D566" s="93"/>
      <c r="E566" s="94"/>
      <c r="F566" s="94"/>
      <c r="G566" s="94"/>
      <c r="H566" s="94"/>
      <c r="I566" s="94"/>
      <c r="J566" s="94"/>
      <c r="K566" s="94"/>
    </row>
    <row r="567" spans="2:11">
      <c r="B567" s="93"/>
      <c r="C567" s="93"/>
      <c r="D567" s="93"/>
      <c r="E567" s="94"/>
      <c r="F567" s="94"/>
      <c r="G567" s="94"/>
      <c r="H567" s="94"/>
      <c r="I567" s="94"/>
      <c r="J567" s="94"/>
      <c r="K567" s="94"/>
    </row>
    <row r="568" spans="2:11">
      <c r="B568" s="93"/>
      <c r="C568" s="93"/>
      <c r="D568" s="93"/>
      <c r="E568" s="94"/>
      <c r="F568" s="94"/>
      <c r="G568" s="94"/>
      <c r="H568" s="94"/>
      <c r="I568" s="94"/>
      <c r="J568" s="94"/>
      <c r="K568" s="94"/>
    </row>
    <row r="569" spans="2:11">
      <c r="B569" s="93"/>
      <c r="C569" s="93"/>
      <c r="D569" s="93"/>
      <c r="E569" s="94"/>
      <c r="F569" s="94"/>
      <c r="G569" s="94"/>
      <c r="H569" s="94"/>
      <c r="I569" s="94"/>
      <c r="J569" s="94"/>
      <c r="K569" s="94"/>
    </row>
    <row r="570" spans="2:11">
      <c r="B570" s="93"/>
      <c r="C570" s="93"/>
      <c r="D570" s="93"/>
      <c r="E570" s="94"/>
      <c r="F570" s="94"/>
      <c r="G570" s="94"/>
      <c r="H570" s="94"/>
      <c r="I570" s="94"/>
      <c r="J570" s="94"/>
      <c r="K570" s="94"/>
    </row>
    <row r="571" spans="2:11">
      <c r="B571" s="93"/>
      <c r="C571" s="93"/>
      <c r="D571" s="93"/>
      <c r="E571" s="94"/>
      <c r="F571" s="94"/>
      <c r="G571" s="94"/>
      <c r="H571" s="94"/>
      <c r="I571" s="94"/>
      <c r="J571" s="94"/>
      <c r="K571" s="94"/>
    </row>
    <row r="572" spans="2:11">
      <c r="B572" s="93"/>
      <c r="C572" s="93"/>
      <c r="D572" s="93"/>
      <c r="E572" s="94"/>
      <c r="F572" s="94"/>
      <c r="G572" s="94"/>
      <c r="H572" s="94"/>
      <c r="I572" s="94"/>
      <c r="J572" s="94"/>
      <c r="K572" s="94"/>
    </row>
    <row r="573" spans="2:11">
      <c r="B573" s="93"/>
      <c r="C573" s="93"/>
      <c r="D573" s="93"/>
      <c r="E573" s="94"/>
      <c r="F573" s="94"/>
      <c r="G573" s="94"/>
      <c r="H573" s="94"/>
      <c r="I573" s="94"/>
      <c r="J573" s="94"/>
      <c r="K573" s="94"/>
    </row>
    <row r="574" spans="2:11">
      <c r="B574" s="93"/>
      <c r="C574" s="93"/>
      <c r="D574" s="93"/>
      <c r="E574" s="94"/>
      <c r="F574" s="94"/>
      <c r="G574" s="94"/>
      <c r="H574" s="94"/>
      <c r="I574" s="94"/>
      <c r="J574" s="94"/>
      <c r="K574" s="94"/>
    </row>
    <row r="575" spans="2:11">
      <c r="B575" s="93"/>
      <c r="C575" s="93"/>
      <c r="D575" s="93"/>
      <c r="E575" s="94"/>
      <c r="F575" s="94"/>
      <c r="G575" s="94"/>
      <c r="H575" s="94"/>
      <c r="I575" s="94"/>
      <c r="J575" s="94"/>
      <c r="K575" s="94"/>
    </row>
    <row r="576" spans="2:11">
      <c r="B576" s="93"/>
      <c r="C576" s="93"/>
      <c r="D576" s="93"/>
      <c r="E576" s="94"/>
      <c r="F576" s="94"/>
      <c r="G576" s="94"/>
      <c r="H576" s="94"/>
      <c r="I576" s="94"/>
      <c r="J576" s="94"/>
      <c r="K576" s="94"/>
    </row>
    <row r="577" spans="2:11">
      <c r="B577" s="93"/>
      <c r="C577" s="93"/>
      <c r="D577" s="93"/>
      <c r="E577" s="94"/>
      <c r="F577" s="94"/>
      <c r="G577" s="94"/>
      <c r="H577" s="94"/>
      <c r="I577" s="94"/>
      <c r="J577" s="94"/>
      <c r="K577" s="94"/>
    </row>
    <row r="578" spans="2:11">
      <c r="B578" s="93"/>
      <c r="C578" s="93"/>
      <c r="D578" s="93"/>
      <c r="E578" s="94"/>
      <c r="F578" s="94"/>
      <c r="G578" s="94"/>
      <c r="H578" s="94"/>
      <c r="I578" s="94"/>
      <c r="J578" s="94"/>
      <c r="K578" s="94"/>
    </row>
    <row r="579" spans="2:11">
      <c r="B579" s="93"/>
      <c r="C579" s="93"/>
      <c r="D579" s="93"/>
      <c r="E579" s="94"/>
      <c r="F579" s="94"/>
      <c r="G579" s="94"/>
      <c r="H579" s="94"/>
      <c r="I579" s="94"/>
      <c r="J579" s="94"/>
      <c r="K579" s="94"/>
    </row>
    <row r="580" spans="2:11">
      <c r="B580" s="93"/>
      <c r="C580" s="93"/>
      <c r="D580" s="93"/>
      <c r="E580" s="94"/>
      <c r="F580" s="94"/>
      <c r="G580" s="94"/>
      <c r="H580" s="94"/>
      <c r="I580" s="94"/>
      <c r="J580" s="94"/>
      <c r="K580" s="94"/>
    </row>
    <row r="581" spans="2:11">
      <c r="B581" s="93"/>
      <c r="C581" s="93"/>
      <c r="D581" s="93"/>
      <c r="E581" s="94"/>
      <c r="F581" s="94"/>
      <c r="G581" s="94"/>
      <c r="H581" s="94"/>
      <c r="I581" s="94"/>
      <c r="J581" s="94"/>
      <c r="K581" s="94"/>
    </row>
    <row r="582" spans="2:11">
      <c r="B582" s="93"/>
      <c r="C582" s="93"/>
      <c r="D582" s="93"/>
      <c r="E582" s="94"/>
      <c r="F582" s="94"/>
      <c r="G582" s="94"/>
      <c r="H582" s="94"/>
      <c r="I582" s="94"/>
      <c r="J582" s="94"/>
      <c r="K582" s="94"/>
    </row>
    <row r="583" spans="2:11">
      <c r="B583" s="93"/>
      <c r="C583" s="93"/>
      <c r="D583" s="93"/>
      <c r="E583" s="94"/>
      <c r="F583" s="94"/>
      <c r="G583" s="94"/>
      <c r="H583" s="94"/>
      <c r="I583" s="94"/>
      <c r="J583" s="94"/>
      <c r="K583" s="94"/>
    </row>
    <row r="584" spans="2:11">
      <c r="B584" s="93"/>
      <c r="C584" s="93"/>
      <c r="D584" s="93"/>
      <c r="E584" s="94"/>
      <c r="F584" s="94"/>
      <c r="G584" s="94"/>
      <c r="H584" s="94"/>
      <c r="I584" s="94"/>
      <c r="J584" s="94"/>
      <c r="K584" s="94"/>
    </row>
    <row r="585" spans="2:11">
      <c r="B585" s="93"/>
      <c r="C585" s="93"/>
      <c r="D585" s="93"/>
      <c r="E585" s="94"/>
      <c r="F585" s="94"/>
      <c r="G585" s="94"/>
      <c r="H585" s="94"/>
      <c r="I585" s="94"/>
      <c r="J585" s="94"/>
      <c r="K585" s="94"/>
    </row>
    <row r="586" spans="2:11">
      <c r="B586" s="93"/>
      <c r="C586" s="93"/>
      <c r="D586" s="93"/>
      <c r="E586" s="94"/>
      <c r="F586" s="94"/>
      <c r="G586" s="94"/>
      <c r="H586" s="94"/>
      <c r="I586" s="94"/>
      <c r="J586" s="94"/>
      <c r="K586" s="94"/>
    </row>
    <row r="587" spans="2:11">
      <c r="B587" s="93"/>
      <c r="C587" s="93"/>
      <c r="D587" s="93"/>
      <c r="E587" s="94"/>
      <c r="F587" s="94"/>
      <c r="G587" s="94"/>
      <c r="H587" s="94"/>
      <c r="I587" s="94"/>
      <c r="J587" s="94"/>
      <c r="K587" s="94"/>
    </row>
    <row r="588" spans="2:11">
      <c r="B588" s="93"/>
      <c r="C588" s="93"/>
      <c r="D588" s="93"/>
      <c r="E588" s="94"/>
      <c r="F588" s="94"/>
      <c r="G588" s="94"/>
      <c r="H588" s="94"/>
      <c r="I588" s="94"/>
      <c r="J588" s="94"/>
      <c r="K588" s="94"/>
    </row>
    <row r="589" spans="2:11">
      <c r="B589" s="93"/>
      <c r="C589" s="93"/>
      <c r="D589" s="93"/>
      <c r="E589" s="94"/>
      <c r="F589" s="94"/>
      <c r="G589" s="94"/>
      <c r="H589" s="94"/>
      <c r="I589" s="94"/>
      <c r="J589" s="94"/>
      <c r="K589" s="94"/>
    </row>
    <row r="590" spans="2:11">
      <c r="B590" s="93"/>
      <c r="C590" s="93"/>
      <c r="D590" s="93"/>
      <c r="E590" s="94"/>
      <c r="F590" s="94"/>
      <c r="G590" s="94"/>
      <c r="H590" s="94"/>
      <c r="I590" s="94"/>
      <c r="J590" s="94"/>
      <c r="K590" s="94"/>
    </row>
    <row r="591" spans="2:11">
      <c r="B591" s="93"/>
      <c r="C591" s="93"/>
      <c r="D591" s="93"/>
      <c r="E591" s="94"/>
      <c r="F591" s="94"/>
      <c r="G591" s="94"/>
      <c r="H591" s="94"/>
      <c r="I591" s="94"/>
      <c r="J591" s="94"/>
      <c r="K591" s="94"/>
    </row>
    <row r="592" spans="2:11">
      <c r="B592" s="93"/>
      <c r="C592" s="93"/>
      <c r="D592" s="93"/>
      <c r="E592" s="94"/>
      <c r="F592" s="94"/>
      <c r="G592" s="94"/>
      <c r="H592" s="94"/>
      <c r="I592" s="94"/>
      <c r="J592" s="94"/>
      <c r="K592" s="94"/>
    </row>
    <row r="593" spans="2:11">
      <c r="B593" s="93"/>
      <c r="C593" s="93"/>
      <c r="D593" s="93"/>
      <c r="E593" s="94"/>
      <c r="F593" s="94"/>
      <c r="G593" s="94"/>
      <c r="H593" s="94"/>
      <c r="I593" s="94"/>
      <c r="J593" s="94"/>
      <c r="K593" s="94"/>
    </row>
    <row r="594" spans="2:11">
      <c r="B594" s="93"/>
      <c r="C594" s="93"/>
      <c r="D594" s="93"/>
      <c r="E594" s="94"/>
      <c r="F594" s="94"/>
      <c r="G594" s="94"/>
      <c r="H594" s="94"/>
      <c r="I594" s="94"/>
      <c r="J594" s="94"/>
      <c r="K594" s="94"/>
    </row>
    <row r="595" spans="2:11">
      <c r="B595" s="93"/>
      <c r="C595" s="93"/>
      <c r="D595" s="93"/>
      <c r="E595" s="94"/>
      <c r="F595" s="94"/>
      <c r="G595" s="94"/>
      <c r="H595" s="94"/>
      <c r="I595" s="94"/>
      <c r="J595" s="94"/>
      <c r="K595" s="94"/>
    </row>
    <row r="596" spans="2:11">
      <c r="B596" s="93"/>
      <c r="C596" s="93"/>
      <c r="D596" s="93"/>
      <c r="E596" s="94"/>
      <c r="F596" s="94"/>
      <c r="G596" s="94"/>
      <c r="H596" s="94"/>
      <c r="I596" s="94"/>
      <c r="J596" s="94"/>
      <c r="K596" s="94"/>
    </row>
    <row r="597" spans="2:11">
      <c r="B597" s="93"/>
      <c r="C597" s="93"/>
      <c r="D597" s="93"/>
      <c r="E597" s="94"/>
      <c r="F597" s="94"/>
      <c r="G597" s="94"/>
      <c r="H597" s="94"/>
      <c r="I597" s="94"/>
      <c r="J597" s="94"/>
      <c r="K597" s="94"/>
    </row>
    <row r="598" spans="2:11">
      <c r="B598" s="93"/>
      <c r="C598" s="93"/>
      <c r="D598" s="93"/>
      <c r="E598" s="94"/>
      <c r="F598" s="94"/>
      <c r="G598" s="94"/>
      <c r="H598" s="94"/>
      <c r="I598" s="94"/>
      <c r="J598" s="94"/>
      <c r="K598" s="94"/>
    </row>
    <row r="599" spans="2:11">
      <c r="B599" s="93"/>
      <c r="C599" s="93"/>
      <c r="D599" s="93"/>
      <c r="E599" s="94"/>
      <c r="F599" s="94"/>
      <c r="G599" s="94"/>
      <c r="H599" s="94"/>
      <c r="I599" s="94"/>
      <c r="J599" s="94"/>
      <c r="K599" s="94"/>
    </row>
    <row r="600" spans="2:11">
      <c r="B600" s="93"/>
      <c r="C600" s="93"/>
      <c r="D600" s="93"/>
      <c r="E600" s="94"/>
      <c r="F600" s="94"/>
      <c r="G600" s="94"/>
      <c r="H600" s="94"/>
      <c r="I600" s="94"/>
      <c r="J600" s="94"/>
      <c r="K600" s="94"/>
    </row>
    <row r="601" spans="2:11">
      <c r="B601" s="93"/>
      <c r="C601" s="93"/>
      <c r="D601" s="93"/>
      <c r="E601" s="94"/>
      <c r="F601" s="94"/>
      <c r="G601" s="94"/>
      <c r="H601" s="94"/>
      <c r="I601" s="94"/>
      <c r="J601" s="94"/>
      <c r="K601" s="94"/>
    </row>
    <row r="602" spans="2:11">
      <c r="B602" s="93"/>
      <c r="C602" s="93"/>
      <c r="D602" s="93"/>
      <c r="E602" s="94"/>
      <c r="F602" s="94"/>
      <c r="G602" s="94"/>
      <c r="H602" s="94"/>
      <c r="I602" s="94"/>
      <c r="J602" s="94"/>
      <c r="K602" s="94"/>
    </row>
    <row r="603" spans="2:11">
      <c r="B603" s="93"/>
      <c r="C603" s="93"/>
      <c r="D603" s="93"/>
      <c r="E603" s="94"/>
      <c r="F603" s="94"/>
      <c r="G603" s="94"/>
      <c r="H603" s="94"/>
      <c r="I603" s="94"/>
      <c r="J603" s="94"/>
      <c r="K603" s="94"/>
    </row>
    <row r="604" spans="2:11">
      <c r="B604" s="93"/>
      <c r="C604" s="93"/>
      <c r="D604" s="93"/>
      <c r="E604" s="94"/>
      <c r="F604" s="94"/>
      <c r="G604" s="94"/>
      <c r="H604" s="94"/>
      <c r="I604" s="94"/>
      <c r="J604" s="94"/>
      <c r="K604" s="94"/>
    </row>
    <row r="605" spans="2:11">
      <c r="B605" s="93"/>
      <c r="C605" s="93"/>
      <c r="D605" s="93"/>
      <c r="E605" s="94"/>
      <c r="F605" s="94"/>
      <c r="G605" s="94"/>
      <c r="H605" s="94"/>
      <c r="I605" s="94"/>
      <c r="J605" s="94"/>
      <c r="K605" s="94"/>
    </row>
    <row r="606" spans="2:11">
      <c r="B606" s="93"/>
      <c r="C606" s="93"/>
      <c r="D606" s="93"/>
      <c r="E606" s="94"/>
      <c r="F606" s="94"/>
      <c r="G606" s="94"/>
      <c r="H606" s="94"/>
      <c r="I606" s="94"/>
      <c r="J606" s="94"/>
      <c r="K606" s="94"/>
    </row>
    <row r="607" spans="2:11">
      <c r="B607" s="93"/>
      <c r="C607" s="93"/>
      <c r="D607" s="93"/>
      <c r="E607" s="94"/>
      <c r="F607" s="94"/>
      <c r="G607" s="94"/>
      <c r="H607" s="94"/>
      <c r="I607" s="94"/>
      <c r="J607" s="94"/>
      <c r="K607" s="94"/>
    </row>
    <row r="608" spans="2:11">
      <c r="B608" s="93"/>
      <c r="C608" s="93"/>
      <c r="D608" s="93"/>
      <c r="E608" s="94"/>
      <c r="F608" s="94"/>
      <c r="G608" s="94"/>
      <c r="H608" s="94"/>
      <c r="I608" s="94"/>
      <c r="J608" s="94"/>
      <c r="K608" s="94"/>
    </row>
    <row r="609" spans="2:11">
      <c r="B609" s="93"/>
      <c r="C609" s="93"/>
      <c r="D609" s="93"/>
      <c r="E609" s="94"/>
      <c r="F609" s="94"/>
      <c r="G609" s="94"/>
      <c r="H609" s="94"/>
      <c r="I609" s="94"/>
      <c r="J609" s="94"/>
      <c r="K609" s="94"/>
    </row>
    <row r="610" spans="2:11">
      <c r="B610" s="93"/>
      <c r="C610" s="93"/>
      <c r="D610" s="93"/>
      <c r="E610" s="94"/>
      <c r="F610" s="94"/>
      <c r="G610" s="94"/>
      <c r="H610" s="94"/>
      <c r="I610" s="94"/>
      <c r="J610" s="94"/>
      <c r="K610" s="94"/>
    </row>
    <row r="611" spans="2:11">
      <c r="B611" s="93"/>
      <c r="C611" s="93"/>
      <c r="D611" s="93"/>
      <c r="E611" s="94"/>
      <c r="F611" s="94"/>
      <c r="G611" s="94"/>
      <c r="H611" s="94"/>
      <c r="I611" s="94"/>
      <c r="J611" s="94"/>
      <c r="K611" s="94"/>
    </row>
    <row r="612" spans="2:11">
      <c r="B612" s="93"/>
      <c r="C612" s="93"/>
      <c r="D612" s="93"/>
      <c r="E612" s="94"/>
      <c r="F612" s="94"/>
      <c r="G612" s="94"/>
      <c r="H612" s="94"/>
      <c r="I612" s="94"/>
      <c r="J612" s="94"/>
      <c r="K612" s="94"/>
    </row>
    <row r="613" spans="2:11">
      <c r="B613" s="93"/>
      <c r="C613" s="93"/>
      <c r="D613" s="93"/>
      <c r="E613" s="94"/>
      <c r="F613" s="94"/>
      <c r="G613" s="94"/>
      <c r="H613" s="94"/>
      <c r="I613" s="94"/>
      <c r="J613" s="94"/>
      <c r="K613" s="94"/>
    </row>
    <row r="614" spans="2:11">
      <c r="B614" s="93"/>
      <c r="C614" s="93"/>
      <c r="D614" s="93"/>
      <c r="E614" s="94"/>
      <c r="F614" s="94"/>
      <c r="G614" s="94"/>
      <c r="H614" s="94"/>
      <c r="I614" s="94"/>
      <c r="J614" s="94"/>
      <c r="K614" s="94"/>
    </row>
    <row r="615" spans="2:11">
      <c r="B615" s="93"/>
      <c r="C615" s="93"/>
      <c r="D615" s="93"/>
      <c r="E615" s="94"/>
      <c r="F615" s="94"/>
      <c r="G615" s="94"/>
      <c r="H615" s="94"/>
      <c r="I615" s="94"/>
      <c r="J615" s="94"/>
      <c r="K615" s="94"/>
    </row>
    <row r="616" spans="2:11">
      <c r="B616" s="93"/>
      <c r="C616" s="93"/>
      <c r="D616" s="93"/>
      <c r="E616" s="94"/>
      <c r="F616" s="94"/>
      <c r="G616" s="94"/>
      <c r="H616" s="94"/>
      <c r="I616" s="94"/>
      <c r="J616" s="94"/>
      <c r="K616" s="94"/>
    </row>
    <row r="617" spans="2:11">
      <c r="B617" s="93"/>
      <c r="C617" s="93"/>
      <c r="D617" s="93"/>
      <c r="E617" s="94"/>
      <c r="F617" s="94"/>
      <c r="G617" s="94"/>
      <c r="H617" s="94"/>
      <c r="I617" s="94"/>
      <c r="J617" s="94"/>
      <c r="K617" s="94"/>
    </row>
    <row r="618" spans="2:11">
      <c r="B618" s="93"/>
      <c r="C618" s="93"/>
      <c r="D618" s="93"/>
      <c r="E618" s="94"/>
      <c r="F618" s="94"/>
      <c r="G618" s="94"/>
      <c r="H618" s="94"/>
      <c r="I618" s="94"/>
      <c r="J618" s="94"/>
      <c r="K618" s="94"/>
    </row>
    <row r="619" spans="2:11">
      <c r="B619" s="93"/>
      <c r="C619" s="93"/>
      <c r="D619" s="93"/>
      <c r="E619" s="94"/>
      <c r="F619" s="94"/>
      <c r="G619" s="94"/>
      <c r="H619" s="94"/>
      <c r="I619" s="94"/>
      <c r="J619" s="94"/>
      <c r="K619" s="94"/>
    </row>
    <row r="620" spans="2:11">
      <c r="B620" s="93"/>
      <c r="C620" s="93"/>
      <c r="D620" s="93"/>
      <c r="E620" s="94"/>
      <c r="F620" s="94"/>
      <c r="G620" s="94"/>
      <c r="H620" s="94"/>
      <c r="I620" s="94"/>
      <c r="J620" s="94"/>
      <c r="K620" s="94"/>
    </row>
    <row r="621" spans="2:11">
      <c r="B621" s="93"/>
      <c r="C621" s="93"/>
      <c r="D621" s="93"/>
      <c r="E621" s="94"/>
      <c r="F621" s="94"/>
      <c r="G621" s="94"/>
      <c r="H621" s="94"/>
      <c r="I621" s="94"/>
      <c r="J621" s="94"/>
      <c r="K621" s="94"/>
    </row>
    <row r="622" spans="2:11">
      <c r="B622" s="93"/>
      <c r="C622" s="93"/>
      <c r="D622" s="93"/>
      <c r="E622" s="94"/>
      <c r="F622" s="94"/>
      <c r="G622" s="94"/>
      <c r="H622" s="94"/>
      <c r="I622" s="94"/>
      <c r="J622" s="94"/>
      <c r="K622" s="94"/>
    </row>
    <row r="623" spans="2:11">
      <c r="B623" s="93"/>
      <c r="C623" s="93"/>
      <c r="D623" s="93"/>
      <c r="E623" s="94"/>
      <c r="F623" s="94"/>
      <c r="G623" s="94"/>
      <c r="H623" s="94"/>
      <c r="I623" s="94"/>
      <c r="J623" s="94"/>
      <c r="K623" s="94"/>
    </row>
    <row r="624" spans="2:11">
      <c r="B624" s="93"/>
      <c r="C624" s="93"/>
      <c r="D624" s="93"/>
      <c r="E624" s="94"/>
      <c r="F624" s="94"/>
      <c r="G624" s="94"/>
      <c r="H624" s="94"/>
      <c r="I624" s="94"/>
      <c r="J624" s="94"/>
      <c r="K624" s="94"/>
    </row>
    <row r="625" spans="2:11">
      <c r="B625" s="93"/>
      <c r="C625" s="93"/>
      <c r="D625" s="93"/>
      <c r="E625" s="94"/>
      <c r="F625" s="94"/>
      <c r="G625" s="94"/>
      <c r="H625" s="94"/>
      <c r="I625" s="94"/>
      <c r="J625" s="94"/>
      <c r="K625" s="94"/>
    </row>
    <row r="626" spans="2:11">
      <c r="B626" s="93"/>
      <c r="C626" s="93"/>
      <c r="D626" s="93"/>
      <c r="E626" s="94"/>
      <c r="F626" s="94"/>
      <c r="G626" s="94"/>
      <c r="H626" s="94"/>
      <c r="I626" s="94"/>
      <c r="J626" s="94"/>
      <c r="K626" s="94"/>
    </row>
    <row r="627" spans="2:11">
      <c r="B627" s="93"/>
      <c r="C627" s="93"/>
      <c r="D627" s="93"/>
      <c r="E627" s="94"/>
      <c r="F627" s="94"/>
      <c r="G627" s="94"/>
      <c r="H627" s="94"/>
      <c r="I627" s="94"/>
      <c r="J627" s="94"/>
      <c r="K627" s="94"/>
    </row>
    <row r="628" spans="2:11">
      <c r="B628" s="93"/>
      <c r="C628" s="93"/>
      <c r="D628" s="93"/>
      <c r="E628" s="94"/>
      <c r="F628" s="94"/>
      <c r="G628" s="94"/>
      <c r="H628" s="94"/>
      <c r="I628" s="94"/>
      <c r="J628" s="94"/>
      <c r="K628" s="94"/>
    </row>
    <row r="629" spans="2:11">
      <c r="B629" s="93"/>
      <c r="C629" s="93"/>
      <c r="D629" s="93"/>
      <c r="E629" s="94"/>
      <c r="F629" s="94"/>
      <c r="G629" s="94"/>
      <c r="H629" s="94"/>
      <c r="I629" s="94"/>
      <c r="J629" s="94"/>
      <c r="K629" s="94"/>
    </row>
    <row r="630" spans="2:11">
      <c r="B630" s="93"/>
      <c r="C630" s="93"/>
      <c r="D630" s="93"/>
      <c r="E630" s="94"/>
      <c r="F630" s="94"/>
      <c r="G630" s="94"/>
      <c r="H630" s="94"/>
      <c r="I630" s="94"/>
      <c r="J630" s="94"/>
      <c r="K630" s="94"/>
    </row>
    <row r="631" spans="2:11">
      <c r="B631" s="93"/>
      <c r="C631" s="93"/>
      <c r="D631" s="93"/>
      <c r="E631" s="94"/>
      <c r="F631" s="94"/>
      <c r="G631" s="94"/>
      <c r="H631" s="94"/>
      <c r="I631" s="94"/>
      <c r="J631" s="94"/>
      <c r="K631" s="94"/>
    </row>
    <row r="632" spans="2:11">
      <c r="B632" s="93"/>
      <c r="C632" s="93"/>
      <c r="D632" s="93"/>
      <c r="E632" s="94"/>
      <c r="F632" s="94"/>
      <c r="G632" s="94"/>
      <c r="H632" s="94"/>
      <c r="I632" s="94"/>
      <c r="J632" s="94"/>
      <c r="K632" s="94"/>
    </row>
    <row r="633" spans="2:11">
      <c r="B633" s="93"/>
      <c r="C633" s="93"/>
      <c r="D633" s="93"/>
      <c r="E633" s="94"/>
      <c r="F633" s="94"/>
      <c r="G633" s="94"/>
      <c r="H633" s="94"/>
      <c r="I633" s="94"/>
      <c r="J633" s="94"/>
      <c r="K633" s="94"/>
    </row>
    <row r="634" spans="2:11">
      <c r="B634" s="93"/>
      <c r="C634" s="93"/>
      <c r="D634" s="93"/>
      <c r="E634" s="94"/>
      <c r="F634" s="94"/>
      <c r="G634" s="94"/>
      <c r="H634" s="94"/>
      <c r="I634" s="94"/>
      <c r="J634" s="94"/>
      <c r="K634" s="94"/>
    </row>
    <row r="635" spans="2:11">
      <c r="B635" s="93"/>
      <c r="C635" s="93"/>
      <c r="D635" s="93"/>
      <c r="E635" s="94"/>
      <c r="F635" s="94"/>
      <c r="G635" s="94"/>
      <c r="H635" s="94"/>
      <c r="I635" s="94"/>
      <c r="J635" s="94"/>
      <c r="K635" s="94"/>
    </row>
    <row r="636" spans="2:11">
      <c r="B636" s="93"/>
      <c r="C636" s="93"/>
      <c r="D636" s="93"/>
      <c r="E636" s="94"/>
      <c r="F636" s="94"/>
      <c r="G636" s="94"/>
      <c r="H636" s="94"/>
      <c r="I636" s="94"/>
      <c r="J636" s="94"/>
      <c r="K636" s="94"/>
    </row>
    <row r="637" spans="2:11">
      <c r="B637" s="93"/>
      <c r="C637" s="93"/>
      <c r="D637" s="93"/>
      <c r="E637" s="94"/>
      <c r="F637" s="94"/>
      <c r="G637" s="94"/>
      <c r="H637" s="94"/>
      <c r="I637" s="94"/>
      <c r="J637" s="94"/>
      <c r="K637" s="94"/>
    </row>
    <row r="638" spans="2:11">
      <c r="B638" s="93"/>
      <c r="C638" s="93"/>
      <c r="D638" s="93"/>
      <c r="E638" s="94"/>
      <c r="F638" s="94"/>
      <c r="G638" s="94"/>
      <c r="H638" s="94"/>
      <c r="I638" s="94"/>
      <c r="J638" s="94"/>
      <c r="K638" s="94"/>
    </row>
    <row r="639" spans="2:11">
      <c r="B639" s="93"/>
      <c r="C639" s="93"/>
      <c r="D639" s="93"/>
      <c r="E639" s="94"/>
      <c r="F639" s="94"/>
      <c r="G639" s="94"/>
      <c r="H639" s="94"/>
      <c r="I639" s="94"/>
      <c r="J639" s="94"/>
      <c r="K639" s="94"/>
    </row>
    <row r="640" spans="2:11">
      <c r="B640" s="93"/>
      <c r="C640" s="93"/>
      <c r="D640" s="93"/>
      <c r="E640" s="94"/>
      <c r="F640" s="94"/>
      <c r="G640" s="94"/>
      <c r="H640" s="94"/>
      <c r="I640" s="94"/>
      <c r="J640" s="94"/>
      <c r="K640" s="94"/>
    </row>
    <row r="641" spans="2:11">
      <c r="B641" s="93"/>
      <c r="C641" s="93"/>
      <c r="D641" s="93"/>
      <c r="E641" s="94"/>
      <c r="F641" s="94"/>
      <c r="G641" s="94"/>
      <c r="H641" s="94"/>
      <c r="I641" s="94"/>
      <c r="J641" s="94"/>
      <c r="K641" s="94"/>
    </row>
    <row r="642" spans="2:11">
      <c r="B642" s="93"/>
      <c r="C642" s="93"/>
      <c r="D642" s="93"/>
      <c r="E642" s="94"/>
      <c r="F642" s="94"/>
      <c r="G642" s="94"/>
      <c r="H642" s="94"/>
      <c r="I642" s="94"/>
      <c r="J642" s="94"/>
      <c r="K642" s="94"/>
    </row>
    <row r="643" spans="2:11">
      <c r="B643" s="93"/>
      <c r="C643" s="93"/>
      <c r="D643" s="93"/>
      <c r="E643" s="94"/>
      <c r="F643" s="94"/>
      <c r="G643" s="94"/>
      <c r="H643" s="94"/>
      <c r="I643" s="94"/>
      <c r="J643" s="94"/>
      <c r="K643" s="94"/>
    </row>
    <row r="644" spans="2:11">
      <c r="B644" s="93"/>
      <c r="C644" s="93"/>
      <c r="D644" s="93"/>
      <c r="E644" s="94"/>
      <c r="F644" s="94"/>
      <c r="G644" s="94"/>
      <c r="H644" s="94"/>
      <c r="I644" s="94"/>
      <c r="J644" s="94"/>
      <c r="K644" s="94"/>
    </row>
    <row r="645" spans="2:11">
      <c r="B645" s="93"/>
      <c r="C645" s="93"/>
      <c r="D645" s="93"/>
      <c r="E645" s="94"/>
      <c r="F645" s="94"/>
      <c r="G645" s="94"/>
      <c r="H645" s="94"/>
      <c r="I645" s="94"/>
      <c r="J645" s="94"/>
      <c r="K645" s="94"/>
    </row>
    <row r="646" spans="2:11">
      <c r="B646" s="93"/>
      <c r="C646" s="93"/>
      <c r="D646" s="93"/>
      <c r="E646" s="94"/>
      <c r="F646" s="94"/>
      <c r="G646" s="94"/>
      <c r="H646" s="94"/>
      <c r="I646" s="94"/>
      <c r="J646" s="94"/>
      <c r="K646" s="94"/>
    </row>
    <row r="647" spans="2:11">
      <c r="B647" s="93"/>
      <c r="C647" s="93"/>
      <c r="D647" s="93"/>
      <c r="E647" s="94"/>
      <c r="F647" s="94"/>
      <c r="G647" s="94"/>
      <c r="H647" s="94"/>
      <c r="I647" s="94"/>
      <c r="J647" s="94"/>
      <c r="K647" s="94"/>
    </row>
    <row r="648" spans="2:11">
      <c r="B648" s="93"/>
      <c r="C648" s="93"/>
      <c r="D648" s="93"/>
      <c r="E648" s="94"/>
      <c r="F648" s="94"/>
      <c r="G648" s="94"/>
      <c r="H648" s="94"/>
      <c r="I648" s="94"/>
      <c r="J648" s="94"/>
      <c r="K648" s="94"/>
    </row>
    <row r="649" spans="2:11">
      <c r="B649" s="93"/>
      <c r="C649" s="93"/>
      <c r="D649" s="93"/>
      <c r="E649" s="94"/>
      <c r="F649" s="94"/>
      <c r="G649" s="94"/>
      <c r="H649" s="94"/>
      <c r="I649" s="94"/>
      <c r="J649" s="94"/>
      <c r="K649" s="94"/>
    </row>
    <row r="650" spans="2:11">
      <c r="B650" s="93"/>
      <c r="C650" s="93"/>
      <c r="D650" s="93"/>
      <c r="E650" s="94"/>
      <c r="F650" s="94"/>
      <c r="G650" s="94"/>
      <c r="H650" s="94"/>
      <c r="I650" s="94"/>
      <c r="J650" s="94"/>
      <c r="K650" s="94"/>
    </row>
    <row r="651" spans="2:11">
      <c r="B651" s="93"/>
      <c r="C651" s="93"/>
      <c r="D651" s="93"/>
      <c r="E651" s="94"/>
      <c r="F651" s="94"/>
      <c r="G651" s="94"/>
      <c r="H651" s="94"/>
      <c r="I651" s="94"/>
      <c r="J651" s="94"/>
      <c r="K651" s="94"/>
    </row>
    <row r="652" spans="2:11">
      <c r="B652" s="93"/>
      <c r="C652" s="93"/>
      <c r="D652" s="93"/>
      <c r="E652" s="94"/>
      <c r="F652" s="94"/>
      <c r="G652" s="94"/>
      <c r="H652" s="94"/>
      <c r="I652" s="94"/>
      <c r="J652" s="94"/>
      <c r="K652" s="94"/>
    </row>
    <row r="653" spans="2:11">
      <c r="B653" s="93"/>
      <c r="C653" s="93"/>
      <c r="D653" s="93"/>
      <c r="E653" s="94"/>
      <c r="F653" s="94"/>
      <c r="G653" s="94"/>
      <c r="H653" s="94"/>
      <c r="I653" s="94"/>
      <c r="J653" s="94"/>
      <c r="K653" s="94"/>
    </row>
    <row r="654" spans="2:11">
      <c r="B654" s="93"/>
      <c r="C654" s="93"/>
      <c r="D654" s="93"/>
      <c r="E654" s="94"/>
      <c r="F654" s="94"/>
      <c r="G654" s="94"/>
      <c r="H654" s="94"/>
      <c r="I654" s="94"/>
      <c r="J654" s="94"/>
      <c r="K654" s="94"/>
    </row>
    <row r="655" spans="2:11">
      <c r="B655" s="93"/>
      <c r="C655" s="93"/>
      <c r="D655" s="93"/>
      <c r="E655" s="94"/>
      <c r="F655" s="94"/>
      <c r="G655" s="94"/>
      <c r="H655" s="94"/>
      <c r="I655" s="94"/>
      <c r="J655" s="94"/>
      <c r="K655" s="94"/>
    </row>
    <row r="656" spans="2:11">
      <c r="B656" s="93"/>
      <c r="C656" s="93"/>
      <c r="D656" s="93"/>
      <c r="E656" s="94"/>
      <c r="F656" s="94"/>
      <c r="G656" s="94"/>
      <c r="H656" s="94"/>
      <c r="I656" s="94"/>
      <c r="J656" s="94"/>
      <c r="K656" s="94"/>
    </row>
    <row r="657" spans="2:11">
      <c r="B657" s="93"/>
      <c r="C657" s="93"/>
      <c r="D657" s="93"/>
      <c r="E657" s="94"/>
      <c r="F657" s="94"/>
      <c r="G657" s="94"/>
      <c r="H657" s="94"/>
      <c r="I657" s="94"/>
      <c r="J657" s="94"/>
      <c r="K657" s="94"/>
    </row>
    <row r="658" spans="2:11">
      <c r="B658" s="93"/>
      <c r="C658" s="93"/>
      <c r="D658" s="93"/>
      <c r="E658" s="94"/>
      <c r="F658" s="94"/>
      <c r="G658" s="94"/>
      <c r="H658" s="94"/>
      <c r="I658" s="94"/>
      <c r="J658" s="94"/>
      <c r="K658" s="94"/>
    </row>
    <row r="659" spans="2:11">
      <c r="B659" s="93"/>
      <c r="C659" s="93"/>
      <c r="D659" s="93"/>
      <c r="E659" s="94"/>
      <c r="F659" s="94"/>
      <c r="G659" s="94"/>
      <c r="H659" s="94"/>
      <c r="I659" s="94"/>
      <c r="J659" s="94"/>
      <c r="K659" s="94"/>
    </row>
    <row r="660" spans="2:11">
      <c r="B660" s="93"/>
      <c r="C660" s="93"/>
      <c r="D660" s="93"/>
      <c r="E660" s="94"/>
      <c r="F660" s="94"/>
      <c r="G660" s="94"/>
      <c r="H660" s="94"/>
      <c r="I660" s="94"/>
      <c r="J660" s="94"/>
      <c r="K660" s="94"/>
    </row>
    <row r="661" spans="2:11">
      <c r="B661" s="93"/>
      <c r="C661" s="93"/>
      <c r="D661" s="93"/>
      <c r="E661" s="94"/>
      <c r="F661" s="94"/>
      <c r="G661" s="94"/>
      <c r="H661" s="94"/>
      <c r="I661" s="94"/>
      <c r="J661" s="94"/>
      <c r="K661" s="94"/>
    </row>
    <row r="662" spans="2:11">
      <c r="B662" s="93"/>
      <c r="C662" s="93"/>
      <c r="D662" s="93"/>
      <c r="E662" s="94"/>
      <c r="F662" s="94"/>
      <c r="G662" s="94"/>
      <c r="H662" s="94"/>
      <c r="I662" s="94"/>
      <c r="J662" s="94"/>
      <c r="K662" s="94"/>
    </row>
    <row r="663" spans="2:11">
      <c r="B663" s="93"/>
      <c r="C663" s="93"/>
      <c r="D663" s="93"/>
      <c r="E663" s="94"/>
      <c r="F663" s="94"/>
      <c r="G663" s="94"/>
      <c r="H663" s="94"/>
      <c r="I663" s="94"/>
      <c r="J663" s="94"/>
      <c r="K663" s="94"/>
    </row>
    <row r="664" spans="2:11">
      <c r="B664" s="93"/>
      <c r="C664" s="93"/>
      <c r="D664" s="93"/>
      <c r="E664" s="94"/>
      <c r="F664" s="94"/>
      <c r="G664" s="94"/>
      <c r="H664" s="94"/>
      <c r="I664" s="94"/>
      <c r="J664" s="94"/>
      <c r="K664" s="94"/>
    </row>
    <row r="665" spans="2:11">
      <c r="B665" s="93"/>
      <c r="C665" s="93"/>
      <c r="D665" s="93"/>
      <c r="E665" s="94"/>
      <c r="F665" s="94"/>
      <c r="G665" s="94"/>
      <c r="H665" s="94"/>
      <c r="I665" s="94"/>
      <c r="J665" s="94"/>
      <c r="K665" s="94"/>
    </row>
    <row r="666" spans="2:11">
      <c r="B666" s="93"/>
      <c r="C666" s="93"/>
      <c r="D666" s="93"/>
      <c r="E666" s="94"/>
      <c r="F666" s="94"/>
      <c r="G666" s="94"/>
      <c r="H666" s="94"/>
      <c r="I666" s="94"/>
      <c r="J666" s="94"/>
      <c r="K666" s="94"/>
    </row>
    <row r="667" spans="2:11">
      <c r="B667" s="93"/>
      <c r="C667" s="93"/>
      <c r="D667" s="93"/>
      <c r="E667" s="94"/>
      <c r="F667" s="94"/>
      <c r="G667" s="94"/>
      <c r="H667" s="94"/>
      <c r="I667" s="94"/>
      <c r="J667" s="94"/>
      <c r="K667" s="94"/>
    </row>
    <row r="668" spans="2:11">
      <c r="B668" s="93"/>
      <c r="C668" s="93"/>
      <c r="D668" s="93"/>
      <c r="E668" s="94"/>
      <c r="F668" s="94"/>
      <c r="G668" s="94"/>
      <c r="H668" s="94"/>
      <c r="I668" s="94"/>
      <c r="J668" s="94"/>
      <c r="K668" s="94"/>
    </row>
    <row r="669" spans="2:11">
      <c r="B669" s="93"/>
      <c r="C669" s="93"/>
      <c r="D669" s="93"/>
      <c r="E669" s="94"/>
      <c r="F669" s="94"/>
      <c r="G669" s="94"/>
      <c r="H669" s="94"/>
      <c r="I669" s="94"/>
      <c r="J669" s="94"/>
      <c r="K669" s="94"/>
    </row>
    <row r="670" spans="2:11">
      <c r="B670" s="93"/>
      <c r="C670" s="93"/>
      <c r="D670" s="93"/>
      <c r="E670" s="94"/>
      <c r="F670" s="94"/>
      <c r="G670" s="94"/>
      <c r="H670" s="94"/>
      <c r="I670" s="94"/>
      <c r="J670" s="94"/>
      <c r="K670" s="94"/>
    </row>
    <row r="671" spans="2:11">
      <c r="B671" s="93"/>
      <c r="C671" s="93"/>
      <c r="D671" s="93"/>
      <c r="E671" s="94"/>
      <c r="F671" s="94"/>
      <c r="G671" s="94"/>
      <c r="H671" s="94"/>
      <c r="I671" s="94"/>
      <c r="J671" s="94"/>
      <c r="K671" s="94"/>
    </row>
    <row r="672" spans="2:11">
      <c r="B672" s="93"/>
      <c r="C672" s="93"/>
      <c r="D672" s="93"/>
      <c r="E672" s="94"/>
      <c r="F672" s="94"/>
      <c r="G672" s="94"/>
      <c r="H672" s="94"/>
      <c r="I672" s="94"/>
      <c r="J672" s="94"/>
      <c r="K672" s="94"/>
    </row>
    <row r="673" spans="2:11">
      <c r="B673" s="93"/>
      <c r="C673" s="93"/>
      <c r="D673" s="93"/>
      <c r="E673" s="94"/>
      <c r="F673" s="94"/>
      <c r="G673" s="94"/>
      <c r="H673" s="94"/>
      <c r="I673" s="94"/>
      <c r="J673" s="94"/>
      <c r="K673" s="94"/>
    </row>
    <row r="674" spans="2:11">
      <c r="B674" s="93"/>
      <c r="C674" s="93"/>
      <c r="D674" s="93"/>
      <c r="E674" s="94"/>
      <c r="F674" s="94"/>
      <c r="G674" s="94"/>
      <c r="H674" s="94"/>
      <c r="I674" s="94"/>
      <c r="J674" s="94"/>
      <c r="K674" s="94"/>
    </row>
    <row r="675" spans="2:11">
      <c r="B675" s="93"/>
      <c r="C675" s="93"/>
      <c r="D675" s="93"/>
      <c r="E675" s="94"/>
      <c r="F675" s="94"/>
      <c r="G675" s="94"/>
      <c r="H675" s="94"/>
      <c r="I675" s="94"/>
      <c r="J675" s="94"/>
      <c r="K675" s="94"/>
    </row>
    <row r="676" spans="2:11">
      <c r="B676" s="93"/>
      <c r="C676" s="93"/>
      <c r="D676" s="93"/>
      <c r="E676" s="94"/>
      <c r="F676" s="94"/>
      <c r="G676" s="94"/>
      <c r="H676" s="94"/>
      <c r="I676" s="94"/>
      <c r="J676" s="94"/>
      <c r="K676" s="94"/>
    </row>
    <row r="677" spans="2:11">
      <c r="B677" s="93"/>
      <c r="C677" s="93"/>
      <c r="D677" s="93"/>
      <c r="E677" s="94"/>
      <c r="F677" s="94"/>
      <c r="G677" s="94"/>
      <c r="H677" s="94"/>
      <c r="I677" s="94"/>
      <c r="J677" s="94"/>
      <c r="K677" s="94"/>
    </row>
    <row r="678" spans="2:11">
      <c r="B678" s="93"/>
      <c r="C678" s="93"/>
      <c r="D678" s="93"/>
      <c r="E678" s="94"/>
      <c r="F678" s="94"/>
      <c r="G678" s="94"/>
      <c r="H678" s="94"/>
      <c r="I678" s="94"/>
      <c r="J678" s="94"/>
      <c r="K678" s="94"/>
    </row>
    <row r="679" spans="2:11">
      <c r="B679" s="93"/>
      <c r="C679" s="93"/>
      <c r="D679" s="93"/>
      <c r="E679" s="94"/>
      <c r="F679" s="94"/>
      <c r="G679" s="94"/>
      <c r="H679" s="94"/>
      <c r="I679" s="94"/>
      <c r="J679" s="94"/>
      <c r="K679" s="94"/>
    </row>
    <row r="680" spans="2:11">
      <c r="B680" s="93"/>
      <c r="C680" s="93"/>
      <c r="D680" s="93"/>
      <c r="E680" s="94"/>
      <c r="F680" s="94"/>
      <c r="G680" s="94"/>
      <c r="H680" s="94"/>
      <c r="I680" s="94"/>
      <c r="J680" s="94"/>
      <c r="K680" s="94"/>
    </row>
    <row r="681" spans="2:11">
      <c r="B681" s="93"/>
      <c r="C681" s="93"/>
      <c r="D681" s="93"/>
      <c r="E681" s="94"/>
      <c r="F681" s="94"/>
      <c r="G681" s="94"/>
      <c r="H681" s="94"/>
      <c r="I681" s="94"/>
      <c r="J681" s="94"/>
      <c r="K681" s="94"/>
    </row>
    <row r="682" spans="2:11">
      <c r="B682" s="93"/>
      <c r="C682" s="93"/>
      <c r="D682" s="93"/>
      <c r="E682" s="94"/>
      <c r="F682" s="94"/>
      <c r="G682" s="94"/>
      <c r="H682" s="94"/>
      <c r="I682" s="94"/>
      <c r="J682" s="94"/>
      <c r="K682" s="94"/>
    </row>
    <row r="683" spans="2:11">
      <c r="B683" s="93"/>
      <c r="C683" s="93"/>
      <c r="D683" s="93"/>
      <c r="E683" s="94"/>
      <c r="F683" s="94"/>
      <c r="G683" s="94"/>
      <c r="H683" s="94"/>
      <c r="I683" s="94"/>
      <c r="J683" s="94"/>
      <c r="K683" s="94"/>
    </row>
    <row r="684" spans="2:11">
      <c r="B684" s="93"/>
      <c r="C684" s="93"/>
      <c r="D684" s="93"/>
      <c r="E684" s="94"/>
      <c r="F684" s="94"/>
      <c r="G684" s="94"/>
      <c r="H684" s="94"/>
      <c r="I684" s="94"/>
      <c r="J684" s="94"/>
      <c r="K684" s="94"/>
    </row>
    <row r="685" spans="2:11">
      <c r="B685" s="93"/>
      <c r="C685" s="93"/>
      <c r="D685" s="93"/>
      <c r="E685" s="94"/>
      <c r="F685" s="94"/>
      <c r="G685" s="94"/>
      <c r="H685" s="94"/>
      <c r="I685" s="94"/>
      <c r="J685" s="94"/>
      <c r="K685" s="94"/>
    </row>
    <row r="686" spans="2:11">
      <c r="B686" s="93"/>
      <c r="C686" s="93"/>
      <c r="D686" s="93"/>
      <c r="E686" s="94"/>
      <c r="F686" s="94"/>
      <c r="G686" s="94"/>
      <c r="H686" s="94"/>
      <c r="I686" s="94"/>
      <c r="J686" s="94"/>
      <c r="K686" s="94"/>
    </row>
    <row r="687" spans="2:11">
      <c r="B687" s="93"/>
      <c r="C687" s="93"/>
      <c r="D687" s="93"/>
      <c r="E687" s="94"/>
      <c r="F687" s="94"/>
      <c r="G687" s="94"/>
      <c r="H687" s="94"/>
      <c r="I687" s="94"/>
      <c r="J687" s="94"/>
      <c r="K687" s="94"/>
    </row>
    <row r="688" spans="2:11">
      <c r="B688" s="93"/>
      <c r="C688" s="93"/>
      <c r="D688" s="93"/>
      <c r="E688" s="94"/>
      <c r="F688" s="94"/>
      <c r="G688" s="94"/>
      <c r="H688" s="94"/>
      <c r="I688" s="94"/>
      <c r="J688" s="94"/>
      <c r="K688" s="94"/>
    </row>
    <row r="689" spans="2:11">
      <c r="B689" s="93"/>
      <c r="C689" s="93"/>
      <c r="D689" s="93"/>
      <c r="E689" s="94"/>
      <c r="F689" s="94"/>
      <c r="G689" s="94"/>
      <c r="H689" s="94"/>
      <c r="I689" s="94"/>
      <c r="J689" s="94"/>
      <c r="K689" s="94"/>
    </row>
    <row r="690" spans="2:11">
      <c r="B690" s="93"/>
      <c r="C690" s="93"/>
      <c r="D690" s="93"/>
      <c r="E690" s="94"/>
      <c r="F690" s="94"/>
      <c r="G690" s="94"/>
      <c r="H690" s="94"/>
      <c r="I690" s="94"/>
      <c r="J690" s="94"/>
      <c r="K690" s="94"/>
    </row>
    <row r="691" spans="2:11">
      <c r="B691" s="93"/>
      <c r="C691" s="93"/>
      <c r="D691" s="93"/>
      <c r="E691" s="94"/>
      <c r="F691" s="94"/>
      <c r="G691" s="94"/>
      <c r="H691" s="94"/>
      <c r="I691" s="94"/>
      <c r="J691" s="94"/>
      <c r="K691" s="94"/>
    </row>
    <row r="692" spans="2:11">
      <c r="B692" s="93"/>
      <c r="C692" s="93"/>
      <c r="D692" s="93"/>
      <c r="E692" s="94"/>
      <c r="F692" s="94"/>
      <c r="G692" s="94"/>
      <c r="H692" s="94"/>
      <c r="I692" s="94"/>
      <c r="J692" s="94"/>
      <c r="K692" s="94"/>
    </row>
    <row r="693" spans="2:11">
      <c r="B693" s="93"/>
      <c r="C693" s="93"/>
      <c r="D693" s="93"/>
      <c r="E693" s="94"/>
      <c r="F693" s="94"/>
      <c r="G693" s="94"/>
      <c r="H693" s="94"/>
      <c r="I693" s="94"/>
      <c r="J693" s="94"/>
      <c r="K693" s="94"/>
    </row>
    <row r="694" spans="2:11">
      <c r="B694" s="93"/>
      <c r="C694" s="93"/>
      <c r="D694" s="93"/>
      <c r="E694" s="94"/>
      <c r="F694" s="94"/>
      <c r="G694" s="94"/>
      <c r="H694" s="94"/>
      <c r="I694" s="94"/>
      <c r="J694" s="94"/>
      <c r="K694" s="94"/>
    </row>
    <row r="695" spans="2:11">
      <c r="B695" s="93"/>
      <c r="C695" s="93"/>
      <c r="D695" s="93"/>
      <c r="E695" s="94"/>
      <c r="F695" s="94"/>
      <c r="G695" s="94"/>
      <c r="H695" s="94"/>
      <c r="I695" s="94"/>
      <c r="J695" s="94"/>
      <c r="K695" s="94"/>
    </row>
    <row r="696" spans="2:11">
      <c r="B696" s="93"/>
      <c r="C696" s="93"/>
      <c r="D696" s="93"/>
      <c r="E696" s="94"/>
      <c r="F696" s="94"/>
      <c r="G696" s="94"/>
      <c r="H696" s="94"/>
      <c r="I696" s="94"/>
      <c r="J696" s="94"/>
      <c r="K696" s="94"/>
    </row>
    <row r="697" spans="2:11">
      <c r="B697" s="93"/>
      <c r="C697" s="93"/>
      <c r="D697" s="93"/>
      <c r="E697" s="94"/>
      <c r="F697" s="94"/>
      <c r="G697" s="94"/>
      <c r="H697" s="94"/>
      <c r="I697" s="94"/>
      <c r="J697" s="94"/>
      <c r="K697" s="94"/>
    </row>
    <row r="698" spans="2:11">
      <c r="B698" s="93"/>
      <c r="C698" s="93"/>
      <c r="D698" s="93"/>
      <c r="E698" s="94"/>
      <c r="F698" s="94"/>
      <c r="G698" s="94"/>
      <c r="H698" s="94"/>
      <c r="I698" s="94"/>
      <c r="J698" s="94"/>
      <c r="K698" s="94"/>
    </row>
    <row r="699" spans="2:11">
      <c r="B699" s="93"/>
      <c r="C699" s="93"/>
      <c r="D699" s="93"/>
      <c r="E699" s="94"/>
      <c r="F699" s="94"/>
      <c r="G699" s="94"/>
      <c r="H699" s="94"/>
      <c r="I699" s="94"/>
      <c r="J699" s="94"/>
      <c r="K699" s="94"/>
    </row>
    <row r="700" spans="2:11">
      <c r="B700" s="93"/>
      <c r="C700" s="93"/>
      <c r="D700" s="93"/>
      <c r="E700" s="94"/>
      <c r="F700" s="94"/>
      <c r="G700" s="94"/>
      <c r="H700" s="94"/>
      <c r="I700" s="94"/>
      <c r="J700" s="94"/>
      <c r="K700" s="94"/>
    </row>
    <row r="701" spans="2:11">
      <c r="B701" s="93"/>
      <c r="C701" s="93"/>
      <c r="D701" s="93"/>
      <c r="E701" s="94"/>
      <c r="F701" s="94"/>
      <c r="G701" s="94"/>
      <c r="H701" s="94"/>
      <c r="I701" s="94"/>
      <c r="J701" s="94"/>
      <c r="K701" s="94"/>
    </row>
    <row r="702" spans="2:11">
      <c r="B702" s="93"/>
      <c r="C702" s="93"/>
      <c r="D702" s="93"/>
      <c r="E702" s="94"/>
      <c r="F702" s="94"/>
      <c r="G702" s="94"/>
      <c r="H702" s="94"/>
      <c r="I702" s="94"/>
      <c r="J702" s="94"/>
      <c r="K702" s="94"/>
    </row>
    <row r="703" spans="2:11">
      <c r="B703" s="93"/>
      <c r="C703" s="93"/>
      <c r="D703" s="93"/>
      <c r="E703" s="94"/>
      <c r="F703" s="94"/>
      <c r="G703" s="94"/>
      <c r="H703" s="94"/>
      <c r="I703" s="94"/>
      <c r="J703" s="94"/>
      <c r="K703" s="94"/>
    </row>
    <row r="704" spans="2:11">
      <c r="B704" s="93"/>
      <c r="C704" s="93"/>
      <c r="D704" s="93"/>
      <c r="E704" s="94"/>
      <c r="F704" s="94"/>
      <c r="G704" s="94"/>
      <c r="H704" s="94"/>
      <c r="I704" s="94"/>
      <c r="J704" s="94"/>
      <c r="K704" s="94"/>
    </row>
    <row r="705" spans="2:11">
      <c r="B705" s="93"/>
      <c r="C705" s="93"/>
      <c r="D705" s="93"/>
      <c r="E705" s="94"/>
      <c r="F705" s="94"/>
      <c r="G705" s="94"/>
      <c r="H705" s="94"/>
      <c r="I705" s="94"/>
      <c r="J705" s="94"/>
      <c r="K705" s="94"/>
    </row>
    <row r="706" spans="2:11">
      <c r="B706" s="93"/>
      <c r="C706" s="93"/>
      <c r="D706" s="93"/>
      <c r="E706" s="94"/>
      <c r="F706" s="94"/>
      <c r="G706" s="94"/>
      <c r="H706" s="94"/>
      <c r="I706" s="94"/>
      <c r="J706" s="94"/>
      <c r="K706" s="94"/>
    </row>
    <row r="707" spans="2:11">
      <c r="B707" s="93"/>
      <c r="C707" s="93"/>
      <c r="D707" s="93"/>
      <c r="E707" s="94"/>
      <c r="F707" s="94"/>
      <c r="G707" s="94"/>
      <c r="H707" s="94"/>
      <c r="I707" s="94"/>
      <c r="J707" s="94"/>
      <c r="K707" s="94"/>
    </row>
    <row r="708" spans="2:11">
      <c r="B708" s="93"/>
      <c r="C708" s="93"/>
      <c r="D708" s="93"/>
      <c r="E708" s="94"/>
      <c r="F708" s="94"/>
      <c r="G708" s="94"/>
      <c r="H708" s="94"/>
      <c r="I708" s="94"/>
      <c r="J708" s="94"/>
      <c r="K708" s="94"/>
    </row>
    <row r="709" spans="2:11">
      <c r="B709" s="93"/>
      <c r="C709" s="93"/>
      <c r="D709" s="93"/>
      <c r="E709" s="94"/>
      <c r="F709" s="94"/>
      <c r="G709" s="94"/>
      <c r="H709" s="94"/>
      <c r="I709" s="94"/>
      <c r="J709" s="94"/>
      <c r="K709" s="94"/>
    </row>
    <row r="710" spans="2:11">
      <c r="B710" s="93"/>
      <c r="C710" s="93"/>
      <c r="D710" s="93"/>
      <c r="E710" s="94"/>
      <c r="F710" s="94"/>
      <c r="G710" s="94"/>
      <c r="H710" s="94"/>
      <c r="I710" s="94"/>
      <c r="J710" s="94"/>
      <c r="K710" s="94"/>
    </row>
    <row r="711" spans="2:11">
      <c r="B711" s="93"/>
      <c r="C711" s="93"/>
      <c r="D711" s="93"/>
      <c r="E711" s="94"/>
      <c r="F711" s="94"/>
      <c r="G711" s="94"/>
      <c r="H711" s="94"/>
      <c r="I711" s="94"/>
      <c r="J711" s="94"/>
      <c r="K711" s="94"/>
    </row>
    <row r="712" spans="2:11">
      <c r="B712" s="93"/>
      <c r="C712" s="93"/>
      <c r="D712" s="93"/>
      <c r="E712" s="94"/>
      <c r="F712" s="94"/>
      <c r="G712" s="94"/>
      <c r="H712" s="94"/>
      <c r="I712" s="94"/>
      <c r="J712" s="94"/>
      <c r="K712" s="94"/>
    </row>
    <row r="713" spans="2:11">
      <c r="B713" s="93"/>
      <c r="C713" s="93"/>
      <c r="D713" s="93"/>
      <c r="E713" s="94"/>
      <c r="F713" s="94"/>
      <c r="G713" s="94"/>
      <c r="H713" s="94"/>
      <c r="I713" s="94"/>
      <c r="J713" s="94"/>
      <c r="K713" s="94"/>
    </row>
    <row r="714" spans="2:11">
      <c r="B714" s="93"/>
      <c r="C714" s="93"/>
      <c r="D714" s="93"/>
      <c r="E714" s="94"/>
      <c r="F714" s="94"/>
      <c r="G714" s="94"/>
      <c r="H714" s="94"/>
      <c r="I714" s="94"/>
      <c r="J714" s="94"/>
      <c r="K714" s="94"/>
    </row>
    <row r="715" spans="2:11">
      <c r="B715" s="93"/>
      <c r="C715" s="93"/>
      <c r="D715" s="93"/>
      <c r="E715" s="94"/>
      <c r="F715" s="94"/>
      <c r="G715" s="94"/>
      <c r="H715" s="94"/>
      <c r="I715" s="94"/>
      <c r="J715" s="94"/>
      <c r="K715" s="94"/>
    </row>
    <row r="716" spans="2:11">
      <c r="B716" s="93"/>
      <c r="C716" s="93"/>
      <c r="D716" s="93"/>
      <c r="E716" s="94"/>
      <c r="F716" s="94"/>
      <c r="G716" s="94"/>
      <c r="H716" s="94"/>
      <c r="I716" s="94"/>
      <c r="J716" s="94"/>
      <c r="K716" s="94"/>
    </row>
    <row r="717" spans="2:11">
      <c r="B717" s="93"/>
      <c r="C717" s="93"/>
      <c r="D717" s="93"/>
      <c r="E717" s="94"/>
      <c r="F717" s="94"/>
      <c r="G717" s="94"/>
      <c r="H717" s="94"/>
      <c r="I717" s="94"/>
      <c r="J717" s="94"/>
      <c r="K717" s="94"/>
    </row>
    <row r="718" spans="2:11">
      <c r="B718" s="93"/>
      <c r="C718" s="93"/>
      <c r="D718" s="93"/>
      <c r="E718" s="94"/>
      <c r="F718" s="94"/>
      <c r="G718" s="94"/>
      <c r="H718" s="94"/>
      <c r="I718" s="94"/>
      <c r="J718" s="94"/>
      <c r="K718" s="94"/>
    </row>
    <row r="719" spans="2:11">
      <c r="B719" s="93"/>
      <c r="C719" s="93"/>
      <c r="D719" s="93"/>
      <c r="E719" s="94"/>
      <c r="F719" s="94"/>
      <c r="G719" s="94"/>
      <c r="H719" s="94"/>
      <c r="I719" s="94"/>
      <c r="J719" s="94"/>
      <c r="K719" s="94"/>
    </row>
    <row r="720" spans="2:11">
      <c r="B720" s="93"/>
      <c r="C720" s="93"/>
      <c r="D720" s="93"/>
      <c r="E720" s="94"/>
      <c r="F720" s="94"/>
      <c r="G720" s="94"/>
      <c r="H720" s="94"/>
      <c r="I720" s="94"/>
      <c r="J720" s="94"/>
      <c r="K720" s="94"/>
    </row>
    <row r="721" spans="2:11">
      <c r="B721" s="93"/>
      <c r="C721" s="93"/>
      <c r="D721" s="93"/>
      <c r="E721" s="94"/>
      <c r="F721" s="94"/>
      <c r="G721" s="94"/>
      <c r="H721" s="94"/>
      <c r="I721" s="94"/>
      <c r="J721" s="94"/>
      <c r="K721" s="94"/>
    </row>
    <row r="722" spans="2:11">
      <c r="B722" s="93"/>
      <c r="C722" s="93"/>
      <c r="D722" s="93"/>
      <c r="E722" s="94"/>
      <c r="F722" s="94"/>
      <c r="G722" s="94"/>
      <c r="H722" s="94"/>
      <c r="I722" s="94"/>
      <c r="J722" s="94"/>
      <c r="K722" s="94"/>
    </row>
    <row r="723" spans="2:11">
      <c r="B723" s="93"/>
      <c r="C723" s="93"/>
      <c r="D723" s="93"/>
      <c r="E723" s="94"/>
      <c r="F723" s="94"/>
      <c r="G723" s="94"/>
      <c r="H723" s="94"/>
      <c r="I723" s="94"/>
      <c r="J723" s="94"/>
      <c r="K723" s="94"/>
    </row>
    <row r="724" spans="2:11">
      <c r="B724" s="93"/>
      <c r="C724" s="93"/>
      <c r="D724" s="93"/>
      <c r="E724" s="94"/>
      <c r="F724" s="94"/>
      <c r="G724" s="94"/>
      <c r="H724" s="94"/>
      <c r="I724" s="94"/>
      <c r="J724" s="94"/>
      <c r="K724" s="94"/>
    </row>
    <row r="725" spans="2:11">
      <c r="B725" s="93"/>
      <c r="C725" s="93"/>
      <c r="D725" s="93"/>
      <c r="E725" s="94"/>
      <c r="F725" s="94"/>
      <c r="G725" s="94"/>
      <c r="H725" s="94"/>
      <c r="I725" s="94"/>
      <c r="J725" s="94"/>
      <c r="K725" s="94"/>
    </row>
    <row r="726" spans="2:11">
      <c r="B726" s="93"/>
      <c r="C726" s="93"/>
      <c r="D726" s="93"/>
      <c r="E726" s="94"/>
      <c r="F726" s="94"/>
      <c r="G726" s="94"/>
      <c r="H726" s="94"/>
      <c r="I726" s="94"/>
      <c r="J726" s="94"/>
      <c r="K726" s="94"/>
    </row>
    <row r="727" spans="2:11">
      <c r="B727" s="93"/>
      <c r="C727" s="93"/>
      <c r="D727" s="93"/>
      <c r="E727" s="94"/>
      <c r="F727" s="94"/>
      <c r="G727" s="94"/>
      <c r="H727" s="94"/>
      <c r="I727" s="94"/>
      <c r="J727" s="94"/>
      <c r="K727" s="94"/>
    </row>
    <row r="728" spans="2:11">
      <c r="B728" s="93"/>
      <c r="C728" s="93"/>
      <c r="D728" s="93"/>
      <c r="E728" s="94"/>
      <c r="F728" s="94"/>
      <c r="G728" s="94"/>
      <c r="H728" s="94"/>
      <c r="I728" s="94"/>
      <c r="J728" s="94"/>
      <c r="K728" s="94"/>
    </row>
    <row r="729" spans="2:11">
      <c r="B729" s="93"/>
      <c r="C729" s="93"/>
      <c r="D729" s="93"/>
      <c r="E729" s="94"/>
      <c r="F729" s="94"/>
      <c r="G729" s="94"/>
      <c r="H729" s="94"/>
      <c r="I729" s="94"/>
      <c r="J729" s="94"/>
      <c r="K729" s="94"/>
    </row>
    <row r="730" spans="2:11">
      <c r="B730" s="93"/>
      <c r="C730" s="93"/>
      <c r="D730" s="93"/>
      <c r="E730" s="94"/>
      <c r="F730" s="94"/>
      <c r="G730" s="94"/>
      <c r="H730" s="94"/>
      <c r="I730" s="94"/>
      <c r="J730" s="94"/>
      <c r="K730" s="94"/>
    </row>
    <row r="731" spans="2:11">
      <c r="B731" s="93"/>
      <c r="C731" s="93"/>
      <c r="D731" s="93"/>
      <c r="E731" s="94"/>
      <c r="F731" s="94"/>
      <c r="G731" s="94"/>
      <c r="H731" s="94"/>
      <c r="I731" s="94"/>
      <c r="J731" s="94"/>
      <c r="K731" s="94"/>
    </row>
    <row r="732" spans="2:11">
      <c r="B732" s="93"/>
      <c r="C732" s="93"/>
      <c r="D732" s="93"/>
      <c r="E732" s="94"/>
      <c r="F732" s="94"/>
      <c r="G732" s="94"/>
      <c r="H732" s="94"/>
      <c r="I732" s="94"/>
      <c r="J732" s="94"/>
      <c r="K732" s="94"/>
    </row>
    <row r="733" spans="2:11">
      <c r="B733" s="93"/>
      <c r="C733" s="93"/>
      <c r="D733" s="93"/>
      <c r="E733" s="94"/>
      <c r="F733" s="94"/>
      <c r="G733" s="94"/>
      <c r="H733" s="94"/>
      <c r="I733" s="94"/>
      <c r="J733" s="94"/>
      <c r="K733" s="94"/>
    </row>
    <row r="734" spans="2:11">
      <c r="B734" s="93"/>
      <c r="C734" s="93"/>
      <c r="D734" s="93"/>
      <c r="E734" s="94"/>
      <c r="F734" s="94"/>
      <c r="G734" s="94"/>
      <c r="H734" s="94"/>
      <c r="I734" s="94"/>
      <c r="J734" s="94"/>
      <c r="K734" s="94"/>
    </row>
    <row r="735" spans="2:11">
      <c r="B735" s="93"/>
      <c r="C735" s="93"/>
      <c r="D735" s="93"/>
      <c r="E735" s="94"/>
      <c r="F735" s="94"/>
      <c r="G735" s="94"/>
      <c r="H735" s="94"/>
      <c r="I735" s="94"/>
      <c r="J735" s="94"/>
      <c r="K735" s="94"/>
    </row>
    <row r="736" spans="2:11">
      <c r="B736" s="93"/>
      <c r="C736" s="93"/>
      <c r="D736" s="93"/>
      <c r="E736" s="94"/>
      <c r="F736" s="94"/>
      <c r="G736" s="94"/>
      <c r="H736" s="94"/>
      <c r="I736" s="94"/>
      <c r="J736" s="94"/>
      <c r="K736" s="94"/>
    </row>
    <row r="737" spans="2:11">
      <c r="B737" s="93"/>
      <c r="C737" s="93"/>
      <c r="D737" s="93"/>
      <c r="E737" s="94"/>
      <c r="F737" s="94"/>
      <c r="G737" s="94"/>
      <c r="H737" s="94"/>
      <c r="I737" s="94"/>
      <c r="J737" s="94"/>
      <c r="K737" s="94"/>
    </row>
    <row r="738" spans="2:11">
      <c r="B738" s="93"/>
      <c r="C738" s="93"/>
      <c r="D738" s="93"/>
      <c r="E738" s="94"/>
      <c r="F738" s="94"/>
      <c r="G738" s="94"/>
      <c r="H738" s="94"/>
      <c r="I738" s="94"/>
      <c r="J738" s="94"/>
      <c r="K738" s="94"/>
    </row>
    <row r="739" spans="2:11">
      <c r="B739" s="93"/>
      <c r="C739" s="93"/>
      <c r="D739" s="93"/>
      <c r="E739" s="94"/>
      <c r="F739" s="94"/>
      <c r="G739" s="94"/>
      <c r="H739" s="94"/>
      <c r="I739" s="94"/>
      <c r="J739" s="94"/>
      <c r="K739" s="94"/>
    </row>
    <row r="740" spans="2:11">
      <c r="B740" s="93"/>
      <c r="C740" s="93"/>
      <c r="D740" s="93"/>
      <c r="E740" s="94"/>
      <c r="F740" s="94"/>
      <c r="G740" s="94"/>
      <c r="H740" s="94"/>
      <c r="I740" s="94"/>
      <c r="J740" s="94"/>
      <c r="K740" s="94"/>
    </row>
    <row r="741" spans="2:11">
      <c r="B741" s="93"/>
      <c r="C741" s="93"/>
      <c r="D741" s="93"/>
      <c r="E741" s="94"/>
      <c r="F741" s="94"/>
      <c r="G741" s="94"/>
      <c r="H741" s="94"/>
      <c r="I741" s="94"/>
      <c r="J741" s="94"/>
      <c r="K741" s="94"/>
    </row>
    <row r="742" spans="2:11">
      <c r="B742" s="93"/>
      <c r="C742" s="93"/>
      <c r="D742" s="93"/>
      <c r="E742" s="94"/>
      <c r="F742" s="94"/>
      <c r="G742" s="94"/>
      <c r="H742" s="94"/>
      <c r="I742" s="94"/>
      <c r="J742" s="94"/>
      <c r="K742" s="94"/>
    </row>
    <row r="743" spans="2:11">
      <c r="B743" s="93"/>
      <c r="C743" s="93"/>
      <c r="D743" s="93"/>
      <c r="E743" s="94"/>
      <c r="F743" s="94"/>
      <c r="G743" s="94"/>
      <c r="H743" s="94"/>
      <c r="I743" s="94"/>
      <c r="J743" s="94"/>
      <c r="K743" s="94"/>
    </row>
    <row r="744" spans="2:11">
      <c r="B744" s="93"/>
      <c r="C744" s="93"/>
      <c r="D744" s="93"/>
      <c r="E744" s="94"/>
      <c r="F744" s="94"/>
      <c r="G744" s="94"/>
      <c r="H744" s="94"/>
      <c r="I744" s="94"/>
      <c r="J744" s="94"/>
      <c r="K744" s="94"/>
    </row>
    <row r="745" spans="2:11">
      <c r="B745" s="93"/>
      <c r="C745" s="93"/>
      <c r="D745" s="93"/>
      <c r="E745" s="94"/>
      <c r="F745" s="94"/>
      <c r="G745" s="94"/>
      <c r="H745" s="94"/>
      <c r="I745" s="94"/>
      <c r="J745" s="94"/>
      <c r="K745" s="94"/>
    </row>
    <row r="746" spans="2:11">
      <c r="B746" s="93"/>
      <c r="C746" s="93"/>
      <c r="D746" s="93"/>
      <c r="E746" s="94"/>
      <c r="F746" s="94"/>
      <c r="G746" s="94"/>
      <c r="H746" s="94"/>
      <c r="I746" s="94"/>
      <c r="J746" s="94"/>
      <c r="K746" s="94"/>
    </row>
    <row r="747" spans="2:11">
      <c r="B747" s="93"/>
      <c r="C747" s="93"/>
      <c r="D747" s="93"/>
      <c r="E747" s="94"/>
      <c r="F747" s="94"/>
      <c r="G747" s="94"/>
      <c r="H747" s="94"/>
      <c r="I747" s="94"/>
      <c r="J747" s="94"/>
      <c r="K747" s="94"/>
    </row>
    <row r="748" spans="2:11">
      <c r="B748" s="93"/>
      <c r="C748" s="93"/>
      <c r="D748" s="93"/>
      <c r="E748" s="94"/>
      <c r="F748" s="94"/>
      <c r="G748" s="94"/>
      <c r="H748" s="94"/>
      <c r="I748" s="94"/>
      <c r="J748" s="94"/>
      <c r="K748" s="94"/>
    </row>
    <row r="749" spans="2:11">
      <c r="B749" s="93"/>
      <c r="C749" s="93"/>
      <c r="D749" s="93"/>
      <c r="E749" s="94"/>
      <c r="F749" s="94"/>
      <c r="G749" s="94"/>
      <c r="H749" s="94"/>
      <c r="I749" s="94"/>
      <c r="J749" s="94"/>
      <c r="K749" s="94"/>
    </row>
    <row r="750" spans="2:11">
      <c r="B750" s="93"/>
      <c r="C750" s="93"/>
      <c r="D750" s="93"/>
      <c r="E750" s="94"/>
      <c r="F750" s="94"/>
      <c r="G750" s="94"/>
      <c r="H750" s="94"/>
      <c r="I750" s="94"/>
      <c r="J750" s="94"/>
      <c r="K750" s="94"/>
    </row>
    <row r="751" spans="2:11">
      <c r="B751" s="93"/>
      <c r="C751" s="93"/>
      <c r="D751" s="93"/>
      <c r="E751" s="94"/>
      <c r="F751" s="94"/>
      <c r="G751" s="94"/>
      <c r="H751" s="94"/>
      <c r="I751" s="94"/>
      <c r="J751" s="94"/>
      <c r="K751" s="94"/>
    </row>
    <row r="752" spans="2:11">
      <c r="B752" s="93"/>
      <c r="C752" s="93"/>
      <c r="D752" s="93"/>
      <c r="E752" s="94"/>
      <c r="F752" s="94"/>
      <c r="G752" s="94"/>
      <c r="H752" s="94"/>
      <c r="I752" s="94"/>
      <c r="J752" s="94"/>
      <c r="K752" s="94"/>
    </row>
    <row r="753" spans="2:11">
      <c r="B753" s="93"/>
      <c r="C753" s="93"/>
      <c r="D753" s="93"/>
      <c r="E753" s="94"/>
      <c r="F753" s="94"/>
      <c r="G753" s="94"/>
      <c r="H753" s="94"/>
      <c r="I753" s="94"/>
      <c r="J753" s="94"/>
      <c r="K753" s="94"/>
    </row>
    <row r="754" spans="2:11">
      <c r="B754" s="93"/>
      <c r="C754" s="93"/>
      <c r="D754" s="93"/>
      <c r="E754" s="94"/>
      <c r="F754" s="94"/>
      <c r="G754" s="94"/>
      <c r="H754" s="94"/>
      <c r="I754" s="94"/>
      <c r="J754" s="94"/>
      <c r="K754" s="94"/>
    </row>
    <row r="755" spans="2:11">
      <c r="B755" s="93"/>
      <c r="C755" s="93"/>
      <c r="D755" s="93"/>
      <c r="E755" s="94"/>
      <c r="F755" s="94"/>
      <c r="G755" s="94"/>
      <c r="H755" s="94"/>
      <c r="I755" s="94"/>
      <c r="J755" s="94"/>
      <c r="K755" s="94"/>
    </row>
    <row r="756" spans="2:11">
      <c r="B756" s="93"/>
      <c r="C756" s="93"/>
      <c r="D756" s="93"/>
      <c r="E756" s="94"/>
      <c r="F756" s="94"/>
      <c r="G756" s="94"/>
      <c r="H756" s="94"/>
      <c r="I756" s="94"/>
      <c r="J756" s="94"/>
      <c r="K756" s="94"/>
    </row>
    <row r="757" spans="2:11">
      <c r="B757" s="93"/>
      <c r="C757" s="93"/>
      <c r="D757" s="93"/>
      <c r="E757" s="94"/>
      <c r="F757" s="94"/>
      <c r="G757" s="94"/>
      <c r="H757" s="94"/>
      <c r="I757" s="94"/>
      <c r="J757" s="94"/>
      <c r="K757" s="94"/>
    </row>
    <row r="758" spans="2:11">
      <c r="B758" s="93"/>
      <c r="C758" s="93"/>
      <c r="D758" s="93"/>
      <c r="E758" s="94"/>
      <c r="F758" s="94"/>
      <c r="G758" s="94"/>
      <c r="H758" s="94"/>
      <c r="I758" s="94"/>
      <c r="J758" s="94"/>
      <c r="K758" s="94"/>
    </row>
    <row r="759" spans="2:11">
      <c r="B759" s="93"/>
      <c r="C759" s="93"/>
      <c r="D759" s="93"/>
      <c r="E759" s="94"/>
      <c r="F759" s="94"/>
      <c r="G759" s="94"/>
      <c r="H759" s="94"/>
      <c r="I759" s="94"/>
      <c r="J759" s="94"/>
      <c r="K759" s="94"/>
    </row>
    <row r="760" spans="2:11">
      <c r="B760" s="93"/>
      <c r="C760" s="93"/>
      <c r="D760" s="93"/>
      <c r="E760" s="94"/>
      <c r="F760" s="94"/>
      <c r="G760" s="94"/>
      <c r="H760" s="94"/>
      <c r="I760" s="94"/>
      <c r="J760" s="94"/>
      <c r="K760" s="94"/>
    </row>
    <row r="761" spans="2:11">
      <c r="B761" s="93"/>
      <c r="C761" s="93"/>
      <c r="D761" s="93"/>
      <c r="E761" s="94"/>
      <c r="F761" s="94"/>
      <c r="G761" s="94"/>
      <c r="H761" s="94"/>
      <c r="I761" s="94"/>
      <c r="J761" s="94"/>
      <c r="K761" s="94"/>
    </row>
    <row r="762" spans="2:11">
      <c r="B762" s="93"/>
      <c r="C762" s="93"/>
      <c r="D762" s="93"/>
      <c r="E762" s="94"/>
      <c r="F762" s="94"/>
      <c r="G762" s="94"/>
      <c r="H762" s="94"/>
      <c r="I762" s="94"/>
      <c r="J762" s="94"/>
      <c r="K762" s="94"/>
    </row>
    <row r="763" spans="2:11">
      <c r="B763" s="93"/>
      <c r="C763" s="93"/>
      <c r="D763" s="93"/>
      <c r="E763" s="94"/>
      <c r="F763" s="94"/>
      <c r="G763" s="94"/>
      <c r="H763" s="94"/>
      <c r="I763" s="94"/>
      <c r="J763" s="94"/>
      <c r="K763" s="94"/>
    </row>
    <row r="764" spans="2:11">
      <c r="B764" s="93"/>
      <c r="C764" s="93"/>
      <c r="D764" s="93"/>
      <c r="E764" s="94"/>
      <c r="F764" s="94"/>
      <c r="G764" s="94"/>
      <c r="H764" s="94"/>
      <c r="I764" s="94"/>
      <c r="J764" s="94"/>
      <c r="K764" s="94"/>
    </row>
    <row r="765" spans="2:11">
      <c r="B765" s="93"/>
      <c r="C765" s="93"/>
      <c r="D765" s="93"/>
      <c r="E765" s="94"/>
      <c r="F765" s="94"/>
      <c r="G765" s="94"/>
      <c r="H765" s="94"/>
      <c r="I765" s="94"/>
      <c r="J765" s="94"/>
      <c r="K765" s="94"/>
    </row>
    <row r="766" spans="2:11">
      <c r="B766" s="93"/>
      <c r="C766" s="93"/>
      <c r="D766" s="93"/>
      <c r="E766" s="94"/>
      <c r="F766" s="94"/>
      <c r="G766" s="94"/>
      <c r="H766" s="94"/>
      <c r="I766" s="94"/>
      <c r="J766" s="94"/>
      <c r="K766" s="94"/>
    </row>
    <row r="767" spans="2:11">
      <c r="B767" s="93"/>
      <c r="C767" s="93"/>
      <c r="D767" s="93"/>
      <c r="E767" s="94"/>
      <c r="F767" s="94"/>
      <c r="G767" s="94"/>
      <c r="H767" s="94"/>
      <c r="I767" s="94"/>
      <c r="J767" s="94"/>
      <c r="K767" s="94"/>
    </row>
    <row r="768" spans="2:11">
      <c r="B768" s="93"/>
      <c r="C768" s="93"/>
      <c r="D768" s="93"/>
      <c r="E768" s="94"/>
      <c r="F768" s="94"/>
      <c r="G768" s="94"/>
      <c r="H768" s="94"/>
      <c r="I768" s="94"/>
      <c r="J768" s="94"/>
      <c r="K768" s="94"/>
    </row>
    <row r="769" spans="2:11">
      <c r="B769" s="93"/>
      <c r="C769" s="93"/>
      <c r="D769" s="93"/>
      <c r="E769" s="94"/>
      <c r="F769" s="94"/>
      <c r="G769" s="94"/>
      <c r="H769" s="94"/>
      <c r="I769" s="94"/>
      <c r="J769" s="94"/>
      <c r="K769" s="94"/>
    </row>
    <row r="770" spans="2:11">
      <c r="B770" s="93"/>
      <c r="C770" s="93"/>
      <c r="D770" s="93"/>
      <c r="E770" s="94"/>
      <c r="F770" s="94"/>
      <c r="G770" s="94"/>
      <c r="H770" s="94"/>
      <c r="I770" s="94"/>
      <c r="J770" s="94"/>
      <c r="K770" s="94"/>
    </row>
    <row r="771" spans="2:11">
      <c r="B771" s="93"/>
      <c r="C771" s="93"/>
      <c r="D771" s="93"/>
      <c r="E771" s="94"/>
      <c r="F771" s="94"/>
      <c r="G771" s="94"/>
      <c r="H771" s="94"/>
      <c r="I771" s="94"/>
      <c r="J771" s="94"/>
      <c r="K771" s="94"/>
    </row>
    <row r="772" spans="2:11">
      <c r="B772" s="93"/>
      <c r="C772" s="93"/>
      <c r="D772" s="93"/>
      <c r="E772" s="94"/>
      <c r="F772" s="94"/>
      <c r="G772" s="94"/>
      <c r="H772" s="94"/>
      <c r="I772" s="94"/>
      <c r="J772" s="94"/>
      <c r="K772" s="94"/>
    </row>
    <row r="773" spans="2:11">
      <c r="B773" s="93"/>
      <c r="C773" s="93"/>
      <c r="D773" s="93"/>
      <c r="E773" s="94"/>
      <c r="F773" s="94"/>
      <c r="G773" s="94"/>
      <c r="H773" s="94"/>
      <c r="I773" s="94"/>
      <c r="J773" s="94"/>
      <c r="K773" s="94"/>
    </row>
    <row r="774" spans="2:11">
      <c r="B774" s="93"/>
      <c r="C774" s="93"/>
      <c r="D774" s="93"/>
      <c r="E774" s="94"/>
      <c r="F774" s="94"/>
      <c r="G774" s="94"/>
      <c r="H774" s="94"/>
      <c r="I774" s="94"/>
      <c r="J774" s="94"/>
      <c r="K774" s="94"/>
    </row>
    <row r="775" spans="2:11">
      <c r="B775" s="93"/>
      <c r="C775" s="93"/>
      <c r="D775" s="93"/>
      <c r="E775" s="94"/>
      <c r="F775" s="94"/>
      <c r="G775" s="94"/>
      <c r="H775" s="94"/>
      <c r="I775" s="94"/>
      <c r="J775" s="94"/>
      <c r="K775" s="94"/>
    </row>
    <row r="776" spans="2:11">
      <c r="B776" s="93"/>
      <c r="C776" s="93"/>
      <c r="D776" s="93"/>
      <c r="E776" s="94"/>
      <c r="F776" s="94"/>
      <c r="G776" s="94"/>
      <c r="H776" s="94"/>
      <c r="I776" s="94"/>
      <c r="J776" s="94"/>
      <c r="K776" s="94"/>
    </row>
    <row r="777" spans="2:11">
      <c r="B777" s="93"/>
      <c r="C777" s="93"/>
      <c r="D777" s="93"/>
      <c r="E777" s="94"/>
      <c r="F777" s="94"/>
      <c r="G777" s="94"/>
      <c r="H777" s="94"/>
      <c r="I777" s="94"/>
      <c r="J777" s="94"/>
      <c r="K777" s="94"/>
    </row>
    <row r="778" spans="2:11">
      <c r="B778" s="93"/>
      <c r="C778" s="93"/>
      <c r="D778" s="93"/>
      <c r="E778" s="94"/>
      <c r="F778" s="94"/>
      <c r="G778" s="94"/>
      <c r="H778" s="94"/>
      <c r="I778" s="94"/>
      <c r="J778" s="94"/>
      <c r="K778" s="94"/>
    </row>
    <row r="779" spans="2:11">
      <c r="B779" s="93"/>
      <c r="C779" s="93"/>
      <c r="D779" s="93"/>
      <c r="E779" s="94"/>
      <c r="F779" s="94"/>
      <c r="G779" s="94"/>
      <c r="H779" s="94"/>
      <c r="I779" s="94"/>
      <c r="J779" s="94"/>
      <c r="K779" s="94"/>
    </row>
    <row r="780" spans="2:11">
      <c r="B780" s="93"/>
      <c r="C780" s="93"/>
      <c r="D780" s="93"/>
      <c r="E780" s="94"/>
      <c r="F780" s="94"/>
      <c r="G780" s="94"/>
      <c r="H780" s="94"/>
      <c r="I780" s="94"/>
      <c r="J780" s="94"/>
      <c r="K780" s="94"/>
    </row>
    <row r="781" spans="2:11">
      <c r="B781" s="93"/>
      <c r="C781" s="93"/>
      <c r="D781" s="93"/>
      <c r="E781" s="94"/>
      <c r="F781" s="94"/>
      <c r="G781" s="94"/>
      <c r="H781" s="94"/>
      <c r="I781" s="94"/>
      <c r="J781" s="94"/>
      <c r="K781" s="94"/>
    </row>
    <row r="782" spans="2:11">
      <c r="B782" s="93"/>
      <c r="C782" s="93"/>
      <c r="D782" s="93"/>
      <c r="E782" s="94"/>
      <c r="F782" s="94"/>
      <c r="G782" s="94"/>
      <c r="H782" s="94"/>
      <c r="I782" s="94"/>
      <c r="J782" s="94"/>
      <c r="K782" s="94"/>
    </row>
    <row r="783" spans="2:11">
      <c r="B783" s="93"/>
      <c r="C783" s="93"/>
      <c r="D783" s="93"/>
      <c r="E783" s="94"/>
      <c r="F783" s="94"/>
      <c r="G783" s="94"/>
      <c r="H783" s="94"/>
      <c r="I783" s="94"/>
      <c r="J783" s="94"/>
      <c r="K783" s="94"/>
    </row>
    <row r="784" spans="2:11">
      <c r="B784" s="93"/>
      <c r="C784" s="93"/>
      <c r="D784" s="93"/>
      <c r="E784" s="94"/>
      <c r="F784" s="94"/>
      <c r="G784" s="94"/>
      <c r="H784" s="94"/>
      <c r="I784" s="94"/>
      <c r="J784" s="94"/>
      <c r="K784" s="94"/>
    </row>
    <row r="785" spans="2:11">
      <c r="B785" s="93"/>
      <c r="C785" s="93"/>
      <c r="D785" s="93"/>
      <c r="E785" s="94"/>
      <c r="F785" s="94"/>
      <c r="G785" s="94"/>
      <c r="H785" s="94"/>
      <c r="I785" s="94"/>
      <c r="J785" s="94"/>
      <c r="K785" s="94"/>
    </row>
    <row r="786" spans="2:11">
      <c r="B786" s="93"/>
      <c r="C786" s="93"/>
      <c r="D786" s="93"/>
      <c r="E786" s="94"/>
      <c r="F786" s="94"/>
      <c r="G786" s="94"/>
      <c r="H786" s="94"/>
      <c r="I786" s="94"/>
      <c r="J786" s="94"/>
      <c r="K786" s="94"/>
    </row>
    <row r="787" spans="2:11">
      <c r="B787" s="93"/>
      <c r="C787" s="93"/>
      <c r="D787" s="93"/>
      <c r="E787" s="94"/>
      <c r="F787" s="94"/>
      <c r="G787" s="94"/>
      <c r="H787" s="94"/>
      <c r="I787" s="94"/>
      <c r="J787" s="94"/>
      <c r="K787" s="94"/>
    </row>
    <row r="788" spans="2:11">
      <c r="B788" s="93"/>
      <c r="C788" s="93"/>
      <c r="D788" s="93"/>
      <c r="E788" s="94"/>
      <c r="F788" s="94"/>
      <c r="G788" s="94"/>
      <c r="H788" s="94"/>
      <c r="I788" s="94"/>
      <c r="J788" s="94"/>
      <c r="K788" s="94"/>
    </row>
    <row r="789" spans="2:11">
      <c r="B789" s="93"/>
      <c r="C789" s="93"/>
      <c r="D789" s="93"/>
      <c r="E789" s="94"/>
      <c r="F789" s="94"/>
      <c r="G789" s="94"/>
      <c r="H789" s="94"/>
      <c r="I789" s="94"/>
      <c r="J789" s="94"/>
      <c r="K789" s="94"/>
    </row>
    <row r="790" spans="2:11">
      <c r="B790" s="93"/>
      <c r="C790" s="93"/>
      <c r="D790" s="93"/>
      <c r="E790" s="94"/>
      <c r="F790" s="94"/>
      <c r="G790" s="94"/>
      <c r="H790" s="94"/>
      <c r="I790" s="94"/>
      <c r="J790" s="94"/>
      <c r="K790" s="94"/>
    </row>
    <row r="791" spans="2:11">
      <c r="B791" s="93"/>
      <c r="C791" s="93"/>
      <c r="D791" s="93"/>
      <c r="E791" s="94"/>
      <c r="F791" s="94"/>
      <c r="G791" s="94"/>
      <c r="H791" s="94"/>
      <c r="I791" s="94"/>
      <c r="J791" s="94"/>
      <c r="K791" s="94"/>
    </row>
    <row r="792" spans="2:11">
      <c r="B792" s="93"/>
      <c r="C792" s="93"/>
      <c r="D792" s="93"/>
      <c r="E792" s="94"/>
      <c r="F792" s="94"/>
      <c r="G792" s="94"/>
      <c r="H792" s="94"/>
      <c r="I792" s="94"/>
      <c r="J792" s="94"/>
      <c r="K792" s="94"/>
    </row>
    <row r="793" spans="2:11">
      <c r="B793" s="93"/>
      <c r="C793" s="93"/>
      <c r="D793" s="93"/>
      <c r="E793" s="94"/>
      <c r="F793" s="94"/>
      <c r="G793" s="94"/>
      <c r="H793" s="94"/>
      <c r="I793" s="94"/>
      <c r="J793" s="94"/>
      <c r="K793" s="94"/>
    </row>
    <row r="794" spans="2:11">
      <c r="B794" s="93"/>
      <c r="C794" s="93"/>
      <c r="D794" s="93"/>
      <c r="E794" s="94"/>
      <c r="F794" s="94"/>
      <c r="G794" s="94"/>
      <c r="H794" s="94"/>
      <c r="I794" s="94"/>
      <c r="J794" s="94"/>
      <c r="K794" s="94"/>
    </row>
    <row r="795" spans="2:11">
      <c r="B795" s="93"/>
      <c r="C795" s="93"/>
      <c r="D795" s="93"/>
      <c r="E795" s="94"/>
      <c r="F795" s="94"/>
      <c r="G795" s="94"/>
      <c r="H795" s="94"/>
      <c r="I795" s="94"/>
      <c r="J795" s="94"/>
      <c r="K795" s="94"/>
    </row>
    <row r="796" spans="2:11">
      <c r="B796" s="93"/>
      <c r="C796" s="93"/>
      <c r="D796" s="93"/>
      <c r="E796" s="94"/>
      <c r="F796" s="94"/>
      <c r="G796" s="94"/>
      <c r="H796" s="94"/>
      <c r="I796" s="94"/>
      <c r="J796" s="94"/>
      <c r="K796" s="94"/>
    </row>
    <row r="797" spans="2:11">
      <c r="B797" s="93"/>
      <c r="C797" s="93"/>
      <c r="D797" s="93"/>
      <c r="E797" s="94"/>
      <c r="F797" s="94"/>
      <c r="G797" s="94"/>
      <c r="H797" s="94"/>
      <c r="I797" s="94"/>
      <c r="J797" s="94"/>
      <c r="K797" s="94"/>
    </row>
    <row r="798" spans="2:11">
      <c r="B798" s="93"/>
      <c r="C798" s="93"/>
      <c r="D798" s="93"/>
      <c r="E798" s="94"/>
      <c r="F798" s="94"/>
      <c r="G798" s="94"/>
      <c r="H798" s="94"/>
      <c r="I798" s="94"/>
      <c r="J798" s="94"/>
      <c r="K798" s="94"/>
    </row>
    <row r="799" spans="2:11">
      <c r="B799" s="93"/>
      <c r="C799" s="93"/>
      <c r="D799" s="93"/>
      <c r="E799" s="94"/>
      <c r="F799" s="94"/>
      <c r="G799" s="94"/>
      <c r="H799" s="94"/>
      <c r="I799" s="94"/>
      <c r="J799" s="94"/>
      <c r="K799" s="94"/>
    </row>
    <row r="800" spans="2:11">
      <c r="B800" s="93"/>
      <c r="C800" s="93"/>
      <c r="D800" s="93"/>
      <c r="E800" s="94"/>
      <c r="F800" s="94"/>
      <c r="G800" s="94"/>
      <c r="H800" s="94"/>
      <c r="I800" s="94"/>
      <c r="J800" s="94"/>
      <c r="K800" s="94"/>
    </row>
    <row r="801" spans="2:11">
      <c r="B801" s="93"/>
      <c r="C801" s="93"/>
      <c r="D801" s="93"/>
      <c r="E801" s="94"/>
      <c r="F801" s="94"/>
      <c r="G801" s="94"/>
      <c r="H801" s="94"/>
      <c r="I801" s="94"/>
      <c r="J801" s="94"/>
      <c r="K801" s="94"/>
    </row>
    <row r="802" spans="2:11">
      <c r="B802" s="93"/>
      <c r="C802" s="93"/>
      <c r="D802" s="93"/>
      <c r="E802" s="94"/>
      <c r="F802" s="94"/>
      <c r="G802" s="94"/>
      <c r="H802" s="94"/>
      <c r="I802" s="94"/>
      <c r="J802" s="94"/>
      <c r="K802" s="94"/>
    </row>
    <row r="803" spans="2:11">
      <c r="B803" s="93"/>
      <c r="C803" s="93"/>
      <c r="D803" s="93"/>
      <c r="E803" s="94"/>
      <c r="F803" s="94"/>
      <c r="G803" s="94"/>
      <c r="H803" s="94"/>
      <c r="I803" s="94"/>
      <c r="J803" s="94"/>
      <c r="K803" s="94"/>
    </row>
    <row r="804" spans="2:11">
      <c r="B804" s="93"/>
      <c r="C804" s="93"/>
      <c r="D804" s="93"/>
      <c r="E804" s="94"/>
      <c r="F804" s="94"/>
      <c r="G804" s="94"/>
      <c r="H804" s="94"/>
      <c r="I804" s="94"/>
      <c r="J804" s="94"/>
      <c r="K804" s="94"/>
    </row>
    <row r="805" spans="2:11">
      <c r="B805" s="93"/>
      <c r="C805" s="93"/>
      <c r="D805" s="93"/>
      <c r="E805" s="94"/>
      <c r="F805" s="94"/>
      <c r="G805" s="94"/>
      <c r="H805" s="94"/>
      <c r="I805" s="94"/>
      <c r="J805" s="94"/>
      <c r="K805" s="94"/>
    </row>
    <row r="806" spans="2:11">
      <c r="B806" s="93"/>
      <c r="C806" s="93"/>
      <c r="D806" s="93"/>
      <c r="E806" s="94"/>
      <c r="F806" s="94"/>
      <c r="G806" s="94"/>
      <c r="H806" s="94"/>
      <c r="I806" s="94"/>
      <c r="J806" s="94"/>
      <c r="K806" s="94"/>
    </row>
    <row r="807" spans="2:11">
      <c r="B807" s="93"/>
      <c r="C807" s="93"/>
      <c r="D807" s="93"/>
      <c r="E807" s="94"/>
      <c r="F807" s="94"/>
      <c r="G807" s="94"/>
      <c r="H807" s="94"/>
      <c r="I807" s="94"/>
      <c r="J807" s="94"/>
      <c r="K807" s="94"/>
    </row>
    <row r="808" spans="2:11">
      <c r="B808" s="93"/>
      <c r="C808" s="93"/>
      <c r="D808" s="93"/>
      <c r="E808" s="94"/>
      <c r="F808" s="94"/>
      <c r="G808" s="94"/>
      <c r="H808" s="94"/>
      <c r="I808" s="94"/>
      <c r="J808" s="94"/>
      <c r="K808" s="94"/>
    </row>
    <row r="809" spans="2:11">
      <c r="B809" s="93"/>
      <c r="C809" s="93"/>
      <c r="D809" s="93"/>
      <c r="E809" s="94"/>
      <c r="F809" s="94"/>
      <c r="G809" s="94"/>
      <c r="H809" s="94"/>
      <c r="I809" s="94"/>
      <c r="J809" s="94"/>
      <c r="K809" s="94"/>
    </row>
    <row r="810" spans="2:11">
      <c r="B810" s="93"/>
      <c r="C810" s="93"/>
      <c r="D810" s="93"/>
      <c r="E810" s="94"/>
      <c r="F810" s="94"/>
      <c r="G810" s="94"/>
      <c r="H810" s="94"/>
      <c r="I810" s="94"/>
      <c r="J810" s="94"/>
      <c r="K810" s="94"/>
    </row>
    <row r="811" spans="2:11">
      <c r="B811" s="93"/>
      <c r="C811" s="93"/>
      <c r="D811" s="93"/>
      <c r="E811" s="94"/>
      <c r="F811" s="94"/>
      <c r="G811" s="94"/>
      <c r="H811" s="94"/>
      <c r="I811" s="94"/>
      <c r="J811" s="94"/>
      <c r="K811" s="94"/>
    </row>
    <row r="812" spans="2:11">
      <c r="B812" s="93"/>
      <c r="C812" s="93"/>
      <c r="D812" s="93"/>
      <c r="E812" s="94"/>
      <c r="F812" s="94"/>
      <c r="G812" s="94"/>
      <c r="H812" s="94"/>
      <c r="I812" s="94"/>
      <c r="J812" s="94"/>
      <c r="K812" s="94"/>
    </row>
    <row r="813" spans="2:11">
      <c r="B813" s="93"/>
      <c r="C813" s="93"/>
      <c r="D813" s="93"/>
      <c r="E813" s="94"/>
      <c r="F813" s="94"/>
      <c r="G813" s="94"/>
      <c r="H813" s="94"/>
      <c r="I813" s="94"/>
      <c r="J813" s="94"/>
      <c r="K813" s="94"/>
    </row>
    <row r="814" spans="2:11">
      <c r="B814" s="93"/>
      <c r="C814" s="93"/>
      <c r="D814" s="93"/>
      <c r="E814" s="94"/>
      <c r="F814" s="94"/>
      <c r="G814" s="94"/>
      <c r="H814" s="94"/>
      <c r="I814" s="94"/>
      <c r="J814" s="94"/>
      <c r="K814" s="94"/>
    </row>
    <row r="815" spans="2:11">
      <c r="B815" s="93"/>
      <c r="C815" s="93"/>
      <c r="D815" s="93"/>
      <c r="E815" s="94"/>
      <c r="F815" s="94"/>
      <c r="G815" s="94"/>
      <c r="H815" s="94"/>
      <c r="I815" s="94"/>
      <c r="J815" s="94"/>
      <c r="K815" s="94"/>
    </row>
    <row r="816" spans="2:11">
      <c r="B816" s="93"/>
      <c r="C816" s="93"/>
      <c r="D816" s="93"/>
      <c r="E816" s="94"/>
      <c r="F816" s="94"/>
      <c r="G816" s="94"/>
      <c r="H816" s="94"/>
      <c r="I816" s="94"/>
      <c r="J816" s="94"/>
      <c r="K816" s="94"/>
    </row>
    <row r="817" spans="2:11">
      <c r="B817" s="93"/>
      <c r="C817" s="93"/>
      <c r="D817" s="93"/>
      <c r="E817" s="94"/>
      <c r="F817" s="94"/>
      <c r="G817" s="94"/>
      <c r="H817" s="94"/>
      <c r="I817" s="94"/>
      <c r="J817" s="94"/>
      <c r="K817" s="94"/>
    </row>
    <row r="818" spans="2:11">
      <c r="B818" s="93"/>
      <c r="C818" s="93"/>
      <c r="D818" s="93"/>
      <c r="E818" s="94"/>
      <c r="F818" s="94"/>
      <c r="G818" s="94"/>
      <c r="H818" s="94"/>
      <c r="I818" s="94"/>
      <c r="J818" s="94"/>
      <c r="K818" s="94"/>
    </row>
    <row r="819" spans="2:11">
      <c r="B819" s="93"/>
      <c r="C819" s="93"/>
      <c r="D819" s="93"/>
      <c r="E819" s="94"/>
      <c r="F819" s="94"/>
      <c r="G819" s="94"/>
      <c r="H819" s="94"/>
      <c r="I819" s="94"/>
      <c r="J819" s="94"/>
      <c r="K819" s="94"/>
    </row>
    <row r="820" spans="2:11">
      <c r="B820" s="93"/>
      <c r="C820" s="93"/>
      <c r="D820" s="93"/>
      <c r="E820" s="94"/>
      <c r="F820" s="94"/>
      <c r="G820" s="94"/>
      <c r="H820" s="94"/>
      <c r="I820" s="94"/>
      <c r="J820" s="94"/>
      <c r="K820" s="94"/>
    </row>
    <row r="821" spans="2:11">
      <c r="B821" s="93"/>
      <c r="C821" s="93"/>
      <c r="D821" s="93"/>
      <c r="E821" s="94"/>
      <c r="F821" s="94"/>
      <c r="G821" s="94"/>
      <c r="H821" s="94"/>
      <c r="I821" s="94"/>
      <c r="J821" s="94"/>
      <c r="K821" s="94"/>
    </row>
    <row r="822" spans="2:11">
      <c r="B822" s="93"/>
      <c r="C822" s="93"/>
      <c r="D822" s="93"/>
      <c r="E822" s="94"/>
      <c r="F822" s="94"/>
      <c r="G822" s="94"/>
      <c r="H822" s="94"/>
      <c r="I822" s="94"/>
      <c r="J822" s="94"/>
      <c r="K822" s="94"/>
    </row>
    <row r="823" spans="2:11">
      <c r="B823" s="93"/>
      <c r="C823" s="93"/>
      <c r="D823" s="93"/>
      <c r="E823" s="94"/>
      <c r="F823" s="94"/>
      <c r="G823" s="94"/>
      <c r="H823" s="94"/>
      <c r="I823" s="94"/>
      <c r="J823" s="94"/>
      <c r="K823" s="94"/>
    </row>
    <row r="824" spans="2:11">
      <c r="B824" s="93"/>
      <c r="C824" s="93"/>
      <c r="D824" s="93"/>
      <c r="E824" s="94"/>
      <c r="F824" s="94"/>
      <c r="G824" s="94"/>
      <c r="H824" s="94"/>
      <c r="I824" s="94"/>
      <c r="J824" s="94"/>
      <c r="K824" s="94"/>
    </row>
    <row r="825" spans="2:11">
      <c r="B825" s="93"/>
      <c r="C825" s="93"/>
      <c r="D825" s="93"/>
      <c r="E825" s="94"/>
      <c r="F825" s="94"/>
      <c r="G825" s="94"/>
      <c r="H825" s="94"/>
      <c r="I825" s="94"/>
      <c r="J825" s="94"/>
      <c r="K825" s="94"/>
    </row>
    <row r="826" spans="2:11">
      <c r="B826" s="93"/>
      <c r="C826" s="93"/>
      <c r="D826" s="93"/>
      <c r="E826" s="94"/>
      <c r="F826" s="94"/>
      <c r="G826" s="94"/>
      <c r="H826" s="94"/>
      <c r="I826" s="94"/>
      <c r="J826" s="94"/>
      <c r="K826" s="94"/>
    </row>
    <row r="827" spans="2:11">
      <c r="B827" s="93"/>
      <c r="C827" s="93"/>
      <c r="D827" s="93"/>
      <c r="E827" s="94"/>
      <c r="F827" s="94"/>
      <c r="G827" s="94"/>
      <c r="H827" s="94"/>
      <c r="I827" s="94"/>
      <c r="J827" s="94"/>
      <c r="K827" s="94"/>
    </row>
    <row r="828" spans="2:11">
      <c r="B828" s="93"/>
      <c r="C828" s="93"/>
      <c r="D828" s="93"/>
      <c r="E828" s="94"/>
      <c r="F828" s="94"/>
      <c r="G828" s="94"/>
      <c r="H828" s="94"/>
      <c r="I828" s="94"/>
      <c r="J828" s="94"/>
      <c r="K828" s="94"/>
    </row>
    <row r="829" spans="2:11">
      <c r="B829" s="93"/>
      <c r="C829" s="93"/>
      <c r="D829" s="93"/>
      <c r="E829" s="94"/>
      <c r="F829" s="94"/>
      <c r="G829" s="94"/>
      <c r="H829" s="94"/>
      <c r="I829" s="94"/>
      <c r="J829" s="94"/>
      <c r="K829" s="94"/>
    </row>
    <row r="830" spans="2:11">
      <c r="B830" s="93"/>
      <c r="C830" s="93"/>
      <c r="D830" s="93"/>
      <c r="E830" s="94"/>
      <c r="F830" s="94"/>
      <c r="G830" s="94"/>
      <c r="H830" s="94"/>
      <c r="I830" s="94"/>
      <c r="J830" s="94"/>
      <c r="K830" s="94"/>
    </row>
    <row r="831" spans="2:11">
      <c r="B831" s="93"/>
      <c r="C831" s="93"/>
      <c r="D831" s="93"/>
      <c r="E831" s="94"/>
      <c r="F831" s="94"/>
      <c r="G831" s="94"/>
      <c r="H831" s="94"/>
      <c r="I831" s="94"/>
      <c r="J831" s="94"/>
      <c r="K831" s="94"/>
    </row>
    <row r="832" spans="2:11">
      <c r="B832" s="93"/>
      <c r="C832" s="93"/>
      <c r="D832" s="93"/>
      <c r="E832" s="94"/>
      <c r="F832" s="94"/>
      <c r="G832" s="94"/>
      <c r="H832" s="94"/>
      <c r="I832" s="94"/>
      <c r="J832" s="94"/>
      <c r="K832" s="94"/>
    </row>
    <row r="833" spans="2:11">
      <c r="B833" s="93"/>
      <c r="C833" s="93"/>
      <c r="D833" s="93"/>
      <c r="E833" s="94"/>
      <c r="F833" s="94"/>
      <c r="G833" s="94"/>
      <c r="H833" s="94"/>
      <c r="I833" s="94"/>
      <c r="J833" s="94"/>
      <c r="K833" s="94"/>
    </row>
    <row r="834" spans="2:11">
      <c r="B834" s="93"/>
      <c r="C834" s="93"/>
      <c r="D834" s="93"/>
      <c r="E834" s="94"/>
      <c r="F834" s="94"/>
      <c r="G834" s="94"/>
      <c r="H834" s="94"/>
      <c r="I834" s="94"/>
      <c r="J834" s="94"/>
      <c r="K834" s="94"/>
    </row>
    <row r="835" spans="2:11">
      <c r="B835" s="93"/>
      <c r="C835" s="93"/>
      <c r="D835" s="93"/>
      <c r="E835" s="94"/>
      <c r="F835" s="94"/>
      <c r="G835" s="94"/>
      <c r="H835" s="94"/>
      <c r="I835" s="94"/>
      <c r="J835" s="94"/>
      <c r="K835" s="94"/>
    </row>
    <row r="836" spans="2:11">
      <c r="B836" s="93"/>
      <c r="C836" s="93"/>
      <c r="D836" s="93"/>
      <c r="E836" s="94"/>
      <c r="F836" s="94"/>
      <c r="G836" s="94"/>
      <c r="H836" s="94"/>
      <c r="I836" s="94"/>
      <c r="J836" s="94"/>
      <c r="K836" s="94"/>
    </row>
    <row r="837" spans="2:11">
      <c r="B837" s="93"/>
      <c r="C837" s="93"/>
      <c r="D837" s="93"/>
      <c r="E837" s="94"/>
      <c r="F837" s="94"/>
      <c r="G837" s="94"/>
      <c r="H837" s="94"/>
      <c r="I837" s="94"/>
      <c r="J837" s="94"/>
      <c r="K837" s="94"/>
    </row>
    <row r="838" spans="2:11">
      <c r="B838" s="93"/>
      <c r="C838" s="93"/>
      <c r="D838" s="93"/>
      <c r="E838" s="94"/>
      <c r="F838" s="94"/>
      <c r="G838" s="94"/>
      <c r="H838" s="94"/>
      <c r="I838" s="94"/>
      <c r="J838" s="94"/>
      <c r="K838" s="94"/>
    </row>
    <row r="839" spans="2:11">
      <c r="B839" s="93"/>
      <c r="C839" s="93"/>
      <c r="D839" s="93"/>
      <c r="E839" s="94"/>
      <c r="F839" s="94"/>
      <c r="G839" s="94"/>
      <c r="H839" s="94"/>
      <c r="I839" s="94"/>
      <c r="J839" s="94"/>
      <c r="K839" s="94"/>
    </row>
    <row r="840" spans="2:11">
      <c r="B840" s="93"/>
      <c r="C840" s="93"/>
      <c r="D840" s="93"/>
      <c r="E840" s="94"/>
      <c r="F840" s="94"/>
      <c r="G840" s="94"/>
      <c r="H840" s="94"/>
      <c r="I840" s="94"/>
      <c r="J840" s="94"/>
      <c r="K840" s="94"/>
    </row>
    <row r="841" spans="2:11">
      <c r="B841" s="93"/>
      <c r="C841" s="93"/>
      <c r="D841" s="93"/>
      <c r="E841" s="94"/>
      <c r="F841" s="94"/>
      <c r="G841" s="94"/>
      <c r="H841" s="94"/>
      <c r="I841" s="94"/>
      <c r="J841" s="94"/>
      <c r="K841" s="94"/>
    </row>
    <row r="842" spans="2:11">
      <c r="B842" s="93"/>
      <c r="C842" s="93"/>
      <c r="D842" s="93"/>
      <c r="E842" s="94"/>
      <c r="F842" s="94"/>
      <c r="G842" s="94"/>
      <c r="H842" s="94"/>
      <c r="I842" s="94"/>
      <c r="J842" s="94"/>
      <c r="K842" s="94"/>
    </row>
    <row r="843" spans="2:11">
      <c r="B843" s="93"/>
      <c r="C843" s="93"/>
      <c r="D843" s="93"/>
      <c r="E843" s="94"/>
      <c r="F843" s="94"/>
      <c r="G843" s="94"/>
      <c r="H843" s="94"/>
      <c r="I843" s="94"/>
      <c r="J843" s="94"/>
      <c r="K843" s="94"/>
    </row>
    <row r="844" spans="2:11">
      <c r="B844" s="93"/>
      <c r="C844" s="93"/>
      <c r="D844" s="93"/>
      <c r="E844" s="94"/>
      <c r="F844" s="94"/>
      <c r="G844" s="94"/>
      <c r="H844" s="94"/>
      <c r="I844" s="94"/>
      <c r="J844" s="94"/>
      <c r="K844" s="94"/>
    </row>
    <row r="845" spans="2:11">
      <c r="B845" s="93"/>
      <c r="C845" s="93"/>
      <c r="D845" s="93"/>
      <c r="E845" s="94"/>
      <c r="F845" s="94"/>
      <c r="G845" s="94"/>
      <c r="H845" s="94"/>
      <c r="I845" s="94"/>
      <c r="J845" s="94"/>
      <c r="K845" s="94"/>
    </row>
    <row r="846" spans="2:11">
      <c r="B846" s="93"/>
      <c r="C846" s="93"/>
      <c r="D846" s="93"/>
      <c r="E846" s="94"/>
      <c r="F846" s="94"/>
      <c r="G846" s="94"/>
      <c r="H846" s="94"/>
      <c r="I846" s="94"/>
      <c r="J846" s="94"/>
      <c r="K846" s="94"/>
    </row>
    <row r="847" spans="2:11">
      <c r="B847" s="93"/>
      <c r="C847" s="93"/>
      <c r="D847" s="93"/>
      <c r="E847" s="94"/>
      <c r="F847" s="94"/>
      <c r="G847" s="94"/>
      <c r="H847" s="94"/>
      <c r="I847" s="94"/>
      <c r="J847" s="94"/>
      <c r="K847" s="94"/>
    </row>
    <row r="848" spans="2:11">
      <c r="B848" s="93"/>
      <c r="C848" s="93"/>
      <c r="D848" s="93"/>
      <c r="E848" s="94"/>
      <c r="F848" s="94"/>
      <c r="G848" s="94"/>
      <c r="H848" s="94"/>
      <c r="I848" s="94"/>
      <c r="J848" s="94"/>
      <c r="K848" s="94"/>
    </row>
    <row r="849" spans="2:11">
      <c r="B849" s="93"/>
      <c r="C849" s="93"/>
      <c r="D849" s="93"/>
      <c r="E849" s="94"/>
      <c r="F849" s="94"/>
      <c r="G849" s="94"/>
      <c r="H849" s="94"/>
      <c r="I849" s="94"/>
      <c r="J849" s="94"/>
      <c r="K849" s="94"/>
    </row>
    <row r="850" spans="2:11">
      <c r="B850" s="93"/>
      <c r="C850" s="93"/>
      <c r="D850" s="93"/>
      <c r="E850" s="94"/>
      <c r="F850" s="94"/>
      <c r="G850" s="94"/>
      <c r="H850" s="94"/>
      <c r="I850" s="94"/>
      <c r="J850" s="94"/>
      <c r="K850" s="94"/>
    </row>
    <row r="851" spans="2:11">
      <c r="B851" s="93"/>
      <c r="C851" s="93"/>
      <c r="D851" s="93"/>
      <c r="E851" s="94"/>
      <c r="F851" s="94"/>
      <c r="G851" s="94"/>
      <c r="H851" s="94"/>
      <c r="I851" s="94"/>
      <c r="J851" s="94"/>
      <c r="K851" s="94"/>
    </row>
    <row r="852" spans="2:11">
      <c r="B852" s="93"/>
      <c r="C852" s="93"/>
      <c r="D852" s="93"/>
      <c r="E852" s="94"/>
      <c r="F852" s="94"/>
      <c r="G852" s="94"/>
      <c r="H852" s="94"/>
      <c r="I852" s="94"/>
      <c r="J852" s="94"/>
      <c r="K852" s="94"/>
    </row>
    <row r="853" spans="2:11">
      <c r="B853" s="93"/>
      <c r="C853" s="93"/>
      <c r="D853" s="93"/>
      <c r="E853" s="94"/>
      <c r="F853" s="94"/>
      <c r="G853" s="94"/>
      <c r="H853" s="94"/>
      <c r="I853" s="94"/>
      <c r="J853" s="94"/>
      <c r="K853" s="94"/>
    </row>
    <row r="854" spans="2:11">
      <c r="B854" s="93"/>
      <c r="C854" s="93"/>
      <c r="D854" s="93"/>
      <c r="E854" s="94"/>
      <c r="F854" s="94"/>
      <c r="G854" s="94"/>
      <c r="H854" s="94"/>
      <c r="I854" s="94"/>
      <c r="J854" s="94"/>
      <c r="K854" s="94"/>
    </row>
    <row r="855" spans="2:11">
      <c r="B855" s="93"/>
      <c r="C855" s="93"/>
      <c r="D855" s="93"/>
      <c r="E855" s="94"/>
      <c r="F855" s="94"/>
      <c r="G855" s="94"/>
      <c r="H855" s="94"/>
      <c r="I855" s="94"/>
      <c r="J855" s="94"/>
      <c r="K855" s="94"/>
    </row>
    <row r="856" spans="2:11">
      <c r="B856" s="93"/>
      <c r="C856" s="93"/>
      <c r="D856" s="93"/>
      <c r="E856" s="94"/>
      <c r="F856" s="94"/>
      <c r="G856" s="94"/>
      <c r="H856" s="94"/>
      <c r="I856" s="94"/>
      <c r="J856" s="94"/>
      <c r="K856" s="94"/>
    </row>
    <row r="857" spans="2:11">
      <c r="B857" s="93"/>
      <c r="C857" s="93"/>
      <c r="D857" s="93"/>
      <c r="E857" s="94"/>
      <c r="F857" s="94"/>
      <c r="G857" s="94"/>
      <c r="H857" s="94"/>
      <c r="I857" s="94"/>
      <c r="J857" s="94"/>
      <c r="K857" s="94"/>
    </row>
    <row r="858" spans="2:11">
      <c r="B858" s="93"/>
      <c r="C858" s="93"/>
      <c r="D858" s="93"/>
      <c r="E858" s="94"/>
      <c r="F858" s="94"/>
      <c r="G858" s="94"/>
      <c r="H858" s="94"/>
      <c r="I858" s="94"/>
      <c r="J858" s="94"/>
      <c r="K858" s="94"/>
    </row>
    <row r="859" spans="2:11">
      <c r="B859" s="93"/>
      <c r="C859" s="93"/>
      <c r="D859" s="93"/>
      <c r="E859" s="94"/>
      <c r="F859" s="94"/>
      <c r="G859" s="94"/>
      <c r="H859" s="94"/>
      <c r="I859" s="94"/>
      <c r="J859" s="94"/>
      <c r="K859" s="94"/>
    </row>
    <row r="860" spans="2:11">
      <c r="B860" s="93"/>
      <c r="C860" s="93"/>
      <c r="D860" s="93"/>
      <c r="E860" s="94"/>
      <c r="F860" s="94"/>
      <c r="G860" s="94"/>
      <c r="H860" s="94"/>
      <c r="I860" s="94"/>
      <c r="J860" s="94"/>
      <c r="K860" s="94"/>
    </row>
    <row r="861" spans="2:11">
      <c r="B861" s="93"/>
      <c r="C861" s="93"/>
      <c r="D861" s="93"/>
      <c r="E861" s="94"/>
      <c r="F861" s="94"/>
      <c r="G861" s="94"/>
      <c r="H861" s="94"/>
      <c r="I861" s="94"/>
      <c r="J861" s="94"/>
      <c r="K861" s="94"/>
    </row>
    <row r="862" spans="2:11">
      <c r="B862" s="93"/>
      <c r="C862" s="93"/>
      <c r="D862" s="93"/>
      <c r="E862" s="94"/>
      <c r="F862" s="94"/>
      <c r="G862" s="94"/>
      <c r="H862" s="94"/>
      <c r="I862" s="94"/>
      <c r="J862" s="94"/>
      <c r="K862" s="94"/>
    </row>
    <row r="863" spans="2:11">
      <c r="B863" s="93"/>
      <c r="C863" s="93"/>
      <c r="D863" s="93"/>
      <c r="E863" s="94"/>
      <c r="F863" s="94"/>
      <c r="G863" s="94"/>
      <c r="H863" s="94"/>
      <c r="I863" s="94"/>
      <c r="J863" s="94"/>
      <c r="K863" s="94"/>
    </row>
    <row r="864" spans="2:11">
      <c r="B864" s="93"/>
      <c r="C864" s="93"/>
      <c r="D864" s="93"/>
      <c r="E864" s="94"/>
      <c r="F864" s="94"/>
      <c r="G864" s="94"/>
      <c r="H864" s="94"/>
      <c r="I864" s="94"/>
      <c r="J864" s="94"/>
      <c r="K864" s="94"/>
    </row>
    <row r="865" spans="2:11">
      <c r="B865" s="93"/>
      <c r="C865" s="93"/>
      <c r="D865" s="93"/>
      <c r="E865" s="94"/>
      <c r="F865" s="94"/>
      <c r="G865" s="94"/>
      <c r="H865" s="94"/>
      <c r="I865" s="94"/>
      <c r="J865" s="94"/>
      <c r="K865" s="94"/>
    </row>
    <row r="866" spans="2:11">
      <c r="B866" s="93"/>
      <c r="C866" s="93"/>
      <c r="D866" s="93"/>
      <c r="E866" s="94"/>
      <c r="F866" s="94"/>
      <c r="G866" s="94"/>
      <c r="H866" s="94"/>
      <c r="I866" s="94"/>
      <c r="J866" s="94"/>
      <c r="K866" s="94"/>
    </row>
    <row r="867" spans="2:11">
      <c r="B867" s="93"/>
      <c r="C867" s="93"/>
      <c r="D867" s="93"/>
      <c r="E867" s="94"/>
      <c r="F867" s="94"/>
      <c r="G867" s="94"/>
      <c r="H867" s="94"/>
      <c r="I867" s="94"/>
      <c r="J867" s="94"/>
      <c r="K867" s="94"/>
    </row>
    <row r="868" spans="2:11">
      <c r="B868" s="93"/>
      <c r="C868" s="93"/>
      <c r="D868" s="93"/>
      <c r="E868" s="94"/>
      <c r="F868" s="94"/>
      <c r="G868" s="94"/>
      <c r="H868" s="94"/>
      <c r="I868" s="94"/>
      <c r="J868" s="94"/>
      <c r="K868" s="94"/>
    </row>
    <row r="869" spans="2:11">
      <c r="B869" s="93"/>
      <c r="C869" s="93"/>
      <c r="D869" s="93"/>
      <c r="E869" s="94"/>
      <c r="F869" s="94"/>
      <c r="G869" s="94"/>
      <c r="H869" s="94"/>
      <c r="I869" s="94"/>
      <c r="J869" s="94"/>
      <c r="K869" s="94"/>
    </row>
    <row r="870" spans="2:11">
      <c r="B870" s="93"/>
      <c r="C870" s="93"/>
      <c r="D870" s="93"/>
      <c r="E870" s="94"/>
      <c r="F870" s="94"/>
      <c r="G870" s="94"/>
      <c r="H870" s="94"/>
      <c r="I870" s="94"/>
      <c r="J870" s="94"/>
      <c r="K870" s="94"/>
    </row>
    <row r="871" spans="2:11">
      <c r="B871" s="93"/>
      <c r="C871" s="93"/>
      <c r="D871" s="93"/>
      <c r="E871" s="94"/>
      <c r="F871" s="94"/>
      <c r="G871" s="94"/>
      <c r="H871" s="94"/>
      <c r="I871" s="94"/>
      <c r="J871" s="94"/>
      <c r="K871" s="94"/>
    </row>
    <row r="872" spans="2:11">
      <c r="B872" s="93"/>
      <c r="C872" s="93"/>
      <c r="D872" s="93"/>
      <c r="E872" s="94"/>
      <c r="F872" s="94"/>
      <c r="G872" s="94"/>
      <c r="H872" s="94"/>
      <c r="I872" s="94"/>
      <c r="J872" s="94"/>
      <c r="K872" s="94"/>
    </row>
    <row r="873" spans="2:11">
      <c r="B873" s="93"/>
      <c r="C873" s="93"/>
      <c r="D873" s="93"/>
      <c r="E873" s="94"/>
      <c r="F873" s="94"/>
      <c r="G873" s="94"/>
      <c r="H873" s="94"/>
      <c r="I873" s="94"/>
      <c r="J873" s="94"/>
      <c r="K873" s="94"/>
    </row>
    <row r="874" spans="2:11">
      <c r="B874" s="93"/>
      <c r="C874" s="93"/>
      <c r="D874" s="93"/>
      <c r="E874" s="94"/>
      <c r="F874" s="94"/>
      <c r="G874" s="94"/>
      <c r="H874" s="94"/>
      <c r="I874" s="94"/>
      <c r="J874" s="94"/>
      <c r="K874" s="94"/>
    </row>
    <row r="875" spans="2:11">
      <c r="B875" s="93"/>
      <c r="C875" s="93"/>
      <c r="D875" s="93"/>
      <c r="E875" s="94"/>
      <c r="F875" s="94"/>
      <c r="G875" s="94"/>
      <c r="H875" s="94"/>
      <c r="I875" s="94"/>
      <c r="J875" s="94"/>
      <c r="K875" s="94"/>
    </row>
    <row r="876" spans="2:11">
      <c r="B876" s="93"/>
      <c r="C876" s="93"/>
      <c r="D876" s="93"/>
      <c r="E876" s="94"/>
      <c r="F876" s="94"/>
      <c r="G876" s="94"/>
      <c r="H876" s="94"/>
      <c r="I876" s="94"/>
      <c r="J876" s="94"/>
      <c r="K876" s="94"/>
    </row>
    <row r="877" spans="2:11">
      <c r="B877" s="93"/>
      <c r="C877" s="93"/>
      <c r="D877" s="93"/>
      <c r="E877" s="94"/>
      <c r="F877" s="94"/>
      <c r="G877" s="94"/>
      <c r="H877" s="94"/>
      <c r="I877" s="94"/>
      <c r="J877" s="94"/>
      <c r="K877" s="94"/>
    </row>
    <row r="878" spans="2:11">
      <c r="B878" s="93"/>
      <c r="C878" s="93"/>
      <c r="D878" s="93"/>
      <c r="E878" s="94"/>
      <c r="F878" s="94"/>
      <c r="G878" s="94"/>
      <c r="H878" s="94"/>
      <c r="I878" s="94"/>
      <c r="J878" s="94"/>
      <c r="K878" s="94"/>
    </row>
    <row r="879" spans="2:11">
      <c r="B879" s="93"/>
      <c r="C879" s="93"/>
      <c r="D879" s="93"/>
      <c r="E879" s="94"/>
      <c r="F879" s="94"/>
      <c r="G879" s="94"/>
      <c r="H879" s="94"/>
      <c r="I879" s="94"/>
      <c r="J879" s="94"/>
      <c r="K879" s="94"/>
    </row>
    <row r="880" spans="2:11">
      <c r="B880" s="93"/>
      <c r="C880" s="93"/>
      <c r="D880" s="93"/>
      <c r="E880" s="94"/>
      <c r="F880" s="94"/>
      <c r="G880" s="94"/>
      <c r="H880" s="94"/>
      <c r="I880" s="94"/>
      <c r="J880" s="94"/>
      <c r="K880" s="94"/>
    </row>
    <row r="881" spans="2:11">
      <c r="B881" s="93"/>
      <c r="C881" s="93"/>
      <c r="D881" s="93"/>
      <c r="E881" s="94"/>
      <c r="F881" s="94"/>
      <c r="G881" s="94"/>
      <c r="H881" s="94"/>
      <c r="I881" s="94"/>
      <c r="J881" s="94"/>
      <c r="K881" s="94"/>
    </row>
    <row r="882" spans="2:11">
      <c r="B882" s="93"/>
      <c r="C882" s="93"/>
      <c r="D882" s="93"/>
      <c r="E882" s="94"/>
      <c r="F882" s="94"/>
      <c r="G882" s="94"/>
      <c r="H882" s="94"/>
      <c r="I882" s="94"/>
      <c r="J882" s="94"/>
      <c r="K882" s="94"/>
    </row>
    <row r="883" spans="2:11">
      <c r="B883" s="93"/>
      <c r="C883" s="93"/>
      <c r="D883" s="93"/>
      <c r="E883" s="94"/>
      <c r="F883" s="94"/>
      <c r="G883" s="94"/>
      <c r="H883" s="94"/>
      <c r="I883" s="94"/>
      <c r="J883" s="94"/>
      <c r="K883" s="94"/>
    </row>
    <row r="884" spans="2:11">
      <c r="B884" s="93"/>
      <c r="C884" s="93"/>
      <c r="D884" s="93"/>
      <c r="E884" s="94"/>
      <c r="F884" s="94"/>
      <c r="G884" s="94"/>
      <c r="H884" s="94"/>
      <c r="I884" s="94"/>
      <c r="J884" s="94"/>
      <c r="K884" s="94"/>
    </row>
    <row r="885" spans="2:11">
      <c r="B885" s="93"/>
      <c r="C885" s="93"/>
      <c r="D885" s="93"/>
      <c r="E885" s="94"/>
      <c r="F885" s="94"/>
      <c r="G885" s="94"/>
      <c r="H885" s="94"/>
      <c r="I885" s="94"/>
      <c r="J885" s="94"/>
      <c r="K885" s="94"/>
    </row>
    <row r="886" spans="2:11">
      <c r="B886" s="93"/>
      <c r="C886" s="93"/>
      <c r="D886" s="93"/>
      <c r="E886" s="94"/>
      <c r="F886" s="94"/>
      <c r="G886" s="94"/>
      <c r="H886" s="94"/>
      <c r="I886" s="94"/>
      <c r="J886" s="94"/>
      <c r="K886" s="94"/>
    </row>
    <row r="887" spans="2:11">
      <c r="B887" s="93"/>
      <c r="C887" s="93"/>
      <c r="D887" s="93"/>
      <c r="E887" s="94"/>
      <c r="F887" s="94"/>
      <c r="G887" s="94"/>
      <c r="H887" s="94"/>
      <c r="I887" s="94"/>
      <c r="J887" s="94"/>
      <c r="K887" s="94"/>
    </row>
    <row r="888" spans="2:11">
      <c r="B888" s="93"/>
      <c r="C888" s="93"/>
      <c r="D888" s="93"/>
      <c r="E888" s="94"/>
      <c r="F888" s="94"/>
      <c r="G888" s="94"/>
      <c r="H888" s="94"/>
      <c r="I888" s="94"/>
      <c r="J888" s="94"/>
      <c r="K888" s="94"/>
    </row>
    <row r="889" spans="2:11">
      <c r="B889" s="93"/>
      <c r="C889" s="93"/>
      <c r="D889" s="93"/>
      <c r="E889" s="94"/>
      <c r="F889" s="94"/>
      <c r="G889" s="94"/>
      <c r="H889" s="94"/>
      <c r="I889" s="94"/>
      <c r="J889" s="94"/>
      <c r="K889" s="94"/>
    </row>
    <row r="890" spans="2:11">
      <c r="B890" s="93"/>
      <c r="C890" s="93"/>
      <c r="D890" s="93"/>
      <c r="E890" s="94"/>
      <c r="F890" s="94"/>
      <c r="G890" s="94"/>
      <c r="H890" s="94"/>
      <c r="I890" s="94"/>
      <c r="J890" s="94"/>
      <c r="K890" s="94"/>
    </row>
    <row r="891" spans="2:11">
      <c r="B891" s="93"/>
      <c r="C891" s="93"/>
      <c r="D891" s="93"/>
      <c r="E891" s="94"/>
      <c r="F891" s="94"/>
      <c r="G891" s="94"/>
      <c r="H891" s="94"/>
      <c r="I891" s="94"/>
      <c r="J891" s="94"/>
      <c r="K891" s="94"/>
    </row>
    <row r="892" spans="2:11">
      <c r="B892" s="93"/>
      <c r="C892" s="93"/>
      <c r="D892" s="93"/>
      <c r="E892" s="94"/>
      <c r="F892" s="94"/>
      <c r="G892" s="94"/>
      <c r="H892" s="94"/>
      <c r="I892" s="94"/>
      <c r="J892" s="94"/>
      <c r="K892" s="94"/>
    </row>
    <row r="893" spans="2:11">
      <c r="B893" s="93"/>
      <c r="C893" s="93"/>
      <c r="D893" s="93"/>
      <c r="E893" s="94"/>
      <c r="F893" s="94"/>
      <c r="G893" s="94"/>
      <c r="H893" s="94"/>
      <c r="I893" s="94"/>
      <c r="J893" s="94"/>
      <c r="K893" s="94"/>
    </row>
    <row r="894" spans="2:11">
      <c r="B894" s="93"/>
      <c r="C894" s="93"/>
      <c r="D894" s="93"/>
      <c r="E894" s="94"/>
      <c r="F894" s="94"/>
      <c r="G894" s="94"/>
      <c r="H894" s="94"/>
      <c r="I894" s="94"/>
      <c r="J894" s="94"/>
      <c r="K894" s="94"/>
    </row>
    <row r="895" spans="2:11">
      <c r="B895" s="93"/>
      <c r="C895" s="93"/>
      <c r="D895" s="93"/>
      <c r="E895" s="94"/>
      <c r="F895" s="94"/>
      <c r="G895" s="94"/>
      <c r="H895" s="94"/>
      <c r="I895" s="94"/>
      <c r="J895" s="94"/>
      <c r="K895" s="94"/>
    </row>
    <row r="896" spans="2:11">
      <c r="B896" s="93"/>
      <c r="C896" s="93"/>
      <c r="D896" s="93"/>
      <c r="E896" s="94"/>
      <c r="F896" s="94"/>
      <c r="G896" s="94"/>
      <c r="H896" s="94"/>
      <c r="I896" s="94"/>
      <c r="J896" s="94"/>
      <c r="K896" s="94"/>
    </row>
    <row r="897" spans="2:11">
      <c r="B897" s="93"/>
      <c r="C897" s="93"/>
      <c r="D897" s="93"/>
      <c r="E897" s="94"/>
      <c r="F897" s="94"/>
      <c r="G897" s="94"/>
      <c r="H897" s="94"/>
      <c r="I897" s="94"/>
      <c r="J897" s="94"/>
      <c r="K897" s="94"/>
    </row>
    <row r="898" spans="2:11">
      <c r="B898" s="93"/>
      <c r="C898" s="93"/>
      <c r="D898" s="93"/>
      <c r="E898" s="94"/>
      <c r="F898" s="94"/>
      <c r="G898" s="94"/>
      <c r="H898" s="94"/>
      <c r="I898" s="94"/>
      <c r="J898" s="94"/>
      <c r="K898" s="94"/>
    </row>
    <row r="899" spans="2:11">
      <c r="B899" s="93"/>
      <c r="C899" s="93"/>
      <c r="D899" s="93"/>
      <c r="E899" s="94"/>
      <c r="F899" s="94"/>
      <c r="G899" s="94"/>
      <c r="H899" s="94"/>
      <c r="I899" s="94"/>
      <c r="J899" s="94"/>
      <c r="K899" s="94"/>
    </row>
    <row r="900" spans="2:11">
      <c r="B900" s="93"/>
      <c r="C900" s="93"/>
      <c r="D900" s="93"/>
      <c r="E900" s="94"/>
      <c r="F900" s="94"/>
      <c r="G900" s="94"/>
      <c r="H900" s="94"/>
      <c r="I900" s="94"/>
      <c r="J900" s="94"/>
      <c r="K900" s="94"/>
    </row>
    <row r="901" spans="2:11">
      <c r="B901" s="93"/>
      <c r="C901" s="93"/>
      <c r="D901" s="93"/>
      <c r="E901" s="94"/>
      <c r="F901" s="94"/>
      <c r="G901" s="94"/>
      <c r="H901" s="94"/>
      <c r="I901" s="94"/>
      <c r="J901" s="94"/>
      <c r="K901" s="94"/>
    </row>
    <row r="902" spans="2:11">
      <c r="B902" s="93"/>
      <c r="C902" s="93"/>
      <c r="D902" s="93"/>
      <c r="E902" s="94"/>
      <c r="F902" s="94"/>
      <c r="G902" s="94"/>
      <c r="H902" s="94"/>
      <c r="I902" s="94"/>
      <c r="J902" s="94"/>
      <c r="K902" s="94"/>
    </row>
    <row r="903" spans="2:11">
      <c r="B903" s="93"/>
      <c r="C903" s="93"/>
      <c r="D903" s="93"/>
      <c r="E903" s="94"/>
      <c r="F903" s="94"/>
      <c r="G903" s="94"/>
      <c r="H903" s="94"/>
      <c r="I903" s="94"/>
      <c r="J903" s="94"/>
      <c r="K903" s="94"/>
    </row>
    <row r="904" spans="2:11">
      <c r="B904" s="93"/>
      <c r="C904" s="93"/>
      <c r="D904" s="93"/>
      <c r="E904" s="94"/>
      <c r="F904" s="94"/>
      <c r="G904" s="94"/>
      <c r="H904" s="94"/>
      <c r="I904" s="94"/>
      <c r="J904" s="94"/>
      <c r="K904" s="94"/>
    </row>
    <row r="905" spans="2:11">
      <c r="B905" s="93"/>
      <c r="C905" s="93"/>
      <c r="D905" s="93"/>
      <c r="E905" s="94"/>
      <c r="F905" s="94"/>
      <c r="G905" s="94"/>
      <c r="H905" s="94"/>
      <c r="I905" s="94"/>
      <c r="J905" s="94"/>
      <c r="K905" s="94"/>
    </row>
    <row r="906" spans="2:11">
      <c r="B906" s="93"/>
      <c r="C906" s="93"/>
      <c r="D906" s="93"/>
      <c r="E906" s="94"/>
      <c r="F906" s="94"/>
      <c r="G906" s="94"/>
      <c r="H906" s="94"/>
      <c r="I906" s="94"/>
      <c r="J906" s="94"/>
      <c r="K906" s="94"/>
    </row>
    <row r="907" spans="2:11">
      <c r="B907" s="93"/>
      <c r="C907" s="93"/>
      <c r="D907" s="93"/>
      <c r="E907" s="94"/>
      <c r="F907" s="94"/>
      <c r="G907" s="94"/>
      <c r="H907" s="94"/>
      <c r="I907" s="94"/>
      <c r="J907" s="94"/>
      <c r="K907" s="94"/>
    </row>
    <row r="908" spans="2:11">
      <c r="B908" s="93"/>
      <c r="C908" s="93"/>
      <c r="D908" s="93"/>
      <c r="E908" s="94"/>
      <c r="F908" s="94"/>
      <c r="G908" s="94"/>
      <c r="H908" s="94"/>
      <c r="I908" s="94"/>
      <c r="J908" s="94"/>
      <c r="K908" s="94"/>
    </row>
    <row r="909" spans="2:11">
      <c r="B909" s="93"/>
      <c r="C909" s="93"/>
      <c r="D909" s="93"/>
      <c r="E909" s="94"/>
      <c r="F909" s="94"/>
      <c r="G909" s="94"/>
      <c r="H909" s="94"/>
      <c r="I909" s="94"/>
      <c r="J909" s="94"/>
      <c r="K909" s="94"/>
    </row>
    <row r="910" spans="2:11">
      <c r="B910" s="93"/>
      <c r="C910" s="93"/>
      <c r="D910" s="93"/>
      <c r="E910" s="94"/>
      <c r="F910" s="94"/>
      <c r="G910" s="94"/>
      <c r="H910" s="94"/>
      <c r="I910" s="94"/>
      <c r="J910" s="94"/>
      <c r="K910" s="94"/>
    </row>
    <row r="911" spans="2:11">
      <c r="B911" s="93"/>
      <c r="C911" s="93"/>
      <c r="D911" s="93"/>
      <c r="E911" s="94"/>
      <c r="F911" s="94"/>
      <c r="G911" s="94"/>
      <c r="H911" s="94"/>
      <c r="I911" s="94"/>
      <c r="J911" s="94"/>
      <c r="K911" s="94"/>
    </row>
    <row r="912" spans="2:11">
      <c r="B912" s="93"/>
      <c r="C912" s="93"/>
      <c r="D912" s="93"/>
      <c r="E912" s="94"/>
      <c r="F912" s="94"/>
      <c r="G912" s="94"/>
      <c r="H912" s="94"/>
      <c r="I912" s="94"/>
      <c r="J912" s="94"/>
      <c r="K912" s="94"/>
    </row>
    <row r="913" spans="2:11">
      <c r="B913" s="93"/>
      <c r="C913" s="93"/>
      <c r="D913" s="93"/>
      <c r="E913" s="94"/>
      <c r="F913" s="94"/>
      <c r="G913" s="94"/>
      <c r="H913" s="94"/>
      <c r="I913" s="94"/>
      <c r="J913" s="94"/>
      <c r="K913" s="94"/>
    </row>
    <row r="914" spans="2:11">
      <c r="B914" s="93"/>
      <c r="C914" s="93"/>
      <c r="D914" s="93"/>
      <c r="E914" s="94"/>
      <c r="F914" s="94"/>
      <c r="G914" s="94"/>
      <c r="H914" s="94"/>
      <c r="I914" s="94"/>
      <c r="J914" s="94"/>
      <c r="K914" s="94"/>
    </row>
    <row r="915" spans="2:11">
      <c r="B915" s="93"/>
      <c r="C915" s="93"/>
      <c r="D915" s="93"/>
      <c r="E915" s="94"/>
      <c r="F915" s="94"/>
      <c r="G915" s="94"/>
      <c r="H915" s="94"/>
      <c r="I915" s="94"/>
      <c r="J915" s="94"/>
      <c r="K915" s="94"/>
    </row>
    <row r="916" spans="2:11">
      <c r="B916" s="93"/>
      <c r="C916" s="93"/>
      <c r="D916" s="93"/>
      <c r="E916" s="94"/>
      <c r="F916" s="94"/>
      <c r="G916" s="94"/>
      <c r="H916" s="94"/>
      <c r="I916" s="94"/>
      <c r="J916" s="94"/>
      <c r="K916" s="94"/>
    </row>
    <row r="917" spans="2:11">
      <c r="B917" s="93"/>
      <c r="C917" s="93"/>
      <c r="D917" s="93"/>
      <c r="E917" s="94"/>
      <c r="F917" s="94"/>
      <c r="G917" s="94"/>
      <c r="H917" s="94"/>
      <c r="I917" s="94"/>
      <c r="J917" s="94"/>
      <c r="K917" s="94"/>
    </row>
    <row r="918" spans="2:11">
      <c r="B918" s="93"/>
      <c r="C918" s="93"/>
      <c r="D918" s="93"/>
      <c r="E918" s="94"/>
      <c r="F918" s="94"/>
      <c r="G918" s="94"/>
      <c r="H918" s="94"/>
      <c r="I918" s="94"/>
      <c r="J918" s="94"/>
      <c r="K918" s="94"/>
    </row>
    <row r="919" spans="2:11">
      <c r="B919" s="93"/>
      <c r="C919" s="93"/>
      <c r="D919" s="93"/>
      <c r="E919" s="94"/>
      <c r="F919" s="94"/>
      <c r="G919" s="94"/>
      <c r="H919" s="94"/>
      <c r="I919" s="94"/>
      <c r="J919" s="94"/>
      <c r="K919" s="94"/>
    </row>
    <row r="920" spans="2:11">
      <c r="B920" s="93"/>
      <c r="C920" s="93"/>
      <c r="D920" s="93"/>
      <c r="E920" s="94"/>
      <c r="F920" s="94"/>
      <c r="G920" s="94"/>
      <c r="H920" s="94"/>
      <c r="I920" s="94"/>
      <c r="J920" s="94"/>
      <c r="K920" s="94"/>
    </row>
    <row r="921" spans="2:11">
      <c r="B921" s="93"/>
      <c r="C921" s="93"/>
      <c r="D921" s="93"/>
      <c r="E921" s="94"/>
      <c r="F921" s="94"/>
      <c r="G921" s="94"/>
      <c r="H921" s="94"/>
      <c r="I921" s="94"/>
      <c r="J921" s="94"/>
      <c r="K921" s="94"/>
    </row>
    <row r="922" spans="2:11">
      <c r="B922" s="93"/>
      <c r="C922" s="93"/>
      <c r="D922" s="93"/>
      <c r="E922" s="94"/>
      <c r="F922" s="94"/>
      <c r="G922" s="94"/>
      <c r="H922" s="94"/>
      <c r="I922" s="94"/>
      <c r="J922" s="94"/>
      <c r="K922" s="94"/>
    </row>
    <row r="923" spans="2:11">
      <c r="B923" s="93"/>
      <c r="C923" s="93"/>
      <c r="D923" s="93"/>
      <c r="E923" s="94"/>
      <c r="F923" s="94"/>
      <c r="G923" s="94"/>
      <c r="H923" s="94"/>
      <c r="I923" s="94"/>
      <c r="J923" s="94"/>
      <c r="K923" s="94"/>
    </row>
    <row r="924" spans="2:11">
      <c r="B924" s="93"/>
      <c r="C924" s="93"/>
      <c r="D924" s="93"/>
      <c r="E924" s="94"/>
      <c r="F924" s="94"/>
      <c r="G924" s="94"/>
      <c r="H924" s="94"/>
      <c r="I924" s="94"/>
      <c r="J924" s="94"/>
      <c r="K924" s="94"/>
    </row>
    <row r="925" spans="2:11">
      <c r="B925" s="93"/>
      <c r="C925" s="93"/>
      <c r="D925" s="93"/>
      <c r="E925" s="94"/>
      <c r="F925" s="94"/>
      <c r="G925" s="94"/>
      <c r="H925" s="94"/>
      <c r="I925" s="94"/>
      <c r="J925" s="94"/>
      <c r="K925" s="94"/>
    </row>
    <row r="926" spans="2:11">
      <c r="B926" s="93"/>
      <c r="C926" s="93"/>
      <c r="D926" s="93"/>
      <c r="E926" s="94"/>
      <c r="F926" s="94"/>
      <c r="G926" s="94"/>
      <c r="H926" s="94"/>
      <c r="I926" s="94"/>
      <c r="J926" s="94"/>
      <c r="K926" s="94"/>
    </row>
    <row r="927" spans="2:11">
      <c r="B927" s="93"/>
      <c r="C927" s="93"/>
      <c r="D927" s="93"/>
      <c r="E927" s="94"/>
      <c r="F927" s="94"/>
      <c r="G927" s="94"/>
      <c r="H927" s="94"/>
      <c r="I927" s="94"/>
      <c r="J927" s="94"/>
      <c r="K927" s="94"/>
    </row>
    <row r="928" spans="2:11">
      <c r="B928" s="93"/>
      <c r="C928" s="93"/>
      <c r="D928" s="93"/>
      <c r="E928" s="94"/>
      <c r="F928" s="94"/>
      <c r="G928" s="94"/>
      <c r="H928" s="94"/>
      <c r="I928" s="94"/>
      <c r="J928" s="94"/>
      <c r="K928" s="94"/>
    </row>
    <row r="929" spans="2:11">
      <c r="B929" s="93"/>
      <c r="C929" s="93"/>
      <c r="D929" s="93"/>
      <c r="E929" s="94"/>
      <c r="F929" s="94"/>
      <c r="G929" s="94"/>
      <c r="H929" s="94"/>
      <c r="I929" s="94"/>
      <c r="J929" s="94"/>
      <c r="K929" s="94"/>
    </row>
    <row r="930" spans="2:11">
      <c r="B930" s="93"/>
      <c r="C930" s="93"/>
      <c r="D930" s="93"/>
      <c r="E930" s="94"/>
      <c r="F930" s="94"/>
      <c r="G930" s="94"/>
      <c r="H930" s="94"/>
      <c r="I930" s="94"/>
      <c r="J930" s="94"/>
      <c r="K930" s="94"/>
    </row>
    <row r="931" spans="2:11">
      <c r="B931" s="93"/>
      <c r="C931" s="93"/>
      <c r="D931" s="93"/>
      <c r="E931" s="94"/>
      <c r="F931" s="94"/>
      <c r="G931" s="94"/>
      <c r="H931" s="94"/>
      <c r="I931" s="94"/>
      <c r="J931" s="94"/>
      <c r="K931" s="94"/>
    </row>
    <row r="932" spans="2:11">
      <c r="B932" s="93"/>
      <c r="C932" s="93"/>
      <c r="D932" s="93"/>
      <c r="E932" s="94"/>
      <c r="F932" s="94"/>
      <c r="G932" s="94"/>
      <c r="H932" s="94"/>
      <c r="I932" s="94"/>
      <c r="J932" s="94"/>
      <c r="K932" s="94"/>
    </row>
    <row r="933" spans="2:11">
      <c r="B933" s="93"/>
      <c r="C933" s="93"/>
      <c r="D933" s="93"/>
      <c r="E933" s="94"/>
      <c r="F933" s="94"/>
      <c r="G933" s="94"/>
      <c r="H933" s="94"/>
      <c r="I933" s="94"/>
      <c r="J933" s="94"/>
      <c r="K933" s="94"/>
    </row>
    <row r="934" spans="2:11">
      <c r="B934" s="93"/>
      <c r="C934" s="93"/>
      <c r="D934" s="93"/>
      <c r="E934" s="94"/>
      <c r="F934" s="94"/>
      <c r="G934" s="94"/>
      <c r="H934" s="94"/>
      <c r="I934" s="94"/>
      <c r="J934" s="94"/>
      <c r="K934" s="94"/>
    </row>
    <row r="935" spans="2:11">
      <c r="B935" s="93"/>
      <c r="C935" s="93"/>
      <c r="D935" s="93"/>
      <c r="E935" s="94"/>
      <c r="F935" s="94"/>
      <c r="G935" s="94"/>
      <c r="H935" s="94"/>
      <c r="I935" s="94"/>
      <c r="J935" s="94"/>
      <c r="K935" s="94"/>
    </row>
    <row r="936" spans="2:11">
      <c r="B936" s="93"/>
      <c r="C936" s="93"/>
      <c r="D936" s="93"/>
      <c r="E936" s="94"/>
      <c r="F936" s="94"/>
      <c r="G936" s="94"/>
      <c r="H936" s="94"/>
      <c r="I936" s="94"/>
      <c r="J936" s="94"/>
      <c r="K936" s="94"/>
    </row>
    <row r="937" spans="2:11">
      <c r="B937" s="93"/>
      <c r="C937" s="93"/>
      <c r="D937" s="93"/>
      <c r="E937" s="94"/>
      <c r="F937" s="94"/>
      <c r="G937" s="94"/>
      <c r="H937" s="94"/>
      <c r="I937" s="94"/>
      <c r="J937" s="94"/>
      <c r="K937" s="94"/>
    </row>
    <row r="938" spans="2:11">
      <c r="B938" s="93"/>
      <c r="C938" s="93"/>
      <c r="D938" s="93"/>
      <c r="E938" s="94"/>
      <c r="F938" s="94"/>
      <c r="G938" s="94"/>
      <c r="H938" s="94"/>
      <c r="I938" s="94"/>
      <c r="J938" s="94"/>
      <c r="K938" s="94"/>
    </row>
    <row r="939" spans="2:11">
      <c r="B939" s="93"/>
      <c r="C939" s="93"/>
      <c r="D939" s="93"/>
      <c r="E939" s="94"/>
      <c r="F939" s="94"/>
      <c r="G939" s="94"/>
      <c r="H939" s="94"/>
      <c r="I939" s="94"/>
      <c r="J939" s="94"/>
      <c r="K939" s="94"/>
    </row>
    <row r="940" spans="2:11">
      <c r="B940" s="93"/>
      <c r="C940" s="93"/>
      <c r="D940" s="93"/>
      <c r="E940" s="94"/>
      <c r="F940" s="94"/>
      <c r="G940" s="94"/>
      <c r="H940" s="94"/>
      <c r="I940" s="94"/>
      <c r="J940" s="94"/>
      <c r="K940" s="94"/>
    </row>
    <row r="941" spans="2:11">
      <c r="B941" s="93"/>
      <c r="C941" s="93"/>
      <c r="D941" s="93"/>
      <c r="E941" s="94"/>
      <c r="F941" s="94"/>
      <c r="G941" s="94"/>
      <c r="H941" s="94"/>
      <c r="I941" s="94"/>
      <c r="J941" s="94"/>
      <c r="K941" s="94"/>
    </row>
    <row r="942" spans="2:11">
      <c r="B942" s="93"/>
      <c r="C942" s="93"/>
      <c r="D942" s="93"/>
      <c r="E942" s="94"/>
      <c r="F942" s="94"/>
      <c r="G942" s="94"/>
      <c r="H942" s="94"/>
      <c r="I942" s="94"/>
      <c r="J942" s="94"/>
      <c r="K942" s="94"/>
    </row>
    <row r="943" spans="2:11">
      <c r="B943" s="93"/>
      <c r="C943" s="93"/>
      <c r="D943" s="93"/>
      <c r="E943" s="94"/>
      <c r="F943" s="94"/>
      <c r="G943" s="94"/>
      <c r="H943" s="94"/>
      <c r="I943" s="94"/>
      <c r="J943" s="94"/>
      <c r="K943" s="94"/>
    </row>
    <row r="944" spans="2:11">
      <c r="B944" s="93"/>
      <c r="C944" s="93"/>
      <c r="D944" s="93"/>
      <c r="E944" s="94"/>
      <c r="F944" s="94"/>
      <c r="G944" s="94"/>
      <c r="H944" s="94"/>
      <c r="I944" s="94"/>
      <c r="J944" s="94"/>
      <c r="K944" s="94"/>
    </row>
    <row r="945" spans="2:11">
      <c r="B945" s="93"/>
      <c r="C945" s="93"/>
      <c r="D945" s="93"/>
      <c r="E945" s="94"/>
      <c r="F945" s="94"/>
      <c r="G945" s="94"/>
      <c r="H945" s="94"/>
      <c r="I945" s="94"/>
      <c r="J945" s="94"/>
      <c r="K945" s="94"/>
    </row>
    <row r="946" spans="2:11">
      <c r="B946" s="93"/>
      <c r="C946" s="93"/>
      <c r="D946" s="93"/>
      <c r="E946" s="94"/>
      <c r="F946" s="94"/>
      <c r="G946" s="94"/>
      <c r="H946" s="94"/>
      <c r="I946" s="94"/>
      <c r="J946" s="94"/>
      <c r="K946" s="94"/>
    </row>
    <row r="947" spans="2:11">
      <c r="B947" s="93"/>
      <c r="C947" s="93"/>
      <c r="D947" s="93"/>
      <c r="E947" s="94"/>
      <c r="F947" s="94"/>
      <c r="G947" s="94"/>
      <c r="H947" s="94"/>
      <c r="I947" s="94"/>
      <c r="J947" s="94"/>
      <c r="K947" s="94"/>
    </row>
    <row r="948" spans="2:11">
      <c r="B948" s="93"/>
      <c r="C948" s="93"/>
      <c r="D948" s="93"/>
      <c r="E948" s="94"/>
      <c r="F948" s="94"/>
      <c r="G948" s="94"/>
      <c r="H948" s="94"/>
      <c r="I948" s="94"/>
      <c r="J948" s="94"/>
      <c r="K948" s="94"/>
    </row>
    <row r="949" spans="2:11">
      <c r="B949" s="93"/>
      <c r="C949" s="93"/>
      <c r="D949" s="93"/>
      <c r="E949" s="94"/>
      <c r="F949" s="94"/>
      <c r="G949" s="94"/>
      <c r="H949" s="94"/>
      <c r="I949" s="94"/>
      <c r="J949" s="94"/>
      <c r="K949" s="94"/>
    </row>
    <row r="950" spans="2:11">
      <c r="B950" s="93"/>
      <c r="C950" s="93"/>
      <c r="D950" s="93"/>
      <c r="E950" s="94"/>
      <c r="F950" s="94"/>
      <c r="G950" s="94"/>
      <c r="H950" s="94"/>
      <c r="I950" s="94"/>
      <c r="J950" s="94"/>
      <c r="K950" s="94"/>
    </row>
    <row r="951" spans="2:11">
      <c r="B951" s="93"/>
      <c r="C951" s="93"/>
      <c r="D951" s="93"/>
      <c r="E951" s="94"/>
      <c r="F951" s="94"/>
      <c r="G951" s="94"/>
      <c r="H951" s="94"/>
      <c r="I951" s="94"/>
      <c r="J951" s="94"/>
      <c r="K951" s="94"/>
    </row>
    <row r="952" spans="2:11">
      <c r="B952" s="93"/>
      <c r="C952" s="93"/>
      <c r="D952" s="93"/>
      <c r="E952" s="94"/>
      <c r="F952" s="94"/>
      <c r="G952" s="94"/>
      <c r="H952" s="94"/>
      <c r="I952" s="94"/>
      <c r="J952" s="94"/>
      <c r="K952" s="94"/>
    </row>
    <row r="953" spans="2:11">
      <c r="B953" s="93"/>
      <c r="C953" s="93"/>
      <c r="D953" s="93"/>
      <c r="E953" s="94"/>
      <c r="F953" s="94"/>
      <c r="G953" s="94"/>
      <c r="H953" s="94"/>
      <c r="I953" s="94"/>
      <c r="J953" s="94"/>
      <c r="K953" s="94"/>
    </row>
    <row r="954" spans="2:11">
      <c r="B954" s="93"/>
      <c r="C954" s="93"/>
      <c r="D954" s="93"/>
      <c r="E954" s="94"/>
      <c r="F954" s="94"/>
      <c r="G954" s="94"/>
      <c r="H954" s="94"/>
      <c r="I954" s="94"/>
      <c r="J954" s="94"/>
      <c r="K954" s="94"/>
    </row>
    <row r="955" spans="2:11">
      <c r="B955" s="93"/>
      <c r="C955" s="93"/>
      <c r="D955" s="93"/>
      <c r="E955" s="94"/>
      <c r="F955" s="94"/>
      <c r="G955" s="94"/>
      <c r="H955" s="94"/>
      <c r="I955" s="94"/>
      <c r="J955" s="94"/>
      <c r="K955" s="94"/>
    </row>
    <row r="956" spans="2:11">
      <c r="B956" s="93"/>
      <c r="C956" s="93"/>
      <c r="D956" s="93"/>
      <c r="E956" s="94"/>
      <c r="F956" s="94"/>
      <c r="G956" s="94"/>
      <c r="H956" s="94"/>
      <c r="I956" s="94"/>
      <c r="J956" s="94"/>
      <c r="K956" s="94"/>
    </row>
    <row r="957" spans="2:11">
      <c r="B957" s="93"/>
      <c r="C957" s="93"/>
      <c r="D957" s="93"/>
      <c r="E957" s="94"/>
      <c r="F957" s="94"/>
      <c r="G957" s="94"/>
      <c r="H957" s="94"/>
      <c r="I957" s="94"/>
      <c r="J957" s="94"/>
      <c r="K957" s="94"/>
    </row>
    <row r="958" spans="2:11">
      <c r="B958" s="93"/>
      <c r="C958" s="93"/>
      <c r="D958" s="93"/>
      <c r="E958" s="94"/>
      <c r="F958" s="94"/>
      <c r="G958" s="94"/>
      <c r="H958" s="94"/>
      <c r="I958" s="94"/>
      <c r="J958" s="94"/>
      <c r="K958" s="94"/>
    </row>
    <row r="959" spans="2:11">
      <c r="B959" s="93"/>
      <c r="C959" s="93"/>
      <c r="D959" s="93"/>
      <c r="E959" s="94"/>
      <c r="F959" s="94"/>
      <c r="G959" s="94"/>
      <c r="H959" s="94"/>
      <c r="I959" s="94"/>
      <c r="J959" s="94"/>
      <c r="K959" s="94"/>
    </row>
    <row r="960" spans="2:11">
      <c r="B960" s="93"/>
      <c r="C960" s="93"/>
      <c r="D960" s="93"/>
      <c r="E960" s="94"/>
      <c r="F960" s="94"/>
      <c r="G960" s="94"/>
      <c r="H960" s="94"/>
      <c r="I960" s="94"/>
      <c r="J960" s="94"/>
      <c r="K960" s="94"/>
    </row>
    <row r="961" spans="2:11">
      <c r="B961" s="93"/>
      <c r="C961" s="93"/>
      <c r="D961" s="93"/>
      <c r="E961" s="94"/>
      <c r="F961" s="94"/>
      <c r="G961" s="94"/>
      <c r="H961" s="94"/>
      <c r="I961" s="94"/>
      <c r="J961" s="94"/>
      <c r="K961" s="94"/>
    </row>
    <row r="962" spans="2:11">
      <c r="B962" s="93"/>
      <c r="C962" s="93"/>
      <c r="D962" s="93"/>
      <c r="E962" s="94"/>
      <c r="F962" s="94"/>
      <c r="G962" s="94"/>
      <c r="H962" s="94"/>
      <c r="I962" s="94"/>
      <c r="J962" s="94"/>
      <c r="K962" s="94"/>
    </row>
    <row r="963" spans="2:11">
      <c r="B963" s="93"/>
      <c r="C963" s="93"/>
      <c r="D963" s="93"/>
      <c r="E963" s="94"/>
      <c r="F963" s="94"/>
      <c r="G963" s="94"/>
      <c r="H963" s="94"/>
      <c r="I963" s="94"/>
      <c r="J963" s="94"/>
      <c r="K963" s="94"/>
    </row>
    <row r="964" spans="2:11">
      <c r="B964" s="93"/>
      <c r="C964" s="93"/>
      <c r="D964" s="93"/>
      <c r="E964" s="94"/>
      <c r="F964" s="94"/>
      <c r="G964" s="94"/>
      <c r="H964" s="94"/>
      <c r="I964" s="94"/>
      <c r="J964" s="94"/>
      <c r="K964" s="94"/>
    </row>
    <row r="965" spans="2:11">
      <c r="B965" s="93"/>
      <c r="C965" s="93"/>
      <c r="D965" s="93"/>
      <c r="E965" s="94"/>
      <c r="F965" s="94"/>
      <c r="G965" s="94"/>
      <c r="H965" s="94"/>
      <c r="I965" s="94"/>
      <c r="J965" s="94"/>
      <c r="K965" s="94"/>
    </row>
    <row r="966" spans="2:11">
      <c r="B966" s="93"/>
      <c r="C966" s="93"/>
      <c r="D966" s="93"/>
      <c r="E966" s="94"/>
      <c r="F966" s="94"/>
      <c r="G966" s="94"/>
      <c r="H966" s="94"/>
      <c r="I966" s="94"/>
      <c r="J966" s="94"/>
      <c r="K966" s="94"/>
    </row>
    <row r="967" spans="2:11">
      <c r="B967" s="93"/>
      <c r="C967" s="93"/>
      <c r="D967" s="93"/>
      <c r="E967" s="94"/>
      <c r="F967" s="94"/>
      <c r="G967" s="94"/>
      <c r="H967" s="94"/>
      <c r="I967" s="94"/>
      <c r="J967" s="94"/>
      <c r="K967" s="94"/>
    </row>
    <row r="968" spans="2:11">
      <c r="B968" s="93"/>
      <c r="C968" s="93"/>
      <c r="D968" s="93"/>
      <c r="E968" s="94"/>
      <c r="F968" s="94"/>
      <c r="G968" s="94"/>
      <c r="H968" s="94"/>
      <c r="I968" s="94"/>
      <c r="J968" s="94"/>
      <c r="K968" s="94"/>
    </row>
    <row r="969" spans="2:11">
      <c r="B969" s="93"/>
      <c r="C969" s="93"/>
      <c r="D969" s="93"/>
      <c r="E969" s="94"/>
      <c r="F969" s="94"/>
      <c r="G969" s="94"/>
      <c r="H969" s="94"/>
      <c r="I969" s="94"/>
      <c r="J969" s="94"/>
      <c r="K969" s="94"/>
    </row>
    <row r="970" spans="2:11">
      <c r="B970" s="93"/>
      <c r="C970" s="93"/>
      <c r="D970" s="93"/>
      <c r="E970" s="94"/>
      <c r="F970" s="94"/>
      <c r="G970" s="94"/>
      <c r="H970" s="94"/>
      <c r="I970" s="94"/>
      <c r="J970" s="94"/>
      <c r="K970" s="94"/>
    </row>
    <row r="971" spans="2:11">
      <c r="B971" s="93"/>
      <c r="C971" s="93"/>
      <c r="D971" s="93"/>
      <c r="E971" s="94"/>
      <c r="F971" s="94"/>
      <c r="G971" s="94"/>
      <c r="H971" s="94"/>
      <c r="I971" s="94"/>
      <c r="J971" s="94"/>
      <c r="K971" s="94"/>
    </row>
    <row r="972" spans="2:11">
      <c r="B972" s="93"/>
      <c r="C972" s="93"/>
      <c r="D972" s="93"/>
      <c r="E972" s="94"/>
      <c r="F972" s="94"/>
      <c r="G972" s="94"/>
      <c r="H972" s="94"/>
      <c r="I972" s="94"/>
      <c r="J972" s="94"/>
      <c r="K972" s="94"/>
    </row>
    <row r="973" spans="2:11">
      <c r="B973" s="93"/>
      <c r="C973" s="93"/>
      <c r="D973" s="93"/>
      <c r="E973" s="94"/>
      <c r="F973" s="94"/>
      <c r="G973" s="94"/>
      <c r="H973" s="94"/>
      <c r="I973" s="94"/>
      <c r="J973" s="94"/>
      <c r="K973" s="94"/>
    </row>
    <row r="974" spans="2:11">
      <c r="B974" s="93"/>
      <c r="C974" s="93"/>
      <c r="D974" s="93"/>
      <c r="E974" s="94"/>
      <c r="F974" s="94"/>
      <c r="G974" s="94"/>
      <c r="H974" s="94"/>
      <c r="I974" s="94"/>
      <c r="J974" s="94"/>
      <c r="K974" s="94"/>
    </row>
    <row r="975" spans="2:11">
      <c r="B975" s="93"/>
      <c r="C975" s="93"/>
      <c r="D975" s="93"/>
      <c r="E975" s="94"/>
      <c r="F975" s="94"/>
      <c r="G975" s="94"/>
      <c r="H975" s="94"/>
      <c r="I975" s="94"/>
      <c r="J975" s="94"/>
      <c r="K975" s="94"/>
    </row>
    <row r="976" spans="2:11">
      <c r="B976" s="93"/>
      <c r="C976" s="93"/>
      <c r="D976" s="93"/>
      <c r="E976" s="94"/>
      <c r="F976" s="94"/>
      <c r="G976" s="94"/>
      <c r="H976" s="94"/>
      <c r="I976" s="94"/>
      <c r="J976" s="94"/>
      <c r="K976" s="94"/>
    </row>
    <row r="977" spans="2:11">
      <c r="B977" s="93"/>
      <c r="C977" s="93"/>
      <c r="D977" s="93"/>
      <c r="E977" s="94"/>
      <c r="F977" s="94"/>
      <c r="G977" s="94"/>
      <c r="H977" s="94"/>
      <c r="I977" s="94"/>
      <c r="J977" s="94"/>
      <c r="K977" s="94"/>
    </row>
    <row r="978" spans="2:11">
      <c r="B978" s="93"/>
      <c r="C978" s="93"/>
      <c r="D978" s="93"/>
      <c r="E978" s="94"/>
      <c r="F978" s="94"/>
      <c r="G978" s="94"/>
      <c r="H978" s="94"/>
      <c r="I978" s="94"/>
      <c r="J978" s="94"/>
      <c r="K978" s="94"/>
    </row>
    <row r="979" spans="2:11">
      <c r="B979" s="93"/>
      <c r="C979" s="93"/>
      <c r="D979" s="93"/>
      <c r="E979" s="94"/>
      <c r="F979" s="94"/>
      <c r="G979" s="94"/>
      <c r="H979" s="94"/>
      <c r="I979" s="94"/>
      <c r="J979" s="94"/>
      <c r="K979" s="94"/>
    </row>
    <row r="980" spans="2:11">
      <c r="B980" s="93"/>
      <c r="C980" s="93"/>
      <c r="D980" s="93"/>
      <c r="E980" s="94"/>
      <c r="F980" s="94"/>
      <c r="G980" s="94"/>
      <c r="H980" s="94"/>
      <c r="I980" s="94"/>
      <c r="J980" s="94"/>
      <c r="K980" s="94"/>
    </row>
    <row r="981" spans="2:11">
      <c r="B981" s="93"/>
      <c r="C981" s="93"/>
      <c r="D981" s="93"/>
      <c r="E981" s="94"/>
      <c r="F981" s="94"/>
      <c r="G981" s="94"/>
      <c r="H981" s="94"/>
      <c r="I981" s="94"/>
      <c r="J981" s="94"/>
      <c r="K981" s="94"/>
    </row>
    <row r="982" spans="2:11">
      <c r="B982" s="93"/>
      <c r="C982" s="93"/>
      <c r="D982" s="93"/>
      <c r="E982" s="94"/>
      <c r="F982" s="94"/>
      <c r="G982" s="94"/>
      <c r="H982" s="94"/>
      <c r="I982" s="94"/>
      <c r="J982" s="94"/>
      <c r="K982" s="94"/>
    </row>
    <row r="983" spans="2:11">
      <c r="B983" s="93"/>
      <c r="C983" s="93"/>
      <c r="D983" s="93"/>
      <c r="E983" s="94"/>
      <c r="F983" s="94"/>
      <c r="G983" s="94"/>
      <c r="H983" s="94"/>
      <c r="I983" s="94"/>
      <c r="J983" s="94"/>
      <c r="K983" s="94"/>
    </row>
    <row r="984" spans="2:11">
      <c r="B984" s="93"/>
      <c r="C984" s="93"/>
      <c r="D984" s="93"/>
      <c r="E984" s="94"/>
      <c r="F984" s="94"/>
      <c r="G984" s="94"/>
      <c r="H984" s="94"/>
      <c r="I984" s="94"/>
      <c r="J984" s="94"/>
      <c r="K984" s="94"/>
    </row>
    <row r="985" spans="2:11">
      <c r="B985" s="93"/>
      <c r="C985" s="93"/>
      <c r="D985" s="93"/>
      <c r="E985" s="94"/>
      <c r="F985" s="94"/>
      <c r="G985" s="94"/>
      <c r="H985" s="94"/>
      <c r="I985" s="94"/>
      <c r="J985" s="94"/>
      <c r="K985" s="94"/>
    </row>
    <row r="986" spans="2:11">
      <c r="B986" s="93"/>
      <c r="C986" s="93"/>
      <c r="D986" s="93"/>
      <c r="E986" s="94"/>
      <c r="F986" s="94"/>
      <c r="G986" s="94"/>
      <c r="H986" s="94"/>
      <c r="I986" s="94"/>
      <c r="J986" s="94"/>
      <c r="K986" s="94"/>
    </row>
    <row r="987" spans="2:11">
      <c r="B987" s="93"/>
      <c r="C987" s="93"/>
      <c r="D987" s="93"/>
      <c r="E987" s="94"/>
      <c r="F987" s="94"/>
      <c r="G987" s="94"/>
      <c r="H987" s="94"/>
      <c r="I987" s="94"/>
      <c r="J987" s="94"/>
      <c r="K987" s="94"/>
    </row>
    <row r="988" spans="2:11">
      <c r="B988" s="93"/>
      <c r="C988" s="93"/>
      <c r="D988" s="93"/>
      <c r="E988" s="94"/>
      <c r="F988" s="94"/>
      <c r="G988" s="94"/>
      <c r="H988" s="94"/>
      <c r="I988" s="94"/>
      <c r="J988" s="94"/>
      <c r="K988" s="94"/>
    </row>
    <row r="989" spans="2:11">
      <c r="B989" s="93"/>
      <c r="C989" s="93"/>
      <c r="D989" s="93"/>
      <c r="E989" s="94"/>
      <c r="F989" s="94"/>
      <c r="G989" s="94"/>
      <c r="H989" s="94"/>
      <c r="I989" s="94"/>
      <c r="J989" s="94"/>
      <c r="K989" s="94"/>
    </row>
    <row r="990" spans="2:11">
      <c r="B990" s="93"/>
      <c r="C990" s="93"/>
      <c r="D990" s="93"/>
      <c r="E990" s="94"/>
      <c r="F990" s="94"/>
      <c r="G990" s="94"/>
      <c r="H990" s="94"/>
      <c r="I990" s="94"/>
      <c r="J990" s="94"/>
      <c r="K990" s="94"/>
    </row>
    <row r="991" spans="2:11">
      <c r="B991" s="93"/>
      <c r="C991" s="93"/>
      <c r="D991" s="93"/>
      <c r="E991" s="94"/>
      <c r="F991" s="94"/>
      <c r="G991" s="94"/>
      <c r="H991" s="94"/>
      <c r="I991" s="94"/>
      <c r="J991" s="94"/>
      <c r="K991" s="94"/>
    </row>
    <row r="992" spans="2:11">
      <c r="B992" s="93"/>
      <c r="C992" s="93"/>
      <c r="D992" s="93"/>
      <c r="E992" s="94"/>
      <c r="F992" s="94"/>
      <c r="G992" s="94"/>
      <c r="H992" s="94"/>
      <c r="I992" s="94"/>
      <c r="J992" s="94"/>
      <c r="K992" s="94"/>
    </row>
    <row r="993" spans="2:11">
      <c r="B993" s="93"/>
      <c r="C993" s="93"/>
      <c r="D993" s="93"/>
      <c r="E993" s="94"/>
      <c r="F993" s="94"/>
      <c r="G993" s="94"/>
      <c r="H993" s="94"/>
      <c r="I993" s="94"/>
      <c r="J993" s="94"/>
      <c r="K993" s="94"/>
    </row>
    <row r="994" spans="2:11">
      <c r="B994" s="93"/>
      <c r="C994" s="93"/>
      <c r="D994" s="93"/>
      <c r="E994" s="94"/>
      <c r="F994" s="94"/>
      <c r="G994" s="94"/>
      <c r="H994" s="94"/>
      <c r="I994" s="94"/>
      <c r="J994" s="94"/>
      <c r="K994" s="94"/>
    </row>
    <row r="995" spans="2:11">
      <c r="B995" s="93"/>
      <c r="C995" s="93"/>
      <c r="D995" s="93"/>
      <c r="E995" s="94"/>
      <c r="F995" s="94"/>
      <c r="G995" s="94"/>
      <c r="H995" s="94"/>
      <c r="I995" s="94"/>
      <c r="J995" s="94"/>
      <c r="K995" s="94"/>
    </row>
    <row r="996" spans="2:11">
      <c r="B996" s="93"/>
      <c r="C996" s="93"/>
      <c r="D996" s="93"/>
      <c r="E996" s="94"/>
      <c r="F996" s="94"/>
      <c r="G996" s="94"/>
      <c r="H996" s="94"/>
      <c r="I996" s="94"/>
      <c r="J996" s="94"/>
      <c r="K996" s="94"/>
    </row>
    <row r="997" spans="2:11">
      <c r="B997" s="93"/>
      <c r="C997" s="93"/>
      <c r="D997" s="93"/>
      <c r="E997" s="94"/>
      <c r="F997" s="94"/>
      <c r="G997" s="94"/>
      <c r="H997" s="94"/>
      <c r="I997" s="94"/>
      <c r="J997" s="94"/>
      <c r="K997" s="94"/>
    </row>
    <row r="998" spans="2:11">
      <c r="B998" s="93"/>
      <c r="C998" s="93"/>
      <c r="D998" s="93"/>
      <c r="E998" s="94"/>
      <c r="F998" s="94"/>
      <c r="G998" s="94"/>
      <c r="H998" s="94"/>
      <c r="I998" s="94"/>
      <c r="J998" s="94"/>
      <c r="K998" s="94"/>
    </row>
    <row r="999" spans="2:11">
      <c r="B999" s="93"/>
      <c r="C999" s="93"/>
      <c r="D999" s="93"/>
      <c r="E999" s="94"/>
      <c r="F999" s="94"/>
      <c r="G999" s="94"/>
      <c r="H999" s="94"/>
      <c r="I999" s="94"/>
      <c r="J999" s="94"/>
      <c r="K999" s="94"/>
    </row>
    <row r="1000" spans="2:11">
      <c r="B1000" s="93"/>
      <c r="C1000" s="93"/>
      <c r="D1000" s="93"/>
      <c r="E1000" s="94"/>
      <c r="F1000" s="94"/>
      <c r="G1000" s="94"/>
      <c r="H1000" s="94"/>
      <c r="I1000" s="94"/>
      <c r="J1000" s="94"/>
      <c r="K1000" s="94"/>
    </row>
    <row r="1001" spans="2:11">
      <c r="B1001" s="93"/>
      <c r="C1001" s="93"/>
      <c r="D1001" s="93"/>
      <c r="E1001" s="94"/>
      <c r="F1001" s="94"/>
      <c r="G1001" s="94"/>
      <c r="H1001" s="94"/>
      <c r="I1001" s="94"/>
      <c r="J1001" s="94"/>
      <c r="K1001" s="94"/>
    </row>
    <row r="1002" spans="2:11">
      <c r="B1002" s="93"/>
      <c r="C1002" s="93"/>
      <c r="D1002" s="93"/>
      <c r="E1002" s="94"/>
      <c r="F1002" s="94"/>
      <c r="G1002" s="94"/>
      <c r="H1002" s="94"/>
      <c r="I1002" s="94"/>
      <c r="J1002" s="94"/>
      <c r="K1002" s="94"/>
    </row>
    <row r="1003" spans="2:11">
      <c r="B1003" s="93"/>
      <c r="C1003" s="93"/>
      <c r="D1003" s="93"/>
      <c r="E1003" s="94"/>
      <c r="F1003" s="94"/>
      <c r="G1003" s="94"/>
      <c r="H1003" s="94"/>
      <c r="I1003" s="94"/>
      <c r="J1003" s="94"/>
      <c r="K1003" s="94"/>
    </row>
    <row r="1004" spans="2:11">
      <c r="B1004" s="93"/>
      <c r="C1004" s="93"/>
      <c r="D1004" s="93"/>
      <c r="E1004" s="94"/>
      <c r="F1004" s="94"/>
      <c r="G1004" s="94"/>
      <c r="H1004" s="94"/>
      <c r="I1004" s="94"/>
      <c r="J1004" s="94"/>
      <c r="K1004" s="94"/>
    </row>
    <row r="1005" spans="2:11">
      <c r="B1005" s="93"/>
      <c r="C1005" s="93"/>
      <c r="D1005" s="93"/>
      <c r="E1005" s="94"/>
      <c r="F1005" s="94"/>
      <c r="G1005" s="94"/>
      <c r="H1005" s="94"/>
      <c r="I1005" s="94"/>
      <c r="J1005" s="94"/>
      <c r="K1005" s="94"/>
    </row>
    <row r="1006" spans="2:11">
      <c r="B1006" s="93"/>
      <c r="C1006" s="93"/>
      <c r="D1006" s="93"/>
      <c r="E1006" s="94"/>
      <c r="F1006" s="94"/>
      <c r="G1006" s="94"/>
      <c r="H1006" s="94"/>
      <c r="I1006" s="94"/>
      <c r="J1006" s="94"/>
      <c r="K1006" s="94"/>
    </row>
    <row r="1007" spans="2:11">
      <c r="B1007" s="93"/>
      <c r="C1007" s="93"/>
      <c r="D1007" s="93"/>
      <c r="E1007" s="94"/>
      <c r="F1007" s="94"/>
      <c r="G1007" s="94"/>
      <c r="H1007" s="94"/>
      <c r="I1007" s="94"/>
      <c r="J1007" s="94"/>
      <c r="K1007" s="94"/>
    </row>
    <row r="1008" spans="2:11">
      <c r="B1008" s="93"/>
      <c r="C1008" s="93"/>
      <c r="D1008" s="93"/>
      <c r="E1008" s="94"/>
      <c r="F1008" s="94"/>
      <c r="G1008" s="94"/>
      <c r="H1008" s="94"/>
      <c r="I1008" s="94"/>
      <c r="J1008" s="94"/>
      <c r="K1008" s="94"/>
    </row>
    <row r="1009" spans="2:11">
      <c r="B1009" s="93"/>
      <c r="C1009" s="93"/>
      <c r="D1009" s="93"/>
      <c r="E1009" s="94"/>
      <c r="F1009" s="94"/>
      <c r="G1009" s="94"/>
      <c r="H1009" s="94"/>
      <c r="I1009" s="94"/>
      <c r="J1009" s="94"/>
      <c r="K1009" s="94"/>
    </row>
    <row r="1010" spans="2:11">
      <c r="B1010" s="93"/>
      <c r="C1010" s="93"/>
      <c r="D1010" s="93"/>
      <c r="E1010" s="94"/>
      <c r="F1010" s="94"/>
      <c r="G1010" s="94"/>
      <c r="H1010" s="94"/>
      <c r="I1010" s="94"/>
      <c r="J1010" s="94"/>
      <c r="K1010" s="94"/>
    </row>
    <row r="1011" spans="2:11">
      <c r="B1011" s="93"/>
      <c r="C1011" s="93"/>
      <c r="D1011" s="93"/>
      <c r="E1011" s="94"/>
      <c r="F1011" s="94"/>
      <c r="G1011" s="94"/>
      <c r="H1011" s="94"/>
      <c r="I1011" s="94"/>
      <c r="J1011" s="94"/>
      <c r="K1011" s="94"/>
    </row>
    <row r="1012" spans="2:11">
      <c r="B1012" s="93"/>
      <c r="C1012" s="93"/>
      <c r="D1012" s="93"/>
      <c r="E1012" s="94"/>
      <c r="F1012" s="94"/>
      <c r="G1012" s="94"/>
      <c r="H1012" s="94"/>
      <c r="I1012" s="94"/>
      <c r="J1012" s="94"/>
      <c r="K1012" s="94"/>
    </row>
    <row r="1013" spans="2:11">
      <c r="B1013" s="93"/>
      <c r="C1013" s="93"/>
      <c r="D1013" s="93"/>
      <c r="E1013" s="94"/>
      <c r="F1013" s="94"/>
      <c r="G1013" s="94"/>
      <c r="H1013" s="94"/>
      <c r="I1013" s="94"/>
      <c r="J1013" s="94"/>
      <c r="K1013" s="94"/>
    </row>
    <row r="1014" spans="2:11">
      <c r="B1014" s="93"/>
      <c r="C1014" s="93"/>
      <c r="D1014" s="93"/>
      <c r="E1014" s="94"/>
      <c r="F1014" s="94"/>
      <c r="G1014" s="94"/>
      <c r="H1014" s="94"/>
      <c r="I1014" s="94"/>
      <c r="J1014" s="94"/>
      <c r="K1014" s="94"/>
    </row>
    <row r="1015" spans="2:11">
      <c r="B1015" s="93"/>
      <c r="C1015" s="93"/>
      <c r="D1015" s="93"/>
      <c r="E1015" s="94"/>
      <c r="F1015" s="94"/>
      <c r="G1015" s="94"/>
      <c r="H1015" s="94"/>
      <c r="I1015" s="94"/>
      <c r="J1015" s="94"/>
      <c r="K1015" s="94"/>
    </row>
    <row r="1016" spans="2:11">
      <c r="B1016" s="93"/>
      <c r="C1016" s="93"/>
      <c r="D1016" s="93"/>
      <c r="E1016" s="94"/>
      <c r="F1016" s="94"/>
      <c r="G1016" s="94"/>
      <c r="H1016" s="94"/>
      <c r="I1016" s="94"/>
      <c r="J1016" s="94"/>
      <c r="K1016" s="94"/>
    </row>
    <row r="1017" spans="2:11">
      <c r="B1017" s="93"/>
      <c r="C1017" s="93"/>
      <c r="D1017" s="93"/>
      <c r="E1017" s="94"/>
      <c r="F1017" s="94"/>
      <c r="G1017" s="94"/>
      <c r="H1017" s="94"/>
      <c r="I1017" s="94"/>
      <c r="J1017" s="94"/>
      <c r="K1017" s="94"/>
    </row>
    <row r="1018" spans="2:11">
      <c r="B1018" s="93"/>
      <c r="C1018" s="93"/>
      <c r="D1018" s="93"/>
      <c r="E1018" s="94"/>
      <c r="F1018" s="94"/>
      <c r="G1018" s="94"/>
      <c r="H1018" s="94"/>
      <c r="I1018" s="94"/>
      <c r="J1018" s="94"/>
      <c r="K1018" s="94"/>
    </row>
    <row r="1019" spans="2:11">
      <c r="B1019" s="93"/>
      <c r="C1019" s="93"/>
      <c r="D1019" s="93"/>
      <c r="E1019" s="94"/>
      <c r="F1019" s="94"/>
      <c r="G1019" s="94"/>
      <c r="H1019" s="94"/>
      <c r="I1019" s="94"/>
      <c r="J1019" s="94"/>
      <c r="K1019" s="94"/>
    </row>
    <row r="1020" spans="2:11">
      <c r="B1020" s="93"/>
      <c r="C1020" s="93"/>
      <c r="D1020" s="93"/>
      <c r="E1020" s="94"/>
      <c r="F1020" s="94"/>
      <c r="G1020" s="94"/>
      <c r="H1020" s="94"/>
      <c r="I1020" s="94"/>
      <c r="J1020" s="94"/>
      <c r="K1020" s="94"/>
    </row>
    <row r="1021" spans="2:11">
      <c r="B1021" s="93"/>
      <c r="C1021" s="93"/>
      <c r="D1021" s="93"/>
      <c r="E1021" s="94"/>
      <c r="F1021" s="94"/>
      <c r="G1021" s="94"/>
      <c r="H1021" s="94"/>
      <c r="I1021" s="94"/>
      <c r="J1021" s="94"/>
      <c r="K1021" s="94"/>
    </row>
    <row r="1022" spans="2:11">
      <c r="B1022" s="93"/>
      <c r="C1022" s="93"/>
      <c r="D1022" s="93"/>
      <c r="E1022" s="94"/>
      <c r="F1022" s="94"/>
      <c r="G1022" s="94"/>
      <c r="H1022" s="94"/>
      <c r="I1022" s="94"/>
      <c r="J1022" s="94"/>
      <c r="K1022" s="94"/>
    </row>
    <row r="1023" spans="2:11">
      <c r="B1023" s="93"/>
      <c r="C1023" s="93"/>
      <c r="D1023" s="93"/>
      <c r="E1023" s="94"/>
      <c r="F1023" s="94"/>
      <c r="G1023" s="94"/>
      <c r="H1023" s="94"/>
      <c r="I1023" s="94"/>
      <c r="J1023" s="94"/>
      <c r="K1023" s="94"/>
    </row>
    <row r="1024" spans="2:11">
      <c r="B1024" s="93"/>
      <c r="C1024" s="93"/>
      <c r="D1024" s="93"/>
      <c r="E1024" s="94"/>
      <c r="F1024" s="94"/>
      <c r="G1024" s="94"/>
      <c r="H1024" s="94"/>
      <c r="I1024" s="94"/>
      <c r="J1024" s="94"/>
      <c r="K1024" s="94"/>
    </row>
    <row r="1025" spans="2:11">
      <c r="B1025" s="93"/>
      <c r="C1025" s="93"/>
      <c r="D1025" s="93"/>
      <c r="E1025" s="94"/>
      <c r="F1025" s="94"/>
      <c r="G1025" s="94"/>
      <c r="H1025" s="94"/>
      <c r="I1025" s="94"/>
      <c r="J1025" s="94"/>
      <c r="K1025" s="94"/>
    </row>
    <row r="1026" spans="2:11">
      <c r="B1026" s="93"/>
      <c r="C1026" s="93"/>
      <c r="D1026" s="93"/>
      <c r="E1026" s="94"/>
      <c r="F1026" s="94"/>
      <c r="G1026" s="94"/>
      <c r="H1026" s="94"/>
      <c r="I1026" s="94"/>
      <c r="J1026" s="94"/>
      <c r="K1026" s="94"/>
    </row>
    <row r="1027" spans="2:11">
      <c r="B1027" s="93"/>
      <c r="C1027" s="93"/>
      <c r="D1027" s="93"/>
      <c r="E1027" s="94"/>
      <c r="F1027" s="94"/>
      <c r="G1027" s="94"/>
      <c r="H1027" s="94"/>
      <c r="I1027" s="94"/>
      <c r="J1027" s="94"/>
      <c r="K1027" s="94"/>
    </row>
    <row r="1028" spans="2:11">
      <c r="B1028" s="93"/>
      <c r="C1028" s="93"/>
      <c r="D1028" s="93"/>
      <c r="E1028" s="94"/>
      <c r="F1028" s="94"/>
      <c r="G1028" s="94"/>
      <c r="H1028" s="94"/>
      <c r="I1028" s="94"/>
      <c r="J1028" s="94"/>
      <c r="K1028" s="94"/>
    </row>
    <row r="1029" spans="2:11">
      <c r="B1029" s="93"/>
      <c r="C1029" s="93"/>
      <c r="D1029" s="93"/>
      <c r="E1029" s="94"/>
      <c r="F1029" s="94"/>
      <c r="G1029" s="94"/>
      <c r="H1029" s="94"/>
      <c r="I1029" s="94"/>
      <c r="J1029" s="94"/>
      <c r="K1029" s="94"/>
    </row>
    <row r="1030" spans="2:11">
      <c r="B1030" s="93"/>
      <c r="C1030" s="93"/>
      <c r="D1030" s="93"/>
      <c r="E1030" s="94"/>
      <c r="F1030" s="94"/>
      <c r="G1030" s="94"/>
      <c r="H1030" s="94"/>
      <c r="I1030" s="94"/>
      <c r="J1030" s="94"/>
      <c r="K1030" s="94"/>
    </row>
    <row r="1031" spans="2:11">
      <c r="B1031" s="93"/>
      <c r="C1031" s="93"/>
      <c r="D1031" s="93"/>
      <c r="E1031" s="94"/>
      <c r="F1031" s="94"/>
      <c r="G1031" s="94"/>
      <c r="H1031" s="94"/>
      <c r="I1031" s="94"/>
      <c r="J1031" s="94"/>
      <c r="K1031" s="94"/>
    </row>
    <row r="1032" spans="2:11">
      <c r="B1032" s="93"/>
      <c r="C1032" s="93"/>
      <c r="D1032" s="93"/>
      <c r="E1032" s="94"/>
      <c r="F1032" s="94"/>
      <c r="G1032" s="94"/>
      <c r="H1032" s="94"/>
      <c r="I1032" s="94"/>
      <c r="J1032" s="94"/>
      <c r="K1032" s="94"/>
    </row>
    <row r="1033" spans="2:11">
      <c r="B1033" s="93"/>
      <c r="C1033" s="93"/>
      <c r="D1033" s="93"/>
      <c r="E1033" s="94"/>
      <c r="F1033" s="94"/>
      <c r="G1033" s="94"/>
      <c r="H1033" s="94"/>
      <c r="I1033" s="94"/>
      <c r="J1033" s="94"/>
      <c r="K1033" s="94"/>
    </row>
    <row r="1034" spans="2:11">
      <c r="B1034" s="93"/>
      <c r="C1034" s="93"/>
      <c r="D1034" s="93"/>
      <c r="E1034" s="94"/>
      <c r="F1034" s="94"/>
      <c r="G1034" s="94"/>
      <c r="H1034" s="94"/>
      <c r="I1034" s="94"/>
      <c r="J1034" s="94"/>
      <c r="K1034" s="94"/>
    </row>
    <row r="1035" spans="2:11">
      <c r="B1035" s="93"/>
      <c r="C1035" s="93"/>
      <c r="D1035" s="93"/>
      <c r="E1035" s="94"/>
      <c r="F1035" s="94"/>
      <c r="G1035" s="94"/>
      <c r="H1035" s="94"/>
      <c r="I1035" s="94"/>
      <c r="J1035" s="94"/>
      <c r="K1035" s="94"/>
    </row>
    <row r="1036" spans="2:11">
      <c r="B1036" s="93"/>
      <c r="C1036" s="93"/>
      <c r="D1036" s="93"/>
      <c r="E1036" s="94"/>
      <c r="F1036" s="94"/>
      <c r="G1036" s="94"/>
      <c r="H1036" s="94"/>
      <c r="I1036" s="94"/>
      <c r="J1036" s="94"/>
      <c r="K1036" s="94"/>
    </row>
    <row r="1037" spans="2:11">
      <c r="B1037" s="93"/>
      <c r="C1037" s="93"/>
      <c r="D1037" s="93"/>
      <c r="E1037" s="94"/>
      <c r="F1037" s="94"/>
      <c r="G1037" s="94"/>
      <c r="H1037" s="94"/>
      <c r="I1037" s="94"/>
      <c r="J1037" s="94"/>
      <c r="K1037" s="94"/>
    </row>
    <row r="1038" spans="2:11">
      <c r="B1038" s="93"/>
      <c r="C1038" s="93"/>
      <c r="D1038" s="93"/>
      <c r="E1038" s="94"/>
      <c r="F1038" s="94"/>
      <c r="G1038" s="94"/>
      <c r="H1038" s="94"/>
      <c r="I1038" s="94"/>
      <c r="J1038" s="94"/>
      <c r="K1038" s="94"/>
    </row>
    <row r="1039" spans="2:11">
      <c r="B1039" s="93"/>
      <c r="C1039" s="93"/>
      <c r="D1039" s="93"/>
      <c r="E1039" s="94"/>
      <c r="F1039" s="94"/>
      <c r="G1039" s="94"/>
      <c r="H1039" s="94"/>
      <c r="I1039" s="94"/>
      <c r="J1039" s="94"/>
      <c r="K1039" s="94"/>
    </row>
    <row r="1040" spans="2:11">
      <c r="B1040" s="93"/>
      <c r="C1040" s="93"/>
      <c r="D1040" s="93"/>
      <c r="E1040" s="94"/>
      <c r="F1040" s="94"/>
      <c r="G1040" s="94"/>
      <c r="H1040" s="94"/>
      <c r="I1040" s="94"/>
      <c r="J1040" s="94"/>
      <c r="K1040" s="94"/>
    </row>
    <row r="1041" spans="2:11">
      <c r="B1041" s="93"/>
      <c r="C1041" s="93"/>
      <c r="D1041" s="93"/>
      <c r="E1041" s="94"/>
      <c r="F1041" s="94"/>
      <c r="G1041" s="94"/>
      <c r="H1041" s="94"/>
      <c r="I1041" s="94"/>
      <c r="J1041" s="94"/>
      <c r="K1041" s="94"/>
    </row>
    <row r="1042" spans="2:11">
      <c r="B1042" s="93"/>
      <c r="C1042" s="93"/>
      <c r="D1042" s="93"/>
      <c r="E1042" s="94"/>
      <c r="F1042" s="94"/>
      <c r="G1042" s="94"/>
      <c r="H1042" s="94"/>
      <c r="I1042" s="94"/>
      <c r="J1042" s="94"/>
      <c r="K1042" s="94"/>
    </row>
    <row r="1043" spans="2:11">
      <c r="B1043" s="93"/>
      <c r="C1043" s="93"/>
      <c r="D1043" s="93"/>
      <c r="E1043" s="94"/>
      <c r="F1043" s="94"/>
      <c r="G1043" s="94"/>
      <c r="H1043" s="94"/>
      <c r="I1043" s="94"/>
      <c r="J1043" s="94"/>
      <c r="K1043" s="94"/>
    </row>
    <row r="1044" spans="2:11">
      <c r="B1044" s="93"/>
      <c r="C1044" s="93"/>
      <c r="D1044" s="93"/>
      <c r="E1044" s="94"/>
      <c r="F1044" s="94"/>
      <c r="G1044" s="94"/>
      <c r="H1044" s="94"/>
      <c r="I1044" s="94"/>
      <c r="J1044" s="94"/>
      <c r="K1044" s="94"/>
    </row>
    <row r="1045" spans="2:11">
      <c r="B1045" s="93"/>
      <c r="C1045" s="93"/>
      <c r="D1045" s="93"/>
      <c r="E1045" s="94"/>
      <c r="F1045" s="94"/>
      <c r="G1045" s="94"/>
      <c r="H1045" s="94"/>
      <c r="I1045" s="94"/>
      <c r="J1045" s="94"/>
      <c r="K1045" s="94"/>
    </row>
    <row r="1046" spans="2:11">
      <c r="B1046" s="93"/>
      <c r="C1046" s="93"/>
      <c r="D1046" s="93"/>
      <c r="E1046" s="94"/>
      <c r="F1046" s="94"/>
      <c r="G1046" s="94"/>
      <c r="H1046" s="94"/>
      <c r="I1046" s="94"/>
      <c r="J1046" s="94"/>
      <c r="K1046" s="94"/>
    </row>
    <row r="1047" spans="2:11">
      <c r="B1047" s="93"/>
      <c r="C1047" s="93"/>
      <c r="D1047" s="93"/>
      <c r="E1047" s="94"/>
      <c r="F1047" s="94"/>
      <c r="G1047" s="94"/>
      <c r="H1047" s="94"/>
      <c r="I1047" s="94"/>
      <c r="J1047" s="94"/>
      <c r="K1047" s="94"/>
    </row>
    <row r="1048" spans="2:11">
      <c r="B1048" s="93"/>
      <c r="C1048" s="93"/>
      <c r="D1048" s="93"/>
      <c r="E1048" s="94"/>
      <c r="F1048" s="94"/>
      <c r="G1048" s="94"/>
      <c r="H1048" s="94"/>
      <c r="I1048" s="94"/>
      <c r="J1048" s="94"/>
      <c r="K1048" s="94"/>
    </row>
    <row r="1049" spans="2:11">
      <c r="B1049" s="93"/>
      <c r="C1049" s="93"/>
      <c r="D1049" s="93"/>
      <c r="E1049" s="94"/>
      <c r="F1049" s="94"/>
      <c r="G1049" s="94"/>
      <c r="H1049" s="94"/>
      <c r="I1049" s="94"/>
      <c r="J1049" s="94"/>
      <c r="K1049" s="94"/>
    </row>
    <row r="1050" spans="2:11">
      <c r="B1050" s="93"/>
      <c r="C1050" s="93"/>
      <c r="D1050" s="93"/>
      <c r="E1050" s="94"/>
      <c r="F1050" s="94"/>
      <c r="G1050" s="94"/>
      <c r="H1050" s="94"/>
      <c r="I1050" s="94"/>
      <c r="J1050" s="94"/>
      <c r="K1050" s="94"/>
    </row>
    <row r="1051" spans="2:11">
      <c r="B1051" s="93"/>
      <c r="C1051" s="93"/>
      <c r="D1051" s="93"/>
      <c r="E1051" s="94"/>
      <c r="F1051" s="94"/>
      <c r="G1051" s="94"/>
      <c r="H1051" s="94"/>
      <c r="I1051" s="94"/>
      <c r="J1051" s="94"/>
      <c r="K1051" s="94"/>
    </row>
    <row r="1052" spans="2:11">
      <c r="B1052" s="93"/>
      <c r="C1052" s="93"/>
      <c r="D1052" s="93"/>
      <c r="E1052" s="94"/>
      <c r="F1052" s="94"/>
      <c r="G1052" s="94"/>
      <c r="H1052" s="94"/>
      <c r="I1052" s="94"/>
      <c r="J1052" s="94"/>
      <c r="K1052" s="94"/>
    </row>
    <row r="1053" spans="2:11">
      <c r="B1053" s="93"/>
      <c r="C1053" s="93"/>
      <c r="D1053" s="93"/>
      <c r="E1053" s="94"/>
      <c r="F1053" s="94"/>
      <c r="G1053" s="94"/>
      <c r="H1053" s="94"/>
      <c r="I1053" s="94"/>
      <c r="J1053" s="94"/>
      <c r="K1053" s="94"/>
    </row>
    <row r="1054" spans="2:11">
      <c r="B1054" s="93"/>
      <c r="C1054" s="93"/>
      <c r="D1054" s="93"/>
      <c r="E1054" s="94"/>
      <c r="F1054" s="94"/>
      <c r="G1054" s="94"/>
      <c r="H1054" s="94"/>
      <c r="I1054" s="94"/>
      <c r="J1054" s="94"/>
      <c r="K1054" s="94"/>
    </row>
    <row r="1055" spans="2:11">
      <c r="B1055" s="93"/>
      <c r="C1055" s="93"/>
      <c r="D1055" s="93"/>
      <c r="E1055" s="94"/>
      <c r="F1055" s="94"/>
      <c r="G1055" s="94"/>
      <c r="H1055" s="94"/>
      <c r="I1055" s="94"/>
      <c r="J1055" s="94"/>
      <c r="K1055" s="94"/>
    </row>
    <row r="1056" spans="2:11">
      <c r="B1056" s="93"/>
      <c r="C1056" s="93"/>
      <c r="D1056" s="93"/>
      <c r="E1056" s="94"/>
      <c r="F1056" s="94"/>
      <c r="G1056" s="94"/>
      <c r="H1056" s="94"/>
      <c r="I1056" s="94"/>
      <c r="J1056" s="94"/>
      <c r="K1056" s="94"/>
    </row>
    <row r="1057" spans="2:11">
      <c r="B1057" s="93"/>
      <c r="C1057" s="93"/>
      <c r="D1057" s="93"/>
      <c r="E1057" s="94"/>
      <c r="F1057" s="94"/>
      <c r="G1057" s="94"/>
      <c r="H1057" s="94"/>
      <c r="I1057" s="94"/>
      <c r="J1057" s="94"/>
      <c r="K1057" s="94"/>
    </row>
    <row r="1058" spans="2:11">
      <c r="B1058" s="93"/>
      <c r="C1058" s="93"/>
      <c r="D1058" s="93"/>
      <c r="E1058" s="94"/>
      <c r="F1058" s="94"/>
      <c r="G1058" s="94"/>
      <c r="H1058" s="94"/>
      <c r="I1058" s="94"/>
      <c r="J1058" s="94"/>
      <c r="K1058" s="94"/>
    </row>
    <row r="1059" spans="2:11">
      <c r="B1059" s="93"/>
      <c r="C1059" s="93"/>
      <c r="D1059" s="93"/>
      <c r="E1059" s="94"/>
      <c r="F1059" s="94"/>
      <c r="G1059" s="94"/>
      <c r="H1059" s="94"/>
      <c r="I1059" s="94"/>
      <c r="J1059" s="94"/>
      <c r="K1059" s="94"/>
    </row>
    <row r="1060" spans="2:11">
      <c r="B1060" s="93"/>
      <c r="C1060" s="93"/>
      <c r="D1060" s="93"/>
      <c r="E1060" s="94"/>
      <c r="F1060" s="94"/>
      <c r="G1060" s="94"/>
      <c r="H1060" s="94"/>
      <c r="I1060" s="94"/>
      <c r="J1060" s="94"/>
      <c r="K1060" s="94"/>
    </row>
    <row r="1061" spans="2:11">
      <c r="B1061" s="93"/>
      <c r="C1061" s="93"/>
      <c r="D1061" s="93"/>
      <c r="E1061" s="94"/>
      <c r="F1061" s="94"/>
      <c r="G1061" s="94"/>
      <c r="H1061" s="94"/>
      <c r="I1061" s="94"/>
      <c r="J1061" s="94"/>
      <c r="K1061" s="94"/>
    </row>
    <row r="1062" spans="2:11">
      <c r="B1062" s="93"/>
      <c r="C1062" s="93"/>
      <c r="D1062" s="93"/>
      <c r="E1062" s="94"/>
      <c r="F1062" s="94"/>
      <c r="G1062" s="94"/>
      <c r="H1062" s="94"/>
      <c r="I1062" s="94"/>
      <c r="J1062" s="94"/>
      <c r="K1062" s="94"/>
    </row>
    <row r="1063" spans="2:11">
      <c r="B1063" s="93"/>
      <c r="C1063" s="93"/>
      <c r="D1063" s="93"/>
      <c r="E1063" s="94"/>
      <c r="F1063" s="94"/>
      <c r="G1063" s="94"/>
      <c r="H1063" s="94"/>
      <c r="I1063" s="94"/>
      <c r="J1063" s="94"/>
      <c r="K1063" s="94"/>
    </row>
    <row r="1064" spans="2:11">
      <c r="B1064" s="93"/>
      <c r="C1064" s="93"/>
      <c r="D1064" s="93"/>
      <c r="E1064" s="94"/>
      <c r="F1064" s="94"/>
      <c r="G1064" s="94"/>
      <c r="H1064" s="94"/>
      <c r="I1064" s="94"/>
      <c r="J1064" s="94"/>
      <c r="K1064" s="94"/>
    </row>
    <row r="1065" spans="2:11">
      <c r="B1065" s="93"/>
      <c r="C1065" s="93"/>
      <c r="D1065" s="93"/>
      <c r="E1065" s="94"/>
      <c r="F1065" s="94"/>
      <c r="G1065" s="94"/>
      <c r="H1065" s="94"/>
      <c r="I1065" s="94"/>
      <c r="J1065" s="94"/>
      <c r="K1065" s="94"/>
    </row>
    <row r="1066" spans="2:11">
      <c r="B1066" s="93"/>
      <c r="C1066" s="93"/>
      <c r="D1066" s="93"/>
      <c r="E1066" s="94"/>
      <c r="F1066" s="94"/>
      <c r="G1066" s="94"/>
      <c r="H1066" s="94"/>
      <c r="I1066" s="94"/>
      <c r="J1066" s="94"/>
      <c r="K1066" s="94"/>
    </row>
    <row r="1067" spans="2:11">
      <c r="B1067" s="93"/>
      <c r="C1067" s="93"/>
      <c r="D1067" s="93"/>
      <c r="E1067" s="94"/>
      <c r="F1067" s="94"/>
      <c r="G1067" s="94"/>
      <c r="H1067" s="94"/>
      <c r="I1067" s="94"/>
      <c r="J1067" s="94"/>
      <c r="K1067" s="94"/>
    </row>
    <row r="1068" spans="2:11">
      <c r="B1068" s="93"/>
      <c r="C1068" s="93"/>
      <c r="D1068" s="93"/>
      <c r="E1068" s="94"/>
      <c r="F1068" s="94"/>
      <c r="G1068" s="94"/>
      <c r="H1068" s="94"/>
      <c r="I1068" s="94"/>
      <c r="J1068" s="94"/>
      <c r="K1068" s="94"/>
    </row>
    <row r="1069" spans="2:11">
      <c r="B1069" s="93"/>
      <c r="C1069" s="93"/>
      <c r="D1069" s="93"/>
      <c r="E1069" s="94"/>
      <c r="F1069" s="94"/>
      <c r="G1069" s="94"/>
      <c r="H1069" s="94"/>
      <c r="I1069" s="94"/>
      <c r="J1069" s="94"/>
      <c r="K1069" s="94"/>
    </row>
    <row r="1070" spans="2:11">
      <c r="B1070" s="93"/>
      <c r="C1070" s="93"/>
      <c r="D1070" s="93"/>
      <c r="E1070" s="94"/>
      <c r="F1070" s="94"/>
      <c r="G1070" s="94"/>
      <c r="H1070" s="94"/>
      <c r="I1070" s="94"/>
      <c r="J1070" s="94"/>
      <c r="K1070" s="94"/>
    </row>
    <row r="1071" spans="2:11">
      <c r="B1071" s="93"/>
      <c r="C1071" s="93"/>
      <c r="D1071" s="93"/>
      <c r="E1071" s="94"/>
      <c r="F1071" s="94"/>
      <c r="G1071" s="94"/>
      <c r="H1071" s="94"/>
      <c r="I1071" s="94"/>
      <c r="J1071" s="94"/>
      <c r="K1071" s="94"/>
    </row>
    <row r="1072" spans="2:11">
      <c r="B1072" s="93"/>
      <c r="C1072" s="93"/>
      <c r="D1072" s="93"/>
      <c r="E1072" s="94"/>
      <c r="F1072" s="94"/>
      <c r="G1072" s="94"/>
      <c r="H1072" s="94"/>
      <c r="I1072" s="94"/>
      <c r="J1072" s="94"/>
      <c r="K1072" s="94"/>
    </row>
    <row r="1073" spans="2:11">
      <c r="B1073" s="93"/>
      <c r="C1073" s="93"/>
      <c r="D1073" s="93"/>
      <c r="E1073" s="94"/>
      <c r="F1073" s="94"/>
      <c r="G1073" s="94"/>
      <c r="H1073" s="94"/>
      <c r="I1073" s="94"/>
      <c r="J1073" s="94"/>
      <c r="K1073" s="94"/>
    </row>
    <row r="1074" spans="2:11">
      <c r="B1074" s="93"/>
      <c r="C1074" s="93"/>
      <c r="D1074" s="93"/>
      <c r="E1074" s="94"/>
      <c r="F1074" s="94"/>
      <c r="G1074" s="94"/>
      <c r="H1074" s="94"/>
      <c r="I1074" s="94"/>
      <c r="J1074" s="94"/>
      <c r="K1074" s="94"/>
    </row>
    <row r="1075" spans="2:11">
      <c r="B1075" s="93"/>
      <c r="C1075" s="93"/>
      <c r="D1075" s="93"/>
      <c r="E1075" s="94"/>
      <c r="F1075" s="94"/>
      <c r="G1075" s="94"/>
      <c r="H1075" s="94"/>
      <c r="I1075" s="94"/>
      <c r="J1075" s="94"/>
      <c r="K1075" s="94"/>
    </row>
    <row r="1076" spans="2:11">
      <c r="B1076" s="93"/>
      <c r="C1076" s="93"/>
      <c r="D1076" s="93"/>
      <c r="E1076" s="94"/>
      <c r="F1076" s="94"/>
      <c r="G1076" s="94"/>
      <c r="H1076" s="94"/>
      <c r="I1076" s="94"/>
      <c r="J1076" s="94"/>
      <c r="K1076" s="94"/>
    </row>
    <row r="1077" spans="2:11">
      <c r="B1077" s="93"/>
      <c r="C1077" s="93"/>
      <c r="D1077" s="93"/>
      <c r="E1077" s="94"/>
      <c r="F1077" s="94"/>
      <c r="G1077" s="94"/>
      <c r="H1077" s="94"/>
      <c r="I1077" s="94"/>
      <c r="J1077" s="94"/>
      <c r="K1077" s="94"/>
    </row>
    <row r="1078" spans="2:11">
      <c r="B1078" s="93"/>
      <c r="C1078" s="93"/>
      <c r="D1078" s="93"/>
      <c r="E1078" s="94"/>
      <c r="F1078" s="94"/>
      <c r="G1078" s="94"/>
      <c r="H1078" s="94"/>
      <c r="I1078" s="94"/>
      <c r="J1078" s="94"/>
      <c r="K1078" s="94"/>
    </row>
    <row r="1079" spans="2:11">
      <c r="B1079" s="93"/>
      <c r="C1079" s="93"/>
      <c r="D1079" s="93"/>
      <c r="E1079" s="94"/>
      <c r="F1079" s="94"/>
      <c r="G1079" s="94"/>
      <c r="H1079" s="94"/>
      <c r="I1079" s="94"/>
      <c r="J1079" s="94"/>
      <c r="K1079" s="94"/>
    </row>
    <row r="1080" spans="2:11">
      <c r="B1080" s="93"/>
      <c r="C1080" s="93"/>
      <c r="D1080" s="93"/>
      <c r="E1080" s="94"/>
      <c r="F1080" s="94"/>
      <c r="G1080" s="94"/>
      <c r="H1080" s="94"/>
      <c r="I1080" s="94"/>
      <c r="J1080" s="94"/>
      <c r="K1080" s="94"/>
    </row>
    <row r="1081" spans="2:11">
      <c r="B1081" s="93"/>
      <c r="C1081" s="93"/>
      <c r="D1081" s="93"/>
      <c r="E1081" s="94"/>
      <c r="F1081" s="94"/>
      <c r="G1081" s="94"/>
      <c r="H1081" s="94"/>
      <c r="I1081" s="94"/>
      <c r="J1081" s="94"/>
      <c r="K1081" s="94"/>
    </row>
    <row r="1082" spans="2:11">
      <c r="B1082" s="93"/>
      <c r="C1082" s="93"/>
      <c r="D1082" s="93"/>
      <c r="E1082" s="94"/>
      <c r="F1082" s="94"/>
      <c r="G1082" s="94"/>
      <c r="H1082" s="94"/>
      <c r="I1082" s="94"/>
      <c r="J1082" s="94"/>
      <c r="K1082" s="94"/>
    </row>
    <row r="1083" spans="2:11">
      <c r="B1083" s="93"/>
      <c r="C1083" s="93"/>
      <c r="D1083" s="93"/>
      <c r="E1083" s="94"/>
      <c r="F1083" s="94"/>
      <c r="G1083" s="94"/>
      <c r="H1083" s="94"/>
      <c r="I1083" s="94"/>
      <c r="J1083" s="94"/>
      <c r="K1083" s="94"/>
    </row>
    <row r="1084" spans="2:11">
      <c r="B1084" s="93"/>
      <c r="C1084" s="93"/>
      <c r="D1084" s="93"/>
      <c r="E1084" s="94"/>
      <c r="F1084" s="94"/>
      <c r="G1084" s="94"/>
      <c r="H1084" s="94"/>
      <c r="I1084" s="94"/>
      <c r="J1084" s="94"/>
      <c r="K1084" s="94"/>
    </row>
    <row r="1085" spans="2:11">
      <c r="B1085" s="93"/>
      <c r="C1085" s="93"/>
      <c r="D1085" s="93"/>
      <c r="E1085" s="94"/>
      <c r="F1085" s="94"/>
      <c r="G1085" s="94"/>
      <c r="H1085" s="94"/>
      <c r="I1085" s="94"/>
      <c r="J1085" s="94"/>
      <c r="K1085" s="94"/>
    </row>
    <row r="1086" spans="2:11">
      <c r="B1086" s="93"/>
      <c r="C1086" s="93"/>
      <c r="D1086" s="93"/>
      <c r="E1086" s="94"/>
      <c r="F1086" s="94"/>
      <c r="G1086" s="94"/>
      <c r="H1086" s="94"/>
      <c r="I1086" s="94"/>
      <c r="J1086" s="94"/>
      <c r="K1086" s="94"/>
    </row>
    <row r="1087" spans="2:11">
      <c r="B1087" s="93"/>
      <c r="C1087" s="93"/>
      <c r="D1087" s="93"/>
      <c r="E1087" s="94"/>
      <c r="F1087" s="94"/>
      <c r="G1087" s="94"/>
      <c r="H1087" s="94"/>
      <c r="I1087" s="94"/>
      <c r="J1087" s="94"/>
      <c r="K1087" s="94"/>
    </row>
    <row r="1088" spans="2:11">
      <c r="B1088" s="93"/>
      <c r="C1088" s="93"/>
      <c r="D1088" s="93"/>
      <c r="E1088" s="94"/>
      <c r="F1088" s="94"/>
      <c r="G1088" s="94"/>
      <c r="H1088" s="94"/>
      <c r="I1088" s="94"/>
      <c r="J1088" s="94"/>
      <c r="K1088" s="94"/>
    </row>
    <row r="1089" spans="2:11">
      <c r="B1089" s="93"/>
      <c r="C1089" s="93"/>
      <c r="D1089" s="93"/>
      <c r="E1089" s="94"/>
      <c r="F1089" s="94"/>
      <c r="G1089" s="94"/>
      <c r="H1089" s="94"/>
      <c r="I1089" s="94"/>
      <c r="J1089" s="94"/>
      <c r="K1089" s="94"/>
    </row>
    <row r="1090" spans="2:11">
      <c r="B1090" s="93"/>
      <c r="C1090" s="93"/>
      <c r="D1090" s="93"/>
      <c r="E1090" s="94"/>
      <c r="F1090" s="94"/>
      <c r="G1090" s="94"/>
      <c r="H1090" s="94"/>
      <c r="I1090" s="94"/>
      <c r="J1090" s="94"/>
      <c r="K1090" s="94"/>
    </row>
    <row r="1091" spans="2:11">
      <c r="B1091" s="93"/>
      <c r="C1091" s="93"/>
      <c r="D1091" s="93"/>
      <c r="E1091" s="94"/>
      <c r="F1091" s="94"/>
      <c r="G1091" s="94"/>
      <c r="H1091" s="94"/>
      <c r="I1091" s="94"/>
      <c r="J1091" s="94"/>
      <c r="K1091" s="94"/>
    </row>
    <row r="1092" spans="2:11">
      <c r="B1092" s="93"/>
      <c r="C1092" s="93"/>
      <c r="D1092" s="93"/>
      <c r="E1092" s="94"/>
      <c r="F1092" s="94"/>
      <c r="G1092" s="94"/>
      <c r="H1092" s="94"/>
      <c r="I1092" s="94"/>
      <c r="J1092" s="94"/>
      <c r="K1092" s="94"/>
    </row>
    <row r="1093" spans="2:11">
      <c r="B1093" s="93"/>
      <c r="C1093" s="93"/>
      <c r="D1093" s="93"/>
      <c r="E1093" s="94"/>
      <c r="F1093" s="94"/>
      <c r="G1093" s="94"/>
      <c r="H1093" s="94"/>
      <c r="I1093" s="94"/>
      <c r="J1093" s="94"/>
      <c r="K1093" s="94"/>
    </row>
    <row r="1094" spans="2:11">
      <c r="B1094" s="93"/>
      <c r="C1094" s="93"/>
      <c r="D1094" s="93"/>
      <c r="E1094" s="94"/>
      <c r="F1094" s="94"/>
      <c r="G1094" s="94"/>
      <c r="H1094" s="94"/>
      <c r="I1094" s="94"/>
      <c r="J1094" s="94"/>
      <c r="K1094" s="94"/>
    </row>
    <row r="1095" spans="2:11">
      <c r="B1095" s="93"/>
      <c r="C1095" s="93"/>
      <c r="D1095" s="93"/>
      <c r="E1095" s="94"/>
      <c r="F1095" s="94"/>
      <c r="G1095" s="94"/>
      <c r="H1095" s="94"/>
      <c r="I1095" s="94"/>
      <c r="J1095" s="94"/>
      <c r="K1095" s="94"/>
    </row>
    <row r="1096" spans="2:11">
      <c r="B1096" s="93"/>
      <c r="C1096" s="93"/>
      <c r="D1096" s="93"/>
      <c r="E1096" s="94"/>
      <c r="F1096" s="94"/>
      <c r="G1096" s="94"/>
      <c r="H1096" s="94"/>
      <c r="I1096" s="94"/>
      <c r="J1096" s="94"/>
      <c r="K1096" s="94"/>
    </row>
    <row r="1097" spans="2:11">
      <c r="B1097" s="93"/>
      <c r="C1097" s="93"/>
      <c r="D1097" s="93"/>
      <c r="E1097" s="94"/>
      <c r="F1097" s="94"/>
      <c r="G1097" s="94"/>
      <c r="H1097" s="94"/>
      <c r="I1097" s="94"/>
      <c r="J1097" s="94"/>
      <c r="K1097" s="94"/>
    </row>
    <row r="1098" spans="2:11">
      <c r="B1098" s="93"/>
      <c r="C1098" s="93"/>
      <c r="D1098" s="93"/>
      <c r="E1098" s="94"/>
      <c r="F1098" s="94"/>
      <c r="G1098" s="94"/>
      <c r="H1098" s="94"/>
      <c r="I1098" s="94"/>
      <c r="J1098" s="94"/>
      <c r="K1098" s="94"/>
    </row>
    <row r="1099" spans="2:11">
      <c r="B1099" s="93"/>
      <c r="C1099" s="93"/>
      <c r="D1099" s="93"/>
      <c r="E1099" s="94"/>
      <c r="F1099" s="94"/>
      <c r="G1099" s="94"/>
      <c r="H1099" s="94"/>
      <c r="I1099" s="94"/>
      <c r="J1099" s="94"/>
      <c r="K1099" s="94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42578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17">
      <c r="B1" s="46" t="s">
        <v>134</v>
      </c>
      <c r="C1" s="46" t="s" vm="1">
        <v>205</v>
      </c>
    </row>
    <row r="2" spans="2:17">
      <c r="B2" s="46" t="s">
        <v>133</v>
      </c>
      <c r="C2" s="46" t="s">
        <v>206</v>
      </c>
    </row>
    <row r="3" spans="2:17">
      <c r="B3" s="46" t="s">
        <v>135</v>
      </c>
      <c r="C3" s="46" t="s">
        <v>207</v>
      </c>
    </row>
    <row r="4" spans="2:17">
      <c r="B4" s="46" t="s">
        <v>136</v>
      </c>
      <c r="C4" s="46">
        <v>2148</v>
      </c>
    </row>
    <row r="6" spans="2:17" ht="26.25" customHeight="1">
      <c r="B6" s="133" t="s">
        <v>159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5"/>
    </row>
    <row r="7" spans="2:17" ht="26.25" customHeight="1">
      <c r="B7" s="133" t="s">
        <v>94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5"/>
    </row>
    <row r="8" spans="2:17" s="3" customFormat="1" ht="63">
      <c r="B8" s="21" t="s">
        <v>108</v>
      </c>
      <c r="C8" s="29" t="s">
        <v>43</v>
      </c>
      <c r="D8" s="29" t="s">
        <v>47</v>
      </c>
      <c r="E8" s="29" t="s">
        <v>14</v>
      </c>
      <c r="F8" s="29" t="s">
        <v>62</v>
      </c>
      <c r="G8" s="29" t="s">
        <v>96</v>
      </c>
      <c r="H8" s="29" t="s">
        <v>17</v>
      </c>
      <c r="I8" s="29" t="s">
        <v>95</v>
      </c>
      <c r="J8" s="29" t="s">
        <v>16</v>
      </c>
      <c r="K8" s="29" t="s">
        <v>18</v>
      </c>
      <c r="L8" s="29" t="s">
        <v>183</v>
      </c>
      <c r="M8" s="29" t="s">
        <v>182</v>
      </c>
      <c r="N8" s="29" t="s">
        <v>103</v>
      </c>
      <c r="O8" s="29" t="s">
        <v>54</v>
      </c>
      <c r="P8" s="29" t="s">
        <v>137</v>
      </c>
      <c r="Q8" s="30" t="s">
        <v>139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190</v>
      </c>
      <c r="M9" s="15"/>
      <c r="N9" s="15" t="s">
        <v>186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105</v>
      </c>
    </row>
    <row r="11" spans="2:17" s="4" customFormat="1" ht="18" customHeight="1">
      <c r="B11" s="106" t="s">
        <v>1344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07">
        <v>0</v>
      </c>
      <c r="O11" s="87"/>
      <c r="P11" s="108">
        <v>0</v>
      </c>
      <c r="Q11" s="108">
        <v>0</v>
      </c>
    </row>
    <row r="12" spans="2:17" ht="18" customHeight="1">
      <c r="B12" s="109" t="s">
        <v>198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17">
      <c r="B13" s="109" t="s">
        <v>104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17">
      <c r="B14" s="109" t="s">
        <v>181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17">
      <c r="B15" s="109" t="s">
        <v>189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17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  <row r="111" spans="2:17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</row>
    <row r="112" spans="2:17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</row>
    <row r="113" spans="2:17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</row>
    <row r="114" spans="2:17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</row>
    <row r="115" spans="2:17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</row>
    <row r="116" spans="2:17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</row>
    <row r="117" spans="2:17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</row>
    <row r="118" spans="2:17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</row>
    <row r="119" spans="2:17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</row>
    <row r="120" spans="2:17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</row>
    <row r="121" spans="2:17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</row>
    <row r="122" spans="2:17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</row>
    <row r="123" spans="2:17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</row>
    <row r="124" spans="2:17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2:17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2:17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2:17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</row>
    <row r="128" spans="2:17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</row>
    <row r="129" spans="2:17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</row>
    <row r="130" spans="2:17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</row>
    <row r="131" spans="2:17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</row>
    <row r="132" spans="2:17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</row>
    <row r="133" spans="2:17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</row>
    <row r="134" spans="2:17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</row>
    <row r="135" spans="2:17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</row>
    <row r="137" spans="2:17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</row>
    <row r="138" spans="2:17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</row>
    <row r="139" spans="2:17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</row>
    <row r="140" spans="2:17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</row>
    <row r="141" spans="2:17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</row>
    <row r="142" spans="2:17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</row>
    <row r="143" spans="2:17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</row>
    <row r="144" spans="2:17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</row>
    <row r="145" spans="2:17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</row>
    <row r="146" spans="2:17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</row>
    <row r="147" spans="2:17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2:17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2:17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2:17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2:17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</row>
    <row r="152" spans="2:17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</row>
    <row r="153" spans="2:17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</row>
    <row r="154" spans="2:17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</row>
    <row r="155" spans="2:17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</row>
    <row r="156" spans="2:17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</row>
    <row r="157" spans="2:17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</row>
    <row r="158" spans="2:17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</row>
    <row r="159" spans="2:17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</row>
    <row r="160" spans="2:17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</row>
    <row r="161" spans="2:17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</row>
    <row r="162" spans="2:17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</row>
    <row r="163" spans="2:17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</row>
    <row r="164" spans="2:17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</row>
    <row r="165" spans="2:17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</row>
    <row r="166" spans="2:17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</row>
    <row r="167" spans="2:17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</row>
    <row r="168" spans="2:17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</row>
    <row r="169" spans="2:17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</row>
    <row r="170" spans="2:17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</row>
    <row r="171" spans="2:17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</row>
    <row r="172" spans="2:17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</row>
    <row r="173" spans="2:17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</row>
    <row r="175" spans="2:17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2:17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</row>
    <row r="177" spans="2:17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</row>
    <row r="178" spans="2:17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</row>
    <row r="179" spans="2:17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</row>
    <row r="180" spans="2:17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</row>
    <row r="181" spans="2:17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</row>
    <row r="182" spans="2:17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</row>
    <row r="183" spans="2:17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</row>
    <row r="184" spans="2:17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</row>
    <row r="185" spans="2:17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</row>
    <row r="186" spans="2:17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</row>
    <row r="187" spans="2:17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</row>
    <row r="188" spans="2:17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</row>
    <row r="189" spans="2:17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</row>
    <row r="190" spans="2:17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</row>
    <row r="191" spans="2:17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</row>
    <row r="192" spans="2:17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</row>
    <row r="193" spans="2:17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</row>
    <row r="194" spans="2:17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</row>
    <row r="195" spans="2:17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</row>
    <row r="196" spans="2:17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</row>
    <row r="197" spans="2:17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</row>
    <row r="198" spans="2:17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</row>
    <row r="199" spans="2:17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</row>
    <row r="200" spans="2:17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</row>
    <row r="201" spans="2:17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</row>
    <row r="202" spans="2:17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</row>
    <row r="203" spans="2:17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</row>
    <row r="204" spans="2:17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</row>
    <row r="205" spans="2:17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</row>
    <row r="206" spans="2:17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</row>
    <row r="207" spans="2:17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</row>
    <row r="208" spans="2:17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</row>
    <row r="209" spans="2:17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</row>
    <row r="210" spans="2:17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</row>
    <row r="211" spans="2:17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</row>
    <row r="212" spans="2:17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</row>
    <row r="213" spans="2:17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</row>
    <row r="214" spans="2:17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</row>
    <row r="215" spans="2:17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</row>
    <row r="216" spans="2:17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</row>
    <row r="217" spans="2:17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</row>
    <row r="218" spans="2:17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</row>
    <row r="219" spans="2:17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</row>
    <row r="220" spans="2:17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</row>
    <row r="221" spans="2:17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</row>
    <row r="222" spans="2:17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</row>
    <row r="223" spans="2:17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</row>
    <row r="224" spans="2:17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</row>
    <row r="225" spans="2:17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</row>
    <row r="226" spans="2:17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</row>
    <row r="227" spans="2:17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</row>
    <row r="228" spans="2:17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</row>
    <row r="229" spans="2:17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</row>
    <row r="230" spans="2:17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</row>
    <row r="231" spans="2:17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</row>
    <row r="232" spans="2:17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</row>
    <row r="233" spans="2:17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</row>
    <row r="234" spans="2:17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</row>
    <row r="235" spans="2:17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</row>
    <row r="236" spans="2:17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</row>
    <row r="237" spans="2:17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</row>
    <row r="238" spans="2:17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</row>
    <row r="239" spans="2:17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</row>
    <row r="240" spans="2:17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</row>
    <row r="241" spans="2:17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</row>
    <row r="242" spans="2:17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</row>
    <row r="243" spans="2:17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</row>
    <row r="244" spans="2:17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</row>
    <row r="245" spans="2:17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</row>
    <row r="246" spans="2:17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</row>
    <row r="247" spans="2:17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</row>
    <row r="248" spans="2:17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</row>
    <row r="249" spans="2:17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</row>
    <row r="250" spans="2:17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</row>
    <row r="251" spans="2:17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</row>
    <row r="252" spans="2:17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</row>
    <row r="253" spans="2:17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</row>
    <row r="254" spans="2:17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</row>
    <row r="255" spans="2:17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</row>
    <row r="256" spans="2:17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</row>
    <row r="257" spans="2:17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</row>
    <row r="258" spans="2:17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</row>
    <row r="259" spans="2:17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</row>
    <row r="260" spans="2:17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</row>
    <row r="261" spans="2:17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</row>
    <row r="262" spans="2:17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</row>
    <row r="263" spans="2:17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</row>
    <row r="264" spans="2:17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</row>
    <row r="265" spans="2:17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</row>
    <row r="266" spans="2:17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</row>
    <row r="267" spans="2:17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</row>
    <row r="268" spans="2:17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</row>
    <row r="269" spans="2:17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</row>
    <row r="270" spans="2:17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</row>
    <row r="271" spans="2:17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</row>
    <row r="272" spans="2:17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</row>
    <row r="273" spans="2:17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</row>
    <row r="274" spans="2:17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</row>
    <row r="275" spans="2:17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</row>
    <row r="276" spans="2:17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</row>
    <row r="277" spans="2:17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</row>
    <row r="278" spans="2:17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</row>
    <row r="279" spans="2:17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</row>
    <row r="280" spans="2:17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</row>
    <row r="281" spans="2:17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</row>
    <row r="282" spans="2:17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</row>
    <row r="283" spans="2:17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</row>
    <row r="284" spans="2:17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</row>
    <row r="285" spans="2:17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</row>
    <row r="286" spans="2:17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</row>
    <row r="287" spans="2:17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</row>
    <row r="288" spans="2:17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</row>
    <row r="289" spans="2:17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</row>
    <row r="290" spans="2:17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</row>
    <row r="291" spans="2:17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</row>
    <row r="292" spans="2:17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</row>
    <row r="293" spans="2:17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</row>
    <row r="294" spans="2:17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</row>
    <row r="295" spans="2:17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</row>
    <row r="296" spans="2:17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</row>
    <row r="297" spans="2:17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</row>
    <row r="298" spans="2:17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</row>
    <row r="299" spans="2:17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</row>
    <row r="300" spans="2:17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</row>
    <row r="301" spans="2:17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</row>
    <row r="302" spans="2:17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</row>
    <row r="303" spans="2:17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</row>
    <row r="304" spans="2:17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</row>
    <row r="305" spans="2:17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</row>
    <row r="306" spans="2:17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</row>
    <row r="307" spans="2:17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</row>
    <row r="308" spans="2:17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</row>
    <row r="309" spans="2:17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</row>
    <row r="310" spans="2:17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</row>
    <row r="311" spans="2:17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</row>
    <row r="312" spans="2:17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</row>
    <row r="313" spans="2:17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</row>
    <row r="314" spans="2:17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</row>
    <row r="315" spans="2:17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</row>
    <row r="316" spans="2:17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</row>
    <row r="317" spans="2:17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</row>
    <row r="318" spans="2:17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</row>
    <row r="319" spans="2:17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</row>
    <row r="320" spans="2:17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</row>
    <row r="321" spans="2:17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</row>
    <row r="322" spans="2:17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</row>
    <row r="323" spans="2:17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</row>
    <row r="324" spans="2:17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</row>
    <row r="325" spans="2:17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</row>
    <row r="326" spans="2:17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</row>
    <row r="327" spans="2:17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</row>
    <row r="328" spans="2:17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</row>
    <row r="329" spans="2:17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</row>
    <row r="330" spans="2:17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</row>
    <row r="331" spans="2:17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</row>
    <row r="332" spans="2:17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</row>
    <row r="333" spans="2:17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</row>
    <row r="334" spans="2:17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</row>
    <row r="335" spans="2:17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</row>
    <row r="336" spans="2:17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</row>
    <row r="337" spans="2:17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</row>
    <row r="338" spans="2:17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</row>
    <row r="339" spans="2:17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</row>
    <row r="340" spans="2:17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</row>
    <row r="341" spans="2:17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</row>
    <row r="342" spans="2:17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</row>
    <row r="343" spans="2:17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</row>
    <row r="344" spans="2:17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</row>
    <row r="345" spans="2:17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</row>
    <row r="346" spans="2:17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</row>
    <row r="347" spans="2:17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</row>
    <row r="348" spans="2:17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</row>
    <row r="349" spans="2:17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</row>
    <row r="350" spans="2:17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</row>
    <row r="351" spans="2:17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</row>
    <row r="352" spans="2:17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</row>
    <row r="353" spans="2:17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</row>
    <row r="354" spans="2:17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</row>
    <row r="355" spans="2:17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</row>
    <row r="356" spans="2:17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</row>
    <row r="357" spans="2:17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</row>
    <row r="358" spans="2:17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</row>
    <row r="359" spans="2:17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</row>
    <row r="360" spans="2:17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</row>
    <row r="361" spans="2:17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</row>
    <row r="362" spans="2:17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</row>
    <row r="363" spans="2:17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</row>
    <row r="364" spans="2:17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</row>
    <row r="365" spans="2:17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</row>
    <row r="366" spans="2:17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</row>
    <row r="367" spans="2:17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</row>
    <row r="368" spans="2:17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</row>
    <row r="369" spans="2:17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</row>
    <row r="370" spans="2:17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</row>
    <row r="371" spans="2:17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</row>
    <row r="372" spans="2:17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</row>
    <row r="373" spans="2:17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</row>
    <row r="374" spans="2:17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</row>
    <row r="375" spans="2:17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</row>
    <row r="376" spans="2:17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</row>
    <row r="377" spans="2:17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</row>
    <row r="378" spans="2:17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</row>
    <row r="379" spans="2:17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</row>
    <row r="380" spans="2:17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</row>
    <row r="381" spans="2:17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</row>
    <row r="382" spans="2:17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</row>
    <row r="383" spans="2:17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</row>
    <row r="384" spans="2:17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</row>
    <row r="385" spans="2:17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</row>
    <row r="386" spans="2:17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</row>
    <row r="387" spans="2:17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</row>
    <row r="388" spans="2:17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</row>
    <row r="389" spans="2:17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</row>
    <row r="390" spans="2:17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</row>
    <row r="391" spans="2:17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</row>
    <row r="392" spans="2:17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</row>
    <row r="393" spans="2:17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</row>
    <row r="394" spans="2:17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</row>
    <row r="395" spans="2:17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</row>
    <row r="396" spans="2:17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</row>
    <row r="397" spans="2:17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</row>
    <row r="398" spans="2:17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</row>
    <row r="399" spans="2:17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</row>
    <row r="400" spans="2:17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</row>
    <row r="401" spans="2:17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</row>
    <row r="402" spans="2:17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</row>
    <row r="403" spans="2:17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</row>
    <row r="404" spans="2:17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</row>
    <row r="405" spans="2:17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</row>
    <row r="406" spans="2:17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</row>
    <row r="407" spans="2:17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</row>
    <row r="408" spans="2:17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</row>
    <row r="409" spans="2:17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</row>
    <row r="410" spans="2:17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</row>
    <row r="411" spans="2:17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</row>
    <row r="412" spans="2:17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</row>
    <row r="413" spans="2:17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</row>
    <row r="414" spans="2:17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</row>
    <row r="415" spans="2:17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</row>
    <row r="416" spans="2:17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</row>
    <row r="417" spans="2:17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</row>
    <row r="418" spans="2:17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</row>
    <row r="419" spans="2:17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</row>
    <row r="420" spans="2:17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</row>
    <row r="421" spans="2:17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</row>
    <row r="422" spans="2:17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</row>
    <row r="423" spans="2:17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</row>
    <row r="424" spans="2:17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</row>
    <row r="425" spans="2:17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</row>
    <row r="426" spans="2:17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</row>
    <row r="427" spans="2:17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</row>
    <row r="428" spans="2:17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</row>
    <row r="429" spans="2:17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</row>
    <row r="430" spans="2:17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</row>
    <row r="431" spans="2:17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</row>
    <row r="432" spans="2:17">
      <c r="B432" s="93"/>
      <c r="C432" s="93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</row>
    <row r="433" spans="2:17">
      <c r="B433" s="93"/>
      <c r="C433" s="93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</row>
    <row r="434" spans="2:17">
      <c r="B434" s="93"/>
      <c r="C434" s="93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</row>
    <row r="435" spans="2:17">
      <c r="B435" s="93"/>
      <c r="C435" s="93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</row>
    <row r="436" spans="2:17">
      <c r="B436" s="93"/>
      <c r="C436" s="93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</row>
    <row r="437" spans="2:17">
      <c r="B437" s="93"/>
      <c r="C437" s="93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</row>
    <row r="438" spans="2:17">
      <c r="B438" s="93"/>
      <c r="C438" s="93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</row>
    <row r="439" spans="2:17">
      <c r="B439" s="93"/>
      <c r="C439" s="93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</row>
    <row r="440" spans="2:17">
      <c r="B440" s="93"/>
      <c r="C440" s="93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</row>
    <row r="441" spans="2:17">
      <c r="B441" s="93"/>
      <c r="C441" s="93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</row>
    <row r="442" spans="2:17">
      <c r="B442" s="93"/>
      <c r="C442" s="93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</row>
    <row r="443" spans="2:17">
      <c r="B443" s="93"/>
      <c r="C443" s="93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</row>
    <row r="444" spans="2:17">
      <c r="B444" s="93"/>
      <c r="C444" s="93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</row>
    <row r="445" spans="2:17">
      <c r="B445" s="93"/>
      <c r="C445" s="93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</row>
    <row r="446" spans="2:17">
      <c r="B446" s="93"/>
      <c r="C446" s="93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</row>
    <row r="447" spans="2:17">
      <c r="B447" s="93"/>
      <c r="C447" s="93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</row>
    <row r="448" spans="2:17">
      <c r="B448" s="93"/>
      <c r="C448" s="93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</row>
    <row r="449" spans="2:17">
      <c r="B449" s="93"/>
      <c r="C449" s="93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</row>
    <row r="450" spans="2:17">
      <c r="B450" s="93"/>
      <c r="C450" s="93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</row>
    <row r="451" spans="2:17">
      <c r="B451" s="93"/>
      <c r="C451" s="93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</row>
    <row r="452" spans="2:17">
      <c r="B452" s="93"/>
      <c r="C452" s="93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</row>
    <row r="453" spans="2:17">
      <c r="B453" s="93"/>
      <c r="C453" s="93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</row>
    <row r="454" spans="2:17">
      <c r="B454" s="93"/>
      <c r="C454" s="93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</row>
    <row r="455" spans="2:17">
      <c r="B455" s="93"/>
      <c r="C455" s="93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</row>
    <row r="456" spans="2:17">
      <c r="B456" s="93"/>
      <c r="C456" s="93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</row>
    <row r="457" spans="2:17">
      <c r="B457" s="93"/>
      <c r="C457" s="93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</row>
    <row r="458" spans="2:17">
      <c r="B458" s="93"/>
      <c r="C458" s="93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</row>
    <row r="459" spans="2:17">
      <c r="B459" s="93"/>
      <c r="C459" s="93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</row>
    <row r="460" spans="2:17">
      <c r="B460" s="93"/>
      <c r="C460" s="93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</row>
    <row r="461" spans="2:17">
      <c r="B461" s="93"/>
      <c r="C461" s="93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</row>
    <row r="462" spans="2:17">
      <c r="B462" s="93"/>
      <c r="C462" s="93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</row>
    <row r="463" spans="2:17">
      <c r="B463" s="93"/>
      <c r="C463" s="93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</row>
    <row r="464" spans="2:17">
      <c r="B464" s="93"/>
      <c r="C464" s="93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</row>
    <row r="465" spans="2:17">
      <c r="B465" s="93"/>
      <c r="C465" s="93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</row>
    <row r="466" spans="2:17">
      <c r="B466" s="93"/>
      <c r="C466" s="93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</row>
    <row r="467" spans="2:17">
      <c r="B467" s="93"/>
      <c r="C467" s="93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</row>
    <row r="468" spans="2:17">
      <c r="B468" s="93"/>
      <c r="C468" s="93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</row>
    <row r="469" spans="2:17">
      <c r="B469" s="93"/>
      <c r="C469" s="93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</row>
    <row r="470" spans="2:17">
      <c r="B470" s="93"/>
      <c r="C470" s="93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</row>
    <row r="471" spans="2:17">
      <c r="B471" s="93"/>
      <c r="C471" s="93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</row>
    <row r="472" spans="2:17">
      <c r="B472" s="93"/>
      <c r="C472" s="93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</row>
    <row r="473" spans="2:17">
      <c r="B473" s="93"/>
      <c r="C473" s="93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</row>
    <row r="474" spans="2:17">
      <c r="B474" s="93"/>
      <c r="C474" s="93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</row>
    <row r="475" spans="2:17">
      <c r="B475" s="93"/>
      <c r="C475" s="93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</row>
    <row r="476" spans="2:17">
      <c r="B476" s="93"/>
      <c r="C476" s="93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</row>
    <row r="477" spans="2:17">
      <c r="B477" s="93"/>
      <c r="C477" s="93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</row>
    <row r="478" spans="2:17">
      <c r="B478" s="93"/>
      <c r="C478" s="93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</row>
    <row r="479" spans="2:17">
      <c r="B479" s="93"/>
      <c r="C479" s="93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</row>
    <row r="480" spans="2:17">
      <c r="B480" s="93"/>
      <c r="C480" s="93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</row>
    <row r="481" spans="2:17">
      <c r="B481" s="93"/>
      <c r="C481" s="93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</row>
    <row r="482" spans="2:17">
      <c r="B482" s="93"/>
      <c r="C482" s="93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</row>
    <row r="483" spans="2:17">
      <c r="B483" s="93"/>
      <c r="C483" s="93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</row>
    <row r="484" spans="2:17">
      <c r="B484" s="93"/>
      <c r="C484" s="93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</row>
    <row r="485" spans="2:17">
      <c r="B485" s="93"/>
      <c r="C485" s="93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</row>
    <row r="486" spans="2:17">
      <c r="B486" s="93"/>
      <c r="C486" s="93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</row>
    <row r="487" spans="2:17">
      <c r="B487" s="93"/>
      <c r="C487" s="93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</row>
    <row r="488" spans="2:17">
      <c r="B488" s="93"/>
      <c r="C488" s="93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</row>
    <row r="489" spans="2:17">
      <c r="B489" s="93"/>
      <c r="C489" s="93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</row>
    <row r="490" spans="2:17">
      <c r="B490" s="93"/>
      <c r="C490" s="93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</row>
    <row r="491" spans="2:17">
      <c r="B491" s="93"/>
      <c r="C491" s="93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</row>
    <row r="492" spans="2:17">
      <c r="B492" s="93"/>
      <c r="C492" s="93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</row>
    <row r="493" spans="2:17">
      <c r="B493" s="93"/>
      <c r="C493" s="93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</row>
    <row r="494" spans="2:17">
      <c r="B494" s="93"/>
      <c r="C494" s="93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</row>
    <row r="495" spans="2:17">
      <c r="B495" s="93"/>
      <c r="C495" s="93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</row>
    <row r="496" spans="2:17">
      <c r="B496" s="93"/>
      <c r="C496" s="93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</row>
    <row r="497" spans="2:17">
      <c r="B497" s="93"/>
      <c r="C497" s="93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</row>
    <row r="498" spans="2:17">
      <c r="B498" s="93"/>
      <c r="C498" s="93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</row>
    <row r="499" spans="2:17">
      <c r="B499" s="93"/>
      <c r="C499" s="93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</row>
    <row r="500" spans="2:17">
      <c r="B500" s="93"/>
      <c r="C500" s="93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</row>
    <row r="501" spans="2:17">
      <c r="B501" s="93"/>
      <c r="C501" s="93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</row>
    <row r="502" spans="2:17">
      <c r="B502" s="93"/>
      <c r="C502" s="93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</row>
    <row r="503" spans="2:17">
      <c r="B503" s="93"/>
      <c r="C503" s="93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</row>
    <row r="504" spans="2:17">
      <c r="B504" s="93"/>
      <c r="C504" s="93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</row>
    <row r="505" spans="2:17">
      <c r="B505" s="93"/>
      <c r="C505" s="93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</row>
    <row r="506" spans="2:17">
      <c r="B506" s="93"/>
      <c r="C506" s="93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</row>
    <row r="507" spans="2:17">
      <c r="B507" s="93"/>
      <c r="C507" s="93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</row>
    <row r="508" spans="2:17">
      <c r="B508" s="93"/>
      <c r="C508" s="93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</row>
    <row r="509" spans="2:17">
      <c r="B509" s="93"/>
      <c r="C509" s="93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</row>
    <row r="510" spans="2:17">
      <c r="B510" s="93"/>
      <c r="C510" s="93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</row>
    <row r="511" spans="2:17">
      <c r="B511" s="93"/>
      <c r="C511" s="93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</row>
    <row r="512" spans="2:17">
      <c r="B512" s="93"/>
      <c r="C512" s="93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</row>
    <row r="513" spans="2:17">
      <c r="B513" s="93"/>
      <c r="C513" s="93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</row>
    <row r="514" spans="2:17">
      <c r="B514" s="93"/>
      <c r="C514" s="93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</row>
    <row r="515" spans="2:17">
      <c r="B515" s="93"/>
      <c r="C515" s="93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</row>
    <row r="516" spans="2:17">
      <c r="B516" s="93"/>
      <c r="C516" s="93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</row>
    <row r="517" spans="2:17">
      <c r="B517" s="93"/>
      <c r="C517" s="93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</row>
    <row r="518" spans="2:17">
      <c r="B518" s="93"/>
      <c r="C518" s="93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</row>
    <row r="519" spans="2:17">
      <c r="B519" s="93"/>
      <c r="C519" s="93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</row>
    <row r="520" spans="2:17">
      <c r="B520" s="93"/>
      <c r="C520" s="93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</row>
    <row r="521" spans="2:17">
      <c r="B521" s="93"/>
      <c r="C521" s="93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</row>
    <row r="522" spans="2:17">
      <c r="B522" s="93"/>
      <c r="C522" s="93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</row>
    <row r="523" spans="2:17">
      <c r="B523" s="93"/>
      <c r="C523" s="93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</row>
    <row r="524" spans="2:17">
      <c r="B524" s="93"/>
      <c r="C524" s="93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</row>
    <row r="525" spans="2:17">
      <c r="B525" s="93"/>
      <c r="C525" s="93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</row>
    <row r="526" spans="2:17">
      <c r="B526" s="93"/>
      <c r="C526" s="93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</row>
    <row r="527" spans="2:17">
      <c r="B527" s="93"/>
      <c r="C527" s="93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</row>
    <row r="528" spans="2:17">
      <c r="B528" s="93"/>
      <c r="C528" s="93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</row>
    <row r="529" spans="2:17">
      <c r="B529" s="93"/>
      <c r="C529" s="93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</row>
    <row r="530" spans="2:17">
      <c r="B530" s="93"/>
      <c r="C530" s="93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</row>
    <row r="531" spans="2:17">
      <c r="B531" s="93"/>
      <c r="C531" s="93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</row>
    <row r="532" spans="2:17">
      <c r="B532" s="93"/>
      <c r="C532" s="93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</row>
    <row r="533" spans="2:17">
      <c r="B533" s="93"/>
      <c r="C533" s="93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</row>
    <row r="534" spans="2:17">
      <c r="B534" s="93"/>
      <c r="C534" s="93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</row>
    <row r="535" spans="2:17">
      <c r="B535" s="93"/>
      <c r="C535" s="93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</row>
    <row r="536" spans="2:17">
      <c r="B536" s="93"/>
      <c r="C536" s="93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</row>
    <row r="537" spans="2:17">
      <c r="B537" s="93"/>
      <c r="C537" s="93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</row>
    <row r="538" spans="2:17">
      <c r="B538" s="93"/>
      <c r="C538" s="93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</row>
    <row r="539" spans="2:17">
      <c r="B539" s="93"/>
      <c r="C539" s="93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</row>
    <row r="540" spans="2:17">
      <c r="B540" s="93"/>
      <c r="C540" s="93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</row>
    <row r="541" spans="2:17">
      <c r="B541" s="93"/>
      <c r="C541" s="93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</row>
    <row r="542" spans="2:17">
      <c r="B542" s="93"/>
      <c r="C542" s="93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</row>
    <row r="543" spans="2:17">
      <c r="B543" s="93"/>
      <c r="C543" s="93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</row>
    <row r="544" spans="2:17">
      <c r="B544" s="93"/>
      <c r="C544" s="93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</row>
    <row r="545" spans="2:17">
      <c r="B545" s="93"/>
      <c r="C545" s="93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</row>
    <row r="546" spans="2:17">
      <c r="B546" s="93"/>
      <c r="C546" s="93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</row>
    <row r="547" spans="2:17">
      <c r="B547" s="93"/>
      <c r="C547" s="93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</row>
    <row r="548" spans="2:17">
      <c r="B548" s="93"/>
      <c r="C548" s="93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</row>
    <row r="549" spans="2:17">
      <c r="B549" s="93"/>
      <c r="C549" s="93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</row>
    <row r="550" spans="2:17">
      <c r="B550" s="93"/>
      <c r="C550" s="93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</row>
    <row r="551" spans="2:17">
      <c r="B551" s="93"/>
      <c r="C551" s="93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</row>
    <row r="552" spans="2:17">
      <c r="B552" s="93"/>
      <c r="C552" s="93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</row>
    <row r="553" spans="2:17">
      <c r="B553" s="93"/>
      <c r="C553" s="93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</row>
    <row r="554" spans="2:17">
      <c r="B554" s="93"/>
      <c r="C554" s="93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</row>
    <row r="555" spans="2:17">
      <c r="B555" s="93"/>
      <c r="C555" s="93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</row>
    <row r="556" spans="2:17">
      <c r="B556" s="93"/>
      <c r="C556" s="93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</row>
    <row r="557" spans="2:17">
      <c r="B557" s="93"/>
      <c r="C557" s="93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</row>
    <row r="558" spans="2:17">
      <c r="B558" s="93"/>
      <c r="C558" s="93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2:B110">
    <cfRule type="cellIs" dxfId="11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7.42578125" style="2" bestFit="1" customWidth="1"/>
    <col min="3" max="3" width="33.28515625" style="2" customWidth="1"/>
    <col min="4" max="4" width="10.140625" style="2" bestFit="1" customWidth="1"/>
    <col min="5" max="5" width="13.7109375" style="2" bestFit="1" customWidth="1"/>
    <col min="6" max="6" width="7.28515625" style="1" bestFit="1" customWidth="1"/>
    <col min="7" max="7" width="12.425781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3" width="8.7109375" style="1" bestFit="1" customWidth="1"/>
    <col min="14" max="14" width="11.140625" style="1" bestFit="1" customWidth="1"/>
    <col min="15" max="15" width="9.5703125" style="1" bestFit="1" customWidth="1"/>
    <col min="16" max="16" width="8.28515625" style="1" bestFit="1" customWidth="1"/>
    <col min="17" max="17" width="10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134</v>
      </c>
      <c r="C1" s="46" t="s" vm="1">
        <v>205</v>
      </c>
    </row>
    <row r="2" spans="2:18">
      <c r="B2" s="46" t="s">
        <v>133</v>
      </c>
      <c r="C2" s="46" t="s">
        <v>206</v>
      </c>
    </row>
    <row r="3" spans="2:18">
      <c r="B3" s="46" t="s">
        <v>135</v>
      </c>
      <c r="C3" s="46" t="s">
        <v>207</v>
      </c>
    </row>
    <row r="4" spans="2:18">
      <c r="B4" s="46" t="s">
        <v>136</v>
      </c>
      <c r="C4" s="46">
        <v>2148</v>
      </c>
    </row>
    <row r="6" spans="2:18" ht="26.25" customHeight="1">
      <c r="B6" s="133" t="s">
        <v>160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/>
    </row>
    <row r="7" spans="2:18" s="3" customFormat="1" ht="78.75">
      <c r="B7" s="47" t="s">
        <v>108</v>
      </c>
      <c r="C7" s="48" t="s">
        <v>172</v>
      </c>
      <c r="D7" s="48" t="s">
        <v>43</v>
      </c>
      <c r="E7" s="48" t="s">
        <v>109</v>
      </c>
      <c r="F7" s="48" t="s">
        <v>14</v>
      </c>
      <c r="G7" s="48" t="s">
        <v>96</v>
      </c>
      <c r="H7" s="48" t="s">
        <v>62</v>
      </c>
      <c r="I7" s="48" t="s">
        <v>17</v>
      </c>
      <c r="J7" s="48" t="s">
        <v>204</v>
      </c>
      <c r="K7" s="48" t="s">
        <v>95</v>
      </c>
      <c r="L7" s="48" t="s">
        <v>34</v>
      </c>
      <c r="M7" s="48" t="s">
        <v>18</v>
      </c>
      <c r="N7" s="48" t="s">
        <v>183</v>
      </c>
      <c r="O7" s="48" t="s">
        <v>182</v>
      </c>
      <c r="P7" s="48" t="s">
        <v>103</v>
      </c>
      <c r="Q7" s="48" t="s">
        <v>137</v>
      </c>
      <c r="R7" s="50" t="s">
        <v>139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190</v>
      </c>
      <c r="O8" s="15"/>
      <c r="P8" s="15" t="s">
        <v>186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105</v>
      </c>
      <c r="R9" s="19" t="s">
        <v>106</v>
      </c>
    </row>
    <row r="10" spans="2:18" s="4" customFormat="1" ht="18" customHeight="1">
      <c r="B10" s="74" t="s">
        <v>39</v>
      </c>
      <c r="C10" s="75"/>
      <c r="D10" s="74"/>
      <c r="E10" s="74"/>
      <c r="F10" s="74"/>
      <c r="G10" s="97"/>
      <c r="H10" s="74"/>
      <c r="I10" s="77">
        <v>3.9839310164471229</v>
      </c>
      <c r="J10" s="75"/>
      <c r="K10" s="75"/>
      <c r="L10" s="76"/>
      <c r="M10" s="76">
        <v>6.7730659623651004E-2</v>
      </c>
      <c r="N10" s="77"/>
      <c r="O10" s="98"/>
      <c r="P10" s="77">
        <f>P11+P259</f>
        <v>587.00161251399982</v>
      </c>
      <c r="Q10" s="78">
        <f>IFERROR(P10/$P$10,0)</f>
        <v>1</v>
      </c>
      <c r="R10" s="78">
        <f>P10/'סכום נכסי הקרן'!$C$42</f>
        <v>0.14154139097109822</v>
      </c>
    </row>
    <row r="11" spans="2:18" ht="21.75" customHeight="1">
      <c r="B11" s="79" t="s">
        <v>37</v>
      </c>
      <c r="C11" s="81"/>
      <c r="D11" s="80"/>
      <c r="E11" s="80"/>
      <c r="F11" s="80"/>
      <c r="G11" s="99"/>
      <c r="H11" s="80"/>
      <c r="I11" s="83">
        <v>4.8326431711298303</v>
      </c>
      <c r="J11" s="81"/>
      <c r="K11" s="81"/>
      <c r="L11" s="82"/>
      <c r="M11" s="82">
        <v>6.589859662770961E-2</v>
      </c>
      <c r="N11" s="83"/>
      <c r="O11" s="100"/>
      <c r="P11" s="83">
        <f>P12+P33</f>
        <v>373.78051810199986</v>
      </c>
      <c r="Q11" s="84">
        <f t="shared" ref="Q11:Q74" si="0">IFERROR(P11/$P$10,0)</f>
        <v>0.63676233613938382</v>
      </c>
      <c r="R11" s="84">
        <f>P11/'סכום נכסי הקרן'!$C$42</f>
        <v>9.0128226775174389E-2</v>
      </c>
    </row>
    <row r="12" spans="2:18">
      <c r="B12" s="85" t="s">
        <v>35</v>
      </c>
      <c r="C12" s="81"/>
      <c r="D12" s="80"/>
      <c r="E12" s="80"/>
      <c r="F12" s="80"/>
      <c r="G12" s="99"/>
      <c r="H12" s="80"/>
      <c r="I12" s="83">
        <v>6.5914606472959028</v>
      </c>
      <c r="J12" s="81"/>
      <c r="K12" s="81"/>
      <c r="L12" s="82"/>
      <c r="M12" s="82">
        <v>4.4622461892570513E-2</v>
      </c>
      <c r="N12" s="83"/>
      <c r="O12" s="100"/>
      <c r="P12" s="83">
        <f>SUM(P13:P31)</f>
        <v>85.747249627000002</v>
      </c>
      <c r="Q12" s="84">
        <f t="shared" si="0"/>
        <v>0.14607668496814386</v>
      </c>
      <c r="R12" s="84">
        <f>P12/'סכום נכסי הקרן'!$C$42</f>
        <v>2.0675897178837999E-2</v>
      </c>
    </row>
    <row r="13" spans="2:18">
      <c r="B13" s="86" t="s">
        <v>1381</v>
      </c>
      <c r="C13" s="88" t="s">
        <v>1158</v>
      </c>
      <c r="D13" s="87">
        <v>6028</v>
      </c>
      <c r="E13" s="87"/>
      <c r="F13" s="87" t="s">
        <v>481</v>
      </c>
      <c r="G13" s="101">
        <v>43100</v>
      </c>
      <c r="H13" s="90">
        <v>7.5499999990992404</v>
      </c>
      <c r="I13" s="90">
        <v>7.5499999990992404</v>
      </c>
      <c r="J13" s="88" t="s">
        <v>28</v>
      </c>
      <c r="K13" s="88" t="s">
        <v>121</v>
      </c>
      <c r="L13" s="89">
        <v>0</v>
      </c>
      <c r="M13" s="89">
        <v>6.449999999399493E-2</v>
      </c>
      <c r="N13" s="90">
        <v>3846.614043</v>
      </c>
      <c r="O13" s="102">
        <v>103.9</v>
      </c>
      <c r="P13" s="90">
        <v>3.9966319920000006</v>
      </c>
      <c r="Q13" s="91">
        <f t="shared" si="0"/>
        <v>6.808553685028731E-3</v>
      </c>
      <c r="R13" s="91">
        <f>P13/'סכום נכסי הקרן'!$C$42</f>
        <v>9.6369215908036318E-4</v>
      </c>
    </row>
    <row r="14" spans="2:18">
      <c r="B14" s="86" t="s">
        <v>1381</v>
      </c>
      <c r="C14" s="88" t="s">
        <v>1158</v>
      </c>
      <c r="D14" s="87">
        <v>6869</v>
      </c>
      <c r="E14" s="87"/>
      <c r="F14" s="87" t="s">
        <v>481</v>
      </c>
      <c r="G14" s="101">
        <v>43555</v>
      </c>
      <c r="H14" s="90">
        <v>3.600000002370539</v>
      </c>
      <c r="I14" s="90">
        <v>3.600000002370539</v>
      </c>
      <c r="J14" s="88" t="s">
        <v>28</v>
      </c>
      <c r="K14" s="88" t="s">
        <v>121</v>
      </c>
      <c r="L14" s="89">
        <v>0</v>
      </c>
      <c r="M14" s="89">
        <v>5.3400000022520121E-2</v>
      </c>
      <c r="N14" s="90">
        <v>828.36550399999987</v>
      </c>
      <c r="O14" s="102">
        <v>101.85</v>
      </c>
      <c r="P14" s="90">
        <v>0.84369026499999999</v>
      </c>
      <c r="Q14" s="91">
        <f t="shared" si="0"/>
        <v>1.4372878149118854E-3</v>
      </c>
      <c r="R14" s="91">
        <f>P14/'סכום נכסי הקרן'!$C$42</f>
        <v>2.0343571654843863E-4</v>
      </c>
    </row>
    <row r="15" spans="2:18">
      <c r="B15" s="86" t="s">
        <v>1381</v>
      </c>
      <c r="C15" s="88" t="s">
        <v>1158</v>
      </c>
      <c r="D15" s="87">
        <v>6870</v>
      </c>
      <c r="E15" s="87"/>
      <c r="F15" s="87" t="s">
        <v>481</v>
      </c>
      <c r="G15" s="101">
        <v>43555</v>
      </c>
      <c r="H15" s="90">
        <v>5.2600000002317939</v>
      </c>
      <c r="I15" s="90">
        <v>5.2600000002317939</v>
      </c>
      <c r="J15" s="88" t="s">
        <v>28</v>
      </c>
      <c r="K15" s="88" t="s">
        <v>121</v>
      </c>
      <c r="L15" s="89">
        <v>0</v>
      </c>
      <c r="M15" s="89">
        <v>4.3500000001698493E-2</v>
      </c>
      <c r="N15" s="90">
        <v>9903.8803869999992</v>
      </c>
      <c r="O15" s="102">
        <v>101.06</v>
      </c>
      <c r="P15" s="90">
        <v>10.008861518</v>
      </c>
      <c r="Q15" s="91">
        <f t="shared" si="0"/>
        <v>1.7050824571220903E-2</v>
      </c>
      <c r="R15" s="91">
        <f>P15/'סכום נכסי הקרן'!$C$42</f>
        <v>2.4133974270147862E-3</v>
      </c>
    </row>
    <row r="16" spans="2:18">
      <c r="B16" s="86" t="s">
        <v>1381</v>
      </c>
      <c r="C16" s="88" t="s">
        <v>1158</v>
      </c>
      <c r="D16" s="87">
        <v>6868</v>
      </c>
      <c r="E16" s="87"/>
      <c r="F16" s="87" t="s">
        <v>481</v>
      </c>
      <c r="G16" s="101">
        <v>43555</v>
      </c>
      <c r="H16" s="90">
        <v>5.119999994343968</v>
      </c>
      <c r="I16" s="90">
        <v>5.119999994343968</v>
      </c>
      <c r="J16" s="88" t="s">
        <v>28</v>
      </c>
      <c r="K16" s="88" t="s">
        <v>121</v>
      </c>
      <c r="L16" s="89">
        <v>0</v>
      </c>
      <c r="M16" s="89">
        <v>5.2299999926942925E-2</v>
      </c>
      <c r="N16" s="90">
        <v>171.14052599999999</v>
      </c>
      <c r="O16" s="102">
        <v>123.97</v>
      </c>
      <c r="P16" s="90">
        <v>0.212162885</v>
      </c>
      <c r="Q16" s="91">
        <f t="shared" si="0"/>
        <v>3.6143492705471907E-4</v>
      </c>
      <c r="R16" s="91">
        <f>P16/'סכום נכסי הקרן'!$C$42</f>
        <v>5.1158002320862361E-5</v>
      </c>
    </row>
    <row r="17" spans="2:18">
      <c r="B17" s="86" t="s">
        <v>1381</v>
      </c>
      <c r="C17" s="88" t="s">
        <v>1158</v>
      </c>
      <c r="D17" s="87">
        <v>6867</v>
      </c>
      <c r="E17" s="87"/>
      <c r="F17" s="87" t="s">
        <v>481</v>
      </c>
      <c r="G17" s="101">
        <v>43555</v>
      </c>
      <c r="H17" s="90">
        <v>5.1600000012655647</v>
      </c>
      <c r="I17" s="90">
        <v>5.1600000012655647</v>
      </c>
      <c r="J17" s="88" t="s">
        <v>28</v>
      </c>
      <c r="K17" s="88" t="s">
        <v>121</v>
      </c>
      <c r="L17" s="89">
        <v>0</v>
      </c>
      <c r="M17" s="89">
        <v>5.1400000018983469E-2</v>
      </c>
      <c r="N17" s="90">
        <v>415.72862300000003</v>
      </c>
      <c r="O17" s="102">
        <v>114.04</v>
      </c>
      <c r="P17" s="90">
        <v>0.47409686499999998</v>
      </c>
      <c r="Q17" s="91">
        <f t="shared" si="0"/>
        <v>8.0765853941958793E-4</v>
      </c>
      <c r="R17" s="91">
        <f>P17/'סכום נכסי הקרן'!$C$42</f>
        <v>1.1431711309913405E-4</v>
      </c>
    </row>
    <row r="18" spans="2:18">
      <c r="B18" s="86" t="s">
        <v>1381</v>
      </c>
      <c r="C18" s="88" t="s">
        <v>1158</v>
      </c>
      <c r="D18" s="87">
        <v>6866</v>
      </c>
      <c r="E18" s="87"/>
      <c r="F18" s="87" t="s">
        <v>481</v>
      </c>
      <c r="G18" s="101">
        <v>43555</v>
      </c>
      <c r="H18" s="90">
        <v>5.8599999995935415</v>
      </c>
      <c r="I18" s="90">
        <v>5.8599999995935415</v>
      </c>
      <c r="J18" s="88" t="s">
        <v>28</v>
      </c>
      <c r="K18" s="88" t="s">
        <v>121</v>
      </c>
      <c r="L18" s="89">
        <v>0</v>
      </c>
      <c r="M18" s="89">
        <v>3.2199999991870835E-2</v>
      </c>
      <c r="N18" s="90">
        <v>625.28590599999995</v>
      </c>
      <c r="O18" s="102">
        <v>110.17</v>
      </c>
      <c r="P18" s="90">
        <v>0.68887739799999992</v>
      </c>
      <c r="Q18" s="91">
        <f t="shared" si="0"/>
        <v>1.1735528204934367E-3</v>
      </c>
      <c r="R18" s="91">
        <f>P18/'סכום נכסי הקרן'!$C$42</f>
        <v>1.6610629859069659E-4</v>
      </c>
    </row>
    <row r="19" spans="2:18">
      <c r="B19" s="86" t="s">
        <v>1381</v>
      </c>
      <c r="C19" s="88" t="s">
        <v>1158</v>
      </c>
      <c r="D19" s="87">
        <v>6865</v>
      </c>
      <c r="E19" s="87"/>
      <c r="F19" s="87" t="s">
        <v>481</v>
      </c>
      <c r="G19" s="101">
        <v>43555</v>
      </c>
      <c r="H19" s="90">
        <v>4.1500000006346616</v>
      </c>
      <c r="I19" s="90">
        <v>4.1500000006346616</v>
      </c>
      <c r="J19" s="88" t="s">
        <v>28</v>
      </c>
      <c r="K19" s="88" t="s">
        <v>121</v>
      </c>
      <c r="L19" s="89">
        <v>0</v>
      </c>
      <c r="M19" s="89">
        <v>2.3599999989845421E-2</v>
      </c>
      <c r="N19" s="90">
        <v>322.77190000000002</v>
      </c>
      <c r="O19" s="102">
        <v>122.04</v>
      </c>
      <c r="P19" s="90">
        <v>0.393910865</v>
      </c>
      <c r="Q19" s="91">
        <f t="shared" si="0"/>
        <v>6.7105584823347537E-4</v>
      </c>
      <c r="R19" s="91">
        <f>P19/'סכום נכסי הקרן'!$C$42</f>
        <v>9.4982178178256295E-5</v>
      </c>
    </row>
    <row r="20" spans="2:18">
      <c r="B20" s="86" t="s">
        <v>1381</v>
      </c>
      <c r="C20" s="88" t="s">
        <v>1158</v>
      </c>
      <c r="D20" s="87">
        <v>5212</v>
      </c>
      <c r="E20" s="87"/>
      <c r="F20" s="87" t="s">
        <v>481</v>
      </c>
      <c r="G20" s="101">
        <v>42643</v>
      </c>
      <c r="H20" s="90">
        <v>6.8800000001221271</v>
      </c>
      <c r="I20" s="90">
        <v>6.8800000001221271</v>
      </c>
      <c r="J20" s="88" t="s">
        <v>28</v>
      </c>
      <c r="K20" s="88" t="s">
        <v>121</v>
      </c>
      <c r="L20" s="89">
        <v>0</v>
      </c>
      <c r="M20" s="89">
        <v>4.6700000000632444E-2</v>
      </c>
      <c r="N20" s="90">
        <v>9213.1908039999998</v>
      </c>
      <c r="O20" s="102">
        <v>99.54</v>
      </c>
      <c r="P20" s="90">
        <v>9.170810126000001</v>
      </c>
      <c r="Q20" s="91">
        <f t="shared" si="0"/>
        <v>1.5623142987160499E-2</v>
      </c>
      <c r="R20" s="91">
        <f>P20/'סכום נכסי הקרן'!$C$42</f>
        <v>2.2113213897430556E-3</v>
      </c>
    </row>
    <row r="21" spans="2:18">
      <c r="B21" s="86" t="s">
        <v>1381</v>
      </c>
      <c r="C21" s="88" t="s">
        <v>1158</v>
      </c>
      <c r="D21" s="87">
        <v>5211</v>
      </c>
      <c r="E21" s="87"/>
      <c r="F21" s="87" t="s">
        <v>481</v>
      </c>
      <c r="G21" s="101">
        <v>42643</v>
      </c>
      <c r="H21" s="90">
        <v>4.7000000002120634</v>
      </c>
      <c r="I21" s="90">
        <v>4.7000000002120634</v>
      </c>
      <c r="J21" s="88" t="s">
        <v>28</v>
      </c>
      <c r="K21" s="88" t="s">
        <v>121</v>
      </c>
      <c r="L21" s="89">
        <v>0</v>
      </c>
      <c r="M21" s="89">
        <v>4.3700000002615438E-2</v>
      </c>
      <c r="N21" s="90">
        <v>7205.2238930000003</v>
      </c>
      <c r="O21" s="102">
        <v>98.17</v>
      </c>
      <c r="P21" s="90">
        <v>7.0733682949999999</v>
      </c>
      <c r="Q21" s="91">
        <f t="shared" si="0"/>
        <v>1.2049998065092712E-2</v>
      </c>
      <c r="R21" s="91">
        <f>P21/'סכום נכסי הקרן'!$C$42</f>
        <v>1.7055734873322648E-3</v>
      </c>
    </row>
    <row r="22" spans="2:18">
      <c r="B22" s="86" t="s">
        <v>1381</v>
      </c>
      <c r="C22" s="88" t="s">
        <v>1158</v>
      </c>
      <c r="D22" s="87">
        <v>6027</v>
      </c>
      <c r="E22" s="87"/>
      <c r="F22" s="87" t="s">
        <v>481</v>
      </c>
      <c r="G22" s="101">
        <v>43100</v>
      </c>
      <c r="H22" s="90">
        <v>8.0799999999526584</v>
      </c>
      <c r="I22" s="90">
        <v>8.0799999999526584</v>
      </c>
      <c r="J22" s="88" t="s">
        <v>28</v>
      </c>
      <c r="K22" s="88" t="s">
        <v>121</v>
      </c>
      <c r="L22" s="89">
        <v>0</v>
      </c>
      <c r="M22" s="89">
        <v>4.5399999999763303E-2</v>
      </c>
      <c r="N22" s="90">
        <v>15081.795848999998</v>
      </c>
      <c r="O22" s="102">
        <v>100.84</v>
      </c>
      <c r="P22" s="90">
        <v>15.208482933999997</v>
      </c>
      <c r="Q22" s="91">
        <f t="shared" si="0"/>
        <v>2.5908758357349963E-2</v>
      </c>
      <c r="R22" s="91">
        <f>P22/'סכום נכסי הקרן'!$C$42</f>
        <v>3.6671616962333799E-3</v>
      </c>
    </row>
    <row r="23" spans="2:18">
      <c r="B23" s="86" t="s">
        <v>1381</v>
      </c>
      <c r="C23" s="88" t="s">
        <v>1158</v>
      </c>
      <c r="D23" s="87">
        <v>5025</v>
      </c>
      <c r="E23" s="87"/>
      <c r="F23" s="87" t="s">
        <v>481</v>
      </c>
      <c r="G23" s="101">
        <v>42551</v>
      </c>
      <c r="H23" s="90">
        <v>7.5399999999745004</v>
      </c>
      <c r="I23" s="90">
        <v>7.5399999999745004</v>
      </c>
      <c r="J23" s="88" t="s">
        <v>28</v>
      </c>
      <c r="K23" s="88" t="s">
        <v>121</v>
      </c>
      <c r="L23" s="89">
        <v>0</v>
      </c>
      <c r="M23" s="89">
        <v>4.8699999999766257E-2</v>
      </c>
      <c r="N23" s="90">
        <v>9526.3279409999996</v>
      </c>
      <c r="O23" s="102">
        <v>98.8</v>
      </c>
      <c r="P23" s="90">
        <v>9.4120120060000012</v>
      </c>
      <c r="Q23" s="91">
        <f t="shared" si="0"/>
        <v>1.6034047957194542E-2</v>
      </c>
      <c r="R23" s="91">
        <f>P23/'סכום נכסי הקרן'!$C$42</f>
        <v>2.2694814507586117E-3</v>
      </c>
    </row>
    <row r="24" spans="2:18">
      <c r="B24" s="86" t="s">
        <v>1381</v>
      </c>
      <c r="C24" s="88" t="s">
        <v>1158</v>
      </c>
      <c r="D24" s="87">
        <v>5024</v>
      </c>
      <c r="E24" s="87"/>
      <c r="F24" s="87" t="s">
        <v>481</v>
      </c>
      <c r="G24" s="101">
        <v>42551</v>
      </c>
      <c r="H24" s="90">
        <v>5.62</v>
      </c>
      <c r="I24" s="90">
        <v>5.62</v>
      </c>
      <c r="J24" s="88" t="s">
        <v>28</v>
      </c>
      <c r="K24" s="88" t="s">
        <v>121</v>
      </c>
      <c r="L24" s="89">
        <v>0</v>
      </c>
      <c r="M24" s="89">
        <v>4.3100000000000006E-2</v>
      </c>
      <c r="N24" s="90">
        <v>6202.2499010000001</v>
      </c>
      <c r="O24" s="102">
        <v>100.84</v>
      </c>
      <c r="P24" s="90">
        <v>6.2543487999999998</v>
      </c>
      <c r="Q24" s="91">
        <f t="shared" si="0"/>
        <v>1.0654738703721764E-2</v>
      </c>
      <c r="R24" s="91">
        <f>P24/'סכום נכסי הקרן'!$C$42</f>
        <v>1.5080865365583746E-3</v>
      </c>
    </row>
    <row r="25" spans="2:18">
      <c r="B25" s="86" t="s">
        <v>1381</v>
      </c>
      <c r="C25" s="88" t="s">
        <v>1158</v>
      </c>
      <c r="D25" s="87">
        <v>6026</v>
      </c>
      <c r="E25" s="87"/>
      <c r="F25" s="87" t="s">
        <v>481</v>
      </c>
      <c r="G25" s="101">
        <v>43100</v>
      </c>
      <c r="H25" s="90">
        <v>6.3800000001357269</v>
      </c>
      <c r="I25" s="90">
        <v>6.3800000001357269</v>
      </c>
      <c r="J25" s="88" t="s">
        <v>28</v>
      </c>
      <c r="K25" s="88" t="s">
        <v>121</v>
      </c>
      <c r="L25" s="89">
        <v>0</v>
      </c>
      <c r="M25" s="89">
        <v>4.1800000001023505E-2</v>
      </c>
      <c r="N25" s="90">
        <v>18340.530823000001</v>
      </c>
      <c r="O25" s="102">
        <v>111.98000462536012</v>
      </c>
      <c r="P25" s="90">
        <v>17.810206199</v>
      </c>
      <c r="Q25" s="91">
        <f t="shared" si="0"/>
        <v>3.0340983430561241E-2</v>
      </c>
      <c r="R25" s="91">
        <f>P25/'סכום נכסי הקרן'!$C$42</f>
        <v>4.2945049981926824E-3</v>
      </c>
    </row>
    <row r="26" spans="2:18">
      <c r="B26" s="86" t="s">
        <v>1381</v>
      </c>
      <c r="C26" s="88" t="s">
        <v>1158</v>
      </c>
      <c r="D26" s="87">
        <v>5023</v>
      </c>
      <c r="E26" s="87"/>
      <c r="F26" s="87" t="s">
        <v>481</v>
      </c>
      <c r="G26" s="101">
        <v>42551</v>
      </c>
      <c r="H26" s="90">
        <v>7.6300000003655786</v>
      </c>
      <c r="I26" s="90">
        <v>7.6300000003655786</v>
      </c>
      <c r="J26" s="88" t="s">
        <v>28</v>
      </c>
      <c r="K26" s="88" t="s">
        <v>121</v>
      </c>
      <c r="L26" s="89">
        <v>0</v>
      </c>
      <c r="M26" s="89">
        <v>4.2600000007311581E-2</v>
      </c>
      <c r="N26" s="90">
        <v>815.04117799999995</v>
      </c>
      <c r="O26" s="102">
        <v>104.04</v>
      </c>
      <c r="P26" s="90">
        <v>0.84796846300000006</v>
      </c>
      <c r="Q26" s="91">
        <f t="shared" si="0"/>
        <v>1.4445760367988363E-3</v>
      </c>
      <c r="R26" s="91">
        <f>P26/'סכום נכסי הקרן'!$C$42</f>
        <v>2.0446730161202367E-4</v>
      </c>
    </row>
    <row r="27" spans="2:18">
      <c r="B27" s="86" t="s">
        <v>1381</v>
      </c>
      <c r="C27" s="88" t="s">
        <v>1158</v>
      </c>
      <c r="D27" s="87">
        <v>5210</v>
      </c>
      <c r="E27" s="87"/>
      <c r="F27" s="87" t="s">
        <v>481</v>
      </c>
      <c r="G27" s="101">
        <v>42643</v>
      </c>
      <c r="H27" s="90">
        <v>7.0500000017656914</v>
      </c>
      <c r="I27" s="90">
        <v>7.0500000017656914</v>
      </c>
      <c r="J27" s="88" t="s">
        <v>28</v>
      </c>
      <c r="K27" s="88" t="s">
        <v>121</v>
      </c>
      <c r="L27" s="89">
        <v>0</v>
      </c>
      <c r="M27" s="89">
        <v>3.3900000005297075E-2</v>
      </c>
      <c r="N27" s="90">
        <v>622.64842899999996</v>
      </c>
      <c r="O27" s="102">
        <v>109.15</v>
      </c>
      <c r="P27" s="90">
        <v>0.67962047600000008</v>
      </c>
      <c r="Q27" s="91">
        <f t="shared" si="0"/>
        <v>1.1577829796571323E-3</v>
      </c>
      <c r="R27" s="91">
        <f>P27/'סכום נכסי הקרן'!$C$42</f>
        <v>1.6387421338333322E-4</v>
      </c>
    </row>
    <row r="28" spans="2:18">
      <c r="B28" s="86" t="s">
        <v>1381</v>
      </c>
      <c r="C28" s="88" t="s">
        <v>1158</v>
      </c>
      <c r="D28" s="87">
        <v>6025</v>
      </c>
      <c r="E28" s="87"/>
      <c r="F28" s="87" t="s">
        <v>481</v>
      </c>
      <c r="G28" s="101">
        <v>43100</v>
      </c>
      <c r="H28" s="90">
        <v>8.3599999971130678</v>
      </c>
      <c r="I28" s="90">
        <v>8.3599999971130678</v>
      </c>
      <c r="J28" s="88" t="s">
        <v>28</v>
      </c>
      <c r="K28" s="88" t="s">
        <v>121</v>
      </c>
      <c r="L28" s="89">
        <v>0</v>
      </c>
      <c r="M28" s="89">
        <v>3.4899999987544277E-2</v>
      </c>
      <c r="N28" s="90">
        <v>782.72733200000005</v>
      </c>
      <c r="O28" s="102">
        <v>109.75</v>
      </c>
      <c r="P28" s="90">
        <v>0.85904314299999995</v>
      </c>
      <c r="Q28" s="91">
        <f t="shared" si="0"/>
        <v>1.4634425607808906E-3</v>
      </c>
      <c r="R28" s="91">
        <f>P28/'סכום נכסי הקרן'!$C$42</f>
        <v>2.0713769565923321E-4</v>
      </c>
    </row>
    <row r="29" spans="2:18">
      <c r="B29" s="86" t="s">
        <v>1381</v>
      </c>
      <c r="C29" s="88" t="s">
        <v>1158</v>
      </c>
      <c r="D29" s="87">
        <v>5022</v>
      </c>
      <c r="E29" s="87"/>
      <c r="F29" s="87" t="s">
        <v>481</v>
      </c>
      <c r="G29" s="101">
        <v>42551</v>
      </c>
      <c r="H29" s="90">
        <v>7.1200000018219987</v>
      </c>
      <c r="I29" s="90">
        <v>7.1200000018219987</v>
      </c>
      <c r="J29" s="88" t="s">
        <v>28</v>
      </c>
      <c r="K29" s="88" t="s">
        <v>121</v>
      </c>
      <c r="L29" s="89">
        <v>0</v>
      </c>
      <c r="M29" s="89">
        <v>2.0600000001256551E-2</v>
      </c>
      <c r="N29" s="90">
        <v>552.707179</v>
      </c>
      <c r="O29" s="102">
        <v>115.19</v>
      </c>
      <c r="P29" s="90">
        <v>0.63666323199999997</v>
      </c>
      <c r="Q29" s="91">
        <f t="shared" si="0"/>
        <v>1.084602185798622E-3</v>
      </c>
      <c r="R29" s="91">
        <f>P29/'סכום נכסי הקרן'!$C$42</f>
        <v>1.5351610202823048E-4</v>
      </c>
    </row>
    <row r="30" spans="2:18">
      <c r="B30" s="86" t="s">
        <v>1381</v>
      </c>
      <c r="C30" s="88" t="s">
        <v>1158</v>
      </c>
      <c r="D30" s="87">
        <v>6024</v>
      </c>
      <c r="E30" s="87"/>
      <c r="F30" s="87" t="s">
        <v>481</v>
      </c>
      <c r="G30" s="101">
        <v>43100</v>
      </c>
      <c r="H30" s="90">
        <v>7.5900000056509818</v>
      </c>
      <c r="I30" s="90">
        <v>7.5900000056509818</v>
      </c>
      <c r="J30" s="88" t="s">
        <v>28</v>
      </c>
      <c r="K30" s="88" t="s">
        <v>121</v>
      </c>
      <c r="L30" s="89">
        <v>0</v>
      </c>
      <c r="M30" s="89">
        <v>1.45000000138006E-2</v>
      </c>
      <c r="N30" s="90">
        <v>570.31985499999996</v>
      </c>
      <c r="O30" s="102">
        <v>120.7</v>
      </c>
      <c r="P30" s="90">
        <v>0.68837612899999989</v>
      </c>
      <c r="Q30" s="91">
        <f t="shared" si="0"/>
        <v>1.1726988722430168E-3</v>
      </c>
      <c r="R30" s="91">
        <f>P30/'סכום נכסי הקרן'!$C$42</f>
        <v>1.6598542956751481E-4</v>
      </c>
    </row>
    <row r="31" spans="2:18">
      <c r="B31" s="86" t="s">
        <v>1381</v>
      </c>
      <c r="C31" s="88" t="s">
        <v>1158</v>
      </c>
      <c r="D31" s="87">
        <v>5209</v>
      </c>
      <c r="E31" s="87"/>
      <c r="F31" s="87" t="s">
        <v>481</v>
      </c>
      <c r="G31" s="101">
        <v>42643</v>
      </c>
      <c r="H31" s="90">
        <v>6.1499999950831556</v>
      </c>
      <c r="I31" s="90">
        <v>6.1499999950831556</v>
      </c>
      <c r="J31" s="88" t="s">
        <v>28</v>
      </c>
      <c r="K31" s="88" t="s">
        <v>121</v>
      </c>
      <c r="L31" s="89">
        <v>0</v>
      </c>
      <c r="M31" s="89">
        <v>1.8599999980332623E-2</v>
      </c>
      <c r="N31" s="90">
        <v>423.52962400000001</v>
      </c>
      <c r="O31" s="102">
        <v>115.25</v>
      </c>
      <c r="P31" s="90">
        <v>0.48811803600000003</v>
      </c>
      <c r="Q31" s="91">
        <f t="shared" si="0"/>
        <v>8.3154462542189107E-4</v>
      </c>
      <c r="R31" s="91">
        <f>P31/'סכום נכסי הקרן'!$C$42</f>
        <v>1.1769798293675531E-4</v>
      </c>
    </row>
    <row r="32" spans="2:18">
      <c r="B32" s="92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90"/>
      <c r="O32" s="102"/>
      <c r="P32" s="87"/>
      <c r="Q32" s="91"/>
      <c r="R32" s="87"/>
    </row>
    <row r="33" spans="2:18">
      <c r="B33" s="85" t="s">
        <v>36</v>
      </c>
      <c r="C33" s="81"/>
      <c r="D33" s="80"/>
      <c r="E33" s="80"/>
      <c r="F33" s="80"/>
      <c r="G33" s="99"/>
      <c r="H33" s="80"/>
      <c r="I33" s="83">
        <v>4.3077192180902024</v>
      </c>
      <c r="J33" s="81"/>
      <c r="K33" s="81"/>
      <c r="L33" s="82"/>
      <c r="M33" s="82">
        <v>7.224851803906511E-2</v>
      </c>
      <c r="N33" s="83"/>
      <c r="O33" s="100"/>
      <c r="P33" s="83">
        <f>SUM(P34:P257)</f>
        <v>288.03326847499983</v>
      </c>
      <c r="Q33" s="84">
        <f t="shared" si="0"/>
        <v>0.49068565117123986</v>
      </c>
      <c r="R33" s="84">
        <f>P33/'סכום נכסי הקרן'!$C$42</f>
        <v>6.945232959633639E-2</v>
      </c>
    </row>
    <row r="34" spans="2:18">
      <c r="B34" s="86" t="s">
        <v>1382</v>
      </c>
      <c r="C34" s="88" t="s">
        <v>1159</v>
      </c>
      <c r="D34" s="87" t="s">
        <v>1160</v>
      </c>
      <c r="E34" s="87"/>
      <c r="F34" s="87" t="s">
        <v>324</v>
      </c>
      <c r="G34" s="101">
        <v>42368</v>
      </c>
      <c r="H34" s="87" t="s">
        <v>293</v>
      </c>
      <c r="I34" s="90">
        <v>7.2400000170396925</v>
      </c>
      <c r="J34" s="88" t="s">
        <v>117</v>
      </c>
      <c r="K34" s="88" t="s">
        <v>121</v>
      </c>
      <c r="L34" s="89">
        <v>3.1699999999999999E-2</v>
      </c>
      <c r="M34" s="89">
        <v>2.3800000078644738E-2</v>
      </c>
      <c r="N34" s="90">
        <v>130.91799</v>
      </c>
      <c r="O34" s="102">
        <v>116.55</v>
      </c>
      <c r="P34" s="90">
        <v>0.15258491000000002</v>
      </c>
      <c r="Q34" s="91">
        <f t="shared" si="0"/>
        <v>2.5993950740017927E-4</v>
      </c>
      <c r="R34" s="91">
        <f>P34/'סכום נכסי הקרן'!$C$42</f>
        <v>3.6792199445763456E-5</v>
      </c>
    </row>
    <row r="35" spans="2:18">
      <c r="B35" s="86" t="s">
        <v>1382</v>
      </c>
      <c r="C35" s="88" t="s">
        <v>1159</v>
      </c>
      <c r="D35" s="87" t="s">
        <v>1161</v>
      </c>
      <c r="E35" s="87"/>
      <c r="F35" s="87" t="s">
        <v>324</v>
      </c>
      <c r="G35" s="101">
        <v>42388</v>
      </c>
      <c r="H35" s="87" t="s">
        <v>293</v>
      </c>
      <c r="I35" s="90">
        <v>7.2300000086981404</v>
      </c>
      <c r="J35" s="88" t="s">
        <v>117</v>
      </c>
      <c r="K35" s="88" t="s">
        <v>121</v>
      </c>
      <c r="L35" s="89">
        <v>3.1899999999999998E-2</v>
      </c>
      <c r="M35" s="89">
        <v>2.4000000037411352E-2</v>
      </c>
      <c r="N35" s="90">
        <v>183.28518800000001</v>
      </c>
      <c r="O35" s="102">
        <v>116.67</v>
      </c>
      <c r="P35" s="90">
        <v>0.21383881800000001</v>
      </c>
      <c r="Q35" s="91">
        <f t="shared" si="0"/>
        <v>3.6429000098343005E-4</v>
      </c>
      <c r="R35" s="91">
        <f>P35/'סכום נכסי הקרן'!$C$42</f>
        <v>5.1562113456057434E-5</v>
      </c>
    </row>
    <row r="36" spans="2:18">
      <c r="B36" s="86" t="s">
        <v>1382</v>
      </c>
      <c r="C36" s="88" t="s">
        <v>1159</v>
      </c>
      <c r="D36" s="87" t="s">
        <v>1162</v>
      </c>
      <c r="E36" s="87"/>
      <c r="F36" s="87" t="s">
        <v>324</v>
      </c>
      <c r="G36" s="101">
        <v>42509</v>
      </c>
      <c r="H36" s="87" t="s">
        <v>293</v>
      </c>
      <c r="I36" s="90">
        <v>7.2900000049697251</v>
      </c>
      <c r="J36" s="88" t="s">
        <v>117</v>
      </c>
      <c r="K36" s="88" t="s">
        <v>121</v>
      </c>
      <c r="L36" s="89">
        <v>2.7400000000000001E-2</v>
      </c>
      <c r="M36" s="89">
        <v>2.6100000008770104E-2</v>
      </c>
      <c r="N36" s="90">
        <v>183.28518800000001</v>
      </c>
      <c r="O36" s="102">
        <v>111.98</v>
      </c>
      <c r="P36" s="90">
        <v>0.205242762</v>
      </c>
      <c r="Q36" s="91">
        <f t="shared" si="0"/>
        <v>3.4964599351097183E-4</v>
      </c>
      <c r="R36" s="91">
        <f>P36/'סכום נכסי הקרן'!$C$42</f>
        <v>4.948938026901454E-5</v>
      </c>
    </row>
    <row r="37" spans="2:18">
      <c r="B37" s="86" t="s">
        <v>1382</v>
      </c>
      <c r="C37" s="88" t="s">
        <v>1159</v>
      </c>
      <c r="D37" s="87" t="s">
        <v>1163</v>
      </c>
      <c r="E37" s="87"/>
      <c r="F37" s="87" t="s">
        <v>324</v>
      </c>
      <c r="G37" s="101">
        <v>42723</v>
      </c>
      <c r="H37" s="87" t="s">
        <v>293</v>
      </c>
      <c r="I37" s="90">
        <v>7.2000000877818264</v>
      </c>
      <c r="J37" s="88" t="s">
        <v>117</v>
      </c>
      <c r="K37" s="88" t="s">
        <v>121</v>
      </c>
      <c r="L37" s="89">
        <v>3.15E-2</v>
      </c>
      <c r="M37" s="89">
        <v>2.8300000266721703E-2</v>
      </c>
      <c r="N37" s="90">
        <v>26.183598000000003</v>
      </c>
      <c r="O37" s="102">
        <v>113.12</v>
      </c>
      <c r="P37" s="90">
        <v>2.9618887E-2</v>
      </c>
      <c r="Q37" s="91">
        <f t="shared" si="0"/>
        <v>5.0457931236591957E-5</v>
      </c>
      <c r="R37" s="91">
        <f>P37/'סכום נכסי הקרן'!$C$42</f>
        <v>7.141885772751252E-6</v>
      </c>
    </row>
    <row r="38" spans="2:18">
      <c r="B38" s="86" t="s">
        <v>1382</v>
      </c>
      <c r="C38" s="88" t="s">
        <v>1159</v>
      </c>
      <c r="D38" s="87" t="s">
        <v>1164</v>
      </c>
      <c r="E38" s="87"/>
      <c r="F38" s="87" t="s">
        <v>324</v>
      </c>
      <c r="G38" s="101">
        <v>42918</v>
      </c>
      <c r="H38" s="87" t="s">
        <v>293</v>
      </c>
      <c r="I38" s="90">
        <v>7.1399999787301747</v>
      </c>
      <c r="J38" s="88" t="s">
        <v>117</v>
      </c>
      <c r="K38" s="88" t="s">
        <v>121</v>
      </c>
      <c r="L38" s="89">
        <v>3.1899999999999998E-2</v>
      </c>
      <c r="M38" s="89">
        <v>3.1799999915198732E-2</v>
      </c>
      <c r="N38" s="90">
        <v>130.91799</v>
      </c>
      <c r="O38" s="102">
        <v>109.89</v>
      </c>
      <c r="P38" s="90">
        <v>0.143865779</v>
      </c>
      <c r="Q38" s="91">
        <f t="shared" si="0"/>
        <v>2.4508583270130085E-4</v>
      </c>
      <c r="R38" s="91">
        <f>P38/'סכום נכסי הקרן'!$C$42</f>
        <v>3.4689789667852002E-5</v>
      </c>
    </row>
    <row r="39" spans="2:18">
      <c r="B39" s="86" t="s">
        <v>1382</v>
      </c>
      <c r="C39" s="88" t="s">
        <v>1159</v>
      </c>
      <c r="D39" s="87" t="s">
        <v>1165</v>
      </c>
      <c r="E39" s="87"/>
      <c r="F39" s="87" t="s">
        <v>324</v>
      </c>
      <c r="G39" s="101">
        <v>43915</v>
      </c>
      <c r="H39" s="87" t="s">
        <v>293</v>
      </c>
      <c r="I39" s="90">
        <v>7.1500000071155982</v>
      </c>
      <c r="J39" s="88" t="s">
        <v>117</v>
      </c>
      <c r="K39" s="88" t="s">
        <v>121</v>
      </c>
      <c r="L39" s="89">
        <v>2.6600000000000002E-2</v>
      </c>
      <c r="M39" s="89">
        <v>3.9900000031746513E-2</v>
      </c>
      <c r="N39" s="90">
        <v>275.61682300000001</v>
      </c>
      <c r="O39" s="102">
        <v>99.43</v>
      </c>
      <c r="P39" s="90">
        <v>0.27404578700000004</v>
      </c>
      <c r="Q39" s="91">
        <f t="shared" si="0"/>
        <v>4.6685695772848346E-4</v>
      </c>
      <c r="R39" s="91">
        <f>P39/'סכום נכסי הקרן'!$C$42</f>
        <v>6.6079583181424757E-5</v>
      </c>
    </row>
    <row r="40" spans="2:18">
      <c r="B40" s="86" t="s">
        <v>1382</v>
      </c>
      <c r="C40" s="88" t="s">
        <v>1159</v>
      </c>
      <c r="D40" s="87" t="s">
        <v>1166</v>
      </c>
      <c r="E40" s="87"/>
      <c r="F40" s="87" t="s">
        <v>324</v>
      </c>
      <c r="G40" s="101">
        <v>44168</v>
      </c>
      <c r="H40" s="87" t="s">
        <v>293</v>
      </c>
      <c r="I40" s="90">
        <v>7.2600000090395058</v>
      </c>
      <c r="J40" s="88" t="s">
        <v>117</v>
      </c>
      <c r="K40" s="88" t="s">
        <v>121</v>
      </c>
      <c r="L40" s="89">
        <v>1.89E-2</v>
      </c>
      <c r="M40" s="89">
        <v>4.3600000070743966E-2</v>
      </c>
      <c r="N40" s="90">
        <v>279.14283699999999</v>
      </c>
      <c r="O40" s="102">
        <v>91.15</v>
      </c>
      <c r="P40" s="90">
        <v>0.25443869499999999</v>
      </c>
      <c r="Q40" s="91">
        <f t="shared" si="0"/>
        <v>4.3345484846335361E-4</v>
      </c>
      <c r="R40" s="91">
        <f>P40/'סכום נכסי הקרן'!$C$42</f>
        <v>6.1351802174669669E-5</v>
      </c>
    </row>
    <row r="41" spans="2:18">
      <c r="B41" s="86" t="s">
        <v>1382</v>
      </c>
      <c r="C41" s="88" t="s">
        <v>1159</v>
      </c>
      <c r="D41" s="87" t="s">
        <v>1167</v>
      </c>
      <c r="E41" s="87"/>
      <c r="F41" s="87" t="s">
        <v>324</v>
      </c>
      <c r="G41" s="101">
        <v>44277</v>
      </c>
      <c r="H41" s="87" t="s">
        <v>293</v>
      </c>
      <c r="I41" s="90">
        <v>7.099999995192821</v>
      </c>
      <c r="J41" s="88" t="s">
        <v>117</v>
      </c>
      <c r="K41" s="88" t="s">
        <v>121</v>
      </c>
      <c r="L41" s="89">
        <v>1.9E-2</v>
      </c>
      <c r="M41" s="89">
        <v>5.7099999955604289E-2</v>
      </c>
      <c r="N41" s="90">
        <v>424.48416500000002</v>
      </c>
      <c r="O41" s="102">
        <v>83.31</v>
      </c>
      <c r="P41" s="90">
        <v>0.35363776699999999</v>
      </c>
      <c r="Q41" s="91">
        <f t="shared" si="0"/>
        <v>6.0244769258034332E-4</v>
      </c>
      <c r="R41" s="91">
        <f>P41/'סכום נכסי הקרן'!$C$42</f>
        <v>8.5271284395150378E-5</v>
      </c>
    </row>
    <row r="42" spans="2:18">
      <c r="B42" s="86" t="s">
        <v>1383</v>
      </c>
      <c r="C42" s="88" t="s">
        <v>1159</v>
      </c>
      <c r="D42" s="87" t="s">
        <v>1168</v>
      </c>
      <c r="E42" s="87"/>
      <c r="F42" s="87" t="s">
        <v>332</v>
      </c>
      <c r="G42" s="101">
        <v>42122</v>
      </c>
      <c r="H42" s="87" t="s">
        <v>119</v>
      </c>
      <c r="I42" s="90">
        <v>4.3999999994025298</v>
      </c>
      <c r="J42" s="88" t="s">
        <v>315</v>
      </c>
      <c r="K42" s="88" t="s">
        <v>121</v>
      </c>
      <c r="L42" s="89">
        <v>2.98E-2</v>
      </c>
      <c r="M42" s="89">
        <v>2.5899999995585357E-2</v>
      </c>
      <c r="N42" s="90">
        <v>2678.909756</v>
      </c>
      <c r="O42" s="102">
        <v>112.46</v>
      </c>
      <c r="P42" s="90">
        <v>3.012701887</v>
      </c>
      <c r="Q42" s="91">
        <f t="shared" si="0"/>
        <v>5.1323570885900213E-3</v>
      </c>
      <c r="R42" s="91">
        <f>P42/'סכום נכסי הקרן'!$C$42</f>
        <v>7.2644096127940771E-4</v>
      </c>
    </row>
    <row r="43" spans="2:18">
      <c r="B43" s="86" t="s">
        <v>1384</v>
      </c>
      <c r="C43" s="88" t="s">
        <v>1159</v>
      </c>
      <c r="D43" s="87" t="s">
        <v>1169</v>
      </c>
      <c r="E43" s="87"/>
      <c r="F43" s="87" t="s">
        <v>1170</v>
      </c>
      <c r="G43" s="101">
        <v>40742</v>
      </c>
      <c r="H43" s="87" t="s">
        <v>1157</v>
      </c>
      <c r="I43" s="90">
        <v>3.3099999988491025</v>
      </c>
      <c r="J43" s="88" t="s">
        <v>308</v>
      </c>
      <c r="K43" s="88" t="s">
        <v>121</v>
      </c>
      <c r="L43" s="89">
        <v>4.4999999999999998E-2</v>
      </c>
      <c r="M43" s="89">
        <v>1.6099999997344083E-2</v>
      </c>
      <c r="N43" s="90">
        <v>996.63757699999996</v>
      </c>
      <c r="O43" s="102">
        <v>124.67</v>
      </c>
      <c r="P43" s="90">
        <v>1.2425080530000001</v>
      </c>
      <c r="Q43" s="91">
        <f t="shared" si="0"/>
        <v>2.1167029638617333E-3</v>
      </c>
      <c r="R43" s="91">
        <f>P43/'סכום נכסי הקרן'!$C$42</f>
        <v>2.9960108177763602E-4</v>
      </c>
    </row>
    <row r="44" spans="2:18">
      <c r="B44" s="86" t="s">
        <v>1385</v>
      </c>
      <c r="C44" s="88" t="s">
        <v>1159</v>
      </c>
      <c r="D44" s="87" t="s">
        <v>1171</v>
      </c>
      <c r="E44" s="87"/>
      <c r="F44" s="87" t="s">
        <v>386</v>
      </c>
      <c r="G44" s="101">
        <v>43431</v>
      </c>
      <c r="H44" s="87" t="s">
        <v>293</v>
      </c>
      <c r="I44" s="90">
        <v>7.9599999904779031</v>
      </c>
      <c r="J44" s="88" t="s">
        <v>315</v>
      </c>
      <c r="K44" s="88" t="s">
        <v>121</v>
      </c>
      <c r="L44" s="89">
        <v>3.6600000000000001E-2</v>
      </c>
      <c r="M44" s="89">
        <v>3.7200000013602998E-2</v>
      </c>
      <c r="N44" s="90">
        <v>81.470133000000004</v>
      </c>
      <c r="O44" s="102">
        <v>108.28</v>
      </c>
      <c r="P44" s="90">
        <v>8.8215853999999996E-2</v>
      </c>
      <c r="Q44" s="91">
        <f t="shared" si="0"/>
        <v>1.5028213231338622E-4</v>
      </c>
      <c r="R44" s="91">
        <f>P44/'סכום נכסי הקרן'!$C$42</f>
        <v>2.1271142045739317E-5</v>
      </c>
    </row>
    <row r="45" spans="2:18">
      <c r="B45" s="86" t="s">
        <v>1385</v>
      </c>
      <c r="C45" s="88" t="s">
        <v>1159</v>
      </c>
      <c r="D45" s="87" t="s">
        <v>1172</v>
      </c>
      <c r="E45" s="87"/>
      <c r="F45" s="87" t="s">
        <v>386</v>
      </c>
      <c r="G45" s="101">
        <v>43276</v>
      </c>
      <c r="H45" s="87" t="s">
        <v>293</v>
      </c>
      <c r="I45" s="90">
        <v>8.0200000244816056</v>
      </c>
      <c r="J45" s="88" t="s">
        <v>315</v>
      </c>
      <c r="K45" s="88" t="s">
        <v>121</v>
      </c>
      <c r="L45" s="89">
        <v>3.2599999999999997E-2</v>
      </c>
      <c r="M45" s="89">
        <v>3.8100000087098018E-2</v>
      </c>
      <c r="N45" s="90">
        <v>81.171055999999993</v>
      </c>
      <c r="O45" s="102">
        <v>104.67</v>
      </c>
      <c r="P45" s="90">
        <v>8.4961746000000005E-2</v>
      </c>
      <c r="Q45" s="91">
        <f t="shared" si="0"/>
        <v>1.4473852232897179E-4</v>
      </c>
      <c r="R45" s="91">
        <f>P45/'סכום נכסי הקרן'!$C$42</f>
        <v>2.0486491777544028E-5</v>
      </c>
    </row>
    <row r="46" spans="2:18">
      <c r="B46" s="86" t="s">
        <v>1385</v>
      </c>
      <c r="C46" s="88" t="s">
        <v>1159</v>
      </c>
      <c r="D46" s="87" t="s">
        <v>1173</v>
      </c>
      <c r="E46" s="87"/>
      <c r="F46" s="87" t="s">
        <v>386</v>
      </c>
      <c r="G46" s="101">
        <v>43222</v>
      </c>
      <c r="H46" s="87" t="s">
        <v>293</v>
      </c>
      <c r="I46" s="90">
        <v>8.0299999951972385</v>
      </c>
      <c r="J46" s="88" t="s">
        <v>315</v>
      </c>
      <c r="K46" s="88" t="s">
        <v>121</v>
      </c>
      <c r="L46" s="89">
        <v>3.2199999999999999E-2</v>
      </c>
      <c r="M46" s="89">
        <v>3.8199999969615185E-2</v>
      </c>
      <c r="N46" s="90">
        <v>387.88958500000001</v>
      </c>
      <c r="O46" s="102">
        <v>105.21</v>
      </c>
      <c r="P46" s="90">
        <v>0.40809863200000002</v>
      </c>
      <c r="Q46" s="91">
        <f t="shared" si="0"/>
        <v>6.9522574265546333E-4</v>
      </c>
      <c r="R46" s="91">
        <f>P46/'סכום נכסי הקרן'!$C$42</f>
        <v>9.8403218654369052E-5</v>
      </c>
    </row>
    <row r="47" spans="2:18">
      <c r="B47" s="86" t="s">
        <v>1385</v>
      </c>
      <c r="C47" s="88" t="s">
        <v>1159</v>
      </c>
      <c r="D47" s="87" t="s">
        <v>1174</v>
      </c>
      <c r="E47" s="87"/>
      <c r="F47" s="87" t="s">
        <v>386</v>
      </c>
      <c r="G47" s="101">
        <v>43922</v>
      </c>
      <c r="H47" s="87" t="s">
        <v>293</v>
      </c>
      <c r="I47" s="90">
        <v>8.2200000377162112</v>
      </c>
      <c r="J47" s="88" t="s">
        <v>315</v>
      </c>
      <c r="K47" s="88" t="s">
        <v>121</v>
      </c>
      <c r="L47" s="89">
        <v>2.7699999999999999E-2</v>
      </c>
      <c r="M47" s="89">
        <v>3.3700000114385238E-2</v>
      </c>
      <c r="N47" s="90">
        <v>93.326116999999996</v>
      </c>
      <c r="O47" s="102">
        <v>103.98</v>
      </c>
      <c r="P47" s="90">
        <v>9.7040497000000003E-2</v>
      </c>
      <c r="Q47" s="91">
        <f t="shared" si="0"/>
        <v>1.6531555438901901E-4</v>
      </c>
      <c r="R47" s="91">
        <f>P47/'סכום נכסי הקרן'!$C$42</f>
        <v>2.3398993517379994E-5</v>
      </c>
    </row>
    <row r="48" spans="2:18">
      <c r="B48" s="86" t="s">
        <v>1385</v>
      </c>
      <c r="C48" s="88" t="s">
        <v>1159</v>
      </c>
      <c r="D48" s="87" t="s">
        <v>1175</v>
      </c>
      <c r="E48" s="87"/>
      <c r="F48" s="87" t="s">
        <v>386</v>
      </c>
      <c r="G48" s="101">
        <v>43978</v>
      </c>
      <c r="H48" s="87" t="s">
        <v>293</v>
      </c>
      <c r="I48" s="90">
        <v>8.2099999239249826</v>
      </c>
      <c r="J48" s="88" t="s">
        <v>315</v>
      </c>
      <c r="K48" s="88" t="s">
        <v>121</v>
      </c>
      <c r="L48" s="89">
        <v>2.3E-2</v>
      </c>
      <c r="M48" s="89">
        <v>3.9799999586022879E-2</v>
      </c>
      <c r="N48" s="90">
        <v>39.14978</v>
      </c>
      <c r="O48" s="102">
        <v>95.02</v>
      </c>
      <c r="P48" s="90">
        <v>3.7200122999999995E-2</v>
      </c>
      <c r="Q48" s="91">
        <f t="shared" si="0"/>
        <v>6.3373118926675492E-5</v>
      </c>
      <c r="R48" s="91">
        <f>P48/'סכום נכסי הקרן'!$C$42</f>
        <v>8.9699194030584805E-6</v>
      </c>
    </row>
    <row r="49" spans="2:18">
      <c r="B49" s="86" t="s">
        <v>1385</v>
      </c>
      <c r="C49" s="88" t="s">
        <v>1159</v>
      </c>
      <c r="D49" s="87" t="s">
        <v>1176</v>
      </c>
      <c r="E49" s="87"/>
      <c r="F49" s="87" t="s">
        <v>386</v>
      </c>
      <c r="G49" s="101">
        <v>44010</v>
      </c>
      <c r="H49" s="87" t="s">
        <v>293</v>
      </c>
      <c r="I49" s="90">
        <v>8.3199999753128377</v>
      </c>
      <c r="J49" s="88" t="s">
        <v>315</v>
      </c>
      <c r="K49" s="88" t="s">
        <v>121</v>
      </c>
      <c r="L49" s="89">
        <v>2.2000000000000002E-2</v>
      </c>
      <c r="M49" s="89">
        <v>3.5599999859883685E-2</v>
      </c>
      <c r="N49" s="90">
        <v>61.386639000000002</v>
      </c>
      <c r="O49" s="102">
        <v>97.66</v>
      </c>
      <c r="P49" s="90">
        <v>5.9950189000000001E-2</v>
      </c>
      <c r="Q49" s="91">
        <f t="shared" si="0"/>
        <v>1.0212951331299828E-4</v>
      </c>
      <c r="R49" s="91">
        <f>P49/'סכום נכסי הקרן'!$C$42</f>
        <v>1.4455553373523072E-5</v>
      </c>
    </row>
    <row r="50" spans="2:18">
      <c r="B50" s="86" t="s">
        <v>1385</v>
      </c>
      <c r="C50" s="88" t="s">
        <v>1159</v>
      </c>
      <c r="D50" s="87" t="s">
        <v>1177</v>
      </c>
      <c r="E50" s="87"/>
      <c r="F50" s="87" t="s">
        <v>386</v>
      </c>
      <c r="G50" s="101">
        <v>44133</v>
      </c>
      <c r="H50" s="87" t="s">
        <v>293</v>
      </c>
      <c r="I50" s="90">
        <v>8.1799999788228686</v>
      </c>
      <c r="J50" s="88" t="s">
        <v>315</v>
      </c>
      <c r="K50" s="88" t="s">
        <v>121</v>
      </c>
      <c r="L50" s="89">
        <v>2.3799999999999998E-2</v>
      </c>
      <c r="M50" s="89">
        <v>3.9999999869276957E-2</v>
      </c>
      <c r="N50" s="90">
        <v>79.826365999999993</v>
      </c>
      <c r="O50" s="102">
        <v>95.83</v>
      </c>
      <c r="P50" s="90">
        <v>7.6497608999999994E-2</v>
      </c>
      <c r="Q50" s="91">
        <f t="shared" si="0"/>
        <v>1.3031924848106878E-4</v>
      </c>
      <c r="R50" s="91">
        <f>P50/'סכום נכסי הקרן'!$C$42</f>
        <v>1.8445567700318657E-5</v>
      </c>
    </row>
    <row r="51" spans="2:18">
      <c r="B51" s="86" t="s">
        <v>1385</v>
      </c>
      <c r="C51" s="88" t="s">
        <v>1159</v>
      </c>
      <c r="D51" s="87" t="s">
        <v>1178</v>
      </c>
      <c r="E51" s="87"/>
      <c r="F51" s="87" t="s">
        <v>386</v>
      </c>
      <c r="G51" s="101">
        <v>44251</v>
      </c>
      <c r="H51" s="87" t="s">
        <v>293</v>
      </c>
      <c r="I51" s="90">
        <v>8.0399999927591974</v>
      </c>
      <c r="J51" s="88" t="s">
        <v>315</v>
      </c>
      <c r="K51" s="88" t="s">
        <v>121</v>
      </c>
      <c r="L51" s="89">
        <v>2.3599999999999999E-2</v>
      </c>
      <c r="M51" s="89">
        <v>4.6699999982362142E-2</v>
      </c>
      <c r="N51" s="90">
        <v>237.01409500000003</v>
      </c>
      <c r="O51" s="102">
        <v>90.9</v>
      </c>
      <c r="P51" s="90">
        <v>0.21544581400000004</v>
      </c>
      <c r="Q51" s="91">
        <f t="shared" si="0"/>
        <v>3.6702763571175323E-4</v>
      </c>
      <c r="R51" s="91">
        <f>P51/'סכום נכסי הקרן'!$C$42</f>
        <v>5.1949602083475077E-5</v>
      </c>
    </row>
    <row r="52" spans="2:18">
      <c r="B52" s="86" t="s">
        <v>1385</v>
      </c>
      <c r="C52" s="88" t="s">
        <v>1159</v>
      </c>
      <c r="D52" s="87" t="s">
        <v>1179</v>
      </c>
      <c r="E52" s="87"/>
      <c r="F52" s="87" t="s">
        <v>386</v>
      </c>
      <c r="G52" s="101">
        <v>44294</v>
      </c>
      <c r="H52" s="87" t="s">
        <v>293</v>
      </c>
      <c r="I52" s="90">
        <v>7.9800000006680465</v>
      </c>
      <c r="J52" s="88" t="s">
        <v>315</v>
      </c>
      <c r="K52" s="88" t="s">
        <v>121</v>
      </c>
      <c r="L52" s="89">
        <v>2.3199999999999998E-2</v>
      </c>
      <c r="M52" s="89">
        <v>5.039999998663907E-2</v>
      </c>
      <c r="N52" s="90">
        <v>170.528772</v>
      </c>
      <c r="O52" s="102">
        <v>87.78</v>
      </c>
      <c r="P52" s="90">
        <v>0.14969015499999999</v>
      </c>
      <c r="Q52" s="91">
        <f t="shared" si="0"/>
        <v>2.5500808142401812E-4</v>
      </c>
      <c r="R52" s="91">
        <f>P52/'סכום נכסי הקרן'!$C$42</f>
        <v>3.6094198553626601E-5</v>
      </c>
    </row>
    <row r="53" spans="2:18">
      <c r="B53" s="86" t="s">
        <v>1385</v>
      </c>
      <c r="C53" s="88" t="s">
        <v>1159</v>
      </c>
      <c r="D53" s="87" t="s">
        <v>1180</v>
      </c>
      <c r="E53" s="87"/>
      <c r="F53" s="87" t="s">
        <v>386</v>
      </c>
      <c r="G53" s="101">
        <v>44602</v>
      </c>
      <c r="H53" s="87" t="s">
        <v>293</v>
      </c>
      <c r="I53" s="90">
        <v>7.7500000202575334</v>
      </c>
      <c r="J53" s="88" t="s">
        <v>315</v>
      </c>
      <c r="K53" s="88" t="s">
        <v>121</v>
      </c>
      <c r="L53" s="89">
        <v>2.0899999999999998E-2</v>
      </c>
      <c r="M53" s="89">
        <v>6.3800000180427113E-2</v>
      </c>
      <c r="N53" s="90">
        <v>244.31347299999999</v>
      </c>
      <c r="O53" s="102">
        <v>75.77</v>
      </c>
      <c r="P53" s="90">
        <v>0.18511630700000001</v>
      </c>
      <c r="Q53" s="91">
        <f t="shared" si="0"/>
        <v>3.1535911154858203E-4</v>
      </c>
      <c r="R53" s="91">
        <f>P53/'סכום נכסי הקרן'!$C$42</f>
        <v>4.4636367303996033E-5</v>
      </c>
    </row>
    <row r="54" spans="2:18">
      <c r="B54" s="86" t="s">
        <v>1385</v>
      </c>
      <c r="C54" s="88" t="s">
        <v>1159</v>
      </c>
      <c r="D54" s="87" t="s">
        <v>1181</v>
      </c>
      <c r="E54" s="87"/>
      <c r="F54" s="87" t="s">
        <v>386</v>
      </c>
      <c r="G54" s="101">
        <v>43500</v>
      </c>
      <c r="H54" s="87" t="s">
        <v>293</v>
      </c>
      <c r="I54" s="90">
        <v>8.0499999780880298</v>
      </c>
      <c r="J54" s="88" t="s">
        <v>315</v>
      </c>
      <c r="K54" s="88" t="s">
        <v>121</v>
      </c>
      <c r="L54" s="89">
        <v>3.4500000000000003E-2</v>
      </c>
      <c r="M54" s="89">
        <v>3.4999999909950813E-2</v>
      </c>
      <c r="N54" s="90">
        <v>152.91988599999999</v>
      </c>
      <c r="O54" s="102">
        <v>108.93</v>
      </c>
      <c r="P54" s="90">
        <v>0.166575633</v>
      </c>
      <c r="Q54" s="91">
        <f t="shared" si="0"/>
        <v>2.8377372301686347E-4</v>
      </c>
      <c r="R54" s="91">
        <f>P54/'סכום נכסי הקרן'!$C$42</f>
        <v>4.0165727476854011E-5</v>
      </c>
    </row>
    <row r="55" spans="2:18">
      <c r="B55" s="86" t="s">
        <v>1385</v>
      </c>
      <c r="C55" s="88" t="s">
        <v>1159</v>
      </c>
      <c r="D55" s="87" t="s">
        <v>1182</v>
      </c>
      <c r="E55" s="87"/>
      <c r="F55" s="87" t="s">
        <v>386</v>
      </c>
      <c r="G55" s="101">
        <v>43556</v>
      </c>
      <c r="H55" s="87" t="s">
        <v>293</v>
      </c>
      <c r="I55" s="90">
        <v>8.1400000169150957</v>
      </c>
      <c r="J55" s="88" t="s">
        <v>315</v>
      </c>
      <c r="K55" s="88" t="s">
        <v>121</v>
      </c>
      <c r="L55" s="89">
        <v>3.0499999999999999E-2</v>
      </c>
      <c r="M55" s="89">
        <v>3.4500000079672549E-2</v>
      </c>
      <c r="N55" s="90">
        <v>154.20836600000001</v>
      </c>
      <c r="O55" s="102">
        <v>105.81</v>
      </c>
      <c r="P55" s="90">
        <v>0.16316786599999999</v>
      </c>
      <c r="Q55" s="91">
        <f t="shared" si="0"/>
        <v>2.7796834373450464E-4</v>
      </c>
      <c r="R55" s="91">
        <f>P55/'סכום נכסי הקרן'!$C$42</f>
        <v>3.9344026018114144E-5</v>
      </c>
    </row>
    <row r="56" spans="2:18">
      <c r="B56" s="86" t="s">
        <v>1385</v>
      </c>
      <c r="C56" s="88" t="s">
        <v>1159</v>
      </c>
      <c r="D56" s="87" t="s">
        <v>1183</v>
      </c>
      <c r="E56" s="87"/>
      <c r="F56" s="87" t="s">
        <v>386</v>
      </c>
      <c r="G56" s="101">
        <v>43647</v>
      </c>
      <c r="H56" s="87" t="s">
        <v>293</v>
      </c>
      <c r="I56" s="90">
        <v>8.1100000082314541</v>
      </c>
      <c r="J56" s="88" t="s">
        <v>315</v>
      </c>
      <c r="K56" s="88" t="s">
        <v>121</v>
      </c>
      <c r="L56" s="89">
        <v>2.8999999999999998E-2</v>
      </c>
      <c r="M56" s="89">
        <v>3.8100000054411304E-2</v>
      </c>
      <c r="N56" s="90">
        <v>143.152163</v>
      </c>
      <c r="O56" s="102">
        <v>100.14</v>
      </c>
      <c r="P56" s="90">
        <v>0.14335256200000002</v>
      </c>
      <c r="Q56" s="91">
        <f t="shared" si="0"/>
        <v>2.4421153016267243E-4</v>
      </c>
      <c r="R56" s="91">
        <f>P56/'סכום נכסי הקרן'!$C$42</f>
        <v>3.4566039670404969E-5</v>
      </c>
    </row>
    <row r="57" spans="2:18">
      <c r="B57" s="86" t="s">
        <v>1385</v>
      </c>
      <c r="C57" s="88" t="s">
        <v>1159</v>
      </c>
      <c r="D57" s="87" t="s">
        <v>1184</v>
      </c>
      <c r="E57" s="87"/>
      <c r="F57" s="87" t="s">
        <v>386</v>
      </c>
      <c r="G57" s="101">
        <v>43703</v>
      </c>
      <c r="H57" s="87" t="s">
        <v>293</v>
      </c>
      <c r="I57" s="90">
        <v>8.2599998974444269</v>
      </c>
      <c r="J57" s="88" t="s">
        <v>315</v>
      </c>
      <c r="K57" s="88" t="s">
        <v>121</v>
      </c>
      <c r="L57" s="89">
        <v>2.3799999999999998E-2</v>
      </c>
      <c r="M57" s="89">
        <v>3.6499999447004258E-2</v>
      </c>
      <c r="N57" s="90">
        <v>10.165399000000001</v>
      </c>
      <c r="O57" s="102">
        <v>97.84</v>
      </c>
      <c r="P57" s="90">
        <v>9.9458269999999991E-3</v>
      </c>
      <c r="Q57" s="91">
        <f t="shared" si="0"/>
        <v>1.6943440678815501E-5</v>
      </c>
      <c r="R57" s="91">
        <f>P57/'סכום נכסי הקרן'!$C$42</f>
        <v>2.3981981615158348E-6</v>
      </c>
    </row>
    <row r="58" spans="2:18">
      <c r="B58" s="86" t="s">
        <v>1385</v>
      </c>
      <c r="C58" s="88" t="s">
        <v>1159</v>
      </c>
      <c r="D58" s="87" t="s">
        <v>1185</v>
      </c>
      <c r="E58" s="87"/>
      <c r="F58" s="87" t="s">
        <v>386</v>
      </c>
      <c r="G58" s="101">
        <v>43740</v>
      </c>
      <c r="H58" s="87" t="s">
        <v>293</v>
      </c>
      <c r="I58" s="90">
        <v>8.1400000148161649</v>
      </c>
      <c r="J58" s="88" t="s">
        <v>315</v>
      </c>
      <c r="K58" s="88" t="s">
        <v>121</v>
      </c>
      <c r="L58" s="89">
        <v>2.4300000000000002E-2</v>
      </c>
      <c r="M58" s="89">
        <v>4.1400000077608475E-2</v>
      </c>
      <c r="N58" s="90">
        <v>150.22478899999999</v>
      </c>
      <c r="O58" s="102">
        <v>94.35</v>
      </c>
      <c r="P58" s="90">
        <v>0.14173708500000001</v>
      </c>
      <c r="Q58" s="91">
        <f t="shared" si="0"/>
        <v>2.414594474331527E-4</v>
      </c>
      <c r="R58" s="91">
        <f>P58/'סכום נכסי הקרן'!$C$42</f>
        <v>3.4176506052801212E-5</v>
      </c>
    </row>
    <row r="59" spans="2:18">
      <c r="B59" s="86" t="s">
        <v>1385</v>
      </c>
      <c r="C59" s="88" t="s">
        <v>1159</v>
      </c>
      <c r="D59" s="87" t="s">
        <v>1186</v>
      </c>
      <c r="E59" s="87"/>
      <c r="F59" s="87" t="s">
        <v>386</v>
      </c>
      <c r="G59" s="101">
        <v>43831</v>
      </c>
      <c r="H59" s="87" t="s">
        <v>293</v>
      </c>
      <c r="I59" s="90">
        <v>8.1100000223924056</v>
      </c>
      <c r="J59" s="88" t="s">
        <v>315</v>
      </c>
      <c r="K59" s="88" t="s">
        <v>121</v>
      </c>
      <c r="L59" s="89">
        <v>2.3799999999999998E-2</v>
      </c>
      <c r="M59" s="89">
        <v>4.3200000129931242E-2</v>
      </c>
      <c r="N59" s="90">
        <v>155.91800900000001</v>
      </c>
      <c r="O59" s="102">
        <v>92.8</v>
      </c>
      <c r="P59" s="90">
        <v>0.144691916</v>
      </c>
      <c r="Q59" s="91">
        <f t="shared" si="0"/>
        <v>2.4649321725082852E-4</v>
      </c>
      <c r="R59" s="91">
        <f>P59/'סכום נכסי הקרן'!$C$42</f>
        <v>3.4888992834623368E-5</v>
      </c>
    </row>
    <row r="60" spans="2:18">
      <c r="B60" s="86" t="s">
        <v>1386</v>
      </c>
      <c r="C60" s="88" t="s">
        <v>1159</v>
      </c>
      <c r="D60" s="87">
        <v>7936</v>
      </c>
      <c r="E60" s="87"/>
      <c r="F60" s="87" t="s">
        <v>1187</v>
      </c>
      <c r="G60" s="101">
        <v>44087</v>
      </c>
      <c r="H60" s="87" t="s">
        <v>1157</v>
      </c>
      <c r="I60" s="90">
        <v>5.4700000021745057</v>
      </c>
      <c r="J60" s="88" t="s">
        <v>308</v>
      </c>
      <c r="K60" s="88" t="s">
        <v>121</v>
      </c>
      <c r="L60" s="89">
        <v>1.7947999999999999E-2</v>
      </c>
      <c r="M60" s="89">
        <v>3.1100000007597668E-2</v>
      </c>
      <c r="N60" s="90">
        <v>750.92680700000017</v>
      </c>
      <c r="O60" s="102">
        <v>101.66</v>
      </c>
      <c r="P60" s="90">
        <v>0.76339212199999995</v>
      </c>
      <c r="Q60" s="91">
        <f t="shared" si="0"/>
        <v>1.3004940799575628E-3</v>
      </c>
      <c r="R60" s="91">
        <f>P60/'סכום נכסי הקרן'!$C$42</f>
        <v>1.8407374102687206E-4</v>
      </c>
    </row>
    <row r="61" spans="2:18">
      <c r="B61" s="86" t="s">
        <v>1386</v>
      </c>
      <c r="C61" s="88" t="s">
        <v>1159</v>
      </c>
      <c r="D61" s="87">
        <v>7937</v>
      </c>
      <c r="E61" s="87"/>
      <c r="F61" s="87" t="s">
        <v>1187</v>
      </c>
      <c r="G61" s="101">
        <v>44087</v>
      </c>
      <c r="H61" s="87" t="s">
        <v>1157</v>
      </c>
      <c r="I61" s="90">
        <v>6.9099999991535643</v>
      </c>
      <c r="J61" s="88" t="s">
        <v>308</v>
      </c>
      <c r="K61" s="88" t="s">
        <v>121</v>
      </c>
      <c r="L61" s="89">
        <v>7.0499999999999993E-2</v>
      </c>
      <c r="M61" s="89">
        <v>8.4099999996634658E-2</v>
      </c>
      <c r="N61" s="90">
        <v>1051.4501869999999</v>
      </c>
      <c r="O61" s="102">
        <v>93.26</v>
      </c>
      <c r="P61" s="90">
        <v>0.98058141300000001</v>
      </c>
      <c r="Q61" s="91">
        <f t="shared" si="0"/>
        <v>1.6704918557214584E-3</v>
      </c>
      <c r="R61" s="91">
        <f>P61/'סכום נכסי הקרן'!$C$42</f>
        <v>2.3644374086470636E-4</v>
      </c>
    </row>
    <row r="62" spans="2:18">
      <c r="B62" s="86" t="s">
        <v>1387</v>
      </c>
      <c r="C62" s="88" t="s">
        <v>1158</v>
      </c>
      <c r="D62" s="87">
        <v>8063</v>
      </c>
      <c r="E62" s="87"/>
      <c r="F62" s="87" t="s">
        <v>388</v>
      </c>
      <c r="G62" s="101">
        <v>44147</v>
      </c>
      <c r="H62" s="87" t="s">
        <v>119</v>
      </c>
      <c r="I62" s="90">
        <v>7.8599999996455141</v>
      </c>
      <c r="J62" s="88" t="s">
        <v>458</v>
      </c>
      <c r="K62" s="88" t="s">
        <v>121</v>
      </c>
      <c r="L62" s="89">
        <v>1.6250000000000001E-2</v>
      </c>
      <c r="M62" s="89">
        <v>3.2899999994682717E-2</v>
      </c>
      <c r="N62" s="90">
        <v>589.11792000000003</v>
      </c>
      <c r="O62" s="102">
        <v>95.77</v>
      </c>
      <c r="P62" s="90">
        <v>0.56419827</v>
      </c>
      <c r="Q62" s="91">
        <f t="shared" si="0"/>
        <v>9.6115284519179074E-4</v>
      </c>
      <c r="R62" s="91">
        <f>P62/'סכום נכסי הקרן'!$C$42</f>
        <v>1.3604291064427471E-4</v>
      </c>
    </row>
    <row r="63" spans="2:18">
      <c r="B63" s="86" t="s">
        <v>1387</v>
      </c>
      <c r="C63" s="88" t="s">
        <v>1158</v>
      </c>
      <c r="D63" s="87">
        <v>8145</v>
      </c>
      <c r="E63" s="87"/>
      <c r="F63" s="87" t="s">
        <v>388</v>
      </c>
      <c r="G63" s="101">
        <v>44185</v>
      </c>
      <c r="H63" s="87" t="s">
        <v>119</v>
      </c>
      <c r="I63" s="90">
        <v>7.8499999862883696</v>
      </c>
      <c r="J63" s="88" t="s">
        <v>458</v>
      </c>
      <c r="K63" s="88" t="s">
        <v>121</v>
      </c>
      <c r="L63" s="89">
        <v>1.4990000000000002E-2</v>
      </c>
      <c r="M63" s="89">
        <v>3.4499999947857178E-2</v>
      </c>
      <c r="N63" s="90">
        <v>276.93263100000001</v>
      </c>
      <c r="O63" s="102">
        <v>93.49</v>
      </c>
      <c r="P63" s="90">
        <v>0.258904303</v>
      </c>
      <c r="Q63" s="91">
        <f t="shared" si="0"/>
        <v>4.4106233693493513E-4</v>
      </c>
      <c r="R63" s="91">
        <f>P63/'סכום נכסי הקרן'!$C$42</f>
        <v>6.2428576674733905E-5</v>
      </c>
    </row>
    <row r="64" spans="2:18">
      <c r="B64" s="86" t="s">
        <v>1388</v>
      </c>
      <c r="C64" s="88" t="s">
        <v>1158</v>
      </c>
      <c r="D64" s="87" t="s">
        <v>1188</v>
      </c>
      <c r="E64" s="87"/>
      <c r="F64" s="87" t="s">
        <v>386</v>
      </c>
      <c r="G64" s="101">
        <v>42901</v>
      </c>
      <c r="H64" s="87" t="s">
        <v>293</v>
      </c>
      <c r="I64" s="90">
        <v>0.65999999997248948</v>
      </c>
      <c r="J64" s="88" t="s">
        <v>142</v>
      </c>
      <c r="K64" s="88" t="s">
        <v>121</v>
      </c>
      <c r="L64" s="89">
        <v>0.04</v>
      </c>
      <c r="M64" s="89">
        <v>6.0599999996362508E-2</v>
      </c>
      <c r="N64" s="90">
        <v>6550.8227060000008</v>
      </c>
      <c r="O64" s="102">
        <v>99.88</v>
      </c>
      <c r="P64" s="90">
        <v>6.5429615729999995</v>
      </c>
      <c r="Q64" s="91">
        <f t="shared" si="0"/>
        <v>1.1146411583058388E-2</v>
      </c>
      <c r="R64" s="91">
        <f>P64/'סכום נכסי הקרן'!$C$42</f>
        <v>1.5776785998024452E-3</v>
      </c>
    </row>
    <row r="65" spans="2:18">
      <c r="B65" s="86" t="s">
        <v>1389</v>
      </c>
      <c r="C65" s="88" t="s">
        <v>1158</v>
      </c>
      <c r="D65" s="87">
        <v>4069</v>
      </c>
      <c r="E65" s="87"/>
      <c r="F65" s="87" t="s">
        <v>388</v>
      </c>
      <c r="G65" s="101">
        <v>42052</v>
      </c>
      <c r="H65" s="87" t="s">
        <v>119</v>
      </c>
      <c r="I65" s="90">
        <v>4.3800000006824904</v>
      </c>
      <c r="J65" s="88" t="s">
        <v>489</v>
      </c>
      <c r="K65" s="88" t="s">
        <v>121</v>
      </c>
      <c r="L65" s="89">
        <v>2.9779E-2</v>
      </c>
      <c r="M65" s="89">
        <v>2.01000000136498E-2</v>
      </c>
      <c r="N65" s="90">
        <v>408.92319500000008</v>
      </c>
      <c r="O65" s="102">
        <v>114.66</v>
      </c>
      <c r="P65" s="90">
        <v>0.46887133599999997</v>
      </c>
      <c r="Q65" s="91">
        <f t="shared" si="0"/>
        <v>7.9875647017718806E-4</v>
      </c>
      <c r="R65" s="91">
        <f>P65/'סכום נכסי הקרן'!$C$42</f>
        <v>1.1305710183604373E-4</v>
      </c>
    </row>
    <row r="66" spans="2:18">
      <c r="B66" s="86" t="s">
        <v>1390</v>
      </c>
      <c r="C66" s="88" t="s">
        <v>1158</v>
      </c>
      <c r="D66" s="87">
        <v>8224</v>
      </c>
      <c r="E66" s="87"/>
      <c r="F66" s="87" t="s">
        <v>388</v>
      </c>
      <c r="G66" s="101">
        <v>44223</v>
      </c>
      <c r="H66" s="87" t="s">
        <v>119</v>
      </c>
      <c r="I66" s="90">
        <v>12.68000000299479</v>
      </c>
      <c r="J66" s="88" t="s">
        <v>308</v>
      </c>
      <c r="K66" s="88" t="s">
        <v>121</v>
      </c>
      <c r="L66" s="89">
        <v>2.1537000000000001E-2</v>
      </c>
      <c r="M66" s="89">
        <v>4.0200000007949141E-2</v>
      </c>
      <c r="N66" s="90">
        <v>1245.8297849999999</v>
      </c>
      <c r="O66" s="102">
        <v>86.84</v>
      </c>
      <c r="P66" s="90">
        <v>1.0818786070000002</v>
      </c>
      <c r="Q66" s="91">
        <f t="shared" si="0"/>
        <v>1.8430590034779464E-3</v>
      </c>
      <c r="R66" s="91">
        <f>P66/'סכום נכסי הקרן'!$C$42</f>
        <v>2.6086913499407473E-4</v>
      </c>
    </row>
    <row r="67" spans="2:18">
      <c r="B67" s="86" t="s">
        <v>1390</v>
      </c>
      <c r="C67" s="88" t="s">
        <v>1158</v>
      </c>
      <c r="D67" s="87">
        <v>2963</v>
      </c>
      <c r="E67" s="87"/>
      <c r="F67" s="87" t="s">
        <v>388</v>
      </c>
      <c r="G67" s="101">
        <v>41423</v>
      </c>
      <c r="H67" s="87" t="s">
        <v>119</v>
      </c>
      <c r="I67" s="90">
        <v>3.0299999965507984</v>
      </c>
      <c r="J67" s="88" t="s">
        <v>308</v>
      </c>
      <c r="K67" s="88" t="s">
        <v>121</v>
      </c>
      <c r="L67" s="89">
        <v>0.05</v>
      </c>
      <c r="M67" s="89">
        <v>2.1999999961675537E-2</v>
      </c>
      <c r="N67" s="90">
        <v>258.36780099999999</v>
      </c>
      <c r="O67" s="102">
        <v>121.19</v>
      </c>
      <c r="P67" s="90">
        <v>0.31311593599999998</v>
      </c>
      <c r="Q67" s="91">
        <f t="shared" si="0"/>
        <v>5.3341580214574325E-4</v>
      </c>
      <c r="R67" s="91">
        <f>P67/'סכום נכסי הקרן'!$C$42</f>
        <v>7.5500414601672634E-5</v>
      </c>
    </row>
    <row r="68" spans="2:18">
      <c r="B68" s="86" t="s">
        <v>1390</v>
      </c>
      <c r="C68" s="88" t="s">
        <v>1158</v>
      </c>
      <c r="D68" s="87">
        <v>2968</v>
      </c>
      <c r="E68" s="87"/>
      <c r="F68" s="87" t="s">
        <v>388</v>
      </c>
      <c r="G68" s="101">
        <v>41423</v>
      </c>
      <c r="H68" s="87" t="s">
        <v>119</v>
      </c>
      <c r="I68" s="90">
        <v>3.0299999873888219</v>
      </c>
      <c r="J68" s="88" t="s">
        <v>308</v>
      </c>
      <c r="K68" s="88" t="s">
        <v>121</v>
      </c>
      <c r="L68" s="89">
        <v>0.05</v>
      </c>
      <c r="M68" s="89">
        <v>2.1999999920559506E-2</v>
      </c>
      <c r="N68" s="90">
        <v>83.096219999999988</v>
      </c>
      <c r="O68" s="102">
        <v>121.19</v>
      </c>
      <c r="P68" s="90">
        <v>0.10070430899999999</v>
      </c>
      <c r="Q68" s="91">
        <f t="shared" si="0"/>
        <v>1.7155712497740069E-4</v>
      </c>
      <c r="R68" s="91">
        <f>P68/'סכום נכסי הקרן'!$C$42</f>
        <v>2.4282434100303832E-5</v>
      </c>
    </row>
    <row r="69" spans="2:18">
      <c r="B69" s="86" t="s">
        <v>1390</v>
      </c>
      <c r="C69" s="88" t="s">
        <v>1158</v>
      </c>
      <c r="D69" s="87">
        <v>4605</v>
      </c>
      <c r="E69" s="87"/>
      <c r="F69" s="87" t="s">
        <v>388</v>
      </c>
      <c r="G69" s="101">
        <v>42352</v>
      </c>
      <c r="H69" s="87" t="s">
        <v>119</v>
      </c>
      <c r="I69" s="90">
        <v>5.2299999959768551</v>
      </c>
      <c r="J69" s="88" t="s">
        <v>308</v>
      </c>
      <c r="K69" s="88" t="s">
        <v>121</v>
      </c>
      <c r="L69" s="89">
        <v>0.05</v>
      </c>
      <c r="M69" s="89">
        <v>2.7199999975808541E-2</v>
      </c>
      <c r="N69" s="90">
        <v>305.87912699999998</v>
      </c>
      <c r="O69" s="102">
        <v>124.33</v>
      </c>
      <c r="P69" s="90">
        <v>0.38029951099999998</v>
      </c>
      <c r="Q69" s="91">
        <f t="shared" si="0"/>
        <v>6.4786791533886958E-4</v>
      </c>
      <c r="R69" s="91">
        <f>P69/'סכום נכסי הקרן'!$C$42</f>
        <v>9.1700125902609308E-5</v>
      </c>
    </row>
    <row r="70" spans="2:18">
      <c r="B70" s="86" t="s">
        <v>1390</v>
      </c>
      <c r="C70" s="88" t="s">
        <v>1158</v>
      </c>
      <c r="D70" s="87">
        <v>4606</v>
      </c>
      <c r="E70" s="87"/>
      <c r="F70" s="87" t="s">
        <v>388</v>
      </c>
      <c r="G70" s="101">
        <v>42352</v>
      </c>
      <c r="H70" s="87" t="s">
        <v>119</v>
      </c>
      <c r="I70" s="90">
        <v>7.0000000026930644</v>
      </c>
      <c r="J70" s="88" t="s">
        <v>308</v>
      </c>
      <c r="K70" s="88" t="s">
        <v>121</v>
      </c>
      <c r="L70" s="89">
        <v>4.0999999999999995E-2</v>
      </c>
      <c r="M70" s="89">
        <v>2.7600000009335952E-2</v>
      </c>
      <c r="N70" s="90">
        <v>918.816284</v>
      </c>
      <c r="O70" s="102">
        <v>121.24</v>
      </c>
      <c r="P70" s="90">
        <v>1.1139728210000002</v>
      </c>
      <c r="Q70" s="91">
        <f t="shared" si="0"/>
        <v>1.8977338345445042E-3</v>
      </c>
      <c r="R70" s="91">
        <f>P70/'סכום נכסי הקרן'!$C$42</f>
        <v>2.6860788663434512E-4</v>
      </c>
    </row>
    <row r="71" spans="2:18">
      <c r="B71" s="86" t="s">
        <v>1390</v>
      </c>
      <c r="C71" s="88" t="s">
        <v>1158</v>
      </c>
      <c r="D71" s="87">
        <v>5150</v>
      </c>
      <c r="E71" s="87"/>
      <c r="F71" s="87" t="s">
        <v>388</v>
      </c>
      <c r="G71" s="101">
        <v>42631</v>
      </c>
      <c r="H71" s="87" t="s">
        <v>119</v>
      </c>
      <c r="I71" s="90">
        <v>6.9399999980311611</v>
      </c>
      <c r="J71" s="88" t="s">
        <v>308</v>
      </c>
      <c r="K71" s="88" t="s">
        <v>121</v>
      </c>
      <c r="L71" s="89">
        <v>4.0999999999999995E-2</v>
      </c>
      <c r="M71" s="89">
        <v>3.070000000246105E-2</v>
      </c>
      <c r="N71" s="90">
        <v>272.65941800000002</v>
      </c>
      <c r="O71" s="102">
        <v>119.22</v>
      </c>
      <c r="P71" s="90">
        <v>0.325064556</v>
      </c>
      <c r="Q71" s="91">
        <f t="shared" si="0"/>
        <v>5.5377114656946077E-4</v>
      </c>
      <c r="R71" s="91">
        <f>P71/'סכום נכסי הקרן'!$C$42</f>
        <v>7.8381538365101394E-5</v>
      </c>
    </row>
    <row r="72" spans="2:18">
      <c r="B72" s="86" t="s">
        <v>1391</v>
      </c>
      <c r="C72" s="88" t="s">
        <v>1159</v>
      </c>
      <c r="D72" s="87" t="s">
        <v>1189</v>
      </c>
      <c r="E72" s="87"/>
      <c r="F72" s="87" t="s">
        <v>386</v>
      </c>
      <c r="G72" s="101">
        <v>42033</v>
      </c>
      <c r="H72" s="87" t="s">
        <v>293</v>
      </c>
      <c r="I72" s="90">
        <v>3.8799999919751116</v>
      </c>
      <c r="J72" s="88" t="s">
        <v>315</v>
      </c>
      <c r="K72" s="88" t="s">
        <v>121</v>
      </c>
      <c r="L72" s="89">
        <v>5.0999999999999997E-2</v>
      </c>
      <c r="M72" s="89">
        <v>2.7199999946500745E-2</v>
      </c>
      <c r="N72" s="90">
        <v>61.663831999999999</v>
      </c>
      <c r="O72" s="102">
        <v>121.25</v>
      </c>
      <c r="P72" s="90">
        <v>7.4767394999999987E-2</v>
      </c>
      <c r="Q72" s="91">
        <f t="shared" si="0"/>
        <v>1.2737170291541032E-4</v>
      </c>
      <c r="R72" s="91">
        <f>P72/'סכום נכסי הקרן'!$C$42</f>
        <v>1.8028368001004663E-5</v>
      </c>
    </row>
    <row r="73" spans="2:18">
      <c r="B73" s="86" t="s">
        <v>1391</v>
      </c>
      <c r="C73" s="88" t="s">
        <v>1159</v>
      </c>
      <c r="D73" s="87" t="s">
        <v>1190</v>
      </c>
      <c r="E73" s="87"/>
      <c r="F73" s="87" t="s">
        <v>386</v>
      </c>
      <c r="G73" s="101">
        <v>42054</v>
      </c>
      <c r="H73" s="87" t="s">
        <v>293</v>
      </c>
      <c r="I73" s="90">
        <v>3.8799999926700295</v>
      </c>
      <c r="J73" s="88" t="s">
        <v>315</v>
      </c>
      <c r="K73" s="88" t="s">
        <v>121</v>
      </c>
      <c r="L73" s="89">
        <v>5.0999999999999997E-2</v>
      </c>
      <c r="M73" s="89">
        <v>2.7199999964707545E-2</v>
      </c>
      <c r="N73" s="90">
        <v>120.454786</v>
      </c>
      <c r="O73" s="102">
        <v>122.32</v>
      </c>
      <c r="P73" s="90">
        <v>0.14734029100000001</v>
      </c>
      <c r="Q73" s="91">
        <f t="shared" si="0"/>
        <v>2.5100491695239762E-4</v>
      </c>
      <c r="R73" s="91">
        <f>P73/'סכום נכסי הקרן'!$C$42</f>
        <v>3.5527585086027357E-5</v>
      </c>
    </row>
    <row r="74" spans="2:18">
      <c r="B74" s="86" t="s">
        <v>1391</v>
      </c>
      <c r="C74" s="88" t="s">
        <v>1159</v>
      </c>
      <c r="D74" s="87" t="s">
        <v>1191</v>
      </c>
      <c r="E74" s="87"/>
      <c r="F74" s="87" t="s">
        <v>386</v>
      </c>
      <c r="G74" s="101">
        <v>42565</v>
      </c>
      <c r="H74" s="87" t="s">
        <v>293</v>
      </c>
      <c r="I74" s="90">
        <v>3.8799999889234926</v>
      </c>
      <c r="J74" s="88" t="s">
        <v>315</v>
      </c>
      <c r="K74" s="88" t="s">
        <v>121</v>
      </c>
      <c r="L74" s="89">
        <v>5.0999999999999997E-2</v>
      </c>
      <c r="M74" s="89">
        <v>2.7199999944617467E-2</v>
      </c>
      <c r="N74" s="90">
        <v>147.025778</v>
      </c>
      <c r="O74" s="102">
        <v>122.81</v>
      </c>
      <c r="P74" s="90">
        <v>0.18056235000000001</v>
      </c>
      <c r="Q74" s="91">
        <f t="shared" si="0"/>
        <v>3.0760111412077876E-4</v>
      </c>
      <c r="R74" s="91">
        <f>P74/'סכום נכסי הקרן'!$C$42</f>
        <v>4.3538289556914554E-5</v>
      </c>
    </row>
    <row r="75" spans="2:18">
      <c r="B75" s="86" t="s">
        <v>1391</v>
      </c>
      <c r="C75" s="88" t="s">
        <v>1159</v>
      </c>
      <c r="D75" s="87" t="s">
        <v>1192</v>
      </c>
      <c r="E75" s="87"/>
      <c r="F75" s="87" t="s">
        <v>386</v>
      </c>
      <c r="G75" s="101">
        <v>40570</v>
      </c>
      <c r="H75" s="87" t="s">
        <v>293</v>
      </c>
      <c r="I75" s="90">
        <v>3.9199999988546348</v>
      </c>
      <c r="J75" s="88" t="s">
        <v>315</v>
      </c>
      <c r="K75" s="88" t="s">
        <v>121</v>
      </c>
      <c r="L75" s="89">
        <v>5.0999999999999997E-2</v>
      </c>
      <c r="M75" s="89">
        <v>2.0599999998363764E-2</v>
      </c>
      <c r="N75" s="90">
        <v>745.48591400000009</v>
      </c>
      <c r="O75" s="102">
        <v>131.16999999999999</v>
      </c>
      <c r="P75" s="90">
        <v>0.97785383599999998</v>
      </c>
      <c r="Q75" s="91">
        <f t="shared" ref="Q75:Q138" si="1">IFERROR(P75/$P$10,0)</f>
        <v>1.6658452296443708E-3</v>
      </c>
      <c r="R75" s="91">
        <f>P75/'סכום נכסי הקרן'!$C$42</f>
        <v>2.3578605094643279E-4</v>
      </c>
    </row>
    <row r="76" spans="2:18">
      <c r="B76" s="86" t="s">
        <v>1391</v>
      </c>
      <c r="C76" s="88" t="s">
        <v>1159</v>
      </c>
      <c r="D76" s="87" t="s">
        <v>1193</v>
      </c>
      <c r="E76" s="87"/>
      <c r="F76" s="87" t="s">
        <v>386</v>
      </c>
      <c r="G76" s="101">
        <v>41207</v>
      </c>
      <c r="H76" s="87" t="s">
        <v>293</v>
      </c>
      <c r="I76" s="90">
        <v>3.920000053994328</v>
      </c>
      <c r="J76" s="88" t="s">
        <v>315</v>
      </c>
      <c r="K76" s="88" t="s">
        <v>121</v>
      </c>
      <c r="L76" s="89">
        <v>5.0999999999999997E-2</v>
      </c>
      <c r="M76" s="89">
        <v>2.0400000479949582E-2</v>
      </c>
      <c r="N76" s="90">
        <v>10.596577999999999</v>
      </c>
      <c r="O76" s="102">
        <v>125.84</v>
      </c>
      <c r="P76" s="90">
        <v>1.3334733999999999E-2</v>
      </c>
      <c r="Q76" s="91">
        <f t="shared" si="1"/>
        <v>2.2716690577544145E-5</v>
      </c>
      <c r="R76" s="91">
        <f>P76/'סכום נכסי הקרן'!$C$42</f>
        <v>3.215351982605639E-6</v>
      </c>
    </row>
    <row r="77" spans="2:18">
      <c r="B77" s="86" t="s">
        <v>1391</v>
      </c>
      <c r="C77" s="88" t="s">
        <v>1159</v>
      </c>
      <c r="D77" s="87" t="s">
        <v>1194</v>
      </c>
      <c r="E77" s="87"/>
      <c r="F77" s="87" t="s">
        <v>386</v>
      </c>
      <c r="G77" s="101">
        <v>41239</v>
      </c>
      <c r="H77" s="87" t="s">
        <v>293</v>
      </c>
      <c r="I77" s="90">
        <v>3.879999984319535</v>
      </c>
      <c r="J77" s="88" t="s">
        <v>315</v>
      </c>
      <c r="K77" s="88" t="s">
        <v>121</v>
      </c>
      <c r="L77" s="89">
        <v>5.0999999999999997E-2</v>
      </c>
      <c r="M77" s="89">
        <v>2.7199999895463563E-2</v>
      </c>
      <c r="N77" s="90">
        <v>93.448801000000003</v>
      </c>
      <c r="O77" s="102">
        <v>122.84</v>
      </c>
      <c r="P77" s="90">
        <v>0.11479251</v>
      </c>
      <c r="Q77" s="91">
        <f t="shared" si="1"/>
        <v>1.9555740146669909E-4</v>
      </c>
      <c r="R77" s="91">
        <f>P77/'סכום נכסי הקרן'!$C$42</f>
        <v>2.7679466618290075E-5</v>
      </c>
    </row>
    <row r="78" spans="2:18">
      <c r="B78" s="86" t="s">
        <v>1391</v>
      </c>
      <c r="C78" s="88" t="s">
        <v>1159</v>
      </c>
      <c r="D78" s="87" t="s">
        <v>1195</v>
      </c>
      <c r="E78" s="87"/>
      <c r="F78" s="87" t="s">
        <v>386</v>
      </c>
      <c r="G78" s="101">
        <v>41269</v>
      </c>
      <c r="H78" s="87" t="s">
        <v>293</v>
      </c>
      <c r="I78" s="90">
        <v>3.920000003726495</v>
      </c>
      <c r="J78" s="88" t="s">
        <v>315</v>
      </c>
      <c r="K78" s="88" t="s">
        <v>121</v>
      </c>
      <c r="L78" s="89">
        <v>5.0999999999999997E-2</v>
      </c>
      <c r="M78" s="89">
        <v>2.0599999894415966E-2</v>
      </c>
      <c r="N78" s="90">
        <v>25.441921999999998</v>
      </c>
      <c r="O78" s="102">
        <v>126.57</v>
      </c>
      <c r="P78" s="90">
        <v>3.2201839000000003E-2</v>
      </c>
      <c r="Q78" s="91">
        <f t="shared" si="1"/>
        <v>5.4858178092708389E-5</v>
      </c>
      <c r="R78" s="91">
        <f>P78/'סכום נכסי הקרן'!$C$42</f>
        <v>7.7647028333821736E-6</v>
      </c>
    </row>
    <row r="79" spans="2:18">
      <c r="B79" s="86" t="s">
        <v>1391</v>
      </c>
      <c r="C79" s="88" t="s">
        <v>1159</v>
      </c>
      <c r="D79" s="87" t="s">
        <v>1196</v>
      </c>
      <c r="E79" s="87"/>
      <c r="F79" s="87" t="s">
        <v>386</v>
      </c>
      <c r="G79" s="101">
        <v>41298</v>
      </c>
      <c r="H79" s="87" t="s">
        <v>293</v>
      </c>
      <c r="I79" s="90">
        <v>3.8800000227076192</v>
      </c>
      <c r="J79" s="88" t="s">
        <v>315</v>
      </c>
      <c r="K79" s="88" t="s">
        <v>121</v>
      </c>
      <c r="L79" s="89">
        <v>5.0999999999999997E-2</v>
      </c>
      <c r="M79" s="89">
        <v>2.720000005676905E-2</v>
      </c>
      <c r="N79" s="90">
        <v>51.481439999999999</v>
      </c>
      <c r="O79" s="102">
        <v>123.18</v>
      </c>
      <c r="P79" s="90">
        <v>6.3414837000000002E-2</v>
      </c>
      <c r="Q79" s="91">
        <f t="shared" si="1"/>
        <v>1.0803179352167039E-4</v>
      </c>
      <c r="R79" s="91">
        <f>P79/'סכום נכסי הקרן'!$C$42</f>
        <v>1.5290970324159707E-5</v>
      </c>
    </row>
    <row r="80" spans="2:18">
      <c r="B80" s="86" t="s">
        <v>1391</v>
      </c>
      <c r="C80" s="88" t="s">
        <v>1159</v>
      </c>
      <c r="D80" s="87" t="s">
        <v>1197</v>
      </c>
      <c r="E80" s="87"/>
      <c r="F80" s="87" t="s">
        <v>386</v>
      </c>
      <c r="G80" s="101">
        <v>41330</v>
      </c>
      <c r="H80" s="87" t="s">
        <v>293</v>
      </c>
      <c r="I80" s="90">
        <v>3.8800000085290129</v>
      </c>
      <c r="J80" s="88" t="s">
        <v>315</v>
      </c>
      <c r="K80" s="88" t="s">
        <v>121</v>
      </c>
      <c r="L80" s="89">
        <v>5.0999999999999997E-2</v>
      </c>
      <c r="M80" s="89">
        <v>2.7200000097474433E-2</v>
      </c>
      <c r="N80" s="90">
        <v>79.805008000000001</v>
      </c>
      <c r="O80" s="102">
        <v>123.41</v>
      </c>
      <c r="P80" s="90">
        <v>9.8487357000000011E-2</v>
      </c>
      <c r="Q80" s="91">
        <f t="shared" si="1"/>
        <v>1.6778038577815852E-4</v>
      </c>
      <c r="R80" s="91">
        <f>P80/'סכום נכסי הקרן'!$C$42</f>
        <v>2.3747869180708024E-5</v>
      </c>
    </row>
    <row r="81" spans="2:18">
      <c r="B81" s="86" t="s">
        <v>1391</v>
      </c>
      <c r="C81" s="88" t="s">
        <v>1159</v>
      </c>
      <c r="D81" s="87" t="s">
        <v>1198</v>
      </c>
      <c r="E81" s="87"/>
      <c r="F81" s="87" t="s">
        <v>386</v>
      </c>
      <c r="G81" s="101">
        <v>41389</v>
      </c>
      <c r="H81" s="87" t="s">
        <v>293</v>
      </c>
      <c r="I81" s="90">
        <v>3.9200000235689179</v>
      </c>
      <c r="J81" s="88" t="s">
        <v>315</v>
      </c>
      <c r="K81" s="88" t="s">
        <v>121</v>
      </c>
      <c r="L81" s="89">
        <v>5.0999999999999997E-2</v>
      </c>
      <c r="M81" s="89">
        <v>2.0600000049857327E-2</v>
      </c>
      <c r="N81" s="90">
        <v>34.931849999999997</v>
      </c>
      <c r="O81" s="102">
        <v>126.32</v>
      </c>
      <c r="P81" s="90">
        <v>4.4125912999999996E-2</v>
      </c>
      <c r="Q81" s="91">
        <f t="shared" si="1"/>
        <v>7.5171706617667268E-5</v>
      </c>
      <c r="R81" s="91">
        <f>P81/'סכום נכסי הקרן'!$C$42</f>
        <v>1.0639907916335935E-5</v>
      </c>
    </row>
    <row r="82" spans="2:18">
      <c r="B82" s="86" t="s">
        <v>1391</v>
      </c>
      <c r="C82" s="88" t="s">
        <v>1159</v>
      </c>
      <c r="D82" s="87" t="s">
        <v>1199</v>
      </c>
      <c r="E82" s="87"/>
      <c r="F82" s="87" t="s">
        <v>386</v>
      </c>
      <c r="G82" s="101">
        <v>41422</v>
      </c>
      <c r="H82" s="87" t="s">
        <v>293</v>
      </c>
      <c r="I82" s="90">
        <v>3.9199998706113526</v>
      </c>
      <c r="J82" s="88" t="s">
        <v>315</v>
      </c>
      <c r="K82" s="88" t="s">
        <v>121</v>
      </c>
      <c r="L82" s="89">
        <v>5.0999999999999997E-2</v>
      </c>
      <c r="M82" s="89">
        <v>2.0899999433924669E-2</v>
      </c>
      <c r="N82" s="90">
        <v>12.793951</v>
      </c>
      <c r="O82" s="102">
        <v>125.65</v>
      </c>
      <c r="P82" s="90">
        <v>1.6075598999999999E-2</v>
      </c>
      <c r="Q82" s="91">
        <f t="shared" si="1"/>
        <v>2.7385953730436477E-5</v>
      </c>
      <c r="R82" s="91">
        <f>P82/'סכום נכסי הקרן'!$C$42</f>
        <v>3.8762459840761154E-6</v>
      </c>
    </row>
    <row r="83" spans="2:18">
      <c r="B83" s="86" t="s">
        <v>1391</v>
      </c>
      <c r="C83" s="88" t="s">
        <v>1159</v>
      </c>
      <c r="D83" s="87" t="s">
        <v>1200</v>
      </c>
      <c r="E83" s="87"/>
      <c r="F83" s="87" t="s">
        <v>386</v>
      </c>
      <c r="G83" s="101">
        <v>41450</v>
      </c>
      <c r="H83" s="87" t="s">
        <v>293</v>
      </c>
      <c r="I83" s="90">
        <v>3.9200000620096822</v>
      </c>
      <c r="J83" s="88" t="s">
        <v>315</v>
      </c>
      <c r="K83" s="88" t="s">
        <v>121</v>
      </c>
      <c r="L83" s="89">
        <v>5.0999999999999997E-2</v>
      </c>
      <c r="M83" s="89">
        <v>2.100000026467547E-2</v>
      </c>
      <c r="N83" s="90">
        <v>21.07705</v>
      </c>
      <c r="O83" s="102">
        <v>125.48</v>
      </c>
      <c r="P83" s="90">
        <v>2.6447482999999997E-2</v>
      </c>
      <c r="Q83" s="91">
        <f t="shared" si="1"/>
        <v>4.5055213539757072E-5</v>
      </c>
      <c r="R83" s="91">
        <f>P83/'סכום נכסי הקרן'!$C$42</f>
        <v>6.3771775949170745E-6</v>
      </c>
    </row>
    <row r="84" spans="2:18">
      <c r="B84" s="86" t="s">
        <v>1391</v>
      </c>
      <c r="C84" s="88" t="s">
        <v>1159</v>
      </c>
      <c r="D84" s="87" t="s">
        <v>1201</v>
      </c>
      <c r="E84" s="87"/>
      <c r="F84" s="87" t="s">
        <v>386</v>
      </c>
      <c r="G84" s="101">
        <v>41480</v>
      </c>
      <c r="H84" s="87" t="s">
        <v>293</v>
      </c>
      <c r="I84" s="90">
        <v>3.9099999414713587</v>
      </c>
      <c r="J84" s="88" t="s">
        <v>315</v>
      </c>
      <c r="K84" s="88" t="s">
        <v>121</v>
      </c>
      <c r="L84" s="89">
        <v>5.0999999999999997E-2</v>
      </c>
      <c r="M84" s="89">
        <v>2.2699999571954722E-2</v>
      </c>
      <c r="N84" s="90">
        <v>18.509801</v>
      </c>
      <c r="O84" s="102">
        <v>123.69</v>
      </c>
      <c r="P84" s="90">
        <v>2.2894774000000003E-2</v>
      </c>
      <c r="Q84" s="91">
        <f t="shared" si="1"/>
        <v>3.9002915003839058E-5</v>
      </c>
      <c r="R84" s="91">
        <f>P84/'סכום נכסי הקרן'!$C$42</f>
        <v>5.520526841570897E-6</v>
      </c>
    </row>
    <row r="85" spans="2:18">
      <c r="B85" s="86" t="s">
        <v>1391</v>
      </c>
      <c r="C85" s="88" t="s">
        <v>1159</v>
      </c>
      <c r="D85" s="87" t="s">
        <v>1202</v>
      </c>
      <c r="E85" s="87"/>
      <c r="F85" s="87" t="s">
        <v>386</v>
      </c>
      <c r="G85" s="101">
        <v>41512</v>
      </c>
      <c r="H85" s="87" t="s">
        <v>293</v>
      </c>
      <c r="I85" s="90">
        <v>3.820000005944673</v>
      </c>
      <c r="J85" s="88" t="s">
        <v>315</v>
      </c>
      <c r="K85" s="88" t="s">
        <v>121</v>
      </c>
      <c r="L85" s="89">
        <v>5.0999999999999997E-2</v>
      </c>
      <c r="M85" s="89">
        <v>3.7600000029723364E-2</v>
      </c>
      <c r="N85" s="90">
        <v>57.707659000000007</v>
      </c>
      <c r="O85" s="102">
        <v>116.6</v>
      </c>
      <c r="P85" s="90">
        <v>6.7287130000000001E-2</v>
      </c>
      <c r="Q85" s="91">
        <f t="shared" si="1"/>
        <v>1.146285266778466E-4</v>
      </c>
      <c r="R85" s="91">
        <f>P85/'סכום נכסי הקרן'!$C$42</f>
        <v>1.6224681110950049E-5</v>
      </c>
    </row>
    <row r="86" spans="2:18">
      <c r="B86" s="86" t="s">
        <v>1391</v>
      </c>
      <c r="C86" s="88" t="s">
        <v>1159</v>
      </c>
      <c r="D86" s="87" t="s">
        <v>1203</v>
      </c>
      <c r="E86" s="87"/>
      <c r="F86" s="87" t="s">
        <v>386</v>
      </c>
      <c r="G86" s="101">
        <v>40871</v>
      </c>
      <c r="H86" s="87" t="s">
        <v>293</v>
      </c>
      <c r="I86" s="90">
        <v>3.8799999857364078</v>
      </c>
      <c r="J86" s="88" t="s">
        <v>315</v>
      </c>
      <c r="K86" s="88" t="s">
        <v>121</v>
      </c>
      <c r="L86" s="89">
        <v>5.1879999999999996E-2</v>
      </c>
      <c r="M86" s="89">
        <v>2.7200000032915984E-2</v>
      </c>
      <c r="N86" s="90">
        <v>29.042026</v>
      </c>
      <c r="O86" s="102">
        <v>125.53</v>
      </c>
      <c r="P86" s="90">
        <v>3.6456453999999999E-2</v>
      </c>
      <c r="Q86" s="91">
        <f t="shared" si="1"/>
        <v>6.2106224621538876E-5</v>
      </c>
      <c r="R86" s="91">
        <f>P86/'סכום נכסי הקרן'!$C$42</f>
        <v>8.7906014208960819E-6</v>
      </c>
    </row>
    <row r="87" spans="2:18">
      <c r="B87" s="86" t="s">
        <v>1391</v>
      </c>
      <c r="C87" s="88" t="s">
        <v>1159</v>
      </c>
      <c r="D87" s="87" t="s">
        <v>1204</v>
      </c>
      <c r="E87" s="87"/>
      <c r="F87" s="87" t="s">
        <v>386</v>
      </c>
      <c r="G87" s="101">
        <v>41547</v>
      </c>
      <c r="H87" s="87" t="s">
        <v>293</v>
      </c>
      <c r="I87" s="90">
        <v>3.8200000179089408</v>
      </c>
      <c r="J87" s="88" t="s">
        <v>315</v>
      </c>
      <c r="K87" s="88" t="s">
        <v>121</v>
      </c>
      <c r="L87" s="89">
        <v>5.0999999999999997E-2</v>
      </c>
      <c r="M87" s="89">
        <v>3.7700000240142618E-2</v>
      </c>
      <c r="N87" s="90">
        <v>42.225200999999998</v>
      </c>
      <c r="O87" s="102">
        <v>116.37</v>
      </c>
      <c r="P87" s="90">
        <v>4.9137466000000005E-2</v>
      </c>
      <c r="Q87" s="91">
        <f t="shared" si="1"/>
        <v>8.3709252159555343E-5</v>
      </c>
      <c r="R87" s="91">
        <f>P87/'סכום נכסי הקרן'!$C$42</f>
        <v>1.1848323987813871E-5</v>
      </c>
    </row>
    <row r="88" spans="2:18">
      <c r="B88" s="86" t="s">
        <v>1391</v>
      </c>
      <c r="C88" s="88" t="s">
        <v>1159</v>
      </c>
      <c r="D88" s="87" t="s">
        <v>1205</v>
      </c>
      <c r="E88" s="87"/>
      <c r="F88" s="87" t="s">
        <v>386</v>
      </c>
      <c r="G88" s="101">
        <v>41571</v>
      </c>
      <c r="H88" s="87" t="s">
        <v>293</v>
      </c>
      <c r="I88" s="90">
        <v>3.9000000317192369</v>
      </c>
      <c r="J88" s="88" t="s">
        <v>315</v>
      </c>
      <c r="K88" s="88" t="s">
        <v>121</v>
      </c>
      <c r="L88" s="89">
        <v>5.0999999999999997E-2</v>
      </c>
      <c r="M88" s="89">
        <v>2.4000000317192363E-2</v>
      </c>
      <c r="N88" s="90">
        <v>20.588806999999996</v>
      </c>
      <c r="O88" s="102">
        <v>122.5</v>
      </c>
      <c r="P88" s="90">
        <v>2.5221288000000001E-2</v>
      </c>
      <c r="Q88" s="91">
        <f t="shared" si="1"/>
        <v>4.2966301049809263E-5</v>
      </c>
      <c r="R88" s="91">
        <f>P88/'סכום נכסי הקרן'!$C$42</f>
        <v>6.0815100154729617E-6</v>
      </c>
    </row>
    <row r="89" spans="2:18">
      <c r="B89" s="86" t="s">
        <v>1391</v>
      </c>
      <c r="C89" s="88" t="s">
        <v>1159</v>
      </c>
      <c r="D89" s="87" t="s">
        <v>1206</v>
      </c>
      <c r="E89" s="87"/>
      <c r="F89" s="87" t="s">
        <v>386</v>
      </c>
      <c r="G89" s="101">
        <v>41597</v>
      </c>
      <c r="H89" s="87" t="s">
        <v>293</v>
      </c>
      <c r="I89" s="90">
        <v>3.899999969164297</v>
      </c>
      <c r="J89" s="88" t="s">
        <v>315</v>
      </c>
      <c r="K89" s="88" t="s">
        <v>121</v>
      </c>
      <c r="L89" s="89">
        <v>5.0999999999999997E-2</v>
      </c>
      <c r="M89" s="89">
        <v>2.4300000246685625E-2</v>
      </c>
      <c r="N89" s="90">
        <v>5.3172550000000003</v>
      </c>
      <c r="O89" s="102">
        <v>121.98</v>
      </c>
      <c r="P89" s="90">
        <v>6.4859879999999998E-3</v>
      </c>
      <c r="Q89" s="91">
        <f t="shared" si="1"/>
        <v>1.1049352951897234E-5</v>
      </c>
      <c r="R89" s="91">
        <f>P89/'סכום נכסי הקרן'!$C$42</f>
        <v>1.5639407861421447E-6</v>
      </c>
    </row>
    <row r="90" spans="2:18">
      <c r="B90" s="86" t="s">
        <v>1391</v>
      </c>
      <c r="C90" s="88" t="s">
        <v>1159</v>
      </c>
      <c r="D90" s="87" t="s">
        <v>1207</v>
      </c>
      <c r="E90" s="87"/>
      <c r="F90" s="87" t="s">
        <v>386</v>
      </c>
      <c r="G90" s="101">
        <v>41630</v>
      </c>
      <c r="H90" s="87" t="s">
        <v>293</v>
      </c>
      <c r="I90" s="90">
        <v>3.8799999989079583</v>
      </c>
      <c r="J90" s="88" t="s">
        <v>315</v>
      </c>
      <c r="K90" s="88" t="s">
        <v>121</v>
      </c>
      <c r="L90" s="89">
        <v>5.0999999999999997E-2</v>
      </c>
      <c r="M90" s="89">
        <v>2.720000006552251E-2</v>
      </c>
      <c r="N90" s="90">
        <v>60.493199999999995</v>
      </c>
      <c r="O90" s="102">
        <v>121.1</v>
      </c>
      <c r="P90" s="90">
        <v>7.3257266000000001E-2</v>
      </c>
      <c r="Q90" s="91">
        <f t="shared" si="1"/>
        <v>1.2479908817670043E-4</v>
      </c>
      <c r="R90" s="91">
        <f>P90/'סכום נכסי הקרן'!$C$42</f>
        <v>1.7664236532454917E-5</v>
      </c>
    </row>
    <row r="91" spans="2:18">
      <c r="B91" s="86" t="s">
        <v>1391</v>
      </c>
      <c r="C91" s="88" t="s">
        <v>1159</v>
      </c>
      <c r="D91" s="87" t="s">
        <v>1208</v>
      </c>
      <c r="E91" s="87"/>
      <c r="F91" s="87" t="s">
        <v>386</v>
      </c>
      <c r="G91" s="101">
        <v>41666</v>
      </c>
      <c r="H91" s="87" t="s">
        <v>293</v>
      </c>
      <c r="I91" s="90">
        <v>3.8800000339038023</v>
      </c>
      <c r="J91" s="88" t="s">
        <v>315</v>
      </c>
      <c r="K91" s="88" t="s">
        <v>121</v>
      </c>
      <c r="L91" s="89">
        <v>5.0999999999999997E-2</v>
      </c>
      <c r="M91" s="89">
        <v>2.7200000084759503E-2</v>
      </c>
      <c r="N91" s="90">
        <v>11.700582000000002</v>
      </c>
      <c r="O91" s="102">
        <v>121</v>
      </c>
      <c r="P91" s="90">
        <v>1.4157704E-2</v>
      </c>
      <c r="Q91" s="91">
        <f t="shared" si="1"/>
        <v>2.4118679911909683E-5</v>
      </c>
      <c r="R91" s="91">
        <f>P91/'סכום נכסי הקרן'!$C$42</f>
        <v>3.4137915031183818E-6</v>
      </c>
    </row>
    <row r="92" spans="2:18">
      <c r="B92" s="86" t="s">
        <v>1391</v>
      </c>
      <c r="C92" s="88" t="s">
        <v>1159</v>
      </c>
      <c r="D92" s="87" t="s">
        <v>1209</v>
      </c>
      <c r="E92" s="87"/>
      <c r="F92" s="87" t="s">
        <v>386</v>
      </c>
      <c r="G92" s="101">
        <v>41696</v>
      </c>
      <c r="H92" s="87" t="s">
        <v>293</v>
      </c>
      <c r="I92" s="90">
        <v>3.8800001663278225</v>
      </c>
      <c r="J92" s="88" t="s">
        <v>315</v>
      </c>
      <c r="K92" s="88" t="s">
        <v>121</v>
      </c>
      <c r="L92" s="89">
        <v>5.0999999999999997E-2</v>
      </c>
      <c r="M92" s="89">
        <v>2.7200000962950548E-2</v>
      </c>
      <c r="N92" s="90">
        <v>11.261806</v>
      </c>
      <c r="O92" s="102">
        <v>121.72</v>
      </c>
      <c r="P92" s="90">
        <v>1.3707869000000001E-2</v>
      </c>
      <c r="Q92" s="91">
        <f t="shared" si="1"/>
        <v>2.3352353226581762E-5</v>
      </c>
      <c r="R92" s="91">
        <f>P92/'סכום נכסי הקרן'!$C$42</f>
        <v>3.3053245581387964E-6</v>
      </c>
    </row>
    <row r="93" spans="2:18">
      <c r="B93" s="86" t="s">
        <v>1391</v>
      </c>
      <c r="C93" s="88" t="s">
        <v>1159</v>
      </c>
      <c r="D93" s="87" t="s">
        <v>1210</v>
      </c>
      <c r="E93" s="87"/>
      <c r="F93" s="87" t="s">
        <v>386</v>
      </c>
      <c r="G93" s="101">
        <v>41725</v>
      </c>
      <c r="H93" s="87" t="s">
        <v>293</v>
      </c>
      <c r="I93" s="90">
        <v>3.8799999415065072</v>
      </c>
      <c r="J93" s="88" t="s">
        <v>315</v>
      </c>
      <c r="K93" s="88" t="s">
        <v>121</v>
      </c>
      <c r="L93" s="89">
        <v>5.0999999999999997E-2</v>
      </c>
      <c r="M93" s="89">
        <v>2.7199999488181938E-2</v>
      </c>
      <c r="N93" s="90">
        <v>22.428229999999999</v>
      </c>
      <c r="O93" s="102">
        <v>121.96</v>
      </c>
      <c r="P93" s="90">
        <v>2.7353470000000001E-2</v>
      </c>
      <c r="Q93" s="91">
        <f t="shared" si="1"/>
        <v>4.6598628379998917E-5</v>
      </c>
      <c r="R93" s="91">
        <f>P93/'סכום נכסי הקרן'!$C$42</f>
        <v>6.5956346782503412E-6</v>
      </c>
    </row>
    <row r="94" spans="2:18">
      <c r="B94" s="86" t="s">
        <v>1391</v>
      </c>
      <c r="C94" s="88" t="s">
        <v>1159</v>
      </c>
      <c r="D94" s="87" t="s">
        <v>1211</v>
      </c>
      <c r="E94" s="87"/>
      <c r="F94" s="87" t="s">
        <v>386</v>
      </c>
      <c r="G94" s="101">
        <v>41787</v>
      </c>
      <c r="H94" s="87" t="s">
        <v>293</v>
      </c>
      <c r="I94" s="90">
        <v>3.8800000466388949</v>
      </c>
      <c r="J94" s="88" t="s">
        <v>315</v>
      </c>
      <c r="K94" s="88" t="s">
        <v>121</v>
      </c>
      <c r="L94" s="89">
        <v>5.0999999999999997E-2</v>
      </c>
      <c r="M94" s="89">
        <v>2.7200000116597237E-2</v>
      </c>
      <c r="N94" s="90">
        <v>14.120073999999999</v>
      </c>
      <c r="O94" s="102">
        <v>121.48</v>
      </c>
      <c r="P94" s="90">
        <v>1.7153065000000002E-2</v>
      </c>
      <c r="Q94" s="91">
        <f t="shared" si="1"/>
        <v>2.9221495536506567E-5</v>
      </c>
      <c r="R94" s="91">
        <f>P94/'סכום נכסי הקרן'!$C$42</f>
        <v>4.1360511244928777E-6</v>
      </c>
    </row>
    <row r="95" spans="2:18">
      <c r="B95" s="86" t="s">
        <v>1391</v>
      </c>
      <c r="C95" s="88" t="s">
        <v>1159</v>
      </c>
      <c r="D95" s="87" t="s">
        <v>1212</v>
      </c>
      <c r="E95" s="87"/>
      <c r="F95" s="87" t="s">
        <v>386</v>
      </c>
      <c r="G95" s="101">
        <v>41815</v>
      </c>
      <c r="H95" s="87" t="s">
        <v>293</v>
      </c>
      <c r="I95" s="90">
        <v>3.8799999377312053</v>
      </c>
      <c r="J95" s="88" t="s">
        <v>315</v>
      </c>
      <c r="K95" s="88" t="s">
        <v>121</v>
      </c>
      <c r="L95" s="89">
        <v>5.0999999999999997E-2</v>
      </c>
      <c r="M95" s="89">
        <v>2.71999995848747E-2</v>
      </c>
      <c r="N95" s="90">
        <v>7.9390660000000004</v>
      </c>
      <c r="O95" s="102">
        <v>121.37</v>
      </c>
      <c r="P95" s="90">
        <v>9.635645E-3</v>
      </c>
      <c r="Q95" s="91">
        <f t="shared" si="1"/>
        <v>1.6415023050333091E-5</v>
      </c>
      <c r="R95" s="91">
        <f>P95/'סכום נכסי הקרן'!$C$42</f>
        <v>2.3234051953667856E-6</v>
      </c>
    </row>
    <row r="96" spans="2:18">
      <c r="B96" s="86" t="s">
        <v>1391</v>
      </c>
      <c r="C96" s="88" t="s">
        <v>1159</v>
      </c>
      <c r="D96" s="87" t="s">
        <v>1213</v>
      </c>
      <c r="E96" s="87"/>
      <c r="F96" s="87" t="s">
        <v>386</v>
      </c>
      <c r="G96" s="101">
        <v>41836</v>
      </c>
      <c r="H96" s="87" t="s">
        <v>293</v>
      </c>
      <c r="I96" s="90">
        <v>3.8799999299736436</v>
      </c>
      <c r="J96" s="88" t="s">
        <v>315</v>
      </c>
      <c r="K96" s="88" t="s">
        <v>121</v>
      </c>
      <c r="L96" s="89">
        <v>5.0999999999999997E-2</v>
      </c>
      <c r="M96" s="89">
        <v>2.7199999649868221E-2</v>
      </c>
      <c r="N96" s="90">
        <v>23.601913</v>
      </c>
      <c r="O96" s="102">
        <v>121.01</v>
      </c>
      <c r="P96" s="90">
        <v>2.8560675000000001E-2</v>
      </c>
      <c r="Q96" s="91">
        <f t="shared" si="1"/>
        <v>4.865519002184826E-5</v>
      </c>
      <c r="R96" s="91">
        <f>P96/'סכום נכסי הקרן'!$C$42</f>
        <v>6.8867232736555015E-6</v>
      </c>
    </row>
    <row r="97" spans="2:18">
      <c r="B97" s="86" t="s">
        <v>1391</v>
      </c>
      <c r="C97" s="88" t="s">
        <v>1159</v>
      </c>
      <c r="D97" s="87" t="s">
        <v>1214</v>
      </c>
      <c r="E97" s="87"/>
      <c r="F97" s="87" t="s">
        <v>386</v>
      </c>
      <c r="G97" s="101">
        <v>40903</v>
      </c>
      <c r="H97" s="87" t="s">
        <v>293</v>
      </c>
      <c r="I97" s="90">
        <v>3.8200000188149739</v>
      </c>
      <c r="J97" s="88" t="s">
        <v>315</v>
      </c>
      <c r="K97" s="88" t="s">
        <v>121</v>
      </c>
      <c r="L97" s="89">
        <v>5.2619999999999993E-2</v>
      </c>
      <c r="M97" s="89">
        <v>3.7400000210285007E-2</v>
      </c>
      <c r="N97" s="90">
        <v>29.797532</v>
      </c>
      <c r="O97" s="102">
        <v>121.29</v>
      </c>
      <c r="P97" s="90">
        <v>3.6141426000000004E-2</v>
      </c>
      <c r="Q97" s="91">
        <f t="shared" si="1"/>
        <v>6.1569551479107802E-5</v>
      </c>
      <c r="R97" s="91">
        <f>P97/'סכום נכסי הקרן'!$C$42</f>
        <v>8.7146399578195573E-6</v>
      </c>
    </row>
    <row r="98" spans="2:18">
      <c r="B98" s="86" t="s">
        <v>1391</v>
      </c>
      <c r="C98" s="88" t="s">
        <v>1159</v>
      </c>
      <c r="D98" s="87" t="s">
        <v>1215</v>
      </c>
      <c r="E98" s="87"/>
      <c r="F98" s="87" t="s">
        <v>386</v>
      </c>
      <c r="G98" s="101">
        <v>41911</v>
      </c>
      <c r="H98" s="87" t="s">
        <v>293</v>
      </c>
      <c r="I98" s="90">
        <v>3.8799998322929854</v>
      </c>
      <c r="J98" s="88" t="s">
        <v>315</v>
      </c>
      <c r="K98" s="88" t="s">
        <v>121</v>
      </c>
      <c r="L98" s="89">
        <v>5.0999999999999997E-2</v>
      </c>
      <c r="M98" s="89">
        <v>2.719999935771782E-2</v>
      </c>
      <c r="N98" s="90">
        <v>9.263719</v>
      </c>
      <c r="O98" s="102">
        <v>121.01</v>
      </c>
      <c r="P98" s="90">
        <v>1.1210025999999998E-2</v>
      </c>
      <c r="Q98" s="91">
        <f t="shared" si="1"/>
        <v>1.9097095750708252E-5</v>
      </c>
      <c r="R98" s="91">
        <f>P98/'סכום נכסי הקרן'!$C$42</f>
        <v>2.7030294960634953E-6</v>
      </c>
    </row>
    <row r="99" spans="2:18">
      <c r="B99" s="86" t="s">
        <v>1391</v>
      </c>
      <c r="C99" s="88" t="s">
        <v>1159</v>
      </c>
      <c r="D99" s="87" t="s">
        <v>1216</v>
      </c>
      <c r="E99" s="87"/>
      <c r="F99" s="87" t="s">
        <v>386</v>
      </c>
      <c r="G99" s="101">
        <v>40933</v>
      </c>
      <c r="H99" s="87" t="s">
        <v>293</v>
      </c>
      <c r="I99" s="90">
        <v>3.8799999933220866</v>
      </c>
      <c r="J99" s="88" t="s">
        <v>315</v>
      </c>
      <c r="K99" s="88" t="s">
        <v>121</v>
      </c>
      <c r="L99" s="89">
        <v>5.1330999999999995E-2</v>
      </c>
      <c r="M99" s="89">
        <v>2.7199999965158712E-2</v>
      </c>
      <c r="N99" s="90">
        <v>109.88002899999999</v>
      </c>
      <c r="O99" s="102">
        <v>125.38</v>
      </c>
      <c r="P99" s="90">
        <v>0.137767584</v>
      </c>
      <c r="Q99" s="91">
        <f t="shared" si="1"/>
        <v>2.3469711336902721E-4</v>
      </c>
      <c r="R99" s="91">
        <f>P99/'סכום נכסי הקרן'!$C$42</f>
        <v>3.3219355883153643E-5</v>
      </c>
    </row>
    <row r="100" spans="2:18">
      <c r="B100" s="86" t="s">
        <v>1391</v>
      </c>
      <c r="C100" s="88" t="s">
        <v>1159</v>
      </c>
      <c r="D100" s="87" t="s">
        <v>1217</v>
      </c>
      <c r="E100" s="87"/>
      <c r="F100" s="87" t="s">
        <v>386</v>
      </c>
      <c r="G100" s="101">
        <v>40993</v>
      </c>
      <c r="H100" s="87" t="s">
        <v>293</v>
      </c>
      <c r="I100" s="90">
        <v>3.879999988033195</v>
      </c>
      <c r="J100" s="88" t="s">
        <v>315</v>
      </c>
      <c r="K100" s="88" t="s">
        <v>121</v>
      </c>
      <c r="L100" s="89">
        <v>5.1451999999999998E-2</v>
      </c>
      <c r="M100" s="89">
        <v>2.7099999991274205E-2</v>
      </c>
      <c r="N100" s="90">
        <v>63.947321000000002</v>
      </c>
      <c r="O100" s="102">
        <v>125.45</v>
      </c>
      <c r="P100" s="90">
        <v>8.0221917000000004E-2</v>
      </c>
      <c r="Q100" s="91">
        <f t="shared" si="1"/>
        <v>1.3666387841155503E-4</v>
      </c>
      <c r="R100" s="91">
        <f>P100/'סכום נכסי הקרן'!$C$42</f>
        <v>1.9343595445876539E-5</v>
      </c>
    </row>
    <row r="101" spans="2:18">
      <c r="B101" s="86" t="s">
        <v>1391</v>
      </c>
      <c r="C101" s="88" t="s">
        <v>1159</v>
      </c>
      <c r="D101" s="87" t="s">
        <v>1218</v>
      </c>
      <c r="E101" s="87"/>
      <c r="F101" s="87" t="s">
        <v>386</v>
      </c>
      <c r="G101" s="101">
        <v>41053</v>
      </c>
      <c r="H101" s="87" t="s">
        <v>293</v>
      </c>
      <c r="I101" s="90">
        <v>3.8800000287275545</v>
      </c>
      <c r="J101" s="88" t="s">
        <v>315</v>
      </c>
      <c r="K101" s="88" t="s">
        <v>121</v>
      </c>
      <c r="L101" s="89">
        <v>5.0999999999999997E-2</v>
      </c>
      <c r="M101" s="89">
        <v>2.7200000071818886E-2</v>
      </c>
      <c r="N101" s="90">
        <v>45.042990000000003</v>
      </c>
      <c r="O101" s="102">
        <v>123.65</v>
      </c>
      <c r="P101" s="90">
        <v>5.5695655000000011E-2</v>
      </c>
      <c r="Q101" s="91">
        <f t="shared" si="1"/>
        <v>9.4881604773567273E-5</v>
      </c>
      <c r="R101" s="91">
        <f>P101/'סכום נכסי הקרן'!$C$42</f>
        <v>1.3429674317220705E-5</v>
      </c>
    </row>
    <row r="102" spans="2:18">
      <c r="B102" s="86" t="s">
        <v>1391</v>
      </c>
      <c r="C102" s="88" t="s">
        <v>1159</v>
      </c>
      <c r="D102" s="87" t="s">
        <v>1219</v>
      </c>
      <c r="E102" s="87"/>
      <c r="F102" s="87" t="s">
        <v>386</v>
      </c>
      <c r="G102" s="101">
        <v>41085</v>
      </c>
      <c r="H102" s="87" t="s">
        <v>293</v>
      </c>
      <c r="I102" s="90">
        <v>3.8800000128800773</v>
      </c>
      <c r="J102" s="88" t="s">
        <v>315</v>
      </c>
      <c r="K102" s="88" t="s">
        <v>121</v>
      </c>
      <c r="L102" s="89">
        <v>5.0999999999999997E-2</v>
      </c>
      <c r="M102" s="89">
        <v>2.7200000105382448E-2</v>
      </c>
      <c r="N102" s="90">
        <v>82.882221000000015</v>
      </c>
      <c r="O102" s="102">
        <v>123.65</v>
      </c>
      <c r="P102" s="90">
        <v>0.102483861</v>
      </c>
      <c r="Q102" s="91">
        <f t="shared" si="1"/>
        <v>1.7458872141949317E-4</v>
      </c>
      <c r="R102" s="91">
        <f>P102/'סכום נכסי הקרן'!$C$42</f>
        <v>2.4711530477580636E-5</v>
      </c>
    </row>
    <row r="103" spans="2:18">
      <c r="B103" s="86" t="s">
        <v>1391</v>
      </c>
      <c r="C103" s="88" t="s">
        <v>1159</v>
      </c>
      <c r="D103" s="87" t="s">
        <v>1220</v>
      </c>
      <c r="E103" s="87"/>
      <c r="F103" s="87" t="s">
        <v>386</v>
      </c>
      <c r="G103" s="101">
        <v>41115</v>
      </c>
      <c r="H103" s="87" t="s">
        <v>293</v>
      </c>
      <c r="I103" s="90">
        <v>3.8799999903378222</v>
      </c>
      <c r="J103" s="88" t="s">
        <v>315</v>
      </c>
      <c r="K103" s="88" t="s">
        <v>121</v>
      </c>
      <c r="L103" s="89">
        <v>5.0999999999999997E-2</v>
      </c>
      <c r="M103" s="89">
        <v>2.7399999973648604E-2</v>
      </c>
      <c r="N103" s="90">
        <v>36.754148000000001</v>
      </c>
      <c r="O103" s="102">
        <v>123.9</v>
      </c>
      <c r="P103" s="90">
        <v>4.5538387999999999E-2</v>
      </c>
      <c r="Q103" s="91">
        <f t="shared" si="1"/>
        <v>7.7577960654944407E-5</v>
      </c>
      <c r="R103" s="91">
        <f>P103/'סכום נכסי הקרן'!$C$42</f>
        <v>1.0980492459801961E-5</v>
      </c>
    </row>
    <row r="104" spans="2:18">
      <c r="B104" s="86" t="s">
        <v>1391</v>
      </c>
      <c r="C104" s="88" t="s">
        <v>1159</v>
      </c>
      <c r="D104" s="87" t="s">
        <v>1221</v>
      </c>
      <c r="E104" s="87"/>
      <c r="F104" s="87" t="s">
        <v>386</v>
      </c>
      <c r="G104" s="101">
        <v>41179</v>
      </c>
      <c r="H104" s="87" t="s">
        <v>293</v>
      </c>
      <c r="I104" s="90">
        <v>3.879999974659504</v>
      </c>
      <c r="J104" s="88" t="s">
        <v>315</v>
      </c>
      <c r="K104" s="88" t="s">
        <v>121</v>
      </c>
      <c r="L104" s="89">
        <v>5.0999999999999997E-2</v>
      </c>
      <c r="M104" s="89">
        <v>2.7199999760673093E-2</v>
      </c>
      <c r="N104" s="90">
        <v>46.346983999999999</v>
      </c>
      <c r="O104" s="102">
        <v>122.61</v>
      </c>
      <c r="P104" s="90">
        <v>5.6826037999999995E-2</v>
      </c>
      <c r="Q104" s="91">
        <f t="shared" si="1"/>
        <v>9.6807294543240651E-5</v>
      </c>
      <c r="R104" s="91">
        <f>P104/'סכום נכסי הקרן'!$C$42</f>
        <v>1.3702239125799089E-5</v>
      </c>
    </row>
    <row r="105" spans="2:18">
      <c r="B105" s="86" t="s">
        <v>1392</v>
      </c>
      <c r="C105" s="88" t="s">
        <v>1158</v>
      </c>
      <c r="D105" s="87">
        <v>4099</v>
      </c>
      <c r="E105" s="87"/>
      <c r="F105" s="87" t="s">
        <v>388</v>
      </c>
      <c r="G105" s="101">
        <v>42052</v>
      </c>
      <c r="H105" s="87" t="s">
        <v>119</v>
      </c>
      <c r="I105" s="90">
        <v>4.3500000018716207</v>
      </c>
      <c r="J105" s="88" t="s">
        <v>489</v>
      </c>
      <c r="K105" s="88" t="s">
        <v>121</v>
      </c>
      <c r="L105" s="89">
        <v>2.9779E-2</v>
      </c>
      <c r="M105" s="89">
        <v>3.4300000014972964E-2</v>
      </c>
      <c r="N105" s="90">
        <v>296.941239</v>
      </c>
      <c r="O105" s="102">
        <v>107.96</v>
      </c>
      <c r="P105" s="90">
        <v>0.32057776399999999</v>
      </c>
      <c r="Q105" s="91">
        <f t="shared" si="1"/>
        <v>5.4612756961098521E-4</v>
      </c>
      <c r="R105" s="91">
        <f>P105/'סכום נכסי הקרן'!$C$42</f>
        <v>7.7299655850404116E-5</v>
      </c>
    </row>
    <row r="106" spans="2:18">
      <c r="B106" s="86" t="s">
        <v>1392</v>
      </c>
      <c r="C106" s="88" t="s">
        <v>1158</v>
      </c>
      <c r="D106" s="87" t="s">
        <v>1222</v>
      </c>
      <c r="E106" s="87"/>
      <c r="F106" s="87" t="s">
        <v>388</v>
      </c>
      <c r="G106" s="101">
        <v>42054</v>
      </c>
      <c r="H106" s="87" t="s">
        <v>119</v>
      </c>
      <c r="I106" s="90">
        <v>4.3499997904284013</v>
      </c>
      <c r="J106" s="88" t="s">
        <v>489</v>
      </c>
      <c r="K106" s="88" t="s">
        <v>121</v>
      </c>
      <c r="L106" s="89">
        <v>2.9779E-2</v>
      </c>
      <c r="M106" s="89">
        <v>3.4299998874931424E-2</v>
      </c>
      <c r="N106" s="90">
        <v>8.3976600000000001</v>
      </c>
      <c r="O106" s="102">
        <v>107.96</v>
      </c>
      <c r="P106" s="90">
        <v>9.0661140000000001E-3</v>
      </c>
      <c r="Q106" s="91">
        <f t="shared" si="1"/>
        <v>1.544478551118763E-5</v>
      </c>
      <c r="R106" s="91">
        <f>P106/'סכום נכסי הקרן'!$C$42</f>
        <v>2.1860764245037616E-6</v>
      </c>
    </row>
    <row r="107" spans="2:18">
      <c r="B107" s="86" t="s">
        <v>1393</v>
      </c>
      <c r="C107" s="88" t="s">
        <v>1158</v>
      </c>
      <c r="D107" s="87">
        <v>9079</v>
      </c>
      <c r="E107" s="87"/>
      <c r="F107" s="87" t="s">
        <v>1187</v>
      </c>
      <c r="G107" s="101">
        <v>44705</v>
      </c>
      <c r="H107" s="87" t="s">
        <v>1157</v>
      </c>
      <c r="I107" s="90">
        <v>7.9600000019678134</v>
      </c>
      <c r="J107" s="88" t="s">
        <v>308</v>
      </c>
      <c r="K107" s="88" t="s">
        <v>121</v>
      </c>
      <c r="L107" s="89">
        <v>2.3671999999999999E-2</v>
      </c>
      <c r="M107" s="89">
        <v>2.5900000009283639E-2</v>
      </c>
      <c r="N107" s="90">
        <v>1233.877283</v>
      </c>
      <c r="O107" s="102">
        <v>102.14</v>
      </c>
      <c r="P107" s="90">
        <v>1.2602821369999999</v>
      </c>
      <c r="Q107" s="91">
        <f t="shared" si="1"/>
        <v>2.1469824104954098E-3</v>
      </c>
      <c r="R107" s="91">
        <f>P107/'סכום נכסי הקרן'!$C$42</f>
        <v>3.0388687677200175E-4</v>
      </c>
    </row>
    <row r="108" spans="2:18">
      <c r="B108" s="86" t="s">
        <v>1393</v>
      </c>
      <c r="C108" s="88" t="s">
        <v>1158</v>
      </c>
      <c r="D108" s="87">
        <v>9017</v>
      </c>
      <c r="E108" s="87"/>
      <c r="F108" s="87" t="s">
        <v>1187</v>
      </c>
      <c r="G108" s="101">
        <v>44651</v>
      </c>
      <c r="H108" s="87" t="s">
        <v>1157</v>
      </c>
      <c r="I108" s="90">
        <v>8.0399999995742153</v>
      </c>
      <c r="J108" s="88" t="s">
        <v>308</v>
      </c>
      <c r="K108" s="88" t="s">
        <v>121</v>
      </c>
      <c r="L108" s="89">
        <v>1.797E-2</v>
      </c>
      <c r="M108" s="89">
        <v>4.2199999999391738E-2</v>
      </c>
      <c r="N108" s="90">
        <v>3023.137185</v>
      </c>
      <c r="O108" s="102">
        <v>87.01</v>
      </c>
      <c r="P108" s="90">
        <v>2.6304316279999997</v>
      </c>
      <c r="Q108" s="91">
        <f t="shared" si="1"/>
        <v>4.4811318604976828E-3</v>
      </c>
      <c r="R108" s="91">
        <f>P108/'סכום נכסי הקרן'!$C$42</f>
        <v>6.3426563665974734E-4</v>
      </c>
    </row>
    <row r="109" spans="2:18">
      <c r="B109" s="86" t="s">
        <v>1393</v>
      </c>
      <c r="C109" s="88" t="s">
        <v>1158</v>
      </c>
      <c r="D109" s="87">
        <v>9080</v>
      </c>
      <c r="E109" s="87"/>
      <c r="F109" s="87" t="s">
        <v>1187</v>
      </c>
      <c r="G109" s="101">
        <v>44705</v>
      </c>
      <c r="H109" s="87" t="s">
        <v>1157</v>
      </c>
      <c r="I109" s="90">
        <v>7.599999995672615</v>
      </c>
      <c r="J109" s="88" t="s">
        <v>308</v>
      </c>
      <c r="K109" s="88" t="s">
        <v>121</v>
      </c>
      <c r="L109" s="89">
        <v>2.3184999999999997E-2</v>
      </c>
      <c r="M109" s="89">
        <v>2.8199999986790084E-2</v>
      </c>
      <c r="N109" s="90">
        <v>876.90090999999995</v>
      </c>
      <c r="O109" s="102">
        <v>100.14</v>
      </c>
      <c r="P109" s="90">
        <v>0.87812858800000004</v>
      </c>
      <c r="Q109" s="91">
        <f t="shared" si="1"/>
        <v>1.4959560063884099E-3</v>
      </c>
      <c r="R109" s="91">
        <f>P109/'סכום נכסי הקרן'!$C$42</f>
        <v>2.1173969397578465E-4</v>
      </c>
    </row>
    <row r="110" spans="2:18">
      <c r="B110" s="86" t="s">
        <v>1393</v>
      </c>
      <c r="C110" s="88" t="s">
        <v>1158</v>
      </c>
      <c r="D110" s="87">
        <v>9019</v>
      </c>
      <c r="E110" s="87"/>
      <c r="F110" s="87" t="s">
        <v>1187</v>
      </c>
      <c r="G110" s="101">
        <v>44651</v>
      </c>
      <c r="H110" s="87" t="s">
        <v>1157</v>
      </c>
      <c r="I110" s="90">
        <v>7.6199999984789777</v>
      </c>
      <c r="J110" s="88" t="s">
        <v>308</v>
      </c>
      <c r="K110" s="88" t="s">
        <v>121</v>
      </c>
      <c r="L110" s="89">
        <v>1.8769999999999998E-2</v>
      </c>
      <c r="M110" s="89">
        <v>4.6099999988654668E-2</v>
      </c>
      <c r="N110" s="90">
        <v>1867.50172</v>
      </c>
      <c r="O110" s="102">
        <v>85.9</v>
      </c>
      <c r="P110" s="90">
        <v>1.604183962</v>
      </c>
      <c r="Q110" s="91">
        <f t="shared" si="1"/>
        <v>2.7328442167809902E-3</v>
      </c>
      <c r="R110" s="91">
        <f>P110/'סכום נכסי הקרן'!$C$42</f>
        <v>3.8681057175050286E-4</v>
      </c>
    </row>
    <row r="111" spans="2:18">
      <c r="B111" s="86" t="s">
        <v>1394</v>
      </c>
      <c r="C111" s="88" t="s">
        <v>1158</v>
      </c>
      <c r="D111" s="87">
        <v>4100</v>
      </c>
      <c r="E111" s="87"/>
      <c r="F111" s="87" t="s">
        <v>388</v>
      </c>
      <c r="G111" s="101">
        <v>42052</v>
      </c>
      <c r="H111" s="87" t="s">
        <v>119</v>
      </c>
      <c r="I111" s="90">
        <v>4.4299999965119783</v>
      </c>
      <c r="J111" s="88" t="s">
        <v>489</v>
      </c>
      <c r="K111" s="88" t="s">
        <v>121</v>
      </c>
      <c r="L111" s="89">
        <v>2.9779E-2</v>
      </c>
      <c r="M111" s="89">
        <v>1.9699999983205822E-2</v>
      </c>
      <c r="N111" s="90">
        <v>336.789804</v>
      </c>
      <c r="O111" s="102">
        <v>114.92</v>
      </c>
      <c r="P111" s="90">
        <v>0.38703884499999996</v>
      </c>
      <c r="Q111" s="91">
        <f t="shared" si="1"/>
        <v>6.5934886165371347E-4</v>
      </c>
      <c r="R111" s="91">
        <f>P111/'סכום נכסי הקרן'!$C$42</f>
        <v>9.3325155013676813E-5</v>
      </c>
    </row>
    <row r="112" spans="2:18">
      <c r="B112" s="86" t="s">
        <v>1395</v>
      </c>
      <c r="C112" s="88" t="s">
        <v>1159</v>
      </c>
      <c r="D112" s="87" t="s">
        <v>1223</v>
      </c>
      <c r="E112" s="87"/>
      <c r="F112" s="87" t="s">
        <v>388</v>
      </c>
      <c r="G112" s="101">
        <v>41767</v>
      </c>
      <c r="H112" s="87" t="s">
        <v>119</v>
      </c>
      <c r="I112" s="90">
        <v>4.720000042814819</v>
      </c>
      <c r="J112" s="88" t="s">
        <v>489</v>
      </c>
      <c r="K112" s="88" t="s">
        <v>121</v>
      </c>
      <c r="L112" s="89">
        <v>5.3499999999999999E-2</v>
      </c>
      <c r="M112" s="89">
        <v>2.6500000336968484E-2</v>
      </c>
      <c r="N112" s="90">
        <v>20.387063000000001</v>
      </c>
      <c r="O112" s="102">
        <v>123.73</v>
      </c>
      <c r="P112" s="90">
        <v>2.5224910999999999E-2</v>
      </c>
      <c r="Q112" s="91">
        <f t="shared" si="1"/>
        <v>4.2972473094183181E-5</v>
      </c>
      <c r="R112" s="91">
        <f>P112/'סכום נכסי הקרן'!$C$42</f>
        <v>6.0823836152187809E-6</v>
      </c>
    </row>
    <row r="113" spans="2:18">
      <c r="B113" s="86" t="s">
        <v>1395</v>
      </c>
      <c r="C113" s="88" t="s">
        <v>1159</v>
      </c>
      <c r="D113" s="87" t="s">
        <v>1224</v>
      </c>
      <c r="E113" s="87"/>
      <c r="F113" s="87" t="s">
        <v>388</v>
      </c>
      <c r="G113" s="101">
        <v>41269</v>
      </c>
      <c r="H113" s="87" t="s">
        <v>119</v>
      </c>
      <c r="I113" s="90">
        <v>4.7800000065114467</v>
      </c>
      <c r="J113" s="88" t="s">
        <v>489</v>
      </c>
      <c r="K113" s="88" t="s">
        <v>121</v>
      </c>
      <c r="L113" s="89">
        <v>5.3499999999999999E-2</v>
      </c>
      <c r="M113" s="89">
        <v>1.8400000006057161E-2</v>
      </c>
      <c r="N113" s="90">
        <v>101.253541</v>
      </c>
      <c r="O113" s="102">
        <v>130.44</v>
      </c>
      <c r="P113" s="90">
        <v>0.13207511299999999</v>
      </c>
      <c r="Q113" s="91">
        <f t="shared" si="1"/>
        <v>2.2499957442084548E-4</v>
      </c>
      <c r="R113" s="91">
        <f>P113/'סכום נכסי הקרן'!$C$42</f>
        <v>3.1846752731431602E-5</v>
      </c>
    </row>
    <row r="114" spans="2:18">
      <c r="B114" s="86" t="s">
        <v>1395</v>
      </c>
      <c r="C114" s="88" t="s">
        <v>1159</v>
      </c>
      <c r="D114" s="87" t="s">
        <v>1225</v>
      </c>
      <c r="E114" s="87"/>
      <c r="F114" s="87" t="s">
        <v>388</v>
      </c>
      <c r="G114" s="101">
        <v>41767</v>
      </c>
      <c r="H114" s="87" t="s">
        <v>119</v>
      </c>
      <c r="I114" s="90">
        <v>5.4000000303932341</v>
      </c>
      <c r="J114" s="88" t="s">
        <v>489</v>
      </c>
      <c r="K114" s="88" t="s">
        <v>121</v>
      </c>
      <c r="L114" s="89">
        <v>5.3499999999999999E-2</v>
      </c>
      <c r="M114" s="89">
        <v>3.0100000324194492E-2</v>
      </c>
      <c r="N114" s="90">
        <v>15.955094000000001</v>
      </c>
      <c r="O114" s="102">
        <v>123.73</v>
      </c>
      <c r="P114" s="90">
        <v>1.9741236000000002E-2</v>
      </c>
      <c r="Q114" s="91">
        <f t="shared" si="1"/>
        <v>3.3630633339238362E-5</v>
      </c>
      <c r="R114" s="91">
        <f>P114/'סכום נכסי הקרן'!$C$42</f>
        <v>4.7601266220747885E-6</v>
      </c>
    </row>
    <row r="115" spans="2:18">
      <c r="B115" s="86" t="s">
        <v>1395</v>
      </c>
      <c r="C115" s="88" t="s">
        <v>1159</v>
      </c>
      <c r="D115" s="87" t="s">
        <v>1226</v>
      </c>
      <c r="E115" s="87"/>
      <c r="F115" s="87" t="s">
        <v>388</v>
      </c>
      <c r="G115" s="101">
        <v>41767</v>
      </c>
      <c r="H115" s="87" t="s">
        <v>119</v>
      </c>
      <c r="I115" s="90">
        <v>4.7200000317146822</v>
      </c>
      <c r="J115" s="88" t="s">
        <v>489</v>
      </c>
      <c r="K115" s="88" t="s">
        <v>121</v>
      </c>
      <c r="L115" s="89">
        <v>5.3499999999999999E-2</v>
      </c>
      <c r="M115" s="89">
        <v>2.6500000198216762E-2</v>
      </c>
      <c r="N115" s="90">
        <v>20.387062</v>
      </c>
      <c r="O115" s="102">
        <v>123.73</v>
      </c>
      <c r="P115" s="90">
        <v>2.522491E-2</v>
      </c>
      <c r="Q115" s="91">
        <f t="shared" si="1"/>
        <v>4.2972471390610351E-5</v>
      </c>
      <c r="R115" s="91">
        <f>P115/'סכום נכסי הקרן'!$C$42</f>
        <v>6.0823833740927133E-6</v>
      </c>
    </row>
    <row r="116" spans="2:18">
      <c r="B116" s="86" t="s">
        <v>1395</v>
      </c>
      <c r="C116" s="88" t="s">
        <v>1159</v>
      </c>
      <c r="D116" s="87" t="s">
        <v>1227</v>
      </c>
      <c r="E116" s="87"/>
      <c r="F116" s="87" t="s">
        <v>388</v>
      </c>
      <c r="G116" s="101">
        <v>41269</v>
      </c>
      <c r="H116" s="87" t="s">
        <v>119</v>
      </c>
      <c r="I116" s="90">
        <v>4.7799999999999985</v>
      </c>
      <c r="J116" s="88" t="s">
        <v>489</v>
      </c>
      <c r="K116" s="88" t="s">
        <v>121</v>
      </c>
      <c r="L116" s="89">
        <v>5.3499999999999999E-2</v>
      </c>
      <c r="M116" s="89">
        <v>1.84E-2</v>
      </c>
      <c r="N116" s="90">
        <v>107.58188199999999</v>
      </c>
      <c r="O116" s="102">
        <v>130.44</v>
      </c>
      <c r="P116" s="90">
        <v>0.1403298</v>
      </c>
      <c r="Q116" s="91">
        <f t="shared" si="1"/>
        <v>2.3906203493887879E-4</v>
      </c>
      <c r="R116" s="91">
        <f>P116/'סכום נכסי הקרן'!$C$42</f>
        <v>3.3837172953630186E-5</v>
      </c>
    </row>
    <row r="117" spans="2:18">
      <c r="B117" s="86" t="s">
        <v>1395</v>
      </c>
      <c r="C117" s="88" t="s">
        <v>1159</v>
      </c>
      <c r="D117" s="87" t="s">
        <v>1228</v>
      </c>
      <c r="E117" s="87"/>
      <c r="F117" s="87" t="s">
        <v>388</v>
      </c>
      <c r="G117" s="101">
        <v>41281</v>
      </c>
      <c r="H117" s="87" t="s">
        <v>119</v>
      </c>
      <c r="I117" s="90">
        <v>4.7800000002263543</v>
      </c>
      <c r="J117" s="88" t="s">
        <v>489</v>
      </c>
      <c r="K117" s="88" t="s">
        <v>121</v>
      </c>
      <c r="L117" s="89">
        <v>5.3499999999999999E-2</v>
      </c>
      <c r="M117" s="89">
        <v>1.8500000016976586E-2</v>
      </c>
      <c r="N117" s="90">
        <v>135.53765100000001</v>
      </c>
      <c r="O117" s="102">
        <v>130.38</v>
      </c>
      <c r="P117" s="90">
        <v>0.17671398199999999</v>
      </c>
      <c r="Q117" s="91">
        <f t="shared" si="1"/>
        <v>3.0104513894463179E-4</v>
      </c>
      <c r="R117" s="91">
        <f>P117/'סכום נכסי הקרן'!$C$42</f>
        <v>4.261034771131072E-5</v>
      </c>
    </row>
    <row r="118" spans="2:18">
      <c r="B118" s="86" t="s">
        <v>1395</v>
      </c>
      <c r="C118" s="88" t="s">
        <v>1159</v>
      </c>
      <c r="D118" s="87" t="s">
        <v>1229</v>
      </c>
      <c r="E118" s="87"/>
      <c r="F118" s="87" t="s">
        <v>388</v>
      </c>
      <c r="G118" s="101">
        <v>41767</v>
      </c>
      <c r="H118" s="87" t="s">
        <v>119</v>
      </c>
      <c r="I118" s="90">
        <v>4.7200000769962003</v>
      </c>
      <c r="J118" s="88" t="s">
        <v>489</v>
      </c>
      <c r="K118" s="88" t="s">
        <v>121</v>
      </c>
      <c r="L118" s="89">
        <v>5.3499999999999999E-2</v>
      </c>
      <c r="M118" s="89">
        <v>2.6500000287047232E-2</v>
      </c>
      <c r="N118" s="90">
        <v>23.932638000000001</v>
      </c>
      <c r="O118" s="102">
        <v>123.73</v>
      </c>
      <c r="P118" s="90">
        <v>2.9611851000000002E-2</v>
      </c>
      <c r="Q118" s="91">
        <f t="shared" si="1"/>
        <v>5.0445944898139044E-5</v>
      </c>
      <c r="R118" s="91">
        <f>P118/'סכום נכסי הקרן'!$C$42</f>
        <v>7.1401892097339769E-6</v>
      </c>
    </row>
    <row r="119" spans="2:18">
      <c r="B119" s="86" t="s">
        <v>1395</v>
      </c>
      <c r="C119" s="88" t="s">
        <v>1159</v>
      </c>
      <c r="D119" s="87" t="s">
        <v>1230</v>
      </c>
      <c r="E119" s="87"/>
      <c r="F119" s="87" t="s">
        <v>388</v>
      </c>
      <c r="G119" s="101">
        <v>41281</v>
      </c>
      <c r="H119" s="87" t="s">
        <v>119</v>
      </c>
      <c r="I119" s="90">
        <v>4.7800000188539959</v>
      </c>
      <c r="J119" s="88" t="s">
        <v>489</v>
      </c>
      <c r="K119" s="88" t="s">
        <v>121</v>
      </c>
      <c r="L119" s="89">
        <v>5.3499999999999999E-2</v>
      </c>
      <c r="M119" s="89">
        <v>1.8500000039279159E-2</v>
      </c>
      <c r="N119" s="90">
        <v>97.633053999999987</v>
      </c>
      <c r="O119" s="102">
        <v>130.38</v>
      </c>
      <c r="P119" s="90">
        <v>0.12729397000000001</v>
      </c>
      <c r="Q119" s="91">
        <f t="shared" si="1"/>
        <v>2.1685454909540659E-4</v>
      </c>
      <c r="R119" s="91">
        <f>P119/'סכום נכסי הקרן'!$C$42</f>
        <v>3.069389451737416E-5</v>
      </c>
    </row>
    <row r="120" spans="2:18">
      <c r="B120" s="86" t="s">
        <v>1395</v>
      </c>
      <c r="C120" s="88" t="s">
        <v>1159</v>
      </c>
      <c r="D120" s="87" t="s">
        <v>1231</v>
      </c>
      <c r="E120" s="87"/>
      <c r="F120" s="87" t="s">
        <v>388</v>
      </c>
      <c r="G120" s="101">
        <v>41767</v>
      </c>
      <c r="H120" s="87" t="s">
        <v>119</v>
      </c>
      <c r="I120" s="90">
        <v>4.7199999950254217</v>
      </c>
      <c r="J120" s="88" t="s">
        <v>489</v>
      </c>
      <c r="K120" s="88" t="s">
        <v>121</v>
      </c>
      <c r="L120" s="89">
        <v>5.3499999999999999E-2</v>
      </c>
      <c r="M120" s="89">
        <v>2.6500000041454825E-2</v>
      </c>
      <c r="N120" s="90">
        <v>19.496199000000001</v>
      </c>
      <c r="O120" s="102">
        <v>123.73</v>
      </c>
      <c r="P120" s="90">
        <v>2.4122646000000001E-2</v>
      </c>
      <c r="Q120" s="91">
        <f t="shared" si="1"/>
        <v>4.1094684385427788E-5</v>
      </c>
      <c r="R120" s="91">
        <f>P120/'סכום נכסי הקרן'!$C$42</f>
        <v>5.8165987894317201E-6</v>
      </c>
    </row>
    <row r="121" spans="2:18">
      <c r="B121" s="86" t="s">
        <v>1395</v>
      </c>
      <c r="C121" s="88" t="s">
        <v>1159</v>
      </c>
      <c r="D121" s="87" t="s">
        <v>1232</v>
      </c>
      <c r="E121" s="87"/>
      <c r="F121" s="87" t="s">
        <v>388</v>
      </c>
      <c r="G121" s="101">
        <v>41281</v>
      </c>
      <c r="H121" s="87" t="s">
        <v>119</v>
      </c>
      <c r="I121" s="90">
        <v>4.7799999917581095</v>
      </c>
      <c r="J121" s="88" t="s">
        <v>489</v>
      </c>
      <c r="K121" s="88" t="s">
        <v>121</v>
      </c>
      <c r="L121" s="89">
        <v>5.3499999999999999E-2</v>
      </c>
      <c r="M121" s="89">
        <v>1.8499999937858769E-2</v>
      </c>
      <c r="N121" s="90">
        <v>117.25538699999998</v>
      </c>
      <c r="O121" s="102">
        <v>130.38</v>
      </c>
      <c r="P121" s="90">
        <v>0.15287756699999999</v>
      </c>
      <c r="Q121" s="91">
        <f t="shared" si="1"/>
        <v>2.6043806991476347E-4</v>
      </c>
      <c r="R121" s="91">
        <f>P121/'סכום נכסי הקרן'!$C$42</f>
        <v>3.6862766677563754E-5</v>
      </c>
    </row>
    <row r="122" spans="2:18">
      <c r="B122" s="86" t="s">
        <v>1396</v>
      </c>
      <c r="C122" s="88" t="s">
        <v>1158</v>
      </c>
      <c r="D122" s="87">
        <v>9533</v>
      </c>
      <c r="E122" s="87"/>
      <c r="F122" s="87" t="s">
        <v>1187</v>
      </c>
      <c r="G122" s="101">
        <v>45015</v>
      </c>
      <c r="H122" s="87" t="s">
        <v>1157</v>
      </c>
      <c r="I122" s="90">
        <v>4.3399999988631199</v>
      </c>
      <c r="J122" s="88" t="s">
        <v>458</v>
      </c>
      <c r="K122" s="88" t="s">
        <v>121</v>
      </c>
      <c r="L122" s="89">
        <v>3.3593000000000005E-2</v>
      </c>
      <c r="M122" s="89">
        <v>3.4999999994637362E-2</v>
      </c>
      <c r="N122" s="90">
        <v>937.53802199999996</v>
      </c>
      <c r="O122" s="102">
        <v>99.45</v>
      </c>
      <c r="P122" s="90">
        <v>0.93237635899999993</v>
      </c>
      <c r="Q122" s="91">
        <f t="shared" si="1"/>
        <v>1.5883710353142566E-3</v>
      </c>
      <c r="R122" s="91">
        <f>P122/'סכום נכסי הקרן'!$C$42</f>
        <v>2.2482024571658326E-4</v>
      </c>
    </row>
    <row r="123" spans="2:18">
      <c r="B123" s="86" t="s">
        <v>1397</v>
      </c>
      <c r="C123" s="88" t="s">
        <v>1159</v>
      </c>
      <c r="D123" s="87" t="s">
        <v>1233</v>
      </c>
      <c r="E123" s="87"/>
      <c r="F123" s="87" t="s">
        <v>1187</v>
      </c>
      <c r="G123" s="101">
        <v>44748</v>
      </c>
      <c r="H123" s="87" t="s">
        <v>1157</v>
      </c>
      <c r="I123" s="90">
        <v>2.0799999999976766</v>
      </c>
      <c r="J123" s="88" t="s">
        <v>308</v>
      </c>
      <c r="K123" s="88" t="s">
        <v>121</v>
      </c>
      <c r="L123" s="89">
        <v>7.0660000000000001E-2</v>
      </c>
      <c r="M123" s="89">
        <v>9.3600000000185868E-2</v>
      </c>
      <c r="N123" s="90">
        <v>35313.437110999999</v>
      </c>
      <c r="O123" s="102">
        <v>97.51</v>
      </c>
      <c r="P123" s="90">
        <v>34.434101976000001</v>
      </c>
      <c r="Q123" s="91">
        <f t="shared" si="1"/>
        <v>5.8661000654710735E-2</v>
      </c>
      <c r="R123" s="91">
        <f>P123/'סכום נכסי הקרן'!$C$42</f>
        <v>8.3029596284242609E-3</v>
      </c>
    </row>
    <row r="124" spans="2:18">
      <c r="B124" s="86" t="s">
        <v>1398</v>
      </c>
      <c r="C124" s="88" t="s">
        <v>1159</v>
      </c>
      <c r="D124" s="87">
        <v>7127</v>
      </c>
      <c r="E124" s="87"/>
      <c r="F124" s="87" t="s">
        <v>1187</v>
      </c>
      <c r="G124" s="101">
        <v>43631</v>
      </c>
      <c r="H124" s="87" t="s">
        <v>1157</v>
      </c>
      <c r="I124" s="90">
        <v>5.0999999985295572</v>
      </c>
      <c r="J124" s="88" t="s">
        <v>308</v>
      </c>
      <c r="K124" s="88" t="s">
        <v>121</v>
      </c>
      <c r="L124" s="89">
        <v>3.1E-2</v>
      </c>
      <c r="M124" s="89">
        <v>3.1299999982354686E-2</v>
      </c>
      <c r="N124" s="90">
        <v>624.48776399999997</v>
      </c>
      <c r="O124" s="102">
        <v>108.9</v>
      </c>
      <c r="P124" s="90">
        <v>0.6800671399999999</v>
      </c>
      <c r="Q124" s="91">
        <f t="shared" si="1"/>
        <v>1.1585439043130064E-3</v>
      </c>
      <c r="R124" s="91">
        <f>P124/'סכום נכסי הקרן'!$C$42</f>
        <v>1.6398191571754986E-4</v>
      </c>
    </row>
    <row r="125" spans="2:18">
      <c r="B125" s="86" t="s">
        <v>1398</v>
      </c>
      <c r="C125" s="88" t="s">
        <v>1159</v>
      </c>
      <c r="D125" s="87">
        <v>7128</v>
      </c>
      <c r="E125" s="87"/>
      <c r="F125" s="87" t="s">
        <v>1187</v>
      </c>
      <c r="G125" s="101">
        <v>43634</v>
      </c>
      <c r="H125" s="87" t="s">
        <v>1157</v>
      </c>
      <c r="I125" s="90">
        <v>5.1300000078648473</v>
      </c>
      <c r="J125" s="88" t="s">
        <v>308</v>
      </c>
      <c r="K125" s="88" t="s">
        <v>121</v>
      </c>
      <c r="L125" s="89">
        <v>2.4900000000000002E-2</v>
      </c>
      <c r="M125" s="89">
        <v>3.1400000041095597E-2</v>
      </c>
      <c r="N125" s="90">
        <v>262.86898600000001</v>
      </c>
      <c r="O125" s="102">
        <v>107.38</v>
      </c>
      <c r="P125" s="90">
        <v>0.28226870600000004</v>
      </c>
      <c r="Q125" s="91">
        <f t="shared" si="1"/>
        <v>4.8086529914475831E-4</v>
      </c>
      <c r="R125" s="91">
        <f>P125/'סכום נכסי הקרן'!$C$42</f>
        <v>6.8062343310682345E-5</v>
      </c>
    </row>
    <row r="126" spans="2:18">
      <c r="B126" s="86" t="s">
        <v>1398</v>
      </c>
      <c r="C126" s="88" t="s">
        <v>1159</v>
      </c>
      <c r="D126" s="87">
        <v>7130</v>
      </c>
      <c r="E126" s="87"/>
      <c r="F126" s="87" t="s">
        <v>1187</v>
      </c>
      <c r="G126" s="101">
        <v>43634</v>
      </c>
      <c r="H126" s="87" t="s">
        <v>1157</v>
      </c>
      <c r="I126" s="90">
        <v>5.3999999896318691</v>
      </c>
      <c r="J126" s="88" t="s">
        <v>308</v>
      </c>
      <c r="K126" s="88" t="s">
        <v>121</v>
      </c>
      <c r="L126" s="89">
        <v>3.6000000000000004E-2</v>
      </c>
      <c r="M126" s="89">
        <v>3.1599999927423086E-2</v>
      </c>
      <c r="N126" s="90">
        <v>172.5855</v>
      </c>
      <c r="O126" s="102">
        <v>111.77</v>
      </c>
      <c r="P126" s="90">
        <v>0.19289881500000003</v>
      </c>
      <c r="Q126" s="91">
        <f t="shared" si="1"/>
        <v>3.2861718074990714E-4</v>
      </c>
      <c r="R126" s="91">
        <f>P126/'סכום נכסי הקרן'!$C$42</f>
        <v>4.6512932860342661E-5</v>
      </c>
    </row>
    <row r="127" spans="2:18">
      <c r="B127" s="86" t="s">
        <v>1390</v>
      </c>
      <c r="C127" s="88" t="s">
        <v>1158</v>
      </c>
      <c r="D127" s="87">
        <v>9922</v>
      </c>
      <c r="E127" s="87"/>
      <c r="F127" s="87" t="s">
        <v>388</v>
      </c>
      <c r="G127" s="101">
        <v>40489</v>
      </c>
      <c r="H127" s="87" t="s">
        <v>119</v>
      </c>
      <c r="I127" s="90">
        <v>1.980000000459343</v>
      </c>
      <c r="J127" s="88" t="s">
        <v>308</v>
      </c>
      <c r="K127" s="88" t="s">
        <v>121</v>
      </c>
      <c r="L127" s="89">
        <v>5.7000000000000002E-2</v>
      </c>
      <c r="M127" s="89">
        <v>2.2599999986219702E-2</v>
      </c>
      <c r="N127" s="90">
        <v>175.77888899999999</v>
      </c>
      <c r="O127" s="102">
        <v>123.85</v>
      </c>
      <c r="P127" s="90">
        <v>0.21770215500000004</v>
      </c>
      <c r="Q127" s="91">
        <f t="shared" si="1"/>
        <v>3.7087147694131402E-4</v>
      </c>
      <c r="R127" s="91">
        <f>P127/'סכום נכסי הקרן'!$C$42</f>
        <v>5.2493664717779172E-5</v>
      </c>
    </row>
    <row r="128" spans="2:18">
      <c r="B128" s="86" t="s">
        <v>1399</v>
      </c>
      <c r="C128" s="88" t="s">
        <v>1159</v>
      </c>
      <c r="D128" s="87" t="s">
        <v>1234</v>
      </c>
      <c r="E128" s="87"/>
      <c r="F128" s="87" t="s">
        <v>425</v>
      </c>
      <c r="G128" s="101">
        <v>43801</v>
      </c>
      <c r="H128" s="87" t="s">
        <v>293</v>
      </c>
      <c r="I128" s="90">
        <v>4.6999999998826905</v>
      </c>
      <c r="J128" s="88" t="s">
        <v>315</v>
      </c>
      <c r="K128" s="88" t="s">
        <v>122</v>
      </c>
      <c r="L128" s="89">
        <v>2.3629999999999998E-2</v>
      </c>
      <c r="M128" s="89">
        <v>7.0499999998240359E-2</v>
      </c>
      <c r="N128" s="90">
        <v>2694.6721630000002</v>
      </c>
      <c r="O128" s="102">
        <v>80.45</v>
      </c>
      <c r="P128" s="90">
        <v>8.5244742700000007</v>
      </c>
      <c r="Q128" s="91">
        <f t="shared" si="1"/>
        <v>1.4522062781891753E-2</v>
      </c>
      <c r="R128" s="91">
        <f>P128/'סכום נכסי הקרן'!$C$42</f>
        <v>2.0554729659185748E-3</v>
      </c>
    </row>
    <row r="129" spans="2:18">
      <c r="B129" s="86" t="s">
        <v>1400</v>
      </c>
      <c r="C129" s="88" t="s">
        <v>1159</v>
      </c>
      <c r="D129" s="87">
        <v>9365</v>
      </c>
      <c r="E129" s="87"/>
      <c r="F129" s="87" t="s">
        <v>287</v>
      </c>
      <c r="G129" s="101">
        <v>44906</v>
      </c>
      <c r="H129" s="87" t="s">
        <v>1157</v>
      </c>
      <c r="I129" s="90">
        <v>2.4100000223619098</v>
      </c>
      <c r="J129" s="88" t="s">
        <v>308</v>
      </c>
      <c r="K129" s="88" t="s">
        <v>121</v>
      </c>
      <c r="L129" s="89">
        <v>7.1800000000000003E-2</v>
      </c>
      <c r="M129" s="89">
        <v>8.6200000944169505E-2</v>
      </c>
      <c r="N129" s="90">
        <v>24.757232999999999</v>
      </c>
      <c r="O129" s="102">
        <v>97.54</v>
      </c>
      <c r="P129" s="90">
        <v>2.4148206000000002E-2</v>
      </c>
      <c r="Q129" s="91">
        <f t="shared" si="1"/>
        <v>4.1138227707039007E-5</v>
      </c>
      <c r="R129" s="91">
        <f>P129/'סכום נכסי הקרן'!$C$42</f>
        <v>5.8227619717400736E-6</v>
      </c>
    </row>
    <row r="130" spans="2:18">
      <c r="B130" s="86" t="s">
        <v>1400</v>
      </c>
      <c r="C130" s="88" t="s">
        <v>1159</v>
      </c>
      <c r="D130" s="87">
        <v>9509</v>
      </c>
      <c r="E130" s="87"/>
      <c r="F130" s="87" t="s">
        <v>287</v>
      </c>
      <c r="G130" s="101">
        <v>44991</v>
      </c>
      <c r="H130" s="87" t="s">
        <v>1157</v>
      </c>
      <c r="I130" s="90">
        <v>2.4100000009981302</v>
      </c>
      <c r="J130" s="88" t="s">
        <v>308</v>
      </c>
      <c r="K130" s="88" t="s">
        <v>121</v>
      </c>
      <c r="L130" s="89">
        <v>7.1800000000000003E-2</v>
      </c>
      <c r="M130" s="89">
        <v>7.940000002590189E-2</v>
      </c>
      <c r="N130" s="90">
        <v>1224.3874900000001</v>
      </c>
      <c r="O130" s="102">
        <v>99.01</v>
      </c>
      <c r="P130" s="90">
        <v>1.2122662190000002</v>
      </c>
      <c r="Q130" s="91">
        <f t="shared" si="1"/>
        <v>2.0651837970395489E-3</v>
      </c>
      <c r="R130" s="91">
        <f>P130/'סכום נכסי הקרן'!$C$42</f>
        <v>2.9230898724395197E-4</v>
      </c>
    </row>
    <row r="131" spans="2:18">
      <c r="B131" s="86" t="s">
        <v>1400</v>
      </c>
      <c r="C131" s="88" t="s">
        <v>1159</v>
      </c>
      <c r="D131" s="87">
        <v>9316</v>
      </c>
      <c r="E131" s="87"/>
      <c r="F131" s="87" t="s">
        <v>287</v>
      </c>
      <c r="G131" s="101">
        <v>44885</v>
      </c>
      <c r="H131" s="87" t="s">
        <v>1157</v>
      </c>
      <c r="I131" s="90">
        <v>2.4100000000693114</v>
      </c>
      <c r="J131" s="88" t="s">
        <v>308</v>
      </c>
      <c r="K131" s="88" t="s">
        <v>121</v>
      </c>
      <c r="L131" s="89">
        <v>7.1800000000000003E-2</v>
      </c>
      <c r="M131" s="89">
        <v>9.1500000001732765E-2</v>
      </c>
      <c r="N131" s="90">
        <v>9578.5206369999996</v>
      </c>
      <c r="O131" s="102">
        <v>96.4</v>
      </c>
      <c r="P131" s="90">
        <v>9.2336951960000011</v>
      </c>
      <c r="Q131" s="91">
        <f t="shared" si="1"/>
        <v>1.5730272284013157E-2</v>
      </c>
      <c r="R131" s="91">
        <f>P131/'סכום נכסי הקרן'!$C$42</f>
        <v>2.2264846194333366E-3</v>
      </c>
    </row>
    <row r="132" spans="2:18">
      <c r="B132" s="86" t="s">
        <v>1401</v>
      </c>
      <c r="C132" s="88" t="s">
        <v>1159</v>
      </c>
      <c r="D132" s="87" t="s">
        <v>1235</v>
      </c>
      <c r="E132" s="87"/>
      <c r="F132" s="87" t="s">
        <v>431</v>
      </c>
      <c r="G132" s="101">
        <v>44074</v>
      </c>
      <c r="H132" s="87" t="s">
        <v>119</v>
      </c>
      <c r="I132" s="90">
        <v>8.610000006231763</v>
      </c>
      <c r="J132" s="88" t="s">
        <v>489</v>
      </c>
      <c r="K132" s="88" t="s">
        <v>121</v>
      </c>
      <c r="L132" s="89">
        <v>2.35E-2</v>
      </c>
      <c r="M132" s="89">
        <v>4.0600000033991425E-2</v>
      </c>
      <c r="N132" s="90">
        <v>711.45246899999995</v>
      </c>
      <c r="O132" s="102">
        <v>94.28</v>
      </c>
      <c r="P132" s="90">
        <v>0.67075736199999991</v>
      </c>
      <c r="Q132" s="91">
        <f t="shared" si="1"/>
        <v>1.1426840194310413E-3</v>
      </c>
      <c r="R132" s="91">
        <f>P132/'סכום נכסי הקרן'!$C$42</f>
        <v>1.6173708555071502E-4</v>
      </c>
    </row>
    <row r="133" spans="2:18">
      <c r="B133" s="86" t="s">
        <v>1401</v>
      </c>
      <c r="C133" s="88" t="s">
        <v>1159</v>
      </c>
      <c r="D133" s="87" t="s">
        <v>1236</v>
      </c>
      <c r="E133" s="87"/>
      <c r="F133" s="87" t="s">
        <v>431</v>
      </c>
      <c r="G133" s="101">
        <v>44189</v>
      </c>
      <c r="H133" s="87" t="s">
        <v>119</v>
      </c>
      <c r="I133" s="90">
        <v>8.5</v>
      </c>
      <c r="J133" s="88" t="s">
        <v>489</v>
      </c>
      <c r="K133" s="88" t="s">
        <v>121</v>
      </c>
      <c r="L133" s="89">
        <v>2.4700000000000003E-2</v>
      </c>
      <c r="M133" s="89">
        <v>4.3300000024103509E-2</v>
      </c>
      <c r="N133" s="90">
        <v>88.953102999999999</v>
      </c>
      <c r="O133" s="102">
        <v>93.28</v>
      </c>
      <c r="P133" s="90">
        <v>8.2975460000000001E-2</v>
      </c>
      <c r="Q133" s="91">
        <f t="shared" si="1"/>
        <v>1.4135473946082398E-4</v>
      </c>
      <c r="R133" s="91">
        <f>P133/'סכום נכסי הקרן'!$C$42</f>
        <v>2.0007546443642214E-5</v>
      </c>
    </row>
    <row r="134" spans="2:18">
      <c r="B134" s="86" t="s">
        <v>1401</v>
      </c>
      <c r="C134" s="88" t="s">
        <v>1159</v>
      </c>
      <c r="D134" s="87" t="s">
        <v>1237</v>
      </c>
      <c r="E134" s="87"/>
      <c r="F134" s="87" t="s">
        <v>431</v>
      </c>
      <c r="G134" s="101">
        <v>44322</v>
      </c>
      <c r="H134" s="87" t="s">
        <v>119</v>
      </c>
      <c r="I134" s="90">
        <v>8.3299999917740717</v>
      </c>
      <c r="J134" s="88" t="s">
        <v>489</v>
      </c>
      <c r="K134" s="88" t="s">
        <v>121</v>
      </c>
      <c r="L134" s="89">
        <v>2.5600000000000001E-2</v>
      </c>
      <c r="M134" s="89">
        <v>4.8799999962833018E-2</v>
      </c>
      <c r="N134" s="90">
        <v>409.30223700000005</v>
      </c>
      <c r="O134" s="102">
        <v>89.4</v>
      </c>
      <c r="P134" s="90">
        <v>0.365916197</v>
      </c>
      <c r="Q134" s="91">
        <f t="shared" si="1"/>
        <v>6.2336489236010915E-4</v>
      </c>
      <c r="R134" s="91">
        <f>P134/'סכום נכסי הקרן'!$C$42</f>
        <v>8.8231933947198769E-5</v>
      </c>
    </row>
    <row r="135" spans="2:18">
      <c r="B135" s="86" t="s">
        <v>1401</v>
      </c>
      <c r="C135" s="88" t="s">
        <v>1159</v>
      </c>
      <c r="D135" s="87" t="s">
        <v>1238</v>
      </c>
      <c r="E135" s="87"/>
      <c r="F135" s="87" t="s">
        <v>431</v>
      </c>
      <c r="G135" s="101">
        <v>44418</v>
      </c>
      <c r="H135" s="87" t="s">
        <v>119</v>
      </c>
      <c r="I135" s="90">
        <v>8.4600000086022931</v>
      </c>
      <c r="J135" s="88" t="s">
        <v>489</v>
      </c>
      <c r="K135" s="88" t="s">
        <v>121</v>
      </c>
      <c r="L135" s="89">
        <v>2.2700000000000001E-2</v>
      </c>
      <c r="M135" s="89">
        <v>4.6800000045804424E-2</v>
      </c>
      <c r="N135" s="90">
        <v>408.49296600000002</v>
      </c>
      <c r="O135" s="102">
        <v>87.65</v>
      </c>
      <c r="P135" s="90">
        <v>0.358044052</v>
      </c>
      <c r="Q135" s="91">
        <f t="shared" si="1"/>
        <v>6.0995412000075337E-4</v>
      </c>
      <c r="R135" s="91">
        <f>P135/'סכום נכסי הקרן'!$C$42</f>
        <v>8.6333754573458813E-5</v>
      </c>
    </row>
    <row r="136" spans="2:18">
      <c r="B136" s="86" t="s">
        <v>1401</v>
      </c>
      <c r="C136" s="88" t="s">
        <v>1159</v>
      </c>
      <c r="D136" s="87" t="s">
        <v>1239</v>
      </c>
      <c r="E136" s="87"/>
      <c r="F136" s="87" t="s">
        <v>431</v>
      </c>
      <c r="G136" s="101">
        <v>44530</v>
      </c>
      <c r="H136" s="87" t="s">
        <v>119</v>
      </c>
      <c r="I136" s="90">
        <v>8.4999999908278152</v>
      </c>
      <c r="J136" s="88" t="s">
        <v>489</v>
      </c>
      <c r="K136" s="88" t="s">
        <v>121</v>
      </c>
      <c r="L136" s="89">
        <v>1.7899999999999999E-2</v>
      </c>
      <c r="M136" s="89">
        <v>4.9799999939096694E-2</v>
      </c>
      <c r="N136" s="90">
        <v>337.41422299999999</v>
      </c>
      <c r="O136" s="102">
        <v>80.78</v>
      </c>
      <c r="P136" s="90">
        <v>0.27256321700000002</v>
      </c>
      <c r="Q136" s="91">
        <f t="shared" si="1"/>
        <v>4.6433129175347789E-4</v>
      </c>
      <c r="R136" s="91">
        <f>P136/'סכום נכסי הקרן'!$C$42</f>
        <v>6.5722096906194093E-5</v>
      </c>
    </row>
    <row r="137" spans="2:18">
      <c r="B137" s="86" t="s">
        <v>1401</v>
      </c>
      <c r="C137" s="88" t="s">
        <v>1159</v>
      </c>
      <c r="D137" s="87" t="s">
        <v>1240</v>
      </c>
      <c r="E137" s="87"/>
      <c r="F137" s="87" t="s">
        <v>431</v>
      </c>
      <c r="G137" s="101">
        <v>44612</v>
      </c>
      <c r="H137" s="87" t="s">
        <v>119</v>
      </c>
      <c r="I137" s="90">
        <v>8.2899999938658855</v>
      </c>
      <c r="J137" s="88" t="s">
        <v>489</v>
      </c>
      <c r="K137" s="88" t="s">
        <v>121</v>
      </c>
      <c r="L137" s="89">
        <v>2.3599999999999999E-2</v>
      </c>
      <c r="M137" s="89">
        <v>5.2299999977528489E-2</v>
      </c>
      <c r="N137" s="90">
        <v>394.567365</v>
      </c>
      <c r="O137" s="102">
        <v>83.46</v>
      </c>
      <c r="P137" s="90">
        <v>0.32930593800000002</v>
      </c>
      <c r="Q137" s="91">
        <f t="shared" si="1"/>
        <v>5.6099664971899228E-4</v>
      </c>
      <c r="R137" s="91">
        <f>P137/'סכום נכסי הקרן'!$C$42</f>
        <v>7.9404246131352144E-5</v>
      </c>
    </row>
    <row r="138" spans="2:18">
      <c r="B138" s="86" t="s">
        <v>1401</v>
      </c>
      <c r="C138" s="88" t="s">
        <v>1159</v>
      </c>
      <c r="D138" s="87" t="s">
        <v>1241</v>
      </c>
      <c r="E138" s="87"/>
      <c r="F138" s="87" t="s">
        <v>431</v>
      </c>
      <c r="G138" s="101">
        <v>44662</v>
      </c>
      <c r="H138" s="87" t="s">
        <v>119</v>
      </c>
      <c r="I138" s="90">
        <v>8.3599999962355547</v>
      </c>
      <c r="J138" s="88" t="s">
        <v>489</v>
      </c>
      <c r="K138" s="88" t="s">
        <v>121</v>
      </c>
      <c r="L138" s="89">
        <v>2.4E-2</v>
      </c>
      <c r="M138" s="89">
        <v>4.93999999801321E-2</v>
      </c>
      <c r="N138" s="90">
        <v>449.29125099999999</v>
      </c>
      <c r="O138" s="102">
        <v>85.14</v>
      </c>
      <c r="P138" s="90">
        <v>0.38252660400000005</v>
      </c>
      <c r="Q138" s="91">
        <f t="shared" si="1"/>
        <v>6.5166193047021129E-4</v>
      </c>
      <c r="R138" s="91">
        <f>P138/'סכום נכסי הקרן'!$C$42</f>
        <v>9.2237136081664808E-5</v>
      </c>
    </row>
    <row r="139" spans="2:18">
      <c r="B139" s="86" t="s">
        <v>1402</v>
      </c>
      <c r="C139" s="88" t="s">
        <v>1158</v>
      </c>
      <c r="D139" s="87">
        <v>7490</v>
      </c>
      <c r="E139" s="87"/>
      <c r="F139" s="87" t="s">
        <v>287</v>
      </c>
      <c r="G139" s="101">
        <v>43899</v>
      </c>
      <c r="H139" s="87" t="s">
        <v>1157</v>
      </c>
      <c r="I139" s="90">
        <v>3.4399999998849493</v>
      </c>
      <c r="J139" s="88" t="s">
        <v>117</v>
      </c>
      <c r="K139" s="88" t="s">
        <v>121</v>
      </c>
      <c r="L139" s="89">
        <v>2.3889999999999998E-2</v>
      </c>
      <c r="M139" s="89">
        <v>5.2999999999360829E-2</v>
      </c>
      <c r="N139" s="90">
        <v>3429.4750060000001</v>
      </c>
      <c r="O139" s="102">
        <v>91.24</v>
      </c>
      <c r="P139" s="90">
        <v>3.1290529440000001</v>
      </c>
      <c r="Q139" s="91">
        <f t="shared" ref="Q139:Q202" si="2">IFERROR(P139/$P$10,0)</f>
        <v>5.3305695883848585E-3</v>
      </c>
      <c r="R139" s="91">
        <f>P139/'סכום נכסי הקרן'!$C$42</f>
        <v>7.5449623420822736E-4</v>
      </c>
    </row>
    <row r="140" spans="2:18">
      <c r="B140" s="86" t="s">
        <v>1402</v>
      </c>
      <c r="C140" s="88" t="s">
        <v>1158</v>
      </c>
      <c r="D140" s="87">
        <v>7491</v>
      </c>
      <c r="E140" s="87"/>
      <c r="F140" s="87" t="s">
        <v>287</v>
      </c>
      <c r="G140" s="101">
        <v>43899</v>
      </c>
      <c r="H140" s="87" t="s">
        <v>1157</v>
      </c>
      <c r="I140" s="90">
        <v>3.6000000020459471</v>
      </c>
      <c r="J140" s="88" t="s">
        <v>117</v>
      </c>
      <c r="K140" s="88" t="s">
        <v>121</v>
      </c>
      <c r="L140" s="89">
        <v>1.2969999999999999E-2</v>
      </c>
      <c r="M140" s="89">
        <v>2.2800000013444795E-2</v>
      </c>
      <c r="N140" s="90">
        <v>649.53000099999997</v>
      </c>
      <c r="O140" s="102">
        <v>105.35</v>
      </c>
      <c r="P140" s="90">
        <v>0.68427981100000002</v>
      </c>
      <c r="Q140" s="91">
        <f t="shared" si="2"/>
        <v>1.1657204961829303E-3</v>
      </c>
      <c r="R140" s="91">
        <f>P140/'סכום נכסי הקרן'!$C$42</f>
        <v>1.6499770051325077E-4</v>
      </c>
    </row>
    <row r="141" spans="2:18">
      <c r="B141" s="86" t="s">
        <v>1403</v>
      </c>
      <c r="C141" s="88" t="s">
        <v>1159</v>
      </c>
      <c r="D141" s="87" t="s">
        <v>1242</v>
      </c>
      <c r="E141" s="87"/>
      <c r="F141" s="87" t="s">
        <v>431</v>
      </c>
      <c r="G141" s="101">
        <v>43924</v>
      </c>
      <c r="H141" s="87" t="s">
        <v>119</v>
      </c>
      <c r="I141" s="90">
        <v>8.1599999868525597</v>
      </c>
      <c r="J141" s="88" t="s">
        <v>489</v>
      </c>
      <c r="K141" s="88" t="s">
        <v>121</v>
      </c>
      <c r="L141" s="89">
        <v>3.1400000000000004E-2</v>
      </c>
      <c r="M141" s="89">
        <v>3.1999999883993178E-2</v>
      </c>
      <c r="N141" s="90">
        <v>97.660685999999998</v>
      </c>
      <c r="O141" s="102">
        <v>105.92</v>
      </c>
      <c r="P141" s="90">
        <v>0.10344219600000001</v>
      </c>
      <c r="Q141" s="91">
        <f t="shared" si="2"/>
        <v>1.762213148903964E-4</v>
      </c>
      <c r="R141" s="91">
        <f>P141/'סכום נכסי הקרן'!$C$42</f>
        <v>2.4942610028342612E-5</v>
      </c>
    </row>
    <row r="142" spans="2:18">
      <c r="B142" s="86" t="s">
        <v>1403</v>
      </c>
      <c r="C142" s="88" t="s">
        <v>1159</v>
      </c>
      <c r="D142" s="87" t="s">
        <v>1243</v>
      </c>
      <c r="E142" s="87"/>
      <c r="F142" s="87" t="s">
        <v>431</v>
      </c>
      <c r="G142" s="101">
        <v>44015</v>
      </c>
      <c r="H142" s="87" t="s">
        <v>119</v>
      </c>
      <c r="I142" s="90">
        <v>7.7600000362342234</v>
      </c>
      <c r="J142" s="88" t="s">
        <v>489</v>
      </c>
      <c r="K142" s="88" t="s">
        <v>121</v>
      </c>
      <c r="L142" s="89">
        <v>3.1E-2</v>
      </c>
      <c r="M142" s="89">
        <v>4.8500000259767403E-2</v>
      </c>
      <c r="N142" s="90">
        <v>80.509601000000004</v>
      </c>
      <c r="O142" s="102">
        <v>93.24</v>
      </c>
      <c r="P142" s="90">
        <v>7.5067153000000011E-2</v>
      </c>
      <c r="Q142" s="91">
        <f t="shared" si="2"/>
        <v>1.2788236250068169E-4</v>
      </c>
      <c r="R142" s="91">
        <f>P142/'סכום נכסי הקרן'!$C$42</f>
        <v>1.8100647469016698E-5</v>
      </c>
    </row>
    <row r="143" spans="2:18">
      <c r="B143" s="86" t="s">
        <v>1403</v>
      </c>
      <c r="C143" s="88" t="s">
        <v>1159</v>
      </c>
      <c r="D143" s="87" t="s">
        <v>1244</v>
      </c>
      <c r="E143" s="87"/>
      <c r="F143" s="87" t="s">
        <v>431</v>
      </c>
      <c r="G143" s="101">
        <v>44108</v>
      </c>
      <c r="H143" s="87" t="s">
        <v>119</v>
      </c>
      <c r="I143" s="90">
        <v>7.5800000288086924</v>
      </c>
      <c r="J143" s="88" t="s">
        <v>489</v>
      </c>
      <c r="K143" s="88" t="s">
        <v>121</v>
      </c>
      <c r="L143" s="89">
        <v>3.1E-2</v>
      </c>
      <c r="M143" s="89">
        <v>5.5900000204784674E-2</v>
      </c>
      <c r="N143" s="90">
        <v>130.58695499999999</v>
      </c>
      <c r="O143" s="102">
        <v>88.25</v>
      </c>
      <c r="P143" s="90">
        <v>0.115242996</v>
      </c>
      <c r="Q143" s="91">
        <f t="shared" si="2"/>
        <v>1.9632483717794128E-4</v>
      </c>
      <c r="R143" s="91">
        <f>P143/'סכום נכסי הקרן'!$C$42</f>
        <v>2.778809053634019E-5</v>
      </c>
    </row>
    <row r="144" spans="2:18">
      <c r="B144" s="86" t="s">
        <v>1403</v>
      </c>
      <c r="C144" s="88" t="s">
        <v>1159</v>
      </c>
      <c r="D144" s="87" t="s">
        <v>1245</v>
      </c>
      <c r="E144" s="87"/>
      <c r="F144" s="87" t="s">
        <v>431</v>
      </c>
      <c r="G144" s="101">
        <v>44200</v>
      </c>
      <c r="H144" s="87" t="s">
        <v>119</v>
      </c>
      <c r="I144" s="90">
        <v>7.4399999559556882</v>
      </c>
      <c r="J144" s="88" t="s">
        <v>489</v>
      </c>
      <c r="K144" s="88" t="s">
        <v>121</v>
      </c>
      <c r="L144" s="89">
        <v>3.1E-2</v>
      </c>
      <c r="M144" s="89">
        <v>6.2099999706371263E-2</v>
      </c>
      <c r="N144" s="90">
        <v>67.75027</v>
      </c>
      <c r="O144" s="102">
        <v>84.45</v>
      </c>
      <c r="P144" s="90">
        <v>5.7215108000000001E-2</v>
      </c>
      <c r="Q144" s="91">
        <f t="shared" si="2"/>
        <v>9.7470103625371955E-5</v>
      </c>
      <c r="R144" s="91">
        <f>P144/'סכום נכסי הקרן'!$C$42</f>
        <v>1.3796054045232233E-5</v>
      </c>
    </row>
    <row r="145" spans="2:18">
      <c r="B145" s="86" t="s">
        <v>1403</v>
      </c>
      <c r="C145" s="88" t="s">
        <v>1159</v>
      </c>
      <c r="D145" s="87" t="s">
        <v>1246</v>
      </c>
      <c r="E145" s="87"/>
      <c r="F145" s="87" t="s">
        <v>431</v>
      </c>
      <c r="G145" s="101">
        <v>44290</v>
      </c>
      <c r="H145" s="87" t="s">
        <v>119</v>
      </c>
      <c r="I145" s="90">
        <v>7.3400000161306229</v>
      </c>
      <c r="J145" s="88" t="s">
        <v>489</v>
      </c>
      <c r="K145" s="88" t="s">
        <v>121</v>
      </c>
      <c r="L145" s="89">
        <v>3.1E-2</v>
      </c>
      <c r="M145" s="89">
        <v>6.6300000191316683E-2</v>
      </c>
      <c r="N145" s="90">
        <v>130.131179</v>
      </c>
      <c r="O145" s="102">
        <v>81.94</v>
      </c>
      <c r="P145" s="90">
        <v>0.10662949199999998</v>
      </c>
      <c r="Q145" s="91">
        <f t="shared" si="2"/>
        <v>1.8165110576669311E-4</v>
      </c>
      <c r="R145" s="91">
        <f>P145/'סכום נכסי הקרן'!$C$42</f>
        <v>2.5711150181655823E-5</v>
      </c>
    </row>
    <row r="146" spans="2:18">
      <c r="B146" s="86" t="s">
        <v>1403</v>
      </c>
      <c r="C146" s="88" t="s">
        <v>1159</v>
      </c>
      <c r="D146" s="87" t="s">
        <v>1247</v>
      </c>
      <c r="E146" s="87"/>
      <c r="F146" s="87" t="s">
        <v>431</v>
      </c>
      <c r="G146" s="101">
        <v>44496</v>
      </c>
      <c r="H146" s="87" t="s">
        <v>119</v>
      </c>
      <c r="I146" s="90">
        <v>6.6500000136777118</v>
      </c>
      <c r="J146" s="88" t="s">
        <v>489</v>
      </c>
      <c r="K146" s="88" t="s">
        <v>121</v>
      </c>
      <c r="L146" s="89">
        <v>3.1E-2</v>
      </c>
      <c r="M146" s="89">
        <v>9.8200000193592235E-2</v>
      </c>
      <c r="N146" s="90">
        <v>145.77475799999999</v>
      </c>
      <c r="O146" s="102">
        <v>65.2</v>
      </c>
      <c r="P146" s="90">
        <v>9.5045138000000001E-2</v>
      </c>
      <c r="Q146" s="91">
        <f t="shared" si="2"/>
        <v>1.619163150045575E-4</v>
      </c>
      <c r="R146" s="91">
        <f>P146/'סכום נכסי הקרן'!$C$42</f>
        <v>2.2917860446659572E-5</v>
      </c>
    </row>
    <row r="147" spans="2:18">
      <c r="B147" s="86" t="s">
        <v>1403</v>
      </c>
      <c r="C147" s="88" t="s">
        <v>1159</v>
      </c>
      <c r="D147" s="87" t="s">
        <v>1248</v>
      </c>
      <c r="E147" s="87"/>
      <c r="F147" s="87" t="s">
        <v>431</v>
      </c>
      <c r="G147" s="101">
        <v>44615</v>
      </c>
      <c r="H147" s="87" t="s">
        <v>119</v>
      </c>
      <c r="I147" s="90">
        <v>6.9599999841595457</v>
      </c>
      <c r="J147" s="88" t="s">
        <v>489</v>
      </c>
      <c r="K147" s="88" t="s">
        <v>121</v>
      </c>
      <c r="L147" s="89">
        <v>3.1E-2</v>
      </c>
      <c r="M147" s="89">
        <v>8.2899999762393164E-2</v>
      </c>
      <c r="N147" s="90">
        <v>176.95725300000001</v>
      </c>
      <c r="O147" s="102">
        <v>71.349999999999994</v>
      </c>
      <c r="P147" s="90">
        <v>0.12625900000000001</v>
      </c>
      <c r="Q147" s="91">
        <f t="shared" si="2"/>
        <v>2.1509140232044724E-4</v>
      </c>
      <c r="R147" s="91">
        <f>P147/'סכום נכסי הקרן'!$C$42</f>
        <v>3.0444336270360209E-5</v>
      </c>
    </row>
    <row r="148" spans="2:18">
      <c r="B148" s="86" t="s">
        <v>1403</v>
      </c>
      <c r="C148" s="88" t="s">
        <v>1159</v>
      </c>
      <c r="D148" s="87" t="s">
        <v>1249</v>
      </c>
      <c r="E148" s="87"/>
      <c r="F148" s="87" t="s">
        <v>431</v>
      </c>
      <c r="G148" s="101">
        <v>44753</v>
      </c>
      <c r="H148" s="87" t="s">
        <v>119</v>
      </c>
      <c r="I148" s="90">
        <v>7.8099999934536548</v>
      </c>
      <c r="J148" s="88" t="s">
        <v>489</v>
      </c>
      <c r="K148" s="88" t="s">
        <v>121</v>
      </c>
      <c r="L148" s="89">
        <v>3.2599999999999997E-2</v>
      </c>
      <c r="M148" s="89">
        <v>4.4899999936204409E-2</v>
      </c>
      <c r="N148" s="90">
        <v>261.22261800000001</v>
      </c>
      <c r="O148" s="102">
        <v>91.81</v>
      </c>
      <c r="P148" s="90">
        <v>0.239828497</v>
      </c>
      <c r="Q148" s="91">
        <f t="shared" si="2"/>
        <v>4.0856531206595305E-4</v>
      </c>
      <c r="R148" s="91">
        <f>P148/'סכום נכסי הקרן'!$C$42</f>
        <v>5.7828902572355819E-5</v>
      </c>
    </row>
    <row r="149" spans="2:18">
      <c r="B149" s="86" t="s">
        <v>1403</v>
      </c>
      <c r="C149" s="88" t="s">
        <v>1159</v>
      </c>
      <c r="D149" s="87" t="s">
        <v>1250</v>
      </c>
      <c r="E149" s="87"/>
      <c r="F149" s="87" t="s">
        <v>431</v>
      </c>
      <c r="G149" s="101">
        <v>44959</v>
      </c>
      <c r="H149" s="87" t="s">
        <v>119</v>
      </c>
      <c r="I149" s="90">
        <v>7.5999999965085978</v>
      </c>
      <c r="J149" s="88" t="s">
        <v>489</v>
      </c>
      <c r="K149" s="88" t="s">
        <v>121</v>
      </c>
      <c r="L149" s="89">
        <v>3.8100000000000002E-2</v>
      </c>
      <c r="M149" s="89">
        <v>4.9700000019202717E-2</v>
      </c>
      <c r="N149" s="90">
        <v>126.398038</v>
      </c>
      <c r="O149" s="102">
        <v>90.64</v>
      </c>
      <c r="P149" s="90">
        <v>0.11456717399999999</v>
      </c>
      <c r="Q149" s="91">
        <f t="shared" si="2"/>
        <v>1.9517352517880451E-4</v>
      </c>
      <c r="R149" s="91">
        <f>P149/'סכום נכסי הקרן'!$C$42</f>
        <v>2.7625132234540653E-5</v>
      </c>
    </row>
    <row r="150" spans="2:18">
      <c r="B150" s="86" t="s">
        <v>1403</v>
      </c>
      <c r="C150" s="88" t="s">
        <v>1159</v>
      </c>
      <c r="D150" s="87" t="s">
        <v>1251</v>
      </c>
      <c r="E150" s="87"/>
      <c r="F150" s="87" t="s">
        <v>431</v>
      </c>
      <c r="G150" s="101">
        <v>43011</v>
      </c>
      <c r="H150" s="87" t="s">
        <v>119</v>
      </c>
      <c r="I150" s="90">
        <v>7.8200000044072366</v>
      </c>
      <c r="J150" s="88" t="s">
        <v>489</v>
      </c>
      <c r="K150" s="88" t="s">
        <v>121</v>
      </c>
      <c r="L150" s="89">
        <v>3.9E-2</v>
      </c>
      <c r="M150" s="89">
        <v>3.9800000095103517E-2</v>
      </c>
      <c r="N150" s="90">
        <v>80.385829000000001</v>
      </c>
      <c r="O150" s="102">
        <v>107.26</v>
      </c>
      <c r="P150" s="90">
        <v>8.6221840999999994E-2</v>
      </c>
      <c r="Q150" s="91">
        <f t="shared" si="2"/>
        <v>1.4688518593795793E-4</v>
      </c>
      <c r="R150" s="91">
        <f>P150/'סכום נכסי הקרן'!$C$42</f>
        <v>2.0790333530706962E-5</v>
      </c>
    </row>
    <row r="151" spans="2:18">
      <c r="B151" s="86" t="s">
        <v>1403</v>
      </c>
      <c r="C151" s="88" t="s">
        <v>1159</v>
      </c>
      <c r="D151" s="87" t="s">
        <v>1252</v>
      </c>
      <c r="E151" s="87"/>
      <c r="F151" s="87" t="s">
        <v>431</v>
      </c>
      <c r="G151" s="101">
        <v>43104</v>
      </c>
      <c r="H151" s="87" t="s">
        <v>119</v>
      </c>
      <c r="I151" s="90">
        <v>7.5099999988376478</v>
      </c>
      <c r="J151" s="88" t="s">
        <v>489</v>
      </c>
      <c r="K151" s="88" t="s">
        <v>121</v>
      </c>
      <c r="L151" s="89">
        <v>3.8199999999999998E-2</v>
      </c>
      <c r="M151" s="89">
        <v>5.3399999968035322E-2</v>
      </c>
      <c r="N151" s="90">
        <v>142.83689100000001</v>
      </c>
      <c r="O151" s="102">
        <v>96.37</v>
      </c>
      <c r="P151" s="90">
        <v>0.13765191600000001</v>
      </c>
      <c r="Q151" s="91">
        <f t="shared" si="2"/>
        <v>2.3450006450658099E-4</v>
      </c>
      <c r="R151" s="91">
        <f>P151/'סכום נכסי הקרן'!$C$42</f>
        <v>3.3191465313073738E-5</v>
      </c>
    </row>
    <row r="152" spans="2:18">
      <c r="B152" s="86" t="s">
        <v>1403</v>
      </c>
      <c r="C152" s="88" t="s">
        <v>1159</v>
      </c>
      <c r="D152" s="87" t="s">
        <v>1253</v>
      </c>
      <c r="E152" s="87"/>
      <c r="F152" s="87" t="s">
        <v>431</v>
      </c>
      <c r="G152" s="101">
        <v>43194</v>
      </c>
      <c r="H152" s="87" t="s">
        <v>119</v>
      </c>
      <c r="I152" s="90">
        <v>7.8200000344441394</v>
      </c>
      <c r="J152" s="88" t="s">
        <v>489</v>
      </c>
      <c r="K152" s="88" t="s">
        <v>121</v>
      </c>
      <c r="L152" s="89">
        <v>3.7900000000000003E-2</v>
      </c>
      <c r="M152" s="89">
        <v>4.0600000192723161E-2</v>
      </c>
      <c r="N152" s="90">
        <v>92.158000999999999</v>
      </c>
      <c r="O152" s="102">
        <v>105.85</v>
      </c>
      <c r="P152" s="90">
        <v>9.7549251999999989E-2</v>
      </c>
      <c r="Q152" s="91">
        <f t="shared" si="2"/>
        <v>1.6618225558566666E-4</v>
      </c>
      <c r="R152" s="91">
        <f>P152/'סכום נכסי הקרן'!$C$42</f>
        <v>2.3521667610309819E-5</v>
      </c>
    </row>
    <row r="153" spans="2:18">
      <c r="B153" s="86" t="s">
        <v>1403</v>
      </c>
      <c r="C153" s="88" t="s">
        <v>1159</v>
      </c>
      <c r="D153" s="87" t="s">
        <v>1254</v>
      </c>
      <c r="E153" s="87"/>
      <c r="F153" s="87" t="s">
        <v>431</v>
      </c>
      <c r="G153" s="101">
        <v>43285</v>
      </c>
      <c r="H153" s="87" t="s">
        <v>119</v>
      </c>
      <c r="I153" s="90">
        <v>7.7900000279971824</v>
      </c>
      <c r="J153" s="88" t="s">
        <v>489</v>
      </c>
      <c r="K153" s="88" t="s">
        <v>121</v>
      </c>
      <c r="L153" s="89">
        <v>4.0099999999999997E-2</v>
      </c>
      <c r="M153" s="89">
        <v>4.0800000177468473E-2</v>
      </c>
      <c r="N153" s="90">
        <v>122.945018</v>
      </c>
      <c r="O153" s="102">
        <v>106.33</v>
      </c>
      <c r="P153" s="90">
        <v>0.130727446</v>
      </c>
      <c r="Q153" s="91">
        <f t="shared" si="2"/>
        <v>2.2270372553172873E-4</v>
      </c>
      <c r="R153" s="91">
        <f>P153/'סכום נכסי הקרן'!$C$42</f>
        <v>3.1521795086206568E-5</v>
      </c>
    </row>
    <row r="154" spans="2:18">
      <c r="B154" s="86" t="s">
        <v>1403</v>
      </c>
      <c r="C154" s="88" t="s">
        <v>1159</v>
      </c>
      <c r="D154" s="87" t="s">
        <v>1255</v>
      </c>
      <c r="E154" s="87"/>
      <c r="F154" s="87" t="s">
        <v>431</v>
      </c>
      <c r="G154" s="101">
        <v>43377</v>
      </c>
      <c r="H154" s="87" t="s">
        <v>119</v>
      </c>
      <c r="I154" s="90">
        <v>7.7299999976502294</v>
      </c>
      <c r="J154" s="88" t="s">
        <v>489</v>
      </c>
      <c r="K154" s="88" t="s">
        <v>121</v>
      </c>
      <c r="L154" s="89">
        <v>3.9699999999999999E-2</v>
      </c>
      <c r="M154" s="89">
        <v>4.3199999984334873E-2</v>
      </c>
      <c r="N154" s="90">
        <v>245.80682300000001</v>
      </c>
      <c r="O154" s="102">
        <v>103.88</v>
      </c>
      <c r="P154" s="90">
        <v>0.25534412000000001</v>
      </c>
      <c r="Q154" s="91">
        <f t="shared" si="2"/>
        <v>4.349973058956633E-4</v>
      </c>
      <c r="R154" s="91">
        <f>P154/'סכום נכסי הקרן'!$C$42</f>
        <v>6.1570123745152493E-5</v>
      </c>
    </row>
    <row r="155" spans="2:18">
      <c r="B155" s="86" t="s">
        <v>1403</v>
      </c>
      <c r="C155" s="88" t="s">
        <v>1159</v>
      </c>
      <c r="D155" s="87" t="s">
        <v>1256</v>
      </c>
      <c r="E155" s="87"/>
      <c r="F155" s="87" t="s">
        <v>431</v>
      </c>
      <c r="G155" s="101">
        <v>43469</v>
      </c>
      <c r="H155" s="87" t="s">
        <v>119</v>
      </c>
      <c r="I155" s="90">
        <v>7.8599999816017814</v>
      </c>
      <c r="J155" s="88" t="s">
        <v>489</v>
      </c>
      <c r="K155" s="88" t="s">
        <v>121</v>
      </c>
      <c r="L155" s="89">
        <v>4.1700000000000001E-2</v>
      </c>
      <c r="M155" s="89">
        <v>3.6499999929837303E-2</v>
      </c>
      <c r="N155" s="90">
        <v>173.63950299999999</v>
      </c>
      <c r="O155" s="102">
        <v>110.81</v>
      </c>
      <c r="P155" s="90">
        <v>0.192409939</v>
      </c>
      <c r="Q155" s="91">
        <f t="shared" si="2"/>
        <v>3.2778434487760642E-4</v>
      </c>
      <c r="R155" s="91">
        <f>P155/'סכום נכסי הקרן'!$C$42</f>
        <v>4.6395052112526587E-5</v>
      </c>
    </row>
    <row r="156" spans="2:18">
      <c r="B156" s="86" t="s">
        <v>1403</v>
      </c>
      <c r="C156" s="88" t="s">
        <v>1159</v>
      </c>
      <c r="D156" s="87" t="s">
        <v>1257</v>
      </c>
      <c r="E156" s="87"/>
      <c r="F156" s="87" t="s">
        <v>431</v>
      </c>
      <c r="G156" s="101">
        <v>43559</v>
      </c>
      <c r="H156" s="87" t="s">
        <v>119</v>
      </c>
      <c r="I156" s="90">
        <v>7.8600000070925171</v>
      </c>
      <c r="J156" s="88" t="s">
        <v>489</v>
      </c>
      <c r="K156" s="88" t="s">
        <v>121</v>
      </c>
      <c r="L156" s="89">
        <v>3.7200000000000004E-2</v>
      </c>
      <c r="M156" s="89">
        <v>3.9800000036621486E-2</v>
      </c>
      <c r="N156" s="90">
        <v>412.30940399999997</v>
      </c>
      <c r="O156" s="102">
        <v>104.64</v>
      </c>
      <c r="P156" s="90">
        <v>0.43144057899999999</v>
      </c>
      <c r="Q156" s="91">
        <f t="shared" si="2"/>
        <v>7.3499044943374882E-4</v>
      </c>
      <c r="R156" s="91">
        <f>P156/'סכום נכסי הקרן'!$C$42</f>
        <v>1.0403157056332545E-4</v>
      </c>
    </row>
    <row r="157" spans="2:18">
      <c r="B157" s="86" t="s">
        <v>1403</v>
      </c>
      <c r="C157" s="88" t="s">
        <v>1159</v>
      </c>
      <c r="D157" s="87" t="s">
        <v>1258</v>
      </c>
      <c r="E157" s="87"/>
      <c r="F157" s="87" t="s">
        <v>431</v>
      </c>
      <c r="G157" s="101">
        <v>43742</v>
      </c>
      <c r="H157" s="87" t="s">
        <v>119</v>
      </c>
      <c r="I157" s="90">
        <v>7.5700000100044456</v>
      </c>
      <c r="J157" s="88" t="s">
        <v>489</v>
      </c>
      <c r="K157" s="88" t="s">
        <v>121</v>
      </c>
      <c r="L157" s="89">
        <v>3.1E-2</v>
      </c>
      <c r="M157" s="89">
        <v>5.6400000068765638E-2</v>
      </c>
      <c r="N157" s="90">
        <v>480.01583299999999</v>
      </c>
      <c r="O157" s="102">
        <v>87.25</v>
      </c>
      <c r="P157" s="90">
        <v>0.41881383299999997</v>
      </c>
      <c r="Q157" s="91">
        <f t="shared" si="2"/>
        <v>7.134798679790873E-4</v>
      </c>
      <c r="R157" s="91">
        <f>P157/'סכום נכסי הקרן'!$C$42</f>
        <v>1.0098693294363555E-4</v>
      </c>
    </row>
    <row r="158" spans="2:18">
      <c r="B158" s="86" t="s">
        <v>1403</v>
      </c>
      <c r="C158" s="88" t="s">
        <v>1159</v>
      </c>
      <c r="D158" s="87" t="s">
        <v>1259</v>
      </c>
      <c r="E158" s="87"/>
      <c r="F158" s="87" t="s">
        <v>431</v>
      </c>
      <c r="G158" s="101">
        <v>42935</v>
      </c>
      <c r="H158" s="87" t="s">
        <v>119</v>
      </c>
      <c r="I158" s="90">
        <v>7.7999999975681398</v>
      </c>
      <c r="J158" s="88" t="s">
        <v>489</v>
      </c>
      <c r="K158" s="88" t="s">
        <v>121</v>
      </c>
      <c r="L158" s="89">
        <v>4.0800000000000003E-2</v>
      </c>
      <c r="M158" s="89">
        <v>3.949999999392035E-2</v>
      </c>
      <c r="N158" s="90">
        <v>376.529605</v>
      </c>
      <c r="O158" s="102">
        <v>109.21</v>
      </c>
      <c r="P158" s="90">
        <v>0.41120795500000001</v>
      </c>
      <c r="Q158" s="91">
        <f t="shared" si="2"/>
        <v>7.0052270084725336E-4</v>
      </c>
      <c r="R158" s="91">
        <f>P158/'סכום נכסי הקרן'!$C$42</f>
        <v>9.9152957484750776E-5</v>
      </c>
    </row>
    <row r="159" spans="2:18">
      <c r="B159" s="86" t="s">
        <v>1384</v>
      </c>
      <c r="C159" s="88" t="s">
        <v>1159</v>
      </c>
      <c r="D159" s="87" t="s">
        <v>1260</v>
      </c>
      <c r="E159" s="87"/>
      <c r="F159" s="87" t="s">
        <v>287</v>
      </c>
      <c r="G159" s="101">
        <v>40742</v>
      </c>
      <c r="H159" s="87" t="s">
        <v>1157</v>
      </c>
      <c r="I159" s="90">
        <v>5.4599999991287493</v>
      </c>
      <c r="J159" s="88" t="s">
        <v>308</v>
      </c>
      <c r="K159" s="88" t="s">
        <v>121</v>
      </c>
      <c r="L159" s="89">
        <v>0.06</v>
      </c>
      <c r="M159" s="89">
        <v>1.7899999998581686E-2</v>
      </c>
      <c r="N159" s="90">
        <v>1385.9686260000003</v>
      </c>
      <c r="O159" s="102">
        <v>142.44</v>
      </c>
      <c r="P159" s="90">
        <v>1.9741736320000001</v>
      </c>
      <c r="Q159" s="91">
        <f t="shared" si="2"/>
        <v>3.3631485670798165E-3</v>
      </c>
      <c r="R159" s="91">
        <f>P159/'סכום נכסי הקרן'!$C$42</f>
        <v>4.7602472622693305E-4</v>
      </c>
    </row>
    <row r="160" spans="2:18">
      <c r="B160" s="86" t="s">
        <v>1384</v>
      </c>
      <c r="C160" s="88" t="s">
        <v>1159</v>
      </c>
      <c r="D160" s="87" t="s">
        <v>1261</v>
      </c>
      <c r="E160" s="87"/>
      <c r="F160" s="87" t="s">
        <v>287</v>
      </c>
      <c r="G160" s="101">
        <v>42201</v>
      </c>
      <c r="H160" s="87" t="s">
        <v>1157</v>
      </c>
      <c r="I160" s="90">
        <v>5.0000000177240986</v>
      </c>
      <c r="J160" s="88" t="s">
        <v>308</v>
      </c>
      <c r="K160" s="88" t="s">
        <v>121</v>
      </c>
      <c r="L160" s="89">
        <v>4.2030000000000005E-2</v>
      </c>
      <c r="M160" s="89">
        <v>3.4200000150654844E-2</v>
      </c>
      <c r="N160" s="90">
        <v>98.447674000000006</v>
      </c>
      <c r="O160" s="102">
        <v>114.62</v>
      </c>
      <c r="P160" s="90">
        <v>0.11284071500000001</v>
      </c>
      <c r="Q160" s="91">
        <f t="shared" si="2"/>
        <v>1.9223237652913396E-4</v>
      </c>
      <c r="R160" s="91">
        <f>P160/'סכום נכסי הקרן'!$C$42</f>
        <v>2.7208837963613518E-5</v>
      </c>
    </row>
    <row r="161" spans="2:18">
      <c r="B161" s="86" t="s">
        <v>1404</v>
      </c>
      <c r="C161" s="88" t="s">
        <v>1159</v>
      </c>
      <c r="D161" s="87" t="s">
        <v>1262</v>
      </c>
      <c r="E161" s="87"/>
      <c r="F161" s="87" t="s">
        <v>287</v>
      </c>
      <c r="G161" s="101">
        <v>42521</v>
      </c>
      <c r="H161" s="87" t="s">
        <v>1157</v>
      </c>
      <c r="I161" s="90">
        <v>1.6600000015280629</v>
      </c>
      <c r="J161" s="88" t="s">
        <v>117</v>
      </c>
      <c r="K161" s="88" t="s">
        <v>121</v>
      </c>
      <c r="L161" s="89">
        <v>2.3E-2</v>
      </c>
      <c r="M161" s="89">
        <v>3.9800000154989232E-2</v>
      </c>
      <c r="N161" s="90">
        <v>84.895544999999998</v>
      </c>
      <c r="O161" s="102">
        <v>107.92</v>
      </c>
      <c r="P161" s="90">
        <v>9.1619270999999988E-2</v>
      </c>
      <c r="Q161" s="91">
        <f t="shared" si="2"/>
        <v>1.5608010105392153E-4</v>
      </c>
      <c r="R161" s="91">
        <f>P161/'סכום נכסי הקרן'!$C$42</f>
        <v>2.209179460608163E-5</v>
      </c>
    </row>
    <row r="162" spans="2:18">
      <c r="B162" s="86" t="s">
        <v>1405</v>
      </c>
      <c r="C162" s="88" t="s">
        <v>1159</v>
      </c>
      <c r="D162" s="87" t="s">
        <v>1263</v>
      </c>
      <c r="E162" s="87"/>
      <c r="F162" s="87" t="s">
        <v>431</v>
      </c>
      <c r="G162" s="101">
        <v>44592</v>
      </c>
      <c r="H162" s="87" t="s">
        <v>119</v>
      </c>
      <c r="I162" s="90">
        <v>11.769999958941273</v>
      </c>
      <c r="J162" s="88" t="s">
        <v>489</v>
      </c>
      <c r="K162" s="88" t="s">
        <v>121</v>
      </c>
      <c r="L162" s="89">
        <v>2.7473999999999998E-2</v>
      </c>
      <c r="M162" s="89">
        <v>4.4699999830934659E-2</v>
      </c>
      <c r="N162" s="90">
        <v>152.688785</v>
      </c>
      <c r="O162" s="102">
        <v>81.349999999999994</v>
      </c>
      <c r="P162" s="90">
        <v>0.12421233000000001</v>
      </c>
      <c r="Q162" s="91">
        <f t="shared" si="2"/>
        <v>2.1160475091035218E-4</v>
      </c>
      <c r="R162" s="91">
        <f>P162/'סכום נכסי הקרן'!$C$42</f>
        <v>2.9950830779944014E-5</v>
      </c>
    </row>
    <row r="163" spans="2:18">
      <c r="B163" s="86" t="s">
        <v>1405</v>
      </c>
      <c r="C163" s="88" t="s">
        <v>1159</v>
      </c>
      <c r="D163" s="87" t="s">
        <v>1264</v>
      </c>
      <c r="E163" s="87"/>
      <c r="F163" s="87" t="s">
        <v>431</v>
      </c>
      <c r="G163" s="101">
        <v>44837</v>
      </c>
      <c r="H163" s="87" t="s">
        <v>119</v>
      </c>
      <c r="I163" s="90">
        <v>11.680000019253711</v>
      </c>
      <c r="J163" s="88" t="s">
        <v>489</v>
      </c>
      <c r="K163" s="88" t="s">
        <v>121</v>
      </c>
      <c r="L163" s="89">
        <v>3.9636999999999999E-2</v>
      </c>
      <c r="M163" s="89">
        <v>3.8200000074875541E-2</v>
      </c>
      <c r="N163" s="90">
        <v>133.29652899999999</v>
      </c>
      <c r="O163" s="102">
        <v>98.19</v>
      </c>
      <c r="P163" s="90">
        <v>0.13088386099999999</v>
      </c>
      <c r="Q163" s="91">
        <f t="shared" si="2"/>
        <v>2.229701898764008E-4</v>
      </c>
      <c r="R163" s="91">
        <f>P163/'סכום נכסי הקרן'!$C$42</f>
        <v>3.1559510820195653E-5</v>
      </c>
    </row>
    <row r="164" spans="2:18">
      <c r="B164" s="86" t="s">
        <v>1406</v>
      </c>
      <c r="C164" s="88" t="s">
        <v>1158</v>
      </c>
      <c r="D164" s="87" t="s">
        <v>1265</v>
      </c>
      <c r="E164" s="87"/>
      <c r="F164" s="87" t="s">
        <v>431</v>
      </c>
      <c r="G164" s="101">
        <v>42432</v>
      </c>
      <c r="H164" s="87" t="s">
        <v>119</v>
      </c>
      <c r="I164" s="90">
        <v>4.7599999972263793</v>
      </c>
      <c r="J164" s="88" t="s">
        <v>489</v>
      </c>
      <c r="K164" s="88" t="s">
        <v>121</v>
      </c>
      <c r="L164" s="89">
        <v>2.5399999999999999E-2</v>
      </c>
      <c r="M164" s="89">
        <v>2.1099999983820547E-2</v>
      </c>
      <c r="N164" s="90">
        <v>498.13275300000004</v>
      </c>
      <c r="O164" s="102">
        <v>112.91</v>
      </c>
      <c r="P164" s="90">
        <v>0.56244168100000003</v>
      </c>
      <c r="Q164" s="91">
        <f t="shared" si="2"/>
        <v>9.5816036789266219E-4</v>
      </c>
      <c r="R164" s="91">
        <f>P164/'סכום נכסי הקרן'!$C$42</f>
        <v>1.3561935124490663E-4</v>
      </c>
    </row>
    <row r="165" spans="2:18">
      <c r="B165" s="86" t="s">
        <v>1407</v>
      </c>
      <c r="C165" s="88" t="s">
        <v>1159</v>
      </c>
      <c r="D165" s="87" t="s">
        <v>1266</v>
      </c>
      <c r="E165" s="87"/>
      <c r="F165" s="87" t="s">
        <v>431</v>
      </c>
      <c r="G165" s="101">
        <v>42242</v>
      </c>
      <c r="H165" s="87" t="s">
        <v>119</v>
      </c>
      <c r="I165" s="90">
        <v>3.1299999999353245</v>
      </c>
      <c r="J165" s="88" t="s">
        <v>435</v>
      </c>
      <c r="K165" s="88" t="s">
        <v>121</v>
      </c>
      <c r="L165" s="89">
        <v>2.3599999999999999E-2</v>
      </c>
      <c r="M165" s="89">
        <v>3.2400000001293533E-2</v>
      </c>
      <c r="N165" s="90">
        <v>868.95685200000003</v>
      </c>
      <c r="O165" s="102">
        <v>106.76</v>
      </c>
      <c r="P165" s="90">
        <v>0.92769836199999989</v>
      </c>
      <c r="Q165" s="91">
        <f t="shared" si="2"/>
        <v>1.5804017267122491E-3</v>
      </c>
      <c r="R165" s="91">
        <f>P165/'סכום נכסי הקרן'!$C$42</f>
        <v>2.2369225869197718E-4</v>
      </c>
    </row>
    <row r="166" spans="2:18">
      <c r="B166" s="86" t="s">
        <v>1408</v>
      </c>
      <c r="C166" s="88" t="s">
        <v>1158</v>
      </c>
      <c r="D166" s="87">
        <v>7134</v>
      </c>
      <c r="E166" s="87"/>
      <c r="F166" s="87" t="s">
        <v>431</v>
      </c>
      <c r="G166" s="101">
        <v>43705</v>
      </c>
      <c r="H166" s="87" t="s">
        <v>119</v>
      </c>
      <c r="I166" s="90">
        <v>5.2900000123852475</v>
      </c>
      <c r="J166" s="88" t="s">
        <v>489</v>
      </c>
      <c r="K166" s="88" t="s">
        <v>121</v>
      </c>
      <c r="L166" s="89">
        <v>0.04</v>
      </c>
      <c r="M166" s="89">
        <v>3.9400000061028763E-2</v>
      </c>
      <c r="N166" s="90">
        <v>50.665188000000001</v>
      </c>
      <c r="O166" s="102">
        <v>109.96</v>
      </c>
      <c r="P166" s="90">
        <v>5.5711439000000001E-2</v>
      </c>
      <c r="Q166" s="91">
        <f t="shared" si="2"/>
        <v>9.490849396716316E-5</v>
      </c>
      <c r="R166" s="91">
        <f>P166/'סכום נכסי הקרן'!$C$42</f>
        <v>1.343348025108436E-5</v>
      </c>
    </row>
    <row r="167" spans="2:18">
      <c r="B167" s="86" t="s">
        <v>1408</v>
      </c>
      <c r="C167" s="88" t="s">
        <v>1158</v>
      </c>
      <c r="D167" s="87" t="s">
        <v>1267</v>
      </c>
      <c r="E167" s="87"/>
      <c r="F167" s="87" t="s">
        <v>431</v>
      </c>
      <c r="G167" s="101">
        <v>43256</v>
      </c>
      <c r="H167" s="87" t="s">
        <v>119</v>
      </c>
      <c r="I167" s="90">
        <v>5.2999999979556751</v>
      </c>
      <c r="J167" s="88" t="s">
        <v>489</v>
      </c>
      <c r="K167" s="88" t="s">
        <v>121</v>
      </c>
      <c r="L167" s="89">
        <v>0.04</v>
      </c>
      <c r="M167" s="89">
        <v>3.8599999976544057E-2</v>
      </c>
      <c r="N167" s="90">
        <v>832.42471499999999</v>
      </c>
      <c r="O167" s="102">
        <v>111.65</v>
      </c>
      <c r="P167" s="90">
        <v>0.929402163</v>
      </c>
      <c r="Q167" s="91">
        <f t="shared" si="2"/>
        <v>1.58330427580867E-3</v>
      </c>
      <c r="R167" s="91">
        <f>P167/'סכום נכסי הקרן'!$C$42</f>
        <v>2.241030895284465E-4</v>
      </c>
    </row>
    <row r="168" spans="2:18">
      <c r="B168" s="86" t="s">
        <v>1409</v>
      </c>
      <c r="C168" s="88" t="s">
        <v>1159</v>
      </c>
      <c r="D168" s="87" t="s">
        <v>1268</v>
      </c>
      <c r="E168" s="87"/>
      <c r="F168" s="87" t="s">
        <v>425</v>
      </c>
      <c r="G168" s="101">
        <v>44376</v>
      </c>
      <c r="H168" s="87" t="s">
        <v>293</v>
      </c>
      <c r="I168" s="90">
        <v>5.0000000000341611</v>
      </c>
      <c r="J168" s="88" t="s">
        <v>117</v>
      </c>
      <c r="K168" s="88" t="s">
        <v>121</v>
      </c>
      <c r="L168" s="89">
        <v>6.9000000000000006E-2</v>
      </c>
      <c r="M168" s="89">
        <v>8.6400000000847188E-2</v>
      </c>
      <c r="N168" s="90">
        <v>31479.565624999999</v>
      </c>
      <c r="O168" s="102">
        <v>92.99</v>
      </c>
      <c r="P168" s="90">
        <v>29.272849367999999</v>
      </c>
      <c r="Q168" s="91">
        <f t="shared" si="2"/>
        <v>4.9868430927524666E-2</v>
      </c>
      <c r="R168" s="91">
        <f>P168/'סכום נכסי הקרן'!$C$42</f>
        <v>7.0584470790279758E-3</v>
      </c>
    </row>
    <row r="169" spans="2:18">
      <c r="B169" s="86" t="s">
        <v>1409</v>
      </c>
      <c r="C169" s="88" t="s">
        <v>1159</v>
      </c>
      <c r="D169" s="87" t="s">
        <v>1269</v>
      </c>
      <c r="E169" s="87"/>
      <c r="F169" s="87" t="s">
        <v>425</v>
      </c>
      <c r="G169" s="101">
        <v>44431</v>
      </c>
      <c r="H169" s="87" t="s">
        <v>293</v>
      </c>
      <c r="I169" s="90">
        <v>5</v>
      </c>
      <c r="J169" s="88" t="s">
        <v>117</v>
      </c>
      <c r="K169" s="88" t="s">
        <v>121</v>
      </c>
      <c r="L169" s="89">
        <v>6.9000000000000006E-2</v>
      </c>
      <c r="M169" s="89">
        <v>8.6199999998971835E-2</v>
      </c>
      <c r="N169" s="90">
        <v>5433.6314709999997</v>
      </c>
      <c r="O169" s="102">
        <v>93.08</v>
      </c>
      <c r="P169" s="90">
        <v>5.0576243960000005</v>
      </c>
      <c r="Q169" s="91">
        <f t="shared" si="2"/>
        <v>8.6160315204915679E-3</v>
      </c>
      <c r="R169" s="91">
        <f>P169/'סכום נכסי הקרן'!$C$42</f>
        <v>1.219525086061203E-3</v>
      </c>
    </row>
    <row r="170" spans="2:18">
      <c r="B170" s="86" t="s">
        <v>1409</v>
      </c>
      <c r="C170" s="88" t="s">
        <v>1159</v>
      </c>
      <c r="D170" s="87" t="s">
        <v>1270</v>
      </c>
      <c r="E170" s="87"/>
      <c r="F170" s="87" t="s">
        <v>425</v>
      </c>
      <c r="G170" s="101">
        <v>44859</v>
      </c>
      <c r="H170" s="87" t="s">
        <v>293</v>
      </c>
      <c r="I170" s="90">
        <v>5.0300000001348346</v>
      </c>
      <c r="J170" s="88" t="s">
        <v>117</v>
      </c>
      <c r="K170" s="88" t="s">
        <v>121</v>
      </c>
      <c r="L170" s="89">
        <v>6.9000000000000006E-2</v>
      </c>
      <c r="M170" s="89">
        <v>7.3600000001470919E-2</v>
      </c>
      <c r="N170" s="90">
        <v>16537.828179</v>
      </c>
      <c r="O170" s="102">
        <v>98.66</v>
      </c>
      <c r="P170" s="90">
        <v>16.31622196</v>
      </c>
      <c r="Q170" s="91">
        <f t="shared" si="2"/>
        <v>2.7795872468086045E-2</v>
      </c>
      <c r="R170" s="91">
        <f>P170/'סכום נכסי הקרן'!$C$42</f>
        <v>3.9342664523881517E-3</v>
      </c>
    </row>
    <row r="171" spans="2:18">
      <c r="B171" s="86" t="s">
        <v>1410</v>
      </c>
      <c r="C171" s="88" t="s">
        <v>1159</v>
      </c>
      <c r="D171" s="87" t="s">
        <v>1271</v>
      </c>
      <c r="E171" s="87"/>
      <c r="F171" s="87" t="s">
        <v>425</v>
      </c>
      <c r="G171" s="101">
        <v>42516</v>
      </c>
      <c r="H171" s="87" t="s">
        <v>293</v>
      </c>
      <c r="I171" s="90">
        <v>3.6600000031108255</v>
      </c>
      <c r="J171" s="88" t="s">
        <v>315</v>
      </c>
      <c r="K171" s="88" t="s">
        <v>121</v>
      </c>
      <c r="L171" s="89">
        <v>2.3269999999999999E-2</v>
      </c>
      <c r="M171" s="89">
        <v>3.6200000023331194E-2</v>
      </c>
      <c r="N171" s="90">
        <v>631.97808699999996</v>
      </c>
      <c r="O171" s="102">
        <v>105.8</v>
      </c>
      <c r="P171" s="90">
        <v>0.66863281199999991</v>
      </c>
      <c r="Q171" s="91">
        <f t="shared" si="2"/>
        <v>1.139064693768713E-3</v>
      </c>
      <c r="R171" s="91">
        <f>P171/'סכום נכסי הקרן'!$C$42</f>
        <v>1.6122480116209168E-4</v>
      </c>
    </row>
    <row r="172" spans="2:18">
      <c r="B172" s="86" t="s">
        <v>1411</v>
      </c>
      <c r="C172" s="88" t="s">
        <v>1158</v>
      </c>
      <c r="D172" s="87" t="s">
        <v>1272</v>
      </c>
      <c r="E172" s="87"/>
      <c r="F172" s="87" t="s">
        <v>287</v>
      </c>
      <c r="G172" s="101">
        <v>42978</v>
      </c>
      <c r="H172" s="87" t="s">
        <v>1157</v>
      </c>
      <c r="I172" s="90">
        <v>1.1399999995868575</v>
      </c>
      <c r="J172" s="88" t="s">
        <v>117</v>
      </c>
      <c r="K172" s="88" t="s">
        <v>121</v>
      </c>
      <c r="L172" s="89">
        <v>2.76E-2</v>
      </c>
      <c r="M172" s="89">
        <v>6.3299999997934286E-2</v>
      </c>
      <c r="N172" s="90">
        <v>1255.301641</v>
      </c>
      <c r="O172" s="102">
        <v>96.41</v>
      </c>
      <c r="P172" s="90">
        <v>1.2102363250000001</v>
      </c>
      <c r="Q172" s="91">
        <f t="shared" si="2"/>
        <v>2.0617257247672999E-3</v>
      </c>
      <c r="R172" s="91">
        <f>P172/'סכום נכסי הקרן'!$C$42</f>
        <v>2.9181952688445926E-4</v>
      </c>
    </row>
    <row r="173" spans="2:18">
      <c r="B173" s="86" t="s">
        <v>1412</v>
      </c>
      <c r="C173" s="88" t="s">
        <v>1159</v>
      </c>
      <c r="D173" s="87" t="s">
        <v>1273</v>
      </c>
      <c r="E173" s="87"/>
      <c r="F173" s="87" t="s">
        <v>431</v>
      </c>
      <c r="G173" s="101">
        <v>42794</v>
      </c>
      <c r="H173" s="87" t="s">
        <v>119</v>
      </c>
      <c r="I173" s="90">
        <v>5.5499999991836422</v>
      </c>
      <c r="J173" s="88" t="s">
        <v>489</v>
      </c>
      <c r="K173" s="88" t="s">
        <v>121</v>
      </c>
      <c r="L173" s="89">
        <v>2.8999999999999998E-2</v>
      </c>
      <c r="M173" s="89">
        <v>2.4399999994829731E-2</v>
      </c>
      <c r="N173" s="90">
        <v>1297.3902390000001</v>
      </c>
      <c r="O173" s="102">
        <v>113.3</v>
      </c>
      <c r="P173" s="90">
        <v>1.4699430039999999</v>
      </c>
      <c r="Q173" s="91">
        <f t="shared" si="2"/>
        <v>2.5041549676576777E-3</v>
      </c>
      <c r="R173" s="91">
        <f>P173/'סכום נכסי הקרן'!$C$42</f>
        <v>3.5444157732945322E-4</v>
      </c>
    </row>
    <row r="174" spans="2:18">
      <c r="B174" s="86" t="s">
        <v>1413</v>
      </c>
      <c r="C174" s="88" t="s">
        <v>1159</v>
      </c>
      <c r="D174" s="87" t="s">
        <v>1274</v>
      </c>
      <c r="E174" s="87"/>
      <c r="F174" s="87" t="s">
        <v>431</v>
      </c>
      <c r="G174" s="101">
        <v>44728</v>
      </c>
      <c r="H174" s="87" t="s">
        <v>119</v>
      </c>
      <c r="I174" s="90">
        <v>9.6400000066664688</v>
      </c>
      <c r="J174" s="88" t="s">
        <v>489</v>
      </c>
      <c r="K174" s="88" t="s">
        <v>121</v>
      </c>
      <c r="L174" s="89">
        <v>2.6314999999999998E-2</v>
      </c>
      <c r="M174" s="89">
        <v>3.0800000038094119E-2</v>
      </c>
      <c r="N174" s="90">
        <v>169.616274</v>
      </c>
      <c r="O174" s="102">
        <v>99.05</v>
      </c>
      <c r="P174" s="90">
        <v>0.16800491700000003</v>
      </c>
      <c r="Q174" s="91">
        <f t="shared" si="2"/>
        <v>2.8620861240989036E-4</v>
      </c>
      <c r="R174" s="91">
        <f>P174/'סכום נכסי הקרן'!$C$42</f>
        <v>4.0510365108403814E-5</v>
      </c>
    </row>
    <row r="175" spans="2:18">
      <c r="B175" s="86" t="s">
        <v>1413</v>
      </c>
      <c r="C175" s="88" t="s">
        <v>1159</v>
      </c>
      <c r="D175" s="87" t="s">
        <v>1275</v>
      </c>
      <c r="E175" s="87"/>
      <c r="F175" s="87" t="s">
        <v>431</v>
      </c>
      <c r="G175" s="101">
        <v>44923</v>
      </c>
      <c r="H175" s="87" t="s">
        <v>119</v>
      </c>
      <c r="I175" s="90">
        <v>9.330000074530993</v>
      </c>
      <c r="J175" s="88" t="s">
        <v>489</v>
      </c>
      <c r="K175" s="88" t="s">
        <v>121</v>
      </c>
      <c r="L175" s="89">
        <v>3.0750000000000003E-2</v>
      </c>
      <c r="M175" s="89">
        <v>3.6700000198120364E-2</v>
      </c>
      <c r="N175" s="90">
        <v>55.200586999999999</v>
      </c>
      <c r="O175" s="102">
        <v>96.01</v>
      </c>
      <c r="P175" s="90">
        <v>5.2998085E-2</v>
      </c>
      <c r="Q175" s="91">
        <f t="shared" si="2"/>
        <v>9.028609780647922E-5</v>
      </c>
      <c r="R175" s="91">
        <f>P175/'סכום נכסי הקרן'!$C$42</f>
        <v>1.2779219868881689E-5</v>
      </c>
    </row>
    <row r="176" spans="2:18">
      <c r="B176" s="86" t="s">
        <v>1404</v>
      </c>
      <c r="C176" s="88" t="s">
        <v>1159</v>
      </c>
      <c r="D176" s="87" t="s">
        <v>1276</v>
      </c>
      <c r="E176" s="87"/>
      <c r="F176" s="87" t="s">
        <v>287</v>
      </c>
      <c r="G176" s="101">
        <v>42474</v>
      </c>
      <c r="H176" s="87" t="s">
        <v>1157</v>
      </c>
      <c r="I176" s="90">
        <v>0.64000000068267304</v>
      </c>
      <c r="J176" s="88" t="s">
        <v>117</v>
      </c>
      <c r="K176" s="88" t="s">
        <v>121</v>
      </c>
      <c r="L176" s="89">
        <v>6.3500000000000001E-2</v>
      </c>
      <c r="M176" s="89">
        <v>6.5200000032527364E-2</v>
      </c>
      <c r="N176" s="90">
        <v>993.20462699999985</v>
      </c>
      <c r="O176" s="102">
        <v>100.29</v>
      </c>
      <c r="P176" s="90">
        <v>0.99608446299999986</v>
      </c>
      <c r="Q176" s="91">
        <f t="shared" si="2"/>
        <v>1.6969024305299393E-3</v>
      </c>
      <c r="R176" s="91">
        <f>P176/'סכום נכסי הקרן'!$C$42</f>
        <v>2.4018193035944498E-4</v>
      </c>
    </row>
    <row r="177" spans="2:18">
      <c r="B177" s="86" t="s">
        <v>1404</v>
      </c>
      <c r="C177" s="88" t="s">
        <v>1159</v>
      </c>
      <c r="D177" s="87" t="s">
        <v>1277</v>
      </c>
      <c r="E177" s="87"/>
      <c r="F177" s="87" t="s">
        <v>287</v>
      </c>
      <c r="G177" s="101">
        <v>42562</v>
      </c>
      <c r="H177" s="87" t="s">
        <v>1157</v>
      </c>
      <c r="I177" s="90">
        <v>1.630000000341743</v>
      </c>
      <c r="J177" s="88" t="s">
        <v>117</v>
      </c>
      <c r="K177" s="88" t="s">
        <v>121</v>
      </c>
      <c r="L177" s="89">
        <v>3.3700000000000001E-2</v>
      </c>
      <c r="M177" s="89">
        <v>7.1700000042148285E-2</v>
      </c>
      <c r="N177" s="90">
        <v>464.81679499999996</v>
      </c>
      <c r="O177" s="102">
        <v>94.43</v>
      </c>
      <c r="P177" s="90">
        <v>0.43892649499999997</v>
      </c>
      <c r="Q177" s="91">
        <f t="shared" si="2"/>
        <v>7.4774325256139176E-4</v>
      </c>
      <c r="R177" s="91">
        <f>P177/'סכום נכסי הקרן'!$C$42</f>
        <v>1.0583662005679259E-4</v>
      </c>
    </row>
    <row r="178" spans="2:18">
      <c r="B178" s="86" t="s">
        <v>1404</v>
      </c>
      <c r="C178" s="88" t="s">
        <v>1159</v>
      </c>
      <c r="D178" s="87" t="s">
        <v>1278</v>
      </c>
      <c r="E178" s="87"/>
      <c r="F178" s="87" t="s">
        <v>287</v>
      </c>
      <c r="G178" s="101">
        <v>42717</v>
      </c>
      <c r="H178" s="87" t="s">
        <v>1157</v>
      </c>
      <c r="I178" s="90">
        <v>1.7599999886023867</v>
      </c>
      <c r="J178" s="88" t="s">
        <v>117</v>
      </c>
      <c r="K178" s="88" t="s">
        <v>121</v>
      </c>
      <c r="L178" s="89">
        <v>3.85E-2</v>
      </c>
      <c r="M178" s="89">
        <v>7.0999999725236129E-2</v>
      </c>
      <c r="N178" s="90">
        <v>103.49256599999998</v>
      </c>
      <c r="O178" s="102">
        <v>94.95</v>
      </c>
      <c r="P178" s="90">
        <v>9.8266187000000005E-2</v>
      </c>
      <c r="Q178" s="91">
        <f t="shared" si="2"/>
        <v>1.6740360657468617E-4</v>
      </c>
      <c r="R178" s="91">
        <f>P178/'סכום נכסי הקרן'!$C$42</f>
        <v>2.3694539328159566E-5</v>
      </c>
    </row>
    <row r="179" spans="2:18">
      <c r="B179" s="86" t="s">
        <v>1404</v>
      </c>
      <c r="C179" s="88" t="s">
        <v>1159</v>
      </c>
      <c r="D179" s="87" t="s">
        <v>1279</v>
      </c>
      <c r="E179" s="87"/>
      <c r="F179" s="87" t="s">
        <v>287</v>
      </c>
      <c r="G179" s="101">
        <v>42710</v>
      </c>
      <c r="H179" s="87" t="s">
        <v>1157</v>
      </c>
      <c r="I179" s="90">
        <v>1.7599999986381907</v>
      </c>
      <c r="J179" s="88" t="s">
        <v>117</v>
      </c>
      <c r="K179" s="88" t="s">
        <v>121</v>
      </c>
      <c r="L179" s="89">
        <v>3.8399999999999997E-2</v>
      </c>
      <c r="M179" s="89">
        <v>7.1000000000000008E-2</v>
      </c>
      <c r="N179" s="90">
        <v>309.41413899999998</v>
      </c>
      <c r="O179" s="102">
        <v>94.93</v>
      </c>
      <c r="P179" s="90">
        <v>0.29372683999999999</v>
      </c>
      <c r="Q179" s="91">
        <f t="shared" si="2"/>
        <v>5.0038506494391396E-4</v>
      </c>
      <c r="R179" s="91">
        <f>P179/'סכום נכסי הקרן'!$C$42</f>
        <v>7.0825198113324899E-5</v>
      </c>
    </row>
    <row r="180" spans="2:18">
      <c r="B180" s="86" t="s">
        <v>1404</v>
      </c>
      <c r="C180" s="88" t="s">
        <v>1159</v>
      </c>
      <c r="D180" s="87" t="s">
        <v>1280</v>
      </c>
      <c r="E180" s="87"/>
      <c r="F180" s="87" t="s">
        <v>287</v>
      </c>
      <c r="G180" s="101">
        <v>42474</v>
      </c>
      <c r="H180" s="87" t="s">
        <v>1157</v>
      </c>
      <c r="I180" s="90">
        <v>0.64000000008031022</v>
      </c>
      <c r="J180" s="88" t="s">
        <v>117</v>
      </c>
      <c r="K180" s="88" t="s">
        <v>121</v>
      </c>
      <c r="L180" s="89">
        <v>3.1800000000000002E-2</v>
      </c>
      <c r="M180" s="89">
        <v>7.7000000014054271E-2</v>
      </c>
      <c r="N180" s="90">
        <v>1022.308634</v>
      </c>
      <c r="O180" s="102">
        <v>97.44</v>
      </c>
      <c r="P180" s="90">
        <v>0.99613752799999999</v>
      </c>
      <c r="Q180" s="91">
        <f t="shared" si="2"/>
        <v>1.696992830622322E-3</v>
      </c>
      <c r="R180" s="91">
        <f>P180/'סכום נכסי הקרן'!$C$42</f>
        <v>2.4019472571426475E-4</v>
      </c>
    </row>
    <row r="181" spans="2:18">
      <c r="B181" s="86" t="s">
        <v>1414</v>
      </c>
      <c r="C181" s="88" t="s">
        <v>1158</v>
      </c>
      <c r="D181" s="87" t="s">
        <v>1281</v>
      </c>
      <c r="E181" s="87"/>
      <c r="F181" s="87" t="s">
        <v>287</v>
      </c>
      <c r="G181" s="101">
        <v>43614</v>
      </c>
      <c r="H181" s="87" t="s">
        <v>1157</v>
      </c>
      <c r="I181" s="90">
        <v>0.1600000010490443</v>
      </c>
      <c r="J181" s="88" t="s">
        <v>117</v>
      </c>
      <c r="K181" s="88" t="s">
        <v>121</v>
      </c>
      <c r="L181" s="89">
        <v>2.427E-2</v>
      </c>
      <c r="M181" s="89">
        <v>6.2300000031471327E-2</v>
      </c>
      <c r="N181" s="90">
        <v>306.203126</v>
      </c>
      <c r="O181" s="102">
        <v>99.62</v>
      </c>
      <c r="P181" s="90">
        <v>0.30503954800000005</v>
      </c>
      <c r="Q181" s="91">
        <f t="shared" si="2"/>
        <v>5.1965708696025928E-4</v>
      </c>
      <c r="R181" s="91">
        <f>P181/'סכום נכסי הקרן'!$C$42</f>
        <v>7.3552986916344061E-5</v>
      </c>
    </row>
    <row r="182" spans="2:18">
      <c r="B182" s="86" t="s">
        <v>1414</v>
      </c>
      <c r="C182" s="88" t="s">
        <v>1158</v>
      </c>
      <c r="D182" s="87">
        <v>7355</v>
      </c>
      <c r="E182" s="87"/>
      <c r="F182" s="87" t="s">
        <v>287</v>
      </c>
      <c r="G182" s="101">
        <v>43842</v>
      </c>
      <c r="H182" s="87" t="s">
        <v>1157</v>
      </c>
      <c r="I182" s="90">
        <v>0.3999999998343407</v>
      </c>
      <c r="J182" s="88" t="s">
        <v>117</v>
      </c>
      <c r="K182" s="88" t="s">
        <v>121</v>
      </c>
      <c r="L182" s="89">
        <v>2.0838000000000002E-2</v>
      </c>
      <c r="M182" s="89">
        <v>6.9700000008200119E-2</v>
      </c>
      <c r="N182" s="90">
        <v>1224.8125</v>
      </c>
      <c r="O182" s="102">
        <v>98.57</v>
      </c>
      <c r="P182" s="90">
        <v>1.2072977330000001</v>
      </c>
      <c r="Q182" s="91">
        <f t="shared" si="2"/>
        <v>2.0567196192688591E-3</v>
      </c>
      <c r="R182" s="91">
        <f>P182/'סכום נכסי הקרן'!$C$42</f>
        <v>2.9111095574886191E-4</v>
      </c>
    </row>
    <row r="183" spans="2:18">
      <c r="B183" s="86" t="s">
        <v>1413</v>
      </c>
      <c r="C183" s="88" t="s">
        <v>1159</v>
      </c>
      <c r="D183" s="87" t="s">
        <v>1282</v>
      </c>
      <c r="E183" s="87"/>
      <c r="F183" s="87" t="s">
        <v>431</v>
      </c>
      <c r="G183" s="101">
        <v>44143</v>
      </c>
      <c r="H183" s="87" t="s">
        <v>119</v>
      </c>
      <c r="I183" s="90">
        <v>6.7300000063385648</v>
      </c>
      <c r="J183" s="88" t="s">
        <v>489</v>
      </c>
      <c r="K183" s="88" t="s">
        <v>121</v>
      </c>
      <c r="L183" s="89">
        <v>2.5243000000000002E-2</v>
      </c>
      <c r="M183" s="89">
        <v>3.4900000034775787E-2</v>
      </c>
      <c r="N183" s="90">
        <v>395.87440500000002</v>
      </c>
      <c r="O183" s="102">
        <v>102.42</v>
      </c>
      <c r="P183" s="90">
        <v>0.40545459099999998</v>
      </c>
      <c r="Q183" s="91">
        <f t="shared" si="2"/>
        <v>6.9072142623855231E-4</v>
      </c>
      <c r="R183" s="91">
        <f>P183/'סכום נכסי הקרן'!$C$42</f>
        <v>9.7765671443345514E-5</v>
      </c>
    </row>
    <row r="184" spans="2:18">
      <c r="B184" s="86" t="s">
        <v>1413</v>
      </c>
      <c r="C184" s="88" t="s">
        <v>1159</v>
      </c>
      <c r="D184" s="87" t="s">
        <v>1283</v>
      </c>
      <c r="E184" s="87"/>
      <c r="F184" s="87" t="s">
        <v>431</v>
      </c>
      <c r="G184" s="101">
        <v>43779</v>
      </c>
      <c r="H184" s="87" t="s">
        <v>119</v>
      </c>
      <c r="I184" s="90">
        <v>7.1999999765923564</v>
      </c>
      <c r="J184" s="88" t="s">
        <v>489</v>
      </c>
      <c r="K184" s="88" t="s">
        <v>121</v>
      </c>
      <c r="L184" s="89">
        <v>2.5243000000000002E-2</v>
      </c>
      <c r="M184" s="89">
        <v>3.9299999893829617E-2</v>
      </c>
      <c r="N184" s="90">
        <v>121.87369500000001</v>
      </c>
      <c r="O184" s="102">
        <v>98.15</v>
      </c>
      <c r="P184" s="90">
        <v>0.11961903899999998</v>
      </c>
      <c r="Q184" s="91">
        <f t="shared" si="2"/>
        <v>2.0377974514873602E-4</v>
      </c>
      <c r="R184" s="91">
        <f>P184/'סכום נכסי הקרן'!$C$42</f>
        <v>2.8843268580088005E-5</v>
      </c>
    </row>
    <row r="185" spans="2:18">
      <c r="B185" s="86" t="s">
        <v>1413</v>
      </c>
      <c r="C185" s="88" t="s">
        <v>1159</v>
      </c>
      <c r="D185" s="87" t="s">
        <v>1284</v>
      </c>
      <c r="E185" s="87"/>
      <c r="F185" s="87" t="s">
        <v>431</v>
      </c>
      <c r="G185" s="101">
        <v>43835</v>
      </c>
      <c r="H185" s="87" t="s">
        <v>119</v>
      </c>
      <c r="I185" s="90">
        <v>7.2000000301294582</v>
      </c>
      <c r="J185" s="88" t="s">
        <v>489</v>
      </c>
      <c r="K185" s="88" t="s">
        <v>121</v>
      </c>
      <c r="L185" s="89">
        <v>2.5243000000000002E-2</v>
      </c>
      <c r="M185" s="89">
        <v>3.9800000210906211E-2</v>
      </c>
      <c r="N185" s="90">
        <v>67.866491999999994</v>
      </c>
      <c r="O185" s="102">
        <v>97.81</v>
      </c>
      <c r="P185" s="90">
        <v>6.638021999999999E-2</v>
      </c>
      <c r="Q185" s="91">
        <f t="shared" si="2"/>
        <v>1.1308353943987989E-4</v>
      </c>
      <c r="R185" s="91">
        <f>P185/'סכום נכסי הקרן'!$C$42</f>
        <v>1.6006001468255644E-5</v>
      </c>
    </row>
    <row r="186" spans="2:18">
      <c r="B186" s="86" t="s">
        <v>1413</v>
      </c>
      <c r="C186" s="88" t="s">
        <v>1159</v>
      </c>
      <c r="D186" s="87" t="s">
        <v>1285</v>
      </c>
      <c r="E186" s="87"/>
      <c r="F186" s="87" t="s">
        <v>431</v>
      </c>
      <c r="G186" s="101">
        <v>43227</v>
      </c>
      <c r="H186" s="87" t="s">
        <v>119</v>
      </c>
      <c r="I186" s="90">
        <v>7.2600000375447475</v>
      </c>
      <c r="J186" s="88" t="s">
        <v>489</v>
      </c>
      <c r="K186" s="88" t="s">
        <v>121</v>
      </c>
      <c r="L186" s="89">
        <v>2.7806000000000001E-2</v>
      </c>
      <c r="M186" s="89">
        <v>3.4600000280397475E-2</v>
      </c>
      <c r="N186" s="90">
        <v>40.086793</v>
      </c>
      <c r="O186" s="102">
        <v>104.98</v>
      </c>
      <c r="P186" s="90">
        <v>4.2083117000000003E-2</v>
      </c>
      <c r="Q186" s="91">
        <f t="shared" si="2"/>
        <v>7.1691654848727234E-5</v>
      </c>
      <c r="R186" s="91">
        <f>P186/'סכום נכסי הקרן'!$C$42</f>
        <v>1.0147336548308732E-5</v>
      </c>
    </row>
    <row r="187" spans="2:18">
      <c r="B187" s="86" t="s">
        <v>1413</v>
      </c>
      <c r="C187" s="88" t="s">
        <v>1159</v>
      </c>
      <c r="D187" s="87" t="s">
        <v>1286</v>
      </c>
      <c r="E187" s="87"/>
      <c r="F187" s="87" t="s">
        <v>431</v>
      </c>
      <c r="G187" s="101">
        <v>43279</v>
      </c>
      <c r="H187" s="87" t="s">
        <v>119</v>
      </c>
      <c r="I187" s="90">
        <v>7.2899999276233993</v>
      </c>
      <c r="J187" s="88" t="s">
        <v>489</v>
      </c>
      <c r="K187" s="88" t="s">
        <v>121</v>
      </c>
      <c r="L187" s="89">
        <v>2.7797000000000002E-2</v>
      </c>
      <c r="M187" s="89">
        <v>3.2999999614802399E-2</v>
      </c>
      <c r="N187" s="90">
        <v>46.882737999999996</v>
      </c>
      <c r="O187" s="102">
        <v>105.21</v>
      </c>
      <c r="P187" s="90">
        <v>4.9325332999999999E-2</v>
      </c>
      <c r="Q187" s="91">
        <f t="shared" si="2"/>
        <v>8.4029297276970609E-5</v>
      </c>
      <c r="R187" s="91">
        <f>P187/'סכום נכסי הקרן'!$C$42</f>
        <v>1.1893623618906336E-5</v>
      </c>
    </row>
    <row r="188" spans="2:18">
      <c r="B188" s="86" t="s">
        <v>1413</v>
      </c>
      <c r="C188" s="88" t="s">
        <v>1159</v>
      </c>
      <c r="D188" s="87" t="s">
        <v>1287</v>
      </c>
      <c r="E188" s="87"/>
      <c r="F188" s="87" t="s">
        <v>431</v>
      </c>
      <c r="G188" s="101">
        <v>43321</v>
      </c>
      <c r="H188" s="87" t="s">
        <v>119</v>
      </c>
      <c r="I188" s="90">
        <v>7.2899999940869709</v>
      </c>
      <c r="J188" s="88" t="s">
        <v>489</v>
      </c>
      <c r="K188" s="88" t="s">
        <v>121</v>
      </c>
      <c r="L188" s="89">
        <v>2.8528999999999999E-2</v>
      </c>
      <c r="M188" s="89">
        <v>3.2199999974914427E-2</v>
      </c>
      <c r="N188" s="90">
        <v>262.63036599999998</v>
      </c>
      <c r="O188" s="102">
        <v>106.25</v>
      </c>
      <c r="P188" s="90">
        <v>0.27904478500000002</v>
      </c>
      <c r="Q188" s="91">
        <f t="shared" si="2"/>
        <v>4.7537311491345328E-4</v>
      </c>
      <c r="R188" s="91">
        <f>P188/'סכום נכסי הקרן'!$C$42</f>
        <v>6.7284971915113902E-5</v>
      </c>
    </row>
    <row r="189" spans="2:18">
      <c r="B189" s="86" t="s">
        <v>1413</v>
      </c>
      <c r="C189" s="88" t="s">
        <v>1159</v>
      </c>
      <c r="D189" s="87" t="s">
        <v>1288</v>
      </c>
      <c r="E189" s="87"/>
      <c r="F189" s="87" t="s">
        <v>431</v>
      </c>
      <c r="G189" s="101">
        <v>43138</v>
      </c>
      <c r="H189" s="87" t="s">
        <v>119</v>
      </c>
      <c r="I189" s="90">
        <v>7.1799999909235463</v>
      </c>
      <c r="J189" s="88" t="s">
        <v>489</v>
      </c>
      <c r="K189" s="88" t="s">
        <v>121</v>
      </c>
      <c r="L189" s="89">
        <v>2.6242999999999999E-2</v>
      </c>
      <c r="M189" s="89">
        <v>3.9799999957006275E-2</v>
      </c>
      <c r="N189" s="90">
        <v>251.350255</v>
      </c>
      <c r="O189" s="102">
        <v>99.94</v>
      </c>
      <c r="P189" s="90">
        <v>0.25119944599999999</v>
      </c>
      <c r="Q189" s="91">
        <f t="shared" si="2"/>
        <v>4.2793655186766454E-4</v>
      </c>
      <c r="R189" s="91">
        <f>P189/'סכום נכסי הקרן'!$C$42</f>
        <v>6.057073479872476E-5</v>
      </c>
    </row>
    <row r="190" spans="2:18">
      <c r="B190" s="86" t="s">
        <v>1413</v>
      </c>
      <c r="C190" s="88" t="s">
        <v>1159</v>
      </c>
      <c r="D190" s="87" t="s">
        <v>1289</v>
      </c>
      <c r="E190" s="87"/>
      <c r="F190" s="87" t="s">
        <v>431</v>
      </c>
      <c r="G190" s="101">
        <v>43417</v>
      </c>
      <c r="H190" s="87" t="s">
        <v>119</v>
      </c>
      <c r="I190" s="90">
        <v>7.2200000007541396</v>
      </c>
      <c r="J190" s="88" t="s">
        <v>489</v>
      </c>
      <c r="K190" s="88" t="s">
        <v>121</v>
      </c>
      <c r="L190" s="89">
        <v>3.0796999999999998E-2</v>
      </c>
      <c r="M190" s="89">
        <v>3.3999999993715502E-2</v>
      </c>
      <c r="N190" s="90">
        <v>299.01658800000001</v>
      </c>
      <c r="O190" s="102">
        <v>106.43</v>
      </c>
      <c r="P190" s="90">
        <v>0.31824335799999998</v>
      </c>
      <c r="Q190" s="91">
        <f t="shared" si="2"/>
        <v>5.4215073896821705E-4</v>
      </c>
      <c r="R190" s="91">
        <f>P190/'סכום נכסי הקרן'!$C$42</f>
        <v>7.6736769709570229E-5</v>
      </c>
    </row>
    <row r="191" spans="2:18">
      <c r="B191" s="86" t="s">
        <v>1413</v>
      </c>
      <c r="C191" s="88" t="s">
        <v>1159</v>
      </c>
      <c r="D191" s="87" t="s">
        <v>1290</v>
      </c>
      <c r="E191" s="87"/>
      <c r="F191" s="87" t="s">
        <v>431</v>
      </c>
      <c r="G191" s="101">
        <v>43485</v>
      </c>
      <c r="H191" s="87" t="s">
        <v>119</v>
      </c>
      <c r="I191" s="90">
        <v>7.290000003266</v>
      </c>
      <c r="J191" s="88" t="s">
        <v>489</v>
      </c>
      <c r="K191" s="88" t="s">
        <v>121</v>
      </c>
      <c r="L191" s="89">
        <v>3.0190999999999999E-2</v>
      </c>
      <c r="M191" s="89">
        <v>3.1000000014623882E-2</v>
      </c>
      <c r="N191" s="90">
        <v>377.86679799999996</v>
      </c>
      <c r="O191" s="102">
        <v>108.58</v>
      </c>
      <c r="P191" s="90">
        <v>0.410287754</v>
      </c>
      <c r="Q191" s="91">
        <f t="shared" si="2"/>
        <v>6.9895507142276334E-4</v>
      </c>
      <c r="R191" s="91">
        <f>P191/'סכום נכסי הקרן'!$C$42</f>
        <v>9.8931073035481233E-5</v>
      </c>
    </row>
    <row r="192" spans="2:18">
      <c r="B192" s="86" t="s">
        <v>1413</v>
      </c>
      <c r="C192" s="88" t="s">
        <v>1159</v>
      </c>
      <c r="D192" s="87" t="s">
        <v>1291</v>
      </c>
      <c r="E192" s="87"/>
      <c r="F192" s="87" t="s">
        <v>431</v>
      </c>
      <c r="G192" s="101">
        <v>43613</v>
      </c>
      <c r="H192" s="87" t="s">
        <v>119</v>
      </c>
      <c r="I192" s="90">
        <v>7.2899999701593376</v>
      </c>
      <c r="J192" s="88" t="s">
        <v>489</v>
      </c>
      <c r="K192" s="88" t="s">
        <v>121</v>
      </c>
      <c r="L192" s="89">
        <v>2.5243000000000002E-2</v>
      </c>
      <c r="M192" s="89">
        <v>3.4699999858232064E-2</v>
      </c>
      <c r="N192" s="90">
        <v>99.732116000000005</v>
      </c>
      <c r="O192" s="102">
        <v>101.14</v>
      </c>
      <c r="P192" s="90">
        <v>0.10086906899999999</v>
      </c>
      <c r="Q192" s="91">
        <f t="shared" si="2"/>
        <v>1.7183780563736407E-4</v>
      </c>
      <c r="R192" s="91">
        <f>P192/'סכום נכסי הקרן'!$C$42</f>
        <v>2.4322162031333736E-5</v>
      </c>
    </row>
    <row r="193" spans="2:18">
      <c r="B193" s="86" t="s">
        <v>1413</v>
      </c>
      <c r="C193" s="88" t="s">
        <v>1159</v>
      </c>
      <c r="D193" s="87" t="s">
        <v>1292</v>
      </c>
      <c r="E193" s="87"/>
      <c r="F193" s="87" t="s">
        <v>431</v>
      </c>
      <c r="G193" s="101">
        <v>43657</v>
      </c>
      <c r="H193" s="87" t="s">
        <v>119</v>
      </c>
      <c r="I193" s="90">
        <v>7.1999999937077721</v>
      </c>
      <c r="J193" s="88" t="s">
        <v>489</v>
      </c>
      <c r="K193" s="88" t="s">
        <v>121</v>
      </c>
      <c r="L193" s="89">
        <v>2.5243000000000002E-2</v>
      </c>
      <c r="M193" s="89">
        <v>3.9899999940223835E-2</v>
      </c>
      <c r="N193" s="90">
        <v>98.396184000000005</v>
      </c>
      <c r="O193" s="102">
        <v>96.91</v>
      </c>
      <c r="P193" s="90">
        <v>9.5355743000000007E-2</v>
      </c>
      <c r="Q193" s="91">
        <f t="shared" si="2"/>
        <v>1.624454532443483E-4</v>
      </c>
      <c r="R193" s="91">
        <f>P193/'סכום נכסי הקרן'!$C$42</f>
        <v>2.299275540913556E-5</v>
      </c>
    </row>
    <row r="194" spans="2:18">
      <c r="B194" s="86" t="s">
        <v>1413</v>
      </c>
      <c r="C194" s="88" t="s">
        <v>1159</v>
      </c>
      <c r="D194" s="87" t="s">
        <v>1293</v>
      </c>
      <c r="E194" s="87"/>
      <c r="F194" s="87" t="s">
        <v>431</v>
      </c>
      <c r="G194" s="101">
        <v>43541</v>
      </c>
      <c r="H194" s="87" t="s">
        <v>119</v>
      </c>
      <c r="I194" s="90">
        <v>7.2899999237586588</v>
      </c>
      <c r="J194" s="88" t="s">
        <v>489</v>
      </c>
      <c r="K194" s="88" t="s">
        <v>121</v>
      </c>
      <c r="L194" s="89">
        <v>2.7271E-2</v>
      </c>
      <c r="M194" s="89">
        <v>3.3099999702688204E-2</v>
      </c>
      <c r="N194" s="90">
        <v>32.449204000000002</v>
      </c>
      <c r="O194" s="102">
        <v>104.69</v>
      </c>
      <c r="P194" s="90">
        <v>3.3971071000000005E-2</v>
      </c>
      <c r="Q194" s="91">
        <f t="shared" si="2"/>
        <v>5.7872193663164435E-5</v>
      </c>
      <c r="R194" s="91">
        <f>P194/'סכום נכסי הקרן'!$C$42</f>
        <v>8.1913107896330715E-6</v>
      </c>
    </row>
    <row r="195" spans="2:18">
      <c r="B195" s="86" t="s">
        <v>1415</v>
      </c>
      <c r="C195" s="88" t="s">
        <v>1158</v>
      </c>
      <c r="D195" s="87">
        <v>22333</v>
      </c>
      <c r="E195" s="87"/>
      <c r="F195" s="87" t="s">
        <v>425</v>
      </c>
      <c r="G195" s="101">
        <v>41639</v>
      </c>
      <c r="H195" s="87" t="s">
        <v>293</v>
      </c>
      <c r="I195" s="90">
        <v>0.5</v>
      </c>
      <c r="J195" s="88" t="s">
        <v>116</v>
      </c>
      <c r="K195" s="88" t="s">
        <v>121</v>
      </c>
      <c r="L195" s="89">
        <v>3.7000000000000005E-2</v>
      </c>
      <c r="M195" s="89">
        <v>7.7100000120818954E-2</v>
      </c>
      <c r="N195" s="90">
        <v>302.539939</v>
      </c>
      <c r="O195" s="102">
        <v>107.79</v>
      </c>
      <c r="P195" s="90">
        <v>0.32610778599999996</v>
      </c>
      <c r="Q195" s="91">
        <f t="shared" si="2"/>
        <v>5.5554836485602051E-4</v>
      </c>
      <c r="R195" s="91">
        <f>P195/'סכום נכסי הקרן'!$C$42</f>
        <v>7.8633088313440332E-5</v>
      </c>
    </row>
    <row r="196" spans="2:18">
      <c r="B196" s="86" t="s">
        <v>1415</v>
      </c>
      <c r="C196" s="88" t="s">
        <v>1158</v>
      </c>
      <c r="D196" s="87">
        <v>22334</v>
      </c>
      <c r="E196" s="87"/>
      <c r="F196" s="87" t="s">
        <v>425</v>
      </c>
      <c r="G196" s="101">
        <v>42004</v>
      </c>
      <c r="H196" s="87" t="s">
        <v>293</v>
      </c>
      <c r="I196" s="90">
        <v>0.96000000000000019</v>
      </c>
      <c r="J196" s="88" t="s">
        <v>116</v>
      </c>
      <c r="K196" s="88" t="s">
        <v>121</v>
      </c>
      <c r="L196" s="89">
        <v>3.7000000000000005E-2</v>
      </c>
      <c r="M196" s="89">
        <v>0.13530000022149413</v>
      </c>
      <c r="N196" s="90">
        <v>201.69329300000001</v>
      </c>
      <c r="O196" s="102">
        <v>100.73</v>
      </c>
      <c r="P196" s="90">
        <v>0.20316565</v>
      </c>
      <c r="Q196" s="91">
        <f t="shared" si="2"/>
        <v>3.4610748193669494E-4</v>
      </c>
      <c r="R196" s="91">
        <f>P196/'סכום נכסי הקרן'!$C$42</f>
        <v>4.898853441882406E-5</v>
      </c>
    </row>
    <row r="197" spans="2:18">
      <c r="B197" s="86" t="s">
        <v>1415</v>
      </c>
      <c r="C197" s="88" t="s">
        <v>1158</v>
      </c>
      <c r="D197" s="87" t="s">
        <v>1294</v>
      </c>
      <c r="E197" s="87"/>
      <c r="F197" s="87" t="s">
        <v>425</v>
      </c>
      <c r="G197" s="101">
        <v>42759</v>
      </c>
      <c r="H197" s="87" t="s">
        <v>293</v>
      </c>
      <c r="I197" s="90">
        <v>1.9000000004766811</v>
      </c>
      <c r="J197" s="88" t="s">
        <v>116</v>
      </c>
      <c r="K197" s="88" t="s">
        <v>121</v>
      </c>
      <c r="L197" s="89">
        <v>6.5500000000000003E-2</v>
      </c>
      <c r="M197" s="89">
        <v>7.1700000013563747E-2</v>
      </c>
      <c r="N197" s="90">
        <v>2303.0248919999999</v>
      </c>
      <c r="O197" s="102">
        <v>100.2</v>
      </c>
      <c r="P197" s="90">
        <v>2.3076236109999999</v>
      </c>
      <c r="Q197" s="91">
        <f t="shared" si="2"/>
        <v>3.9312048924652039E-3</v>
      </c>
      <c r="R197" s="91">
        <f>P197/'סכום נכסי הקרן'!$C$42</f>
        <v>5.5642820867191165E-4</v>
      </c>
    </row>
    <row r="198" spans="2:18">
      <c r="B198" s="86" t="s">
        <v>1415</v>
      </c>
      <c r="C198" s="88" t="s">
        <v>1158</v>
      </c>
      <c r="D198" s="87" t="s">
        <v>1295</v>
      </c>
      <c r="E198" s="87"/>
      <c r="F198" s="87" t="s">
        <v>425</v>
      </c>
      <c r="G198" s="101">
        <v>42759</v>
      </c>
      <c r="H198" s="87" t="s">
        <v>293</v>
      </c>
      <c r="I198" s="90">
        <v>1.9499999997097517</v>
      </c>
      <c r="J198" s="88" t="s">
        <v>116</v>
      </c>
      <c r="K198" s="88" t="s">
        <v>121</v>
      </c>
      <c r="L198" s="89">
        <v>3.8800000000000001E-2</v>
      </c>
      <c r="M198" s="89">
        <v>5.7799999991694433E-2</v>
      </c>
      <c r="N198" s="90">
        <v>2303.0248919999999</v>
      </c>
      <c r="O198" s="102">
        <v>97.24</v>
      </c>
      <c r="P198" s="90">
        <v>2.239461387</v>
      </c>
      <c r="Q198" s="91">
        <f t="shared" si="2"/>
        <v>3.815085579422645E-3</v>
      </c>
      <c r="R198" s="91">
        <f>P198/'סכום נכסי הקרן'!$C$42</f>
        <v>5.3999251958525946E-4</v>
      </c>
    </row>
    <row r="199" spans="2:18">
      <c r="B199" s="86" t="s">
        <v>1416</v>
      </c>
      <c r="C199" s="88" t="s">
        <v>1158</v>
      </c>
      <c r="D199" s="87">
        <v>7561</v>
      </c>
      <c r="E199" s="87"/>
      <c r="F199" s="87" t="s">
        <v>452</v>
      </c>
      <c r="G199" s="101">
        <v>43920</v>
      </c>
      <c r="H199" s="87" t="s">
        <v>119</v>
      </c>
      <c r="I199" s="90">
        <v>4.489999999914521</v>
      </c>
      <c r="J199" s="88" t="s">
        <v>142</v>
      </c>
      <c r="K199" s="88" t="s">
        <v>121</v>
      </c>
      <c r="L199" s="89">
        <v>4.8917999999999996E-2</v>
      </c>
      <c r="M199" s="89">
        <v>5.8899999999501372E-2</v>
      </c>
      <c r="N199" s="90">
        <v>5780.8492379999998</v>
      </c>
      <c r="O199" s="102">
        <v>97.14</v>
      </c>
      <c r="P199" s="90">
        <v>5.6155167520000004</v>
      </c>
      <c r="Q199" s="91">
        <f t="shared" si="2"/>
        <v>9.5664417819057903E-3</v>
      </c>
      <c r="R199" s="91">
        <f>P199/'סכום נכסי הקרן'!$C$42</f>
        <v>1.354047476454977E-3</v>
      </c>
    </row>
    <row r="200" spans="2:18">
      <c r="B200" s="86" t="s">
        <v>1416</v>
      </c>
      <c r="C200" s="88" t="s">
        <v>1158</v>
      </c>
      <c r="D200" s="87">
        <v>8991</v>
      </c>
      <c r="E200" s="87"/>
      <c r="F200" s="87" t="s">
        <v>452</v>
      </c>
      <c r="G200" s="101">
        <v>44636</v>
      </c>
      <c r="H200" s="87" t="s">
        <v>119</v>
      </c>
      <c r="I200" s="90">
        <v>4.9399999995968376</v>
      </c>
      <c r="J200" s="88" t="s">
        <v>142</v>
      </c>
      <c r="K200" s="88" t="s">
        <v>121</v>
      </c>
      <c r="L200" s="89">
        <v>4.2824000000000001E-2</v>
      </c>
      <c r="M200" s="89">
        <v>8.7099999993712596E-2</v>
      </c>
      <c r="N200" s="90">
        <v>5076.8352530000002</v>
      </c>
      <c r="O200" s="102">
        <v>82.08</v>
      </c>
      <c r="P200" s="90">
        <v>4.1670662220000008</v>
      </c>
      <c r="Q200" s="91">
        <f t="shared" si="2"/>
        <v>7.0989008090682499E-3</v>
      </c>
      <c r="R200" s="91">
        <f>P200/'סכום נכסי הקרן'!$C$42</f>
        <v>1.0047882948813747E-3</v>
      </c>
    </row>
    <row r="201" spans="2:18">
      <c r="B201" s="86" t="s">
        <v>1416</v>
      </c>
      <c r="C201" s="88" t="s">
        <v>1158</v>
      </c>
      <c r="D201" s="87">
        <v>9112</v>
      </c>
      <c r="E201" s="87"/>
      <c r="F201" s="87" t="s">
        <v>452</v>
      </c>
      <c r="G201" s="101">
        <v>44722</v>
      </c>
      <c r="H201" s="87" t="s">
        <v>119</v>
      </c>
      <c r="I201" s="90">
        <v>4.8899999996856431</v>
      </c>
      <c r="J201" s="88" t="s">
        <v>142</v>
      </c>
      <c r="K201" s="88" t="s">
        <v>121</v>
      </c>
      <c r="L201" s="89">
        <v>5.2750000000000005E-2</v>
      </c>
      <c r="M201" s="89">
        <v>7.9599999994595272E-2</v>
      </c>
      <c r="N201" s="90">
        <v>8089.3456310000001</v>
      </c>
      <c r="O201" s="102">
        <v>89.66</v>
      </c>
      <c r="P201" s="90">
        <v>7.2529071519999997</v>
      </c>
      <c r="Q201" s="91">
        <f t="shared" si="2"/>
        <v>1.2355855584343935E-2</v>
      </c>
      <c r="R201" s="91">
        <f>P201/'סכום נכסי הקרן'!$C$42</f>
        <v>1.7488649860460525E-3</v>
      </c>
    </row>
    <row r="202" spans="2:18">
      <c r="B202" s="86" t="s">
        <v>1416</v>
      </c>
      <c r="C202" s="88" t="s">
        <v>1158</v>
      </c>
      <c r="D202" s="87">
        <v>9247</v>
      </c>
      <c r="E202" s="87"/>
      <c r="F202" s="87" t="s">
        <v>452</v>
      </c>
      <c r="G202" s="101">
        <v>44816</v>
      </c>
      <c r="H202" s="87" t="s">
        <v>119</v>
      </c>
      <c r="I202" s="90">
        <v>4.8100000001655685</v>
      </c>
      <c r="J202" s="88" t="s">
        <v>142</v>
      </c>
      <c r="K202" s="88" t="s">
        <v>121</v>
      </c>
      <c r="L202" s="89">
        <v>5.6036999999999997E-2</v>
      </c>
      <c r="M202" s="89">
        <v>9.480000000267727E-2</v>
      </c>
      <c r="N202" s="90">
        <v>9987.2417710000009</v>
      </c>
      <c r="O202" s="102">
        <v>85.27</v>
      </c>
      <c r="P202" s="90">
        <v>8.5161208389999992</v>
      </c>
      <c r="Q202" s="91">
        <f t="shared" si="2"/>
        <v>1.4507832103777896E-2</v>
      </c>
      <c r="R202" s="91">
        <f>P202/'סכום נכסי הקרן'!$C$42</f>
        <v>2.0534587359438776E-3</v>
      </c>
    </row>
    <row r="203" spans="2:18">
      <c r="B203" s="86" t="s">
        <v>1416</v>
      </c>
      <c r="C203" s="88" t="s">
        <v>1158</v>
      </c>
      <c r="D203" s="87">
        <v>9486</v>
      </c>
      <c r="E203" s="87"/>
      <c r="F203" s="87" t="s">
        <v>452</v>
      </c>
      <c r="G203" s="101">
        <v>44976</v>
      </c>
      <c r="H203" s="87" t="s">
        <v>119</v>
      </c>
      <c r="I203" s="90">
        <v>4.8699999998387913</v>
      </c>
      <c r="J203" s="88" t="s">
        <v>142</v>
      </c>
      <c r="K203" s="88" t="s">
        <v>121</v>
      </c>
      <c r="L203" s="89">
        <v>6.1999000000000005E-2</v>
      </c>
      <c r="M203" s="89">
        <v>7.1899999998303626E-2</v>
      </c>
      <c r="N203" s="90">
        <v>9798.5</v>
      </c>
      <c r="O203" s="102">
        <v>96.86</v>
      </c>
      <c r="P203" s="90">
        <v>9.4908268190000005</v>
      </c>
      <c r="Q203" s="91">
        <f t="shared" ref="Q203:Q254" si="3">IFERROR(P203/$P$10,0)</f>
        <v>1.6168314731458504E-2</v>
      </c>
      <c r="R203" s="91">
        <f>P203/'סכום נכסי הקרן'!$C$42</f>
        <v>2.2884857567491354E-3</v>
      </c>
    </row>
    <row r="204" spans="2:18">
      <c r="B204" s="86" t="s">
        <v>1416</v>
      </c>
      <c r="C204" s="88" t="s">
        <v>1158</v>
      </c>
      <c r="D204" s="87">
        <v>7894</v>
      </c>
      <c r="E204" s="87"/>
      <c r="F204" s="87" t="s">
        <v>452</v>
      </c>
      <c r="G204" s="101">
        <v>44068</v>
      </c>
      <c r="H204" s="87" t="s">
        <v>119</v>
      </c>
      <c r="I204" s="90">
        <v>4.4100000002850175</v>
      </c>
      <c r="J204" s="88" t="s">
        <v>142</v>
      </c>
      <c r="K204" s="88" t="s">
        <v>121</v>
      </c>
      <c r="L204" s="89">
        <v>4.5102999999999997E-2</v>
      </c>
      <c r="M204" s="89">
        <v>7.5100000004729411E-2</v>
      </c>
      <c r="N204" s="90">
        <v>7164.3392009999998</v>
      </c>
      <c r="O204" s="102">
        <v>89.13</v>
      </c>
      <c r="P204" s="90">
        <v>6.385575598</v>
      </c>
      <c r="Q204" s="91">
        <f t="shared" si="3"/>
        <v>1.0878293111754792E-2</v>
      </c>
      <c r="R204" s="91">
        <f>P204/'סכום נכסי הקרן'!$C$42</f>
        <v>1.5397287384290898E-3</v>
      </c>
    </row>
    <row r="205" spans="2:18">
      <c r="B205" s="86" t="s">
        <v>1416</v>
      </c>
      <c r="C205" s="88" t="s">
        <v>1158</v>
      </c>
      <c r="D205" s="87">
        <v>8076</v>
      </c>
      <c r="E205" s="87"/>
      <c r="F205" s="87" t="s">
        <v>452</v>
      </c>
      <c r="G205" s="101">
        <v>44160</v>
      </c>
      <c r="H205" s="87" t="s">
        <v>119</v>
      </c>
      <c r="I205" s="90">
        <v>4.2000000000774689</v>
      </c>
      <c r="J205" s="88" t="s">
        <v>142</v>
      </c>
      <c r="K205" s="88" t="s">
        <v>121</v>
      </c>
      <c r="L205" s="89">
        <v>4.5465999999999999E-2</v>
      </c>
      <c r="M205" s="89">
        <v>0.1079000000052872</v>
      </c>
      <c r="N205" s="90">
        <v>6580.120629</v>
      </c>
      <c r="O205" s="102">
        <v>78.47</v>
      </c>
      <c r="P205" s="90">
        <v>5.1634206130000004</v>
      </c>
      <c r="Q205" s="91">
        <f t="shared" si="3"/>
        <v>8.7962630816058526E-3</v>
      </c>
      <c r="R205" s="91">
        <f>P205/'סכום נכסי הקרן'!$C$42</f>
        <v>1.2450353119182113E-3</v>
      </c>
    </row>
    <row r="206" spans="2:18">
      <c r="B206" s="86" t="s">
        <v>1416</v>
      </c>
      <c r="C206" s="88" t="s">
        <v>1158</v>
      </c>
      <c r="D206" s="87">
        <v>9311</v>
      </c>
      <c r="E206" s="87"/>
      <c r="F206" s="87" t="s">
        <v>452</v>
      </c>
      <c r="G206" s="101">
        <v>44880</v>
      </c>
      <c r="H206" s="87" t="s">
        <v>119</v>
      </c>
      <c r="I206" s="90">
        <v>3.9699999998580378</v>
      </c>
      <c r="J206" s="88" t="s">
        <v>142</v>
      </c>
      <c r="K206" s="88" t="s">
        <v>121</v>
      </c>
      <c r="L206" s="89">
        <v>7.2695999999999997E-2</v>
      </c>
      <c r="M206" s="89">
        <v>0.11599999999881697</v>
      </c>
      <c r="N206" s="90">
        <v>5835.0067499999996</v>
      </c>
      <c r="O206" s="102">
        <v>86.92</v>
      </c>
      <c r="P206" s="90">
        <v>5.0717878760000001</v>
      </c>
      <c r="Q206" s="91">
        <f t="shared" si="3"/>
        <v>8.6401600402401611E-3</v>
      </c>
      <c r="R206" s="91">
        <f>P206/'סכום נכסי הקרן'!$C$42</f>
        <v>1.2229402703084924E-3</v>
      </c>
    </row>
    <row r="207" spans="2:18">
      <c r="B207" s="86" t="s">
        <v>1417</v>
      </c>
      <c r="C207" s="88" t="s">
        <v>1159</v>
      </c>
      <c r="D207" s="87" t="s">
        <v>1296</v>
      </c>
      <c r="E207" s="87"/>
      <c r="F207" s="87" t="s">
        <v>452</v>
      </c>
      <c r="G207" s="101">
        <v>45016</v>
      </c>
      <c r="H207" s="87" t="s">
        <v>119</v>
      </c>
      <c r="I207" s="90">
        <v>5.3800000000825143</v>
      </c>
      <c r="J207" s="88" t="s">
        <v>315</v>
      </c>
      <c r="K207" s="88" t="s">
        <v>121</v>
      </c>
      <c r="L207" s="89">
        <v>4.4999999999999998E-2</v>
      </c>
      <c r="M207" s="89">
        <v>4.0100000000504253E-2</v>
      </c>
      <c r="N207" s="90">
        <v>6356.7686700000013</v>
      </c>
      <c r="O207" s="102">
        <v>102.95</v>
      </c>
      <c r="P207" s="90">
        <v>6.5442932669999996</v>
      </c>
      <c r="Q207" s="91">
        <f t="shared" si="3"/>
        <v>1.1148680220778645E-2</v>
      </c>
      <c r="R207" s="91">
        <f>P207/'סכום נכסי הקרן'!$C$42</f>
        <v>1.5779997059409798E-3</v>
      </c>
    </row>
    <row r="208" spans="2:18">
      <c r="B208" s="86" t="s">
        <v>1418</v>
      </c>
      <c r="C208" s="88" t="s">
        <v>1158</v>
      </c>
      <c r="D208" s="87">
        <v>8811</v>
      </c>
      <c r="E208" s="87"/>
      <c r="F208" s="87" t="s">
        <v>623</v>
      </c>
      <c r="G208" s="101">
        <v>44550</v>
      </c>
      <c r="H208" s="87" t="s">
        <v>1157</v>
      </c>
      <c r="I208" s="90">
        <v>5.0699999999667416</v>
      </c>
      <c r="J208" s="88" t="s">
        <v>308</v>
      </c>
      <c r="K208" s="88" t="s">
        <v>121</v>
      </c>
      <c r="L208" s="89">
        <v>7.3499999999999996E-2</v>
      </c>
      <c r="M208" s="89">
        <v>8.9800000000095026E-2</v>
      </c>
      <c r="N208" s="90">
        <v>8870.7049640000005</v>
      </c>
      <c r="O208" s="102">
        <v>94.91</v>
      </c>
      <c r="P208" s="90">
        <v>8.4191598040000013</v>
      </c>
      <c r="Q208" s="91">
        <f t="shared" si="3"/>
        <v>1.4342651918693335E-2</v>
      </c>
      <c r="R208" s="91">
        <f>P208/'סכום נכסי הקרן'!$C$42</f>
        <v>2.0300789027861456E-3</v>
      </c>
    </row>
    <row r="209" spans="2:18">
      <c r="B209" s="86" t="s">
        <v>1419</v>
      </c>
      <c r="C209" s="88" t="s">
        <v>1159</v>
      </c>
      <c r="D209" s="87" t="s">
        <v>1297</v>
      </c>
      <c r="E209" s="87"/>
      <c r="F209" s="87" t="s">
        <v>623</v>
      </c>
      <c r="G209" s="101">
        <v>42732</v>
      </c>
      <c r="H209" s="87" t="s">
        <v>1157</v>
      </c>
      <c r="I209" s="90">
        <v>2.2299999999790012</v>
      </c>
      <c r="J209" s="88" t="s">
        <v>117</v>
      </c>
      <c r="K209" s="88" t="s">
        <v>121</v>
      </c>
      <c r="L209" s="89">
        <v>2.1613000000000004E-2</v>
      </c>
      <c r="M209" s="89">
        <v>2.8600000003779772E-2</v>
      </c>
      <c r="N209" s="90">
        <v>438.18456300000003</v>
      </c>
      <c r="O209" s="102">
        <v>108.68</v>
      </c>
      <c r="P209" s="90">
        <v>0.47621898700000004</v>
      </c>
      <c r="Q209" s="91">
        <f t="shared" si="3"/>
        <v>8.1127372880707778E-4</v>
      </c>
      <c r="R209" s="91">
        <f>P209/'סכום נכסי הקרן'!$C$42</f>
        <v>1.1482881203366331E-4</v>
      </c>
    </row>
    <row r="210" spans="2:18">
      <c r="B210" s="86" t="s">
        <v>1420</v>
      </c>
      <c r="C210" s="88" t="s">
        <v>1159</v>
      </c>
      <c r="D210" s="87" t="s">
        <v>1298</v>
      </c>
      <c r="E210" s="87"/>
      <c r="F210" s="87" t="s">
        <v>452</v>
      </c>
      <c r="G210" s="101">
        <v>44347</v>
      </c>
      <c r="H210" s="87" t="s">
        <v>119</v>
      </c>
      <c r="I210" s="90">
        <v>2.3899999998914803</v>
      </c>
      <c r="J210" s="88" t="s">
        <v>117</v>
      </c>
      <c r="K210" s="88" t="s">
        <v>121</v>
      </c>
      <c r="L210" s="89">
        <v>6.25E-2</v>
      </c>
      <c r="M210" s="89">
        <v>7.0899999993982069E-2</v>
      </c>
      <c r="N210" s="90">
        <v>5143.8055750000003</v>
      </c>
      <c r="O210" s="102">
        <v>98.53</v>
      </c>
      <c r="P210" s="90">
        <v>5.0681926449999999</v>
      </c>
      <c r="Q210" s="91">
        <f t="shared" si="3"/>
        <v>8.6340353023802389E-3</v>
      </c>
      <c r="R210" s="91">
        <f>P210/'סכום נכסי הקרן'!$C$42</f>
        <v>1.2220733663924656E-3</v>
      </c>
    </row>
    <row r="211" spans="2:18">
      <c r="B211" s="86" t="s">
        <v>1420</v>
      </c>
      <c r="C211" s="88" t="s">
        <v>1159</v>
      </c>
      <c r="D211" s="87">
        <v>9199</v>
      </c>
      <c r="E211" s="87"/>
      <c r="F211" s="87" t="s">
        <v>452</v>
      </c>
      <c r="G211" s="101">
        <v>44788</v>
      </c>
      <c r="H211" s="87" t="s">
        <v>119</v>
      </c>
      <c r="I211" s="90">
        <v>2.389999999879358</v>
      </c>
      <c r="J211" s="88" t="s">
        <v>117</v>
      </c>
      <c r="K211" s="88" t="s">
        <v>121</v>
      </c>
      <c r="L211" s="89">
        <v>6.25E-2</v>
      </c>
      <c r="M211" s="89">
        <v>7.0899999993623217E-2</v>
      </c>
      <c r="N211" s="90">
        <v>2944.4305089999998</v>
      </c>
      <c r="O211" s="102">
        <v>98.53</v>
      </c>
      <c r="P211" s="90">
        <v>2.9011479650000003</v>
      </c>
      <c r="Q211" s="91">
        <f t="shared" si="3"/>
        <v>4.9423168576573692E-3</v>
      </c>
      <c r="R211" s="91">
        <f>P211/'סכום נכסי הקרן'!$C$42</f>
        <v>6.995424026527313E-4</v>
      </c>
    </row>
    <row r="212" spans="2:18">
      <c r="B212" s="86" t="s">
        <v>1420</v>
      </c>
      <c r="C212" s="88" t="s">
        <v>1159</v>
      </c>
      <c r="D212" s="87">
        <v>9255</v>
      </c>
      <c r="E212" s="87"/>
      <c r="F212" s="87" t="s">
        <v>452</v>
      </c>
      <c r="G212" s="101">
        <v>44825</v>
      </c>
      <c r="H212" s="87" t="s">
        <v>119</v>
      </c>
      <c r="I212" s="90">
        <v>2.3900000000746653</v>
      </c>
      <c r="J212" s="88" t="s">
        <v>117</v>
      </c>
      <c r="K212" s="88" t="s">
        <v>121</v>
      </c>
      <c r="L212" s="89">
        <v>6.25E-2</v>
      </c>
      <c r="M212" s="89">
        <v>7.090000000181329E-2</v>
      </c>
      <c r="N212" s="90">
        <v>1903.0143069999999</v>
      </c>
      <c r="O212" s="102">
        <v>98.53</v>
      </c>
      <c r="P212" s="90">
        <v>1.8750403739999999</v>
      </c>
      <c r="Q212" s="91">
        <f t="shared" si="3"/>
        <v>3.1942678419052566E-3</v>
      </c>
      <c r="R212" s="91">
        <f>P212/'סכום נכסי הקרן'!$C$42</f>
        <v>4.5212111347751812E-4</v>
      </c>
    </row>
    <row r="213" spans="2:18">
      <c r="B213" s="86" t="s">
        <v>1420</v>
      </c>
      <c r="C213" s="88" t="s">
        <v>1159</v>
      </c>
      <c r="D213" s="87">
        <v>9287</v>
      </c>
      <c r="E213" s="87"/>
      <c r="F213" s="87" t="s">
        <v>452</v>
      </c>
      <c r="G213" s="101">
        <v>44861</v>
      </c>
      <c r="H213" s="87" t="s">
        <v>119</v>
      </c>
      <c r="I213" s="90">
        <v>2.3899999991015419</v>
      </c>
      <c r="J213" s="88" t="s">
        <v>117</v>
      </c>
      <c r="K213" s="88" t="s">
        <v>121</v>
      </c>
      <c r="L213" s="89">
        <v>6.25E-2</v>
      </c>
      <c r="M213" s="89">
        <v>7.0899999968307134E-2</v>
      </c>
      <c r="N213" s="90">
        <v>1027.956829</v>
      </c>
      <c r="O213" s="102">
        <v>98.53</v>
      </c>
      <c r="P213" s="90">
        <v>1.0128460689999998</v>
      </c>
      <c r="Q213" s="91">
        <f t="shared" si="3"/>
        <v>1.7254570471488164E-3</v>
      </c>
      <c r="R213" s="91">
        <f>P213/'סכום נכסי הקרן'!$C$42</f>
        <v>2.4422359051432728E-4</v>
      </c>
    </row>
    <row r="214" spans="2:18">
      <c r="B214" s="86" t="s">
        <v>1420</v>
      </c>
      <c r="C214" s="88" t="s">
        <v>1159</v>
      </c>
      <c r="D214" s="87">
        <v>9339</v>
      </c>
      <c r="E214" s="87"/>
      <c r="F214" s="87" t="s">
        <v>452</v>
      </c>
      <c r="G214" s="101">
        <v>44895</v>
      </c>
      <c r="H214" s="87" t="s">
        <v>119</v>
      </c>
      <c r="I214" s="90">
        <v>2.3899999993734498</v>
      </c>
      <c r="J214" s="88" t="s">
        <v>117</v>
      </c>
      <c r="K214" s="88" t="s">
        <v>121</v>
      </c>
      <c r="L214" s="89">
        <v>6.25E-2</v>
      </c>
      <c r="M214" s="89">
        <v>7.0899999990886545E-2</v>
      </c>
      <c r="N214" s="90">
        <v>1425.4697140000001</v>
      </c>
      <c r="O214" s="102">
        <v>98.53</v>
      </c>
      <c r="P214" s="90">
        <v>1.4045155919999999</v>
      </c>
      <c r="Q214" s="91">
        <f t="shared" si="3"/>
        <v>2.392694606041653E-3</v>
      </c>
      <c r="R214" s="91">
        <f>P214/'סכום נכסי הקרן'!$C$42</f>
        <v>3.3866532270817944E-4</v>
      </c>
    </row>
    <row r="215" spans="2:18">
      <c r="B215" s="86" t="s">
        <v>1420</v>
      </c>
      <c r="C215" s="88" t="s">
        <v>1159</v>
      </c>
      <c r="D215" s="87">
        <v>9388</v>
      </c>
      <c r="E215" s="87"/>
      <c r="F215" s="87" t="s">
        <v>452</v>
      </c>
      <c r="G215" s="101">
        <v>44921</v>
      </c>
      <c r="H215" s="87" t="s">
        <v>119</v>
      </c>
      <c r="I215" s="90">
        <v>2.3899999998364736</v>
      </c>
      <c r="J215" s="88" t="s">
        <v>117</v>
      </c>
      <c r="K215" s="88" t="s">
        <v>121</v>
      </c>
      <c r="L215" s="89">
        <v>6.25E-2</v>
      </c>
      <c r="M215" s="89">
        <v>7.0899999994942078E-2</v>
      </c>
      <c r="N215" s="90">
        <v>2668.7746950000001</v>
      </c>
      <c r="O215" s="102">
        <v>98.53</v>
      </c>
      <c r="P215" s="90">
        <v>2.6295442370000002</v>
      </c>
      <c r="Q215" s="91">
        <f t="shared" si="3"/>
        <v>4.4796201252978434E-3</v>
      </c>
      <c r="R215" s="91">
        <f>P215/'סכום נכסי הקרן'!$C$42</f>
        <v>6.3405166355678217E-4</v>
      </c>
    </row>
    <row r="216" spans="2:18">
      <c r="B216" s="86" t="s">
        <v>1420</v>
      </c>
      <c r="C216" s="88" t="s">
        <v>1159</v>
      </c>
      <c r="D216" s="87">
        <v>9455</v>
      </c>
      <c r="E216" s="87"/>
      <c r="F216" s="87" t="s">
        <v>452</v>
      </c>
      <c r="G216" s="101">
        <v>44957</v>
      </c>
      <c r="H216" s="87" t="s">
        <v>119</v>
      </c>
      <c r="I216" s="90">
        <v>2.3900000008163227</v>
      </c>
      <c r="J216" s="88" t="s">
        <v>117</v>
      </c>
      <c r="K216" s="88" t="s">
        <v>121</v>
      </c>
      <c r="L216" s="89">
        <v>6.25E-2</v>
      </c>
      <c r="M216" s="89">
        <v>7.0900000017582343E-2</v>
      </c>
      <c r="N216" s="90">
        <v>1939.5203650000001</v>
      </c>
      <c r="O216" s="102">
        <v>98.53</v>
      </c>
      <c r="P216" s="90">
        <v>1.9110097959999999</v>
      </c>
      <c r="Q216" s="91">
        <f t="shared" si="3"/>
        <v>3.2555443720427989E-3</v>
      </c>
      <c r="R216" s="91">
        <f>P216/'סכום נכסי הקרן'!$C$42</f>
        <v>4.6079427878706829E-4</v>
      </c>
    </row>
    <row r="217" spans="2:18">
      <c r="B217" s="86" t="s">
        <v>1420</v>
      </c>
      <c r="C217" s="88" t="s">
        <v>1159</v>
      </c>
      <c r="D217" s="87">
        <v>9524</v>
      </c>
      <c r="E217" s="87"/>
      <c r="F217" s="87" t="s">
        <v>452</v>
      </c>
      <c r="G217" s="101">
        <v>45008</v>
      </c>
      <c r="H217" s="87" t="s">
        <v>119</v>
      </c>
      <c r="I217" s="90">
        <v>2.3999999987248204</v>
      </c>
      <c r="J217" s="88" t="s">
        <v>117</v>
      </c>
      <c r="K217" s="88" t="s">
        <v>121</v>
      </c>
      <c r="L217" s="89">
        <v>6.25E-2</v>
      </c>
      <c r="M217" s="89">
        <v>7.0699999970670876E-2</v>
      </c>
      <c r="N217" s="90">
        <v>636.72246900000005</v>
      </c>
      <c r="O217" s="102">
        <v>98.53</v>
      </c>
      <c r="P217" s="90">
        <v>0.62736271199999993</v>
      </c>
      <c r="Q217" s="91">
        <f t="shared" si="3"/>
        <v>1.0687580725939445E-3</v>
      </c>
      <c r="R217" s="91">
        <f>P217/'סכום נכסי הקרן'!$C$42</f>
        <v>1.512735042065369E-4</v>
      </c>
    </row>
    <row r="218" spans="2:18">
      <c r="B218" s="86" t="s">
        <v>1420</v>
      </c>
      <c r="C218" s="88" t="s">
        <v>1159</v>
      </c>
      <c r="D218" s="87">
        <v>8814</v>
      </c>
      <c r="E218" s="87"/>
      <c r="F218" s="87" t="s">
        <v>452</v>
      </c>
      <c r="G218" s="101">
        <v>44558</v>
      </c>
      <c r="H218" s="87" t="s">
        <v>119</v>
      </c>
      <c r="I218" s="90">
        <v>2.3899999993395826</v>
      </c>
      <c r="J218" s="88" t="s">
        <v>117</v>
      </c>
      <c r="K218" s="88" t="s">
        <v>121</v>
      </c>
      <c r="L218" s="89">
        <v>6.25E-2</v>
      </c>
      <c r="M218" s="89">
        <v>7.0899999983961293E-2</v>
      </c>
      <c r="N218" s="90">
        <v>1398.4742660000002</v>
      </c>
      <c r="O218" s="102">
        <v>98.53</v>
      </c>
      <c r="P218" s="90">
        <v>1.3779169690000002</v>
      </c>
      <c r="Q218" s="91">
        <f t="shared" si="3"/>
        <v>2.3473819145039183E-3</v>
      </c>
      <c r="R218" s="91">
        <f>P218/'סכום נכסי הקרן'!$C$42</f>
        <v>3.3225170131928421E-4</v>
      </c>
    </row>
    <row r="219" spans="2:18">
      <c r="B219" s="86" t="s">
        <v>1420</v>
      </c>
      <c r="C219" s="88" t="s">
        <v>1159</v>
      </c>
      <c r="D219" s="87">
        <v>9003</v>
      </c>
      <c r="E219" s="87"/>
      <c r="F219" s="87" t="s">
        <v>452</v>
      </c>
      <c r="G219" s="101">
        <v>44644</v>
      </c>
      <c r="H219" s="87" t="s">
        <v>119</v>
      </c>
      <c r="I219" s="90">
        <v>2.3900000002929209</v>
      </c>
      <c r="J219" s="88" t="s">
        <v>117</v>
      </c>
      <c r="K219" s="88" t="s">
        <v>121</v>
      </c>
      <c r="L219" s="89">
        <v>6.25E-2</v>
      </c>
      <c r="M219" s="89">
        <v>7.0899999999898988E-2</v>
      </c>
      <c r="N219" s="90">
        <v>2009.596757</v>
      </c>
      <c r="O219" s="102">
        <v>98.53</v>
      </c>
      <c r="P219" s="90">
        <v>1.9800560780000001</v>
      </c>
      <c r="Q219" s="91">
        <f t="shared" si="3"/>
        <v>3.3731697422769453E-3</v>
      </c>
      <c r="R219" s="91">
        <f>P219/'סכום נכסי הקרן'!$C$42</f>
        <v>4.7744313730349976E-4</v>
      </c>
    </row>
    <row r="220" spans="2:18">
      <c r="B220" s="86" t="s">
        <v>1420</v>
      </c>
      <c r="C220" s="88" t="s">
        <v>1159</v>
      </c>
      <c r="D220" s="87">
        <v>9096</v>
      </c>
      <c r="E220" s="87"/>
      <c r="F220" s="87" t="s">
        <v>452</v>
      </c>
      <c r="G220" s="101">
        <v>44711</v>
      </c>
      <c r="H220" s="87" t="s">
        <v>119</v>
      </c>
      <c r="I220" s="90">
        <v>2.3899999993864038</v>
      </c>
      <c r="J220" s="88" t="s">
        <v>117</v>
      </c>
      <c r="K220" s="88" t="s">
        <v>121</v>
      </c>
      <c r="L220" s="89">
        <v>6.25E-2</v>
      </c>
      <c r="M220" s="89">
        <v>7.0899999984385731E-2</v>
      </c>
      <c r="N220" s="90">
        <v>2034.4834650000003</v>
      </c>
      <c r="O220" s="102">
        <v>98.53</v>
      </c>
      <c r="P220" s="90">
        <v>2.0045769570000003</v>
      </c>
      <c r="Q220" s="91">
        <f t="shared" si="3"/>
        <v>3.4149428455823735E-3</v>
      </c>
      <c r="R220" s="91">
        <f>P220/'סכום נכסי הקרן'!$C$42</f>
        <v>4.8335576045052946E-4</v>
      </c>
    </row>
    <row r="221" spans="2:18">
      <c r="B221" s="86" t="s">
        <v>1420</v>
      </c>
      <c r="C221" s="88" t="s">
        <v>1159</v>
      </c>
      <c r="D221" s="87">
        <v>9127</v>
      </c>
      <c r="E221" s="87"/>
      <c r="F221" s="87" t="s">
        <v>452</v>
      </c>
      <c r="G221" s="101">
        <v>44738</v>
      </c>
      <c r="H221" s="87" t="s">
        <v>119</v>
      </c>
      <c r="I221" s="90">
        <v>2.3900000006208302</v>
      </c>
      <c r="J221" s="88" t="s">
        <v>117</v>
      </c>
      <c r="K221" s="88" t="s">
        <v>121</v>
      </c>
      <c r="L221" s="89">
        <v>6.25E-2</v>
      </c>
      <c r="M221" s="89">
        <v>7.0900000005357858E-2</v>
      </c>
      <c r="N221" s="90">
        <v>1193.387354</v>
      </c>
      <c r="O221" s="102">
        <v>98.53</v>
      </c>
      <c r="P221" s="90">
        <v>1.175844793</v>
      </c>
      <c r="Q221" s="91">
        <f t="shared" si="3"/>
        <v>2.0031372451672037E-3</v>
      </c>
      <c r="R221" s="91">
        <f>P221/'סכום נכסי הקרן'!$C$42</f>
        <v>2.8352683198697983E-4</v>
      </c>
    </row>
    <row r="222" spans="2:18">
      <c r="B222" s="86" t="s">
        <v>1421</v>
      </c>
      <c r="C222" s="88" t="s">
        <v>1159</v>
      </c>
      <c r="D222" s="87" t="s">
        <v>1299</v>
      </c>
      <c r="E222" s="87"/>
      <c r="F222" s="87" t="s">
        <v>452</v>
      </c>
      <c r="G222" s="101">
        <v>45016</v>
      </c>
      <c r="H222" s="87" t="s">
        <v>119</v>
      </c>
      <c r="I222" s="90">
        <v>5.5099999999133198</v>
      </c>
      <c r="J222" s="88" t="s">
        <v>315</v>
      </c>
      <c r="K222" s="88" t="s">
        <v>121</v>
      </c>
      <c r="L222" s="89">
        <v>4.5499999999999999E-2</v>
      </c>
      <c r="M222" s="89">
        <v>4.0599999999133191E-2</v>
      </c>
      <c r="N222" s="90">
        <v>13438.003678999999</v>
      </c>
      <c r="O222" s="102">
        <v>103.02</v>
      </c>
      <c r="P222" s="90">
        <v>13.843830819999999</v>
      </c>
      <c r="Q222" s="91">
        <f t="shared" si="3"/>
        <v>2.3583974089457595E-2</v>
      </c>
      <c r="R222" s="91">
        <f>P222/'סכום נכסי הקרן'!$C$42</f>
        <v>3.3381084972481678E-3</v>
      </c>
    </row>
    <row r="223" spans="2:18">
      <c r="B223" s="86" t="s">
        <v>1422</v>
      </c>
      <c r="C223" s="88" t="s">
        <v>1159</v>
      </c>
      <c r="D223" s="87" t="s">
        <v>1300</v>
      </c>
      <c r="E223" s="87"/>
      <c r="F223" s="87" t="s">
        <v>468</v>
      </c>
      <c r="G223" s="101">
        <v>44294</v>
      </c>
      <c r="H223" s="87" t="s">
        <v>119</v>
      </c>
      <c r="I223" s="90">
        <v>7.4000000027352097</v>
      </c>
      <c r="J223" s="88" t="s">
        <v>489</v>
      </c>
      <c r="K223" s="88" t="s">
        <v>121</v>
      </c>
      <c r="L223" s="89">
        <v>0.03</v>
      </c>
      <c r="M223" s="89">
        <v>6.9700000020514075E-2</v>
      </c>
      <c r="N223" s="90">
        <v>448.04254300000002</v>
      </c>
      <c r="O223" s="102">
        <v>81.599999999999994</v>
      </c>
      <c r="P223" s="90">
        <v>0.36560272499999996</v>
      </c>
      <c r="Q223" s="91">
        <f t="shared" si="3"/>
        <v>6.2283086997700612E-4</v>
      </c>
      <c r="R223" s="91">
        <f>P223/'סכום נכסי הקרן'!$C$42</f>
        <v>8.8156347676284668E-5</v>
      </c>
    </row>
    <row r="224" spans="2:18">
      <c r="B224" s="86" t="s">
        <v>1423</v>
      </c>
      <c r="C224" s="88" t="s">
        <v>1159</v>
      </c>
      <c r="D224" s="87" t="s">
        <v>1301</v>
      </c>
      <c r="E224" s="87"/>
      <c r="F224" s="87" t="s">
        <v>468</v>
      </c>
      <c r="G224" s="101">
        <v>42326</v>
      </c>
      <c r="H224" s="87" t="s">
        <v>119</v>
      </c>
      <c r="I224" s="90">
        <v>5.8099999989973696</v>
      </c>
      <c r="J224" s="88" t="s">
        <v>489</v>
      </c>
      <c r="K224" s="88" t="s">
        <v>121</v>
      </c>
      <c r="L224" s="89">
        <v>7.5499999999999998E-2</v>
      </c>
      <c r="M224" s="89">
        <v>0.1146000000066842</v>
      </c>
      <c r="N224" s="90">
        <v>471.43000499999999</v>
      </c>
      <c r="O224" s="102">
        <v>82.51</v>
      </c>
      <c r="P224" s="90">
        <v>0.38897671900000003</v>
      </c>
      <c r="Q224" s="91">
        <f t="shared" si="3"/>
        <v>6.6265017115387068E-4</v>
      </c>
      <c r="R224" s="91">
        <f>P224/'סכום נכסי הקרן'!$C$42</f>
        <v>9.3792426952355156E-5</v>
      </c>
    </row>
    <row r="225" spans="2:18">
      <c r="B225" s="86" t="s">
        <v>1423</v>
      </c>
      <c r="C225" s="88" t="s">
        <v>1159</v>
      </c>
      <c r="D225" s="87" t="s">
        <v>1302</v>
      </c>
      <c r="E225" s="87"/>
      <c r="F225" s="87" t="s">
        <v>468</v>
      </c>
      <c r="G225" s="101">
        <v>42606</v>
      </c>
      <c r="H225" s="87" t="s">
        <v>119</v>
      </c>
      <c r="I225" s="90">
        <v>5.8099999998408789</v>
      </c>
      <c r="J225" s="88" t="s">
        <v>489</v>
      </c>
      <c r="K225" s="88" t="s">
        <v>121</v>
      </c>
      <c r="L225" s="89">
        <v>7.5499999999999998E-2</v>
      </c>
      <c r="M225" s="89">
        <v>0.11490000000281526</v>
      </c>
      <c r="N225" s="90">
        <v>1982.9655460000001</v>
      </c>
      <c r="O225" s="102">
        <v>82.4</v>
      </c>
      <c r="P225" s="90">
        <v>1.633962846</v>
      </c>
      <c r="Q225" s="91">
        <f t="shared" si="3"/>
        <v>2.7835747145601416E-3</v>
      </c>
      <c r="R225" s="91">
        <f>P225/'סכום נכסי הקרן'!$C$42</f>
        <v>3.9399103697082018E-4</v>
      </c>
    </row>
    <row r="226" spans="2:18">
      <c r="B226" s="86" t="s">
        <v>1423</v>
      </c>
      <c r="C226" s="88" t="s">
        <v>1159</v>
      </c>
      <c r="D226" s="87" t="s">
        <v>1303</v>
      </c>
      <c r="E226" s="87"/>
      <c r="F226" s="87" t="s">
        <v>468</v>
      </c>
      <c r="G226" s="101">
        <v>42648</v>
      </c>
      <c r="H226" s="87" t="s">
        <v>119</v>
      </c>
      <c r="I226" s="90">
        <v>5.8100000022200957</v>
      </c>
      <c r="J226" s="88" t="s">
        <v>489</v>
      </c>
      <c r="K226" s="88" t="s">
        <v>121</v>
      </c>
      <c r="L226" s="89">
        <v>7.5499999999999998E-2</v>
      </c>
      <c r="M226" s="89">
        <v>0.11470000003806831</v>
      </c>
      <c r="N226" s="90">
        <v>1818.985637</v>
      </c>
      <c r="O226" s="102">
        <v>82.46</v>
      </c>
      <c r="P226" s="90">
        <v>1.499934807</v>
      </c>
      <c r="Q226" s="91">
        <f t="shared" si="3"/>
        <v>2.5552481884608571E-3</v>
      </c>
      <c r="R226" s="91">
        <f>P226/'סכום נכסי הקרן'!$C$42</f>
        <v>3.616733828711287E-4</v>
      </c>
    </row>
    <row r="227" spans="2:18">
      <c r="B227" s="86" t="s">
        <v>1423</v>
      </c>
      <c r="C227" s="88" t="s">
        <v>1159</v>
      </c>
      <c r="D227" s="87" t="s">
        <v>1304</v>
      </c>
      <c r="E227" s="87"/>
      <c r="F227" s="87" t="s">
        <v>468</v>
      </c>
      <c r="G227" s="101">
        <v>42718</v>
      </c>
      <c r="H227" s="87" t="s">
        <v>119</v>
      </c>
      <c r="I227" s="90">
        <v>5.8100000002863021</v>
      </c>
      <c r="J227" s="88" t="s">
        <v>489</v>
      </c>
      <c r="K227" s="88" t="s">
        <v>121</v>
      </c>
      <c r="L227" s="89">
        <v>7.5499999999999998E-2</v>
      </c>
      <c r="M227" s="89">
        <v>0.11470000001049778</v>
      </c>
      <c r="N227" s="90">
        <v>1270.87952</v>
      </c>
      <c r="O227" s="102">
        <v>82.45</v>
      </c>
      <c r="P227" s="90">
        <v>1.0478396700000001</v>
      </c>
      <c r="Q227" s="91">
        <f t="shared" si="3"/>
        <v>1.7850711951408983E-3</v>
      </c>
      <c r="R227" s="91">
        <f>P227/'סכום נכסי הקרן'!$C$42</f>
        <v>2.5266145994268344E-4</v>
      </c>
    </row>
    <row r="228" spans="2:18">
      <c r="B228" s="86" t="s">
        <v>1423</v>
      </c>
      <c r="C228" s="88" t="s">
        <v>1159</v>
      </c>
      <c r="D228" s="87" t="s">
        <v>1305</v>
      </c>
      <c r="E228" s="87"/>
      <c r="F228" s="87" t="s">
        <v>468</v>
      </c>
      <c r="G228" s="101">
        <v>42900</v>
      </c>
      <c r="H228" s="87" t="s">
        <v>119</v>
      </c>
      <c r="I228" s="90">
        <v>5.7899999977830587</v>
      </c>
      <c r="J228" s="88" t="s">
        <v>489</v>
      </c>
      <c r="K228" s="88" t="s">
        <v>121</v>
      </c>
      <c r="L228" s="89">
        <v>7.5499999999999998E-2</v>
      </c>
      <c r="M228" s="89">
        <v>0.11559999995663209</v>
      </c>
      <c r="N228" s="90">
        <v>1505.4050709999999</v>
      </c>
      <c r="O228" s="102">
        <v>82.1</v>
      </c>
      <c r="P228" s="90">
        <v>1.2359370060000001</v>
      </c>
      <c r="Q228" s="91">
        <f t="shared" si="3"/>
        <v>2.1055087067082348E-3</v>
      </c>
      <c r="R228" s="91">
        <f>P228/'סכום נכסי הקרן'!$C$42</f>
        <v>2.9801663104924163E-4</v>
      </c>
    </row>
    <row r="229" spans="2:18">
      <c r="B229" s="86" t="s">
        <v>1423</v>
      </c>
      <c r="C229" s="88" t="s">
        <v>1159</v>
      </c>
      <c r="D229" s="87" t="s">
        <v>1306</v>
      </c>
      <c r="E229" s="87"/>
      <c r="F229" s="87" t="s">
        <v>468</v>
      </c>
      <c r="G229" s="101">
        <v>43075</v>
      </c>
      <c r="H229" s="87" t="s">
        <v>119</v>
      </c>
      <c r="I229" s="90">
        <v>5.7899999982497352</v>
      </c>
      <c r="J229" s="88" t="s">
        <v>489</v>
      </c>
      <c r="K229" s="88" t="s">
        <v>121</v>
      </c>
      <c r="L229" s="89">
        <v>7.5499999999999998E-2</v>
      </c>
      <c r="M229" s="89">
        <v>0.11589999997204799</v>
      </c>
      <c r="N229" s="90">
        <v>934.11237500000004</v>
      </c>
      <c r="O229" s="102">
        <v>81.96</v>
      </c>
      <c r="P229" s="90">
        <v>0.76559814599999998</v>
      </c>
      <c r="Q229" s="91">
        <f t="shared" si="3"/>
        <v>1.3042522025128861E-3</v>
      </c>
      <c r="R229" s="91">
        <f>P229/'סכום נכסי הקרן'!$C$42</f>
        <v>1.846056709207924E-4</v>
      </c>
    </row>
    <row r="230" spans="2:18">
      <c r="B230" s="86" t="s">
        <v>1423</v>
      </c>
      <c r="C230" s="88" t="s">
        <v>1159</v>
      </c>
      <c r="D230" s="87" t="s">
        <v>1307</v>
      </c>
      <c r="E230" s="87"/>
      <c r="F230" s="87" t="s">
        <v>468</v>
      </c>
      <c r="G230" s="101">
        <v>43292</v>
      </c>
      <c r="H230" s="87" t="s">
        <v>119</v>
      </c>
      <c r="I230" s="90">
        <v>5.7800000006231764</v>
      </c>
      <c r="J230" s="88" t="s">
        <v>489</v>
      </c>
      <c r="K230" s="88" t="s">
        <v>121</v>
      </c>
      <c r="L230" s="89">
        <v>7.5499999999999998E-2</v>
      </c>
      <c r="M230" s="89">
        <v>0.11600000000958735</v>
      </c>
      <c r="N230" s="90">
        <v>2547.1120970000002</v>
      </c>
      <c r="O230" s="102">
        <v>81.900000000000006</v>
      </c>
      <c r="P230" s="90">
        <v>2.0860838149999998</v>
      </c>
      <c r="Q230" s="91">
        <f t="shared" si="3"/>
        <v>3.5537957145735225E-3</v>
      </c>
      <c r="R230" s="91">
        <f>P230/'סכום נכסי הקרן'!$C$42</f>
        <v>5.0300918866786433E-4</v>
      </c>
    </row>
    <row r="231" spans="2:18">
      <c r="B231" s="86" t="s">
        <v>1395</v>
      </c>
      <c r="C231" s="88" t="s">
        <v>1159</v>
      </c>
      <c r="D231" s="87" t="s">
        <v>1308</v>
      </c>
      <c r="E231" s="87"/>
      <c r="F231" s="87" t="s">
        <v>468</v>
      </c>
      <c r="G231" s="101">
        <v>44858</v>
      </c>
      <c r="H231" s="87" t="s">
        <v>119</v>
      </c>
      <c r="I231" s="90">
        <v>5.7199999519480036</v>
      </c>
      <c r="J231" s="88" t="s">
        <v>489</v>
      </c>
      <c r="K231" s="88" t="s">
        <v>121</v>
      </c>
      <c r="L231" s="89">
        <v>3.49E-2</v>
      </c>
      <c r="M231" s="89">
        <v>5.5699999565683882E-2</v>
      </c>
      <c r="N231" s="90">
        <v>59.596936999999997</v>
      </c>
      <c r="O231" s="102">
        <v>90.79</v>
      </c>
      <c r="P231" s="90">
        <v>5.4108055000000009E-2</v>
      </c>
      <c r="Q231" s="91">
        <f t="shared" si="3"/>
        <v>9.2177012543912817E-5</v>
      </c>
      <c r="R231" s="91">
        <f>P231/'סכום נכסי הקרן'!$C$42</f>
        <v>1.3046862571025789E-5</v>
      </c>
    </row>
    <row r="232" spans="2:18">
      <c r="B232" s="86" t="s">
        <v>1395</v>
      </c>
      <c r="C232" s="88" t="s">
        <v>1159</v>
      </c>
      <c r="D232" s="87" t="s">
        <v>1309</v>
      </c>
      <c r="E232" s="87"/>
      <c r="F232" s="87" t="s">
        <v>468</v>
      </c>
      <c r="G232" s="101">
        <v>44858</v>
      </c>
      <c r="H232" s="87" t="s">
        <v>119</v>
      </c>
      <c r="I232" s="90">
        <v>5.7500000668240263</v>
      </c>
      <c r="J232" s="88" t="s">
        <v>489</v>
      </c>
      <c r="K232" s="88" t="s">
        <v>121</v>
      </c>
      <c r="L232" s="89">
        <v>3.49E-2</v>
      </c>
      <c r="M232" s="89">
        <v>5.5600000686059997E-2</v>
      </c>
      <c r="N232" s="90">
        <v>49.437326000000006</v>
      </c>
      <c r="O232" s="102">
        <v>90.81</v>
      </c>
      <c r="P232" s="90">
        <v>4.4894032000000007E-2</v>
      </c>
      <c r="Q232" s="91">
        <f t="shared" si="3"/>
        <v>7.6480253278570507E-5</v>
      </c>
      <c r="R232" s="91">
        <f>P232/'סכום נכסי הקרן'!$C$42</f>
        <v>1.0825121430870766E-5</v>
      </c>
    </row>
    <row r="233" spans="2:18">
      <c r="B233" s="86" t="s">
        <v>1395</v>
      </c>
      <c r="C233" s="88" t="s">
        <v>1159</v>
      </c>
      <c r="D233" s="87" t="s">
        <v>1310</v>
      </c>
      <c r="E233" s="87"/>
      <c r="F233" s="87" t="s">
        <v>468</v>
      </c>
      <c r="G233" s="101">
        <v>44858</v>
      </c>
      <c r="H233" s="87" t="s">
        <v>119</v>
      </c>
      <c r="I233" s="90">
        <v>5.6200000142057034</v>
      </c>
      <c r="J233" s="88" t="s">
        <v>489</v>
      </c>
      <c r="K233" s="88" t="s">
        <v>121</v>
      </c>
      <c r="L233" s="89">
        <v>3.49E-2</v>
      </c>
      <c r="M233" s="89">
        <v>5.5800000213085538E-2</v>
      </c>
      <c r="N233" s="90">
        <v>61.939523000000001</v>
      </c>
      <c r="O233" s="102">
        <v>90.92</v>
      </c>
      <c r="P233" s="90">
        <v>5.6315410000000003E-2</v>
      </c>
      <c r="Q233" s="91">
        <f t="shared" si="3"/>
        <v>9.5937402554676794E-5</v>
      </c>
      <c r="R233" s="91">
        <f>P233/'סכום נכסי הקרן'!$C$42</f>
        <v>1.3579113403743146E-5</v>
      </c>
    </row>
    <row r="234" spans="2:18">
      <c r="B234" s="86" t="s">
        <v>1395</v>
      </c>
      <c r="C234" s="88" t="s">
        <v>1159</v>
      </c>
      <c r="D234" s="87" t="s">
        <v>1311</v>
      </c>
      <c r="E234" s="87"/>
      <c r="F234" s="87" t="s">
        <v>468</v>
      </c>
      <c r="G234" s="101">
        <v>44858</v>
      </c>
      <c r="H234" s="87" t="s">
        <v>119</v>
      </c>
      <c r="I234" s="90">
        <v>5.6499999788778865</v>
      </c>
      <c r="J234" s="88" t="s">
        <v>489</v>
      </c>
      <c r="K234" s="88" t="s">
        <v>121</v>
      </c>
      <c r="L234" s="89">
        <v>3.49E-2</v>
      </c>
      <c r="M234" s="89">
        <v>5.5799999833936485E-2</v>
      </c>
      <c r="N234" s="90">
        <v>75.512527000000006</v>
      </c>
      <c r="O234" s="102">
        <v>90.91</v>
      </c>
      <c r="P234" s="90">
        <v>6.8648432999999995E-2</v>
      </c>
      <c r="Q234" s="91">
        <f t="shared" si="3"/>
        <v>1.1694760548611397E-4</v>
      </c>
      <c r="R234" s="91">
        <f>P234/'סכום נכסי הקרן'!$C$42</f>
        <v>1.655292675124381E-5</v>
      </c>
    </row>
    <row r="235" spans="2:18">
      <c r="B235" s="86" t="s">
        <v>1395</v>
      </c>
      <c r="C235" s="88" t="s">
        <v>1159</v>
      </c>
      <c r="D235" s="87" t="s">
        <v>1312</v>
      </c>
      <c r="E235" s="87"/>
      <c r="F235" s="87" t="s">
        <v>468</v>
      </c>
      <c r="G235" s="101">
        <v>44858</v>
      </c>
      <c r="H235" s="87" t="s">
        <v>119</v>
      </c>
      <c r="I235" s="90">
        <v>5.8700000774244954</v>
      </c>
      <c r="J235" s="88" t="s">
        <v>489</v>
      </c>
      <c r="K235" s="88" t="s">
        <v>121</v>
      </c>
      <c r="L235" s="89">
        <v>3.49E-2</v>
      </c>
      <c r="M235" s="89">
        <v>5.5500000694835218E-2</v>
      </c>
      <c r="N235" s="90">
        <v>44.443947999999999</v>
      </c>
      <c r="O235" s="102">
        <v>90.67</v>
      </c>
      <c r="P235" s="90">
        <v>4.0297324000000002E-2</v>
      </c>
      <c r="Q235" s="91">
        <f t="shared" si="3"/>
        <v>6.8649426408584047E-5</v>
      </c>
      <c r="R235" s="91">
        <f>P235/'סכום נכסי הקרן'!$C$42</f>
        <v>9.7167353032390322E-6</v>
      </c>
    </row>
    <row r="236" spans="2:18">
      <c r="B236" s="86" t="s">
        <v>1424</v>
      </c>
      <c r="C236" s="88" t="s">
        <v>1158</v>
      </c>
      <c r="D236" s="87" t="s">
        <v>1313</v>
      </c>
      <c r="E236" s="87"/>
      <c r="F236" s="87" t="s">
        <v>468</v>
      </c>
      <c r="G236" s="101">
        <v>42372</v>
      </c>
      <c r="H236" s="87" t="s">
        <v>119</v>
      </c>
      <c r="I236" s="90">
        <v>9.8099999974629899</v>
      </c>
      <c r="J236" s="88" t="s">
        <v>117</v>
      </c>
      <c r="K236" s="88" t="s">
        <v>121</v>
      </c>
      <c r="L236" s="89">
        <v>6.7000000000000004E-2</v>
      </c>
      <c r="M236" s="89">
        <v>3.3999999985706991E-2</v>
      </c>
      <c r="N236" s="90">
        <v>567.58448599999997</v>
      </c>
      <c r="O236" s="102">
        <v>147.91999999999999</v>
      </c>
      <c r="P236" s="90">
        <v>0.83957097299999994</v>
      </c>
      <c r="Q236" s="91">
        <f t="shared" si="3"/>
        <v>1.4302703009695333E-3</v>
      </c>
      <c r="R236" s="91">
        <f>P236/'סכום נכסי הקרן'!$C$42</f>
        <v>2.0244244786387906E-4</v>
      </c>
    </row>
    <row r="237" spans="2:18">
      <c r="B237" s="86" t="s">
        <v>1425</v>
      </c>
      <c r="C237" s="88" t="s">
        <v>1159</v>
      </c>
      <c r="D237" s="87" t="s">
        <v>1314</v>
      </c>
      <c r="E237" s="87"/>
      <c r="F237" s="87" t="s">
        <v>1315</v>
      </c>
      <c r="G237" s="101">
        <v>41816</v>
      </c>
      <c r="H237" s="87" t="s">
        <v>119</v>
      </c>
      <c r="I237" s="90">
        <v>5.6399999893374897</v>
      </c>
      <c r="J237" s="88" t="s">
        <v>489</v>
      </c>
      <c r="K237" s="88" t="s">
        <v>121</v>
      </c>
      <c r="L237" s="89">
        <v>4.4999999999999998E-2</v>
      </c>
      <c r="M237" s="89">
        <v>9.8099999778547872E-2</v>
      </c>
      <c r="N237" s="90">
        <v>180.22542400000003</v>
      </c>
      <c r="O237" s="102">
        <v>81.180000000000007</v>
      </c>
      <c r="P237" s="90">
        <v>0.14630700400000002</v>
      </c>
      <c r="Q237" s="91">
        <f t="shared" si="3"/>
        <v>2.4924463729051618E-4</v>
      </c>
      <c r="R237" s="91">
        <f>P237/'סכום נכסי הקרן'!$C$42</f>
        <v>3.5278432654186522E-5</v>
      </c>
    </row>
    <row r="238" spans="2:18">
      <c r="B238" s="86" t="s">
        <v>1425</v>
      </c>
      <c r="C238" s="88" t="s">
        <v>1159</v>
      </c>
      <c r="D238" s="87" t="s">
        <v>1316</v>
      </c>
      <c r="E238" s="87"/>
      <c r="F238" s="87" t="s">
        <v>1315</v>
      </c>
      <c r="G238" s="101">
        <v>42625</v>
      </c>
      <c r="H238" s="87" t="s">
        <v>119</v>
      </c>
      <c r="I238" s="90">
        <v>5.6399999775314953</v>
      </c>
      <c r="J238" s="88" t="s">
        <v>489</v>
      </c>
      <c r="K238" s="88" t="s">
        <v>121</v>
      </c>
      <c r="L238" s="89">
        <v>4.4999999999999998E-2</v>
      </c>
      <c r="M238" s="89">
        <v>9.8099999650761271E-2</v>
      </c>
      <c r="N238" s="90">
        <v>50.185316</v>
      </c>
      <c r="O238" s="102">
        <v>81.59</v>
      </c>
      <c r="P238" s="90">
        <v>4.0946203E-2</v>
      </c>
      <c r="Q238" s="91">
        <f t="shared" si="3"/>
        <v>6.975483904488157E-5</v>
      </c>
      <c r="R238" s="91">
        <f>P238/'סכום נכסי הקרן'!$C$42</f>
        <v>9.8731969453776124E-6</v>
      </c>
    </row>
    <row r="239" spans="2:18">
      <c r="B239" s="86" t="s">
        <v>1425</v>
      </c>
      <c r="C239" s="88" t="s">
        <v>1159</v>
      </c>
      <c r="D239" s="87" t="s">
        <v>1317</v>
      </c>
      <c r="E239" s="87"/>
      <c r="F239" s="87" t="s">
        <v>1315</v>
      </c>
      <c r="G239" s="101">
        <v>42716</v>
      </c>
      <c r="H239" s="87" t="s">
        <v>119</v>
      </c>
      <c r="I239" s="90">
        <v>5.6399999613389049</v>
      </c>
      <c r="J239" s="88" t="s">
        <v>489</v>
      </c>
      <c r="K239" s="88" t="s">
        <v>121</v>
      </c>
      <c r="L239" s="89">
        <v>4.4999999999999998E-2</v>
      </c>
      <c r="M239" s="89">
        <v>9.8099999500627519E-2</v>
      </c>
      <c r="N239" s="90">
        <v>37.968139999999998</v>
      </c>
      <c r="O239" s="102">
        <v>81.75</v>
      </c>
      <c r="P239" s="90">
        <v>3.1038955E-2</v>
      </c>
      <c r="Q239" s="91">
        <f t="shared" si="3"/>
        <v>5.2877120502389983E-5</v>
      </c>
      <c r="R239" s="91">
        <f>P239/'סכום נכסי הקרן'!$C$42</f>
        <v>7.4843011864546546E-6</v>
      </c>
    </row>
    <row r="240" spans="2:18">
      <c r="B240" s="86" t="s">
        <v>1425</v>
      </c>
      <c r="C240" s="88" t="s">
        <v>1159</v>
      </c>
      <c r="D240" s="87" t="s">
        <v>1318</v>
      </c>
      <c r="E240" s="87"/>
      <c r="F240" s="87" t="s">
        <v>1315</v>
      </c>
      <c r="G240" s="101">
        <v>42803</v>
      </c>
      <c r="H240" s="87" t="s">
        <v>119</v>
      </c>
      <c r="I240" s="90">
        <v>5.6400000069951881</v>
      </c>
      <c r="J240" s="88" t="s">
        <v>489</v>
      </c>
      <c r="K240" s="88" t="s">
        <v>121</v>
      </c>
      <c r="L240" s="89">
        <v>4.4999999999999998E-2</v>
      </c>
      <c r="M240" s="89">
        <v>9.8000000149896904E-2</v>
      </c>
      <c r="N240" s="90">
        <v>243.32833600000001</v>
      </c>
      <c r="O240" s="102">
        <v>82.25</v>
      </c>
      <c r="P240" s="90">
        <v>0.20013756499999999</v>
      </c>
      <c r="Q240" s="91">
        <f t="shared" si="3"/>
        <v>3.409489185947113E-4</v>
      </c>
      <c r="R240" s="91">
        <f>P240/'סכום נכסי הקרן'!$C$42</f>
        <v>4.8258384187987173E-5</v>
      </c>
    </row>
    <row r="241" spans="2:18">
      <c r="B241" s="86" t="s">
        <v>1425</v>
      </c>
      <c r="C241" s="88" t="s">
        <v>1159</v>
      </c>
      <c r="D241" s="87" t="s">
        <v>1319</v>
      </c>
      <c r="E241" s="87"/>
      <c r="F241" s="87" t="s">
        <v>1315</v>
      </c>
      <c r="G241" s="101">
        <v>42898</v>
      </c>
      <c r="H241" s="87" t="s">
        <v>119</v>
      </c>
      <c r="I241" s="90">
        <v>5.6399999765039581</v>
      </c>
      <c r="J241" s="88" t="s">
        <v>489</v>
      </c>
      <c r="K241" s="88" t="s">
        <v>121</v>
      </c>
      <c r="L241" s="89">
        <v>4.4999999999999998E-2</v>
      </c>
      <c r="M241" s="89">
        <v>9.8099999794409629E-2</v>
      </c>
      <c r="N241" s="90">
        <v>45.763824999999997</v>
      </c>
      <c r="O241" s="102">
        <v>81.84</v>
      </c>
      <c r="P241" s="90">
        <v>3.7453117000000001E-2</v>
      </c>
      <c r="Q241" s="91">
        <f t="shared" si="3"/>
        <v>6.3804112631984903E-5</v>
      </c>
      <c r="R241" s="91">
        <f>P241/'סכום נכסי הקרן'!$C$42</f>
        <v>9.0309228516077624E-6</v>
      </c>
    </row>
    <row r="242" spans="2:18">
      <c r="B242" s="86" t="s">
        <v>1425</v>
      </c>
      <c r="C242" s="88" t="s">
        <v>1159</v>
      </c>
      <c r="D242" s="87" t="s">
        <v>1320</v>
      </c>
      <c r="E242" s="87"/>
      <c r="F242" s="87" t="s">
        <v>1315</v>
      </c>
      <c r="G242" s="101">
        <v>42989</v>
      </c>
      <c r="H242" s="87" t="s">
        <v>119</v>
      </c>
      <c r="I242" s="90">
        <v>5.6299999548334334</v>
      </c>
      <c r="J242" s="88" t="s">
        <v>489</v>
      </c>
      <c r="K242" s="88" t="s">
        <v>121</v>
      </c>
      <c r="L242" s="89">
        <v>4.4999999999999998E-2</v>
      </c>
      <c r="M242" s="89">
        <v>9.8099999328833273E-2</v>
      </c>
      <c r="N242" s="90">
        <v>57.66818</v>
      </c>
      <c r="O242" s="102">
        <v>82.16</v>
      </c>
      <c r="P242" s="90">
        <v>4.7380177999999995E-2</v>
      </c>
      <c r="Q242" s="91">
        <f t="shared" si="3"/>
        <v>8.0715584063016513E-5</v>
      </c>
      <c r="R242" s="91">
        <f>P242/'סכום נכסי הקרן'!$C$42</f>
        <v>1.1424596041323966E-5</v>
      </c>
    </row>
    <row r="243" spans="2:18">
      <c r="B243" s="86" t="s">
        <v>1425</v>
      </c>
      <c r="C243" s="88" t="s">
        <v>1159</v>
      </c>
      <c r="D243" s="87" t="s">
        <v>1321</v>
      </c>
      <c r="E243" s="87"/>
      <c r="F243" s="87" t="s">
        <v>1315</v>
      </c>
      <c r="G243" s="101">
        <v>43080</v>
      </c>
      <c r="H243" s="87" t="s">
        <v>119</v>
      </c>
      <c r="I243" s="90">
        <v>5.6300001557122616</v>
      </c>
      <c r="J243" s="88" t="s">
        <v>489</v>
      </c>
      <c r="K243" s="88" t="s">
        <v>121</v>
      </c>
      <c r="L243" s="89">
        <v>4.4999999999999998E-2</v>
      </c>
      <c r="M243" s="89">
        <v>9.8100002393990304E-2</v>
      </c>
      <c r="N243" s="90">
        <v>17.867595000000001</v>
      </c>
      <c r="O243" s="102">
        <v>81.59</v>
      </c>
      <c r="P243" s="90">
        <v>1.4578170999999999E-2</v>
      </c>
      <c r="Q243" s="91">
        <f t="shared" si="3"/>
        <v>2.4834976070278367E-5</v>
      </c>
      <c r="R243" s="91">
        <f>P243/'סכום נכסי הקרן'!$C$42</f>
        <v>3.5151770577211388E-6</v>
      </c>
    </row>
    <row r="244" spans="2:18">
      <c r="B244" s="86" t="s">
        <v>1425</v>
      </c>
      <c r="C244" s="88" t="s">
        <v>1159</v>
      </c>
      <c r="D244" s="87" t="s">
        <v>1322</v>
      </c>
      <c r="E244" s="87"/>
      <c r="F244" s="87" t="s">
        <v>1315</v>
      </c>
      <c r="G244" s="101">
        <v>43171</v>
      </c>
      <c r="H244" s="87" t="s">
        <v>119</v>
      </c>
      <c r="I244" s="90">
        <v>5.5499998951561498</v>
      </c>
      <c r="J244" s="88" t="s">
        <v>489</v>
      </c>
      <c r="K244" s="88" t="s">
        <v>121</v>
      </c>
      <c r="L244" s="89">
        <v>4.4999999999999998E-2</v>
      </c>
      <c r="M244" s="89">
        <v>9.9099997602266718E-2</v>
      </c>
      <c r="N244" s="90">
        <v>13.350405</v>
      </c>
      <c r="O244" s="102">
        <v>82.16</v>
      </c>
      <c r="P244" s="90">
        <v>1.0968693E-2</v>
      </c>
      <c r="Q244" s="91">
        <f t="shared" si="3"/>
        <v>1.8685967408204351E-5</v>
      </c>
      <c r="R244" s="91">
        <f>P244/'סכום נכסי הקרן'!$C$42</f>
        <v>2.6448378185978513E-6</v>
      </c>
    </row>
    <row r="245" spans="2:18">
      <c r="B245" s="86" t="s">
        <v>1425</v>
      </c>
      <c r="C245" s="88" t="s">
        <v>1159</v>
      </c>
      <c r="D245" s="87" t="s">
        <v>1323</v>
      </c>
      <c r="E245" s="87"/>
      <c r="F245" s="87" t="s">
        <v>1315</v>
      </c>
      <c r="G245" s="101">
        <v>43341</v>
      </c>
      <c r="H245" s="87" t="s">
        <v>119</v>
      </c>
      <c r="I245" s="90">
        <v>5.6800000392473331</v>
      </c>
      <c r="J245" s="88" t="s">
        <v>489</v>
      </c>
      <c r="K245" s="88" t="s">
        <v>121</v>
      </c>
      <c r="L245" s="89">
        <v>4.4999999999999998E-2</v>
      </c>
      <c r="M245" s="89">
        <v>9.540000081401874E-2</v>
      </c>
      <c r="N245" s="90">
        <v>33.492933000000001</v>
      </c>
      <c r="O245" s="102">
        <v>82.16</v>
      </c>
      <c r="P245" s="90">
        <v>2.7517793999999998E-2</v>
      </c>
      <c r="Q245" s="91">
        <f t="shared" si="3"/>
        <v>4.6878566282207115E-5</v>
      </c>
      <c r="R245" s="91">
        <f>P245/'סכום נכסי הקרן'!$C$42</f>
        <v>6.6352574783144203E-6</v>
      </c>
    </row>
    <row r="246" spans="2:18">
      <c r="B246" s="86" t="s">
        <v>1425</v>
      </c>
      <c r="C246" s="88" t="s">
        <v>1159</v>
      </c>
      <c r="D246" s="87" t="s">
        <v>1324</v>
      </c>
      <c r="E246" s="87"/>
      <c r="F246" s="87" t="s">
        <v>1315</v>
      </c>
      <c r="G246" s="101">
        <v>43990</v>
      </c>
      <c r="H246" s="87" t="s">
        <v>119</v>
      </c>
      <c r="I246" s="90">
        <v>5.6499999625390087</v>
      </c>
      <c r="J246" s="88" t="s">
        <v>489</v>
      </c>
      <c r="K246" s="88" t="s">
        <v>121</v>
      </c>
      <c r="L246" s="89">
        <v>4.4999999999999998E-2</v>
      </c>
      <c r="M246" s="89">
        <v>9.7599999172290494E-2</v>
      </c>
      <c r="N246" s="90">
        <v>34.544190999999998</v>
      </c>
      <c r="O246" s="102">
        <v>81.14</v>
      </c>
      <c r="P246" s="90">
        <v>2.8029157000000002E-2</v>
      </c>
      <c r="Q246" s="91">
        <f t="shared" si="3"/>
        <v>4.7749710396803238E-5</v>
      </c>
      <c r="R246" s="91">
        <f>P246/'סכום נכסי הקרן'!$C$42</f>
        <v>6.7585604280306414E-6</v>
      </c>
    </row>
    <row r="247" spans="2:18">
      <c r="B247" s="86" t="s">
        <v>1425</v>
      </c>
      <c r="C247" s="88" t="s">
        <v>1159</v>
      </c>
      <c r="D247" s="87" t="s">
        <v>1325</v>
      </c>
      <c r="E247" s="87"/>
      <c r="F247" s="87" t="s">
        <v>1315</v>
      </c>
      <c r="G247" s="101">
        <v>41893</v>
      </c>
      <c r="H247" s="87" t="s">
        <v>119</v>
      </c>
      <c r="I247" s="90">
        <v>5.6299999143081445</v>
      </c>
      <c r="J247" s="88" t="s">
        <v>489</v>
      </c>
      <c r="K247" s="88" t="s">
        <v>121</v>
      </c>
      <c r="L247" s="89">
        <v>4.4999999999999998E-2</v>
      </c>
      <c r="M247" s="89">
        <v>9.809999854848489E-2</v>
      </c>
      <c r="N247" s="90">
        <v>35.358412000000001</v>
      </c>
      <c r="O247" s="102">
        <v>80.86</v>
      </c>
      <c r="P247" s="90">
        <v>2.8590814999999999E-2</v>
      </c>
      <c r="Q247" s="91">
        <f t="shared" si="3"/>
        <v>4.8706535707034564E-5</v>
      </c>
      <c r="R247" s="91">
        <f>P247/'סכום נכסי הקרן'!$C$42</f>
        <v>6.8939908133571354E-6</v>
      </c>
    </row>
    <row r="248" spans="2:18">
      <c r="B248" s="86" t="s">
        <v>1425</v>
      </c>
      <c r="C248" s="88" t="s">
        <v>1159</v>
      </c>
      <c r="D248" s="87" t="s">
        <v>1326</v>
      </c>
      <c r="E248" s="87"/>
      <c r="F248" s="87" t="s">
        <v>1315</v>
      </c>
      <c r="G248" s="101">
        <v>42151</v>
      </c>
      <c r="H248" s="87" t="s">
        <v>119</v>
      </c>
      <c r="I248" s="90">
        <v>5.6399999981088058</v>
      </c>
      <c r="J248" s="88" t="s">
        <v>489</v>
      </c>
      <c r="K248" s="88" t="s">
        <v>121</v>
      </c>
      <c r="L248" s="89">
        <v>4.4999999999999998E-2</v>
      </c>
      <c r="M248" s="89">
        <v>9.8100000018911948E-2</v>
      </c>
      <c r="N248" s="90">
        <v>129.488528</v>
      </c>
      <c r="O248" s="102">
        <v>81.67</v>
      </c>
      <c r="P248" s="90">
        <v>0.10575327999999999</v>
      </c>
      <c r="Q248" s="91">
        <f t="shared" si="3"/>
        <v>1.8015841480755355E-4</v>
      </c>
      <c r="R248" s="91">
        <f>P248/'סכום נכסי הקרן'!$C$42</f>
        <v>2.549987262700923E-5</v>
      </c>
    </row>
    <row r="249" spans="2:18">
      <c r="B249" s="86" t="s">
        <v>1425</v>
      </c>
      <c r="C249" s="88" t="s">
        <v>1159</v>
      </c>
      <c r="D249" s="87" t="s">
        <v>1327</v>
      </c>
      <c r="E249" s="87"/>
      <c r="F249" s="87" t="s">
        <v>1315</v>
      </c>
      <c r="G249" s="101">
        <v>42166</v>
      </c>
      <c r="H249" s="87" t="s">
        <v>119</v>
      </c>
      <c r="I249" s="90">
        <v>5.6400000233160652</v>
      </c>
      <c r="J249" s="88" t="s">
        <v>489</v>
      </c>
      <c r="K249" s="88" t="s">
        <v>121</v>
      </c>
      <c r="L249" s="89">
        <v>4.4999999999999998E-2</v>
      </c>
      <c r="M249" s="89">
        <v>9.8100000530641468E-2</v>
      </c>
      <c r="N249" s="90">
        <v>121.83447099999999</v>
      </c>
      <c r="O249" s="102">
        <v>81.67</v>
      </c>
      <c r="P249" s="90">
        <v>9.9502212000000007E-2</v>
      </c>
      <c r="Q249" s="91">
        <f t="shared" si="3"/>
        <v>1.6950926518558227E-4</v>
      </c>
      <c r="R249" s="91">
        <f>P249/'סכום נכסי הקרן'!$C$42</f>
        <v>2.399257717685607E-5</v>
      </c>
    </row>
    <row r="250" spans="2:18">
      <c r="B250" s="86" t="s">
        <v>1425</v>
      </c>
      <c r="C250" s="88" t="s">
        <v>1159</v>
      </c>
      <c r="D250" s="87" t="s">
        <v>1328</v>
      </c>
      <c r="E250" s="87"/>
      <c r="F250" s="87" t="s">
        <v>1315</v>
      </c>
      <c r="G250" s="101">
        <v>42257</v>
      </c>
      <c r="H250" s="87" t="s">
        <v>119</v>
      </c>
      <c r="I250" s="90">
        <v>5.6400000045708296</v>
      </c>
      <c r="J250" s="88" t="s">
        <v>489</v>
      </c>
      <c r="K250" s="88" t="s">
        <v>121</v>
      </c>
      <c r="L250" s="89">
        <v>4.4999999999999998E-2</v>
      </c>
      <c r="M250" s="89">
        <v>9.8100000182833172E-2</v>
      </c>
      <c r="N250" s="90">
        <v>64.743381999999997</v>
      </c>
      <c r="O250" s="102">
        <v>81.099999999999994</v>
      </c>
      <c r="P250" s="90">
        <v>5.2506883999999997E-2</v>
      </c>
      <c r="Q250" s="91">
        <f t="shared" si="3"/>
        <v>8.9449301127341829E-5</v>
      </c>
      <c r="R250" s="91">
        <f>P250/'סכום נכסי הקרן'!$C$42</f>
        <v>1.2660778502956587E-5</v>
      </c>
    </row>
    <row r="251" spans="2:18">
      <c r="B251" s="86" t="s">
        <v>1425</v>
      </c>
      <c r="C251" s="88" t="s">
        <v>1159</v>
      </c>
      <c r="D251" s="87" t="s">
        <v>1329</v>
      </c>
      <c r="E251" s="87"/>
      <c r="F251" s="87" t="s">
        <v>1315</v>
      </c>
      <c r="G251" s="101">
        <v>42348</v>
      </c>
      <c r="H251" s="87" t="s">
        <v>119</v>
      </c>
      <c r="I251" s="90">
        <v>5.6399999833671091</v>
      </c>
      <c r="J251" s="88" t="s">
        <v>489</v>
      </c>
      <c r="K251" s="88" t="s">
        <v>121</v>
      </c>
      <c r="L251" s="89">
        <v>4.4999999999999998E-2</v>
      </c>
      <c r="M251" s="89">
        <v>9.8099999745035277E-2</v>
      </c>
      <c r="N251" s="90">
        <v>112.115306</v>
      </c>
      <c r="O251" s="102">
        <v>81.510000000000005</v>
      </c>
      <c r="P251" s="90">
        <v>9.1385193000000003E-2</v>
      </c>
      <c r="Q251" s="91">
        <f t="shared" si="3"/>
        <v>1.5568133213232101E-4</v>
      </c>
      <c r="R251" s="91">
        <f>P251/'סכום נכסי הקרן'!$C$42</f>
        <v>2.2035352298242247E-5</v>
      </c>
    </row>
    <row r="252" spans="2:18">
      <c r="B252" s="86" t="s">
        <v>1425</v>
      </c>
      <c r="C252" s="88" t="s">
        <v>1159</v>
      </c>
      <c r="D252" s="87" t="s">
        <v>1330</v>
      </c>
      <c r="E252" s="87"/>
      <c r="F252" s="87" t="s">
        <v>1315</v>
      </c>
      <c r="G252" s="101">
        <v>42439</v>
      </c>
      <c r="H252" s="87" t="s">
        <v>119</v>
      </c>
      <c r="I252" s="90">
        <v>5.6299999937972469</v>
      </c>
      <c r="J252" s="88" t="s">
        <v>489</v>
      </c>
      <c r="K252" s="88" t="s">
        <v>121</v>
      </c>
      <c r="L252" s="89">
        <v>4.4999999999999998E-2</v>
      </c>
      <c r="M252" s="89">
        <v>9.8099999894188328E-2</v>
      </c>
      <c r="N252" s="90">
        <v>133.157704</v>
      </c>
      <c r="O252" s="102">
        <v>82.33</v>
      </c>
      <c r="P252" s="90">
        <v>0.109628736</v>
      </c>
      <c r="Q252" s="91">
        <f t="shared" si="3"/>
        <v>1.8676053636460053E-4</v>
      </c>
      <c r="R252" s="91">
        <f>P252/'סכום נכסי הקרן'!$C$42</f>
        <v>2.643434609555393E-5</v>
      </c>
    </row>
    <row r="253" spans="2:18">
      <c r="B253" s="86" t="s">
        <v>1425</v>
      </c>
      <c r="C253" s="88" t="s">
        <v>1159</v>
      </c>
      <c r="D253" s="87" t="s">
        <v>1331</v>
      </c>
      <c r="E253" s="87"/>
      <c r="F253" s="87" t="s">
        <v>1315</v>
      </c>
      <c r="G253" s="101">
        <v>42549</v>
      </c>
      <c r="H253" s="87" t="s">
        <v>119</v>
      </c>
      <c r="I253" s="90">
        <v>5.6400000062368667</v>
      </c>
      <c r="J253" s="88" t="s">
        <v>489</v>
      </c>
      <c r="K253" s="88" t="s">
        <v>121</v>
      </c>
      <c r="L253" s="89">
        <v>4.4999999999999998E-2</v>
      </c>
      <c r="M253" s="89">
        <v>9.8000000207895552E-2</v>
      </c>
      <c r="N253" s="90">
        <v>93.661574999999999</v>
      </c>
      <c r="O253" s="102">
        <v>82.17</v>
      </c>
      <c r="P253" s="90">
        <v>7.6961717999999998E-2</v>
      </c>
      <c r="Q253" s="91">
        <f t="shared" si="3"/>
        <v>1.3110989196501481E-4</v>
      </c>
      <c r="R253" s="91">
        <f>P253/'סכום נכסי הקרן'!$C$42</f>
        <v>1.8557476478798612E-5</v>
      </c>
    </row>
    <row r="254" spans="2:18">
      <c r="B254" s="86" t="s">
        <v>1425</v>
      </c>
      <c r="C254" s="88" t="s">
        <v>1159</v>
      </c>
      <c r="D254" s="87" t="s">
        <v>1332</v>
      </c>
      <c r="E254" s="87"/>
      <c r="F254" s="87" t="s">
        <v>1315</v>
      </c>
      <c r="G254" s="101">
        <v>42604</v>
      </c>
      <c r="H254" s="87" t="s">
        <v>119</v>
      </c>
      <c r="I254" s="90">
        <v>5.6399999991994436</v>
      </c>
      <c r="J254" s="88" t="s">
        <v>489</v>
      </c>
      <c r="K254" s="88" t="s">
        <v>121</v>
      </c>
      <c r="L254" s="89">
        <v>4.4999999999999998E-2</v>
      </c>
      <c r="M254" s="89">
        <v>9.8099999967977747E-2</v>
      </c>
      <c r="N254" s="90">
        <v>122.478812</v>
      </c>
      <c r="O254" s="102">
        <v>81.59</v>
      </c>
      <c r="P254" s="90">
        <v>9.9930471999999992E-2</v>
      </c>
      <c r="Q254" s="91">
        <f t="shared" si="3"/>
        <v>1.7023883728703841E-4</v>
      </c>
      <c r="R254" s="91">
        <f>P254/'סכום נכסי הקרן'!$C$42</f>
        <v>2.409584182690988E-5</v>
      </c>
    </row>
    <row r="255" spans="2:18">
      <c r="B255" s="86" t="s">
        <v>1426</v>
      </c>
      <c r="C255" s="88" t="s">
        <v>1159</v>
      </c>
      <c r="D255" s="87" t="s">
        <v>1333</v>
      </c>
      <c r="E255" s="126"/>
      <c r="F255" s="87" t="s">
        <v>481</v>
      </c>
      <c r="G255" s="101">
        <v>44871</v>
      </c>
      <c r="H255" s="87"/>
      <c r="I255" s="90">
        <v>5.4399999973332465</v>
      </c>
      <c r="J255" s="88" t="s">
        <v>308</v>
      </c>
      <c r="K255" s="88" t="s">
        <v>121</v>
      </c>
      <c r="L255" s="89">
        <v>0.05</v>
      </c>
      <c r="M255" s="89">
        <v>8.7099999967316002E-2</v>
      </c>
      <c r="N255" s="90">
        <v>721.722714</v>
      </c>
      <c r="O255" s="102">
        <v>85.21</v>
      </c>
      <c r="P255" s="90">
        <v>0.61497993099999992</v>
      </c>
      <c r="Q255" s="91">
        <f t="shared" ref="Q255:Q310" si="4">IFERROR(P255/$P$10,0)</f>
        <v>1.0476631032854834E-3</v>
      </c>
      <c r="R255" s="91">
        <f>P255/'סכום נכסי הקרן'!$C$42</f>
        <v>1.4828769290812469E-4</v>
      </c>
    </row>
    <row r="256" spans="2:18">
      <c r="B256" s="86" t="s">
        <v>1426</v>
      </c>
      <c r="C256" s="88" t="s">
        <v>1159</v>
      </c>
      <c r="D256" s="87" t="s">
        <v>1334</v>
      </c>
      <c r="E256" s="126"/>
      <c r="F256" s="87" t="s">
        <v>481</v>
      </c>
      <c r="G256" s="101">
        <v>44969</v>
      </c>
      <c r="H256" s="87"/>
      <c r="I256" s="90">
        <v>5.4399999970123396</v>
      </c>
      <c r="J256" s="88" t="s">
        <v>308</v>
      </c>
      <c r="K256" s="88" t="s">
        <v>121</v>
      </c>
      <c r="L256" s="89">
        <v>0.05</v>
      </c>
      <c r="M256" s="89">
        <v>8.1799999942510179E-2</v>
      </c>
      <c r="N256" s="90">
        <v>510.59448099999992</v>
      </c>
      <c r="O256" s="102">
        <v>86.53</v>
      </c>
      <c r="P256" s="90">
        <v>0.44181740300000005</v>
      </c>
      <c r="Q256" s="91">
        <f t="shared" si="4"/>
        <v>7.5266812489286445E-4</v>
      </c>
      <c r="R256" s="91">
        <f>P256/'סכום נכסי הקרן'!$C$42</f>
        <v>1.0653369333694433E-4</v>
      </c>
    </row>
    <row r="257" spans="2:18">
      <c r="B257" s="86" t="s">
        <v>1427</v>
      </c>
      <c r="C257" s="88" t="s">
        <v>1159</v>
      </c>
      <c r="D257" s="87" t="s">
        <v>1335</v>
      </c>
      <c r="E257" s="87"/>
      <c r="F257" s="87" t="s">
        <v>481</v>
      </c>
      <c r="G257" s="101">
        <v>41534</v>
      </c>
      <c r="H257" s="87"/>
      <c r="I257" s="90">
        <v>5.6299999996282777</v>
      </c>
      <c r="J257" s="88" t="s">
        <v>435</v>
      </c>
      <c r="K257" s="88" t="s">
        <v>121</v>
      </c>
      <c r="L257" s="89">
        <v>3.9842000000000002E-2</v>
      </c>
      <c r="M257" s="89">
        <v>3.5799999997227834E-2</v>
      </c>
      <c r="N257" s="90">
        <v>2822.4573820000001</v>
      </c>
      <c r="O257" s="102">
        <v>112.47</v>
      </c>
      <c r="P257" s="90">
        <v>3.1744179859999999</v>
      </c>
      <c r="Q257" s="91">
        <f t="shared" si="4"/>
        <v>5.4078522415034946E-3</v>
      </c>
      <c r="R257" s="91">
        <f>P257/'סכום נכסי הקרן'!$C$42</f>
        <v>7.6543492842857616E-4</v>
      </c>
    </row>
    <row r="258" spans="2:18">
      <c r="B258" s="92"/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90"/>
      <c r="O258" s="102"/>
      <c r="P258" s="87"/>
      <c r="Q258" s="91"/>
      <c r="R258" s="87"/>
    </row>
    <row r="259" spans="2:18">
      <c r="B259" s="79" t="s">
        <v>38</v>
      </c>
      <c r="C259" s="81"/>
      <c r="D259" s="80"/>
      <c r="E259" s="80"/>
      <c r="F259" s="80"/>
      <c r="G259" s="99"/>
      <c r="H259" s="80"/>
      <c r="I259" s="83">
        <v>2.496122927985716</v>
      </c>
      <c r="J259" s="81"/>
      <c r="K259" s="81"/>
      <c r="L259" s="82"/>
      <c r="M259" s="82">
        <v>7.0942299905804682E-2</v>
      </c>
      <c r="N259" s="83"/>
      <c r="O259" s="100"/>
      <c r="P259" s="83">
        <v>213.22109441199996</v>
      </c>
      <c r="Q259" s="84">
        <f t="shared" si="4"/>
        <v>0.36323766386061623</v>
      </c>
      <c r="R259" s="84">
        <f>P259/'סכום נכסי הקרן'!$C$42</f>
        <v>5.1413164195923837E-2</v>
      </c>
    </row>
    <row r="260" spans="2:18">
      <c r="B260" s="85" t="s">
        <v>36</v>
      </c>
      <c r="C260" s="81"/>
      <c r="D260" s="80"/>
      <c r="E260" s="80"/>
      <c r="F260" s="80"/>
      <c r="G260" s="99"/>
      <c r="H260" s="80"/>
      <c r="I260" s="83">
        <v>2.4961229279857138</v>
      </c>
      <c r="J260" s="81"/>
      <c r="K260" s="81"/>
      <c r="L260" s="82"/>
      <c r="M260" s="82">
        <v>7.0942299905804682E-2</v>
      </c>
      <c r="N260" s="83"/>
      <c r="O260" s="100"/>
      <c r="P260" s="83">
        <v>213.22109441200007</v>
      </c>
      <c r="Q260" s="84">
        <f t="shared" si="4"/>
        <v>0.3632376638606164</v>
      </c>
      <c r="R260" s="84">
        <f>P260/'סכום נכסי הקרן'!$C$42</f>
        <v>5.1413164195923865E-2</v>
      </c>
    </row>
    <row r="261" spans="2:18">
      <c r="B261" s="86" t="s">
        <v>1428</v>
      </c>
      <c r="C261" s="88" t="s">
        <v>1159</v>
      </c>
      <c r="D261" s="87">
        <v>9327</v>
      </c>
      <c r="E261" s="87"/>
      <c r="F261" s="87" t="s">
        <v>1187</v>
      </c>
      <c r="G261" s="101">
        <v>44880</v>
      </c>
      <c r="H261" s="87" t="s">
        <v>1157</v>
      </c>
      <c r="I261" s="90">
        <v>1.309999997087733</v>
      </c>
      <c r="J261" s="88" t="s">
        <v>726</v>
      </c>
      <c r="K261" s="88" t="s">
        <v>126</v>
      </c>
      <c r="L261" s="89">
        <v>5.9416999999999998E-2</v>
      </c>
      <c r="M261" s="89">
        <v>6.2099999796141309E-2</v>
      </c>
      <c r="N261" s="90">
        <v>242.76853399999999</v>
      </c>
      <c r="O261" s="102">
        <v>101.29</v>
      </c>
      <c r="P261" s="90">
        <v>8.5843774999999997E-2</v>
      </c>
      <c r="Q261" s="91">
        <f t="shared" si="4"/>
        <v>1.4624112297128083E-4</v>
      </c>
      <c r="R261" s="91">
        <f>P261/'סכום נכסי הקרן'!$C$42</f>
        <v>2.0699171962530518E-5</v>
      </c>
    </row>
    <row r="262" spans="2:18">
      <c r="B262" s="86" t="s">
        <v>1428</v>
      </c>
      <c r="C262" s="88" t="s">
        <v>1159</v>
      </c>
      <c r="D262" s="87">
        <v>9474</v>
      </c>
      <c r="E262" s="87"/>
      <c r="F262" s="87" t="s">
        <v>1187</v>
      </c>
      <c r="G262" s="101">
        <v>44977</v>
      </c>
      <c r="H262" s="87" t="s">
        <v>1157</v>
      </c>
      <c r="I262" s="90">
        <v>1.3100000151022952</v>
      </c>
      <c r="J262" s="88" t="s">
        <v>726</v>
      </c>
      <c r="K262" s="88" t="s">
        <v>126</v>
      </c>
      <c r="L262" s="89">
        <v>6.1409999999999999E-2</v>
      </c>
      <c r="M262" s="89">
        <v>6.2900000453068858E-2</v>
      </c>
      <c r="N262" s="90">
        <v>93.981639000000001</v>
      </c>
      <c r="O262" s="102">
        <v>100.91</v>
      </c>
      <c r="P262" s="90">
        <v>3.3107550000000006E-2</v>
      </c>
      <c r="Q262" s="91">
        <f t="shared" si="4"/>
        <v>5.6401122746848334E-5</v>
      </c>
      <c r="R262" s="91">
        <f>P262/'סכום נכסי הקרן'!$C$42</f>
        <v>7.9830933659205616E-6</v>
      </c>
    </row>
    <row r="263" spans="2:18">
      <c r="B263" s="86" t="s">
        <v>1428</v>
      </c>
      <c r="C263" s="88" t="s">
        <v>1159</v>
      </c>
      <c r="D263" s="87">
        <v>8763</v>
      </c>
      <c r="E263" s="87"/>
      <c r="F263" s="87" t="s">
        <v>1187</v>
      </c>
      <c r="G263" s="101">
        <v>44529</v>
      </c>
      <c r="H263" s="87" t="s">
        <v>1157</v>
      </c>
      <c r="I263" s="90">
        <v>3.010000000282107</v>
      </c>
      <c r="J263" s="88" t="s">
        <v>726</v>
      </c>
      <c r="K263" s="88" t="s">
        <v>1127</v>
      </c>
      <c r="L263" s="89">
        <v>6.2899999999999998E-2</v>
      </c>
      <c r="M263" s="89">
        <v>7.5500000007544699E-2</v>
      </c>
      <c r="N263" s="90">
        <v>8856.4000379999998</v>
      </c>
      <c r="O263" s="102">
        <v>99.34</v>
      </c>
      <c r="P263" s="90">
        <v>3.0484890140000003</v>
      </c>
      <c r="Q263" s="91">
        <f t="shared" si="4"/>
        <v>5.1933230659179739E-3</v>
      </c>
      <c r="R263" s="91">
        <f>P263/'סכום נכסי הקרן'!$C$42</f>
        <v>7.3507017051231856E-4</v>
      </c>
    </row>
    <row r="264" spans="2:18">
      <c r="B264" s="86" t="s">
        <v>1429</v>
      </c>
      <c r="C264" s="88" t="s">
        <v>1158</v>
      </c>
      <c r="D264" s="87">
        <v>6211</v>
      </c>
      <c r="E264" s="87"/>
      <c r="F264" s="87" t="s">
        <v>386</v>
      </c>
      <c r="G264" s="101">
        <v>43186</v>
      </c>
      <c r="H264" s="87" t="s">
        <v>293</v>
      </c>
      <c r="I264" s="90">
        <v>3.7899999999054725</v>
      </c>
      <c r="J264" s="88" t="s">
        <v>489</v>
      </c>
      <c r="K264" s="88" t="s">
        <v>120</v>
      </c>
      <c r="L264" s="89">
        <v>4.8000000000000001E-2</v>
      </c>
      <c r="M264" s="89">
        <v>6.5099999999006244E-2</v>
      </c>
      <c r="N264" s="90">
        <v>2418.5210889999998</v>
      </c>
      <c r="O264" s="102">
        <v>94.38</v>
      </c>
      <c r="P264" s="90">
        <v>8.2515998820000007</v>
      </c>
      <c r="Q264" s="91">
        <f t="shared" si="4"/>
        <v>1.4057201387676261E-2</v>
      </c>
      <c r="R264" s="91">
        <f>P264/'סכום נכסי הקרן'!$C$42</f>
        <v>1.9896758375725502E-3</v>
      </c>
    </row>
    <row r="265" spans="2:18">
      <c r="B265" s="86" t="s">
        <v>1429</v>
      </c>
      <c r="C265" s="88" t="s">
        <v>1158</v>
      </c>
      <c r="D265" s="87">
        <v>6831</v>
      </c>
      <c r="E265" s="87"/>
      <c r="F265" s="87" t="s">
        <v>386</v>
      </c>
      <c r="G265" s="101">
        <v>43552</v>
      </c>
      <c r="H265" s="87" t="s">
        <v>293</v>
      </c>
      <c r="I265" s="90">
        <v>3.780000000375392</v>
      </c>
      <c r="J265" s="88" t="s">
        <v>489</v>
      </c>
      <c r="K265" s="88" t="s">
        <v>120</v>
      </c>
      <c r="L265" s="89">
        <v>4.5999999999999999E-2</v>
      </c>
      <c r="M265" s="89">
        <v>7.1200000007507841E-2</v>
      </c>
      <c r="N265" s="90">
        <v>1206.1822810000001</v>
      </c>
      <c r="O265" s="102">
        <v>91.64</v>
      </c>
      <c r="P265" s="90">
        <v>3.9958236249999999</v>
      </c>
      <c r="Q265" s="91">
        <f t="shared" si="4"/>
        <v>6.8071765729684442E-3</v>
      </c>
      <c r="R265" s="91">
        <f>P265/'סכום נכסי הקרן'!$C$42</f>
        <v>9.6349724072382716E-4</v>
      </c>
    </row>
    <row r="266" spans="2:18">
      <c r="B266" s="86" t="s">
        <v>1429</v>
      </c>
      <c r="C266" s="88" t="s">
        <v>1158</v>
      </c>
      <c r="D266" s="87">
        <v>7598</v>
      </c>
      <c r="E266" s="87"/>
      <c r="F266" s="87" t="s">
        <v>386</v>
      </c>
      <c r="G266" s="101">
        <v>43942</v>
      </c>
      <c r="H266" s="87" t="s">
        <v>293</v>
      </c>
      <c r="I266" s="90">
        <v>3.6799999997481145</v>
      </c>
      <c r="J266" s="88" t="s">
        <v>489</v>
      </c>
      <c r="K266" s="88" t="s">
        <v>120</v>
      </c>
      <c r="L266" s="89">
        <v>5.4400000000000004E-2</v>
      </c>
      <c r="M266" s="89">
        <v>8.7199999994962279E-2</v>
      </c>
      <c r="N266" s="90">
        <v>1225.68813</v>
      </c>
      <c r="O266" s="102">
        <v>89.6</v>
      </c>
      <c r="P266" s="90">
        <v>3.9700528749999999</v>
      </c>
      <c r="Q266" s="91">
        <f t="shared" si="4"/>
        <v>6.7632742233826749E-3</v>
      </c>
      <c r="R266" s="91">
        <f>P266/'סכום נכסי הקרן'!$C$42</f>
        <v>9.5728324109655794E-4</v>
      </c>
    </row>
    <row r="267" spans="2:18">
      <c r="B267" s="86" t="s">
        <v>1430</v>
      </c>
      <c r="C267" s="88" t="s">
        <v>1159</v>
      </c>
      <c r="D267" s="87">
        <v>9459</v>
      </c>
      <c r="E267" s="87"/>
      <c r="F267" s="87" t="s">
        <v>287</v>
      </c>
      <c r="G267" s="101">
        <v>44195</v>
      </c>
      <c r="H267" s="87" t="s">
        <v>1157</v>
      </c>
      <c r="I267" s="90">
        <v>3.2199999999999993</v>
      </c>
      <c r="J267" s="88" t="s">
        <v>726</v>
      </c>
      <c r="K267" s="88" t="s">
        <v>123</v>
      </c>
      <c r="L267" s="89">
        <v>7.1439000000000002E-2</v>
      </c>
      <c r="M267" s="89">
        <v>7.4099999999999999E-2</v>
      </c>
      <c r="N267" s="90">
        <v>595.20000000000005</v>
      </c>
      <c r="O267" s="102">
        <v>99.93</v>
      </c>
      <c r="P267" s="90">
        <v>2.6570500000000004</v>
      </c>
      <c r="Q267" s="91">
        <f t="shared" si="4"/>
        <v>4.5264781958952978E-3</v>
      </c>
      <c r="R267" s="91">
        <f>P267/'סכום נכסי הקרן'!$C$42</f>
        <v>6.4068402004736772E-4</v>
      </c>
    </row>
    <row r="268" spans="2:18">
      <c r="B268" s="86" t="s">
        <v>1430</v>
      </c>
      <c r="C268" s="88" t="s">
        <v>1159</v>
      </c>
      <c r="D268" s="87">
        <v>9448</v>
      </c>
      <c r="E268" s="87"/>
      <c r="F268" s="87" t="s">
        <v>287</v>
      </c>
      <c r="G268" s="101">
        <v>43788</v>
      </c>
      <c r="H268" s="87" t="s">
        <v>1157</v>
      </c>
      <c r="I268" s="90">
        <v>3.29</v>
      </c>
      <c r="J268" s="88" t="s">
        <v>726</v>
      </c>
      <c r="K268" s="88" t="s">
        <v>122</v>
      </c>
      <c r="L268" s="89">
        <v>5.9389999999999998E-2</v>
      </c>
      <c r="M268" s="89">
        <v>6.2800000000000009E-2</v>
      </c>
      <c r="N268" s="90">
        <v>2346.6799999999998</v>
      </c>
      <c r="O268" s="102">
        <v>99.76</v>
      </c>
      <c r="P268" s="90">
        <v>9.20547</v>
      </c>
      <c r="Q268" s="91">
        <f t="shared" si="4"/>
        <v>1.5682188606901744E-2</v>
      </c>
      <c r="R268" s="91">
        <f>P268/'סכום נכסי הקרן'!$C$42</f>
        <v>2.2196787888919822E-3</v>
      </c>
    </row>
    <row r="269" spans="2:18">
      <c r="B269" s="86" t="s">
        <v>1431</v>
      </c>
      <c r="C269" s="88" t="s">
        <v>1159</v>
      </c>
      <c r="D269" s="87">
        <v>7088</v>
      </c>
      <c r="E269" s="87"/>
      <c r="F269" s="87" t="s">
        <v>598</v>
      </c>
      <c r="G269" s="101">
        <v>43684</v>
      </c>
      <c r="H269" s="87" t="s">
        <v>595</v>
      </c>
      <c r="I269" s="90">
        <v>7.36</v>
      </c>
      <c r="J269" s="88" t="s">
        <v>680</v>
      </c>
      <c r="K269" s="88" t="s">
        <v>120</v>
      </c>
      <c r="L269" s="89">
        <v>4.36E-2</v>
      </c>
      <c r="M269" s="89">
        <v>3.9299999999999995E-2</v>
      </c>
      <c r="N269" s="90">
        <v>1206.24</v>
      </c>
      <c r="O269" s="102">
        <v>104.45</v>
      </c>
      <c r="P269" s="90">
        <v>4.5546199999999999</v>
      </c>
      <c r="Q269" s="91">
        <f t="shared" si="4"/>
        <v>7.7591268965915717E-3</v>
      </c>
      <c r="R269" s="91">
        <f>P269/'סכום נכסי הקרן'!$C$42</f>
        <v>1.0982376136648318E-3</v>
      </c>
    </row>
    <row r="270" spans="2:18">
      <c r="B270" s="86" t="s">
        <v>1432</v>
      </c>
      <c r="C270" s="88" t="s">
        <v>1159</v>
      </c>
      <c r="D270" s="87">
        <v>7310</v>
      </c>
      <c r="E270" s="87"/>
      <c r="F270" s="87" t="s">
        <v>702</v>
      </c>
      <c r="G270" s="101">
        <v>43811</v>
      </c>
      <c r="H270" s="87" t="s">
        <v>620</v>
      </c>
      <c r="I270" s="90">
        <v>7.58</v>
      </c>
      <c r="J270" s="88" t="s">
        <v>680</v>
      </c>
      <c r="K270" s="88" t="s">
        <v>120</v>
      </c>
      <c r="L270" s="89">
        <v>4.4800000000000006E-2</v>
      </c>
      <c r="M270" s="89">
        <v>6.1499999999999992E-2</v>
      </c>
      <c r="N270" s="90">
        <v>262.17</v>
      </c>
      <c r="O270" s="102">
        <v>89.14</v>
      </c>
      <c r="P270" s="90">
        <v>0.84483000000000008</v>
      </c>
      <c r="Q270" s="91">
        <f t="shared" si="4"/>
        <v>1.439229436494693E-3</v>
      </c>
      <c r="R270" s="91">
        <f>P270/'סכום נכסי הקרן'!$C$42</f>
        <v>2.0371053636800872E-4</v>
      </c>
    </row>
    <row r="271" spans="2:18">
      <c r="B271" s="86" t="s">
        <v>1433</v>
      </c>
      <c r="C271" s="88" t="s">
        <v>1159</v>
      </c>
      <c r="D271" s="87" t="s">
        <v>1336</v>
      </c>
      <c r="E271" s="87"/>
      <c r="F271" s="87" t="s">
        <v>605</v>
      </c>
      <c r="G271" s="101">
        <v>43185</v>
      </c>
      <c r="H271" s="87" t="s">
        <v>288</v>
      </c>
      <c r="I271" s="90">
        <v>4.0300000001799656</v>
      </c>
      <c r="J271" s="88" t="s">
        <v>680</v>
      </c>
      <c r="K271" s="88" t="s">
        <v>128</v>
      </c>
      <c r="L271" s="89">
        <v>4.2199999999999994E-2</v>
      </c>
      <c r="M271" s="89">
        <v>7.0300000008721358E-2</v>
      </c>
      <c r="N271" s="90">
        <v>597.05363399999999</v>
      </c>
      <c r="O271" s="102">
        <v>90.74</v>
      </c>
      <c r="P271" s="90">
        <v>1.4447286580000001</v>
      </c>
      <c r="Q271" s="91">
        <f t="shared" si="4"/>
        <v>2.4612004928104753E-3</v>
      </c>
      <c r="R271" s="91">
        <f>P271/'סכום נכסי הקרן'!$C$42</f>
        <v>3.4836174121114714E-4</v>
      </c>
    </row>
    <row r="272" spans="2:18">
      <c r="B272" s="86" t="s">
        <v>1434</v>
      </c>
      <c r="C272" s="88" t="s">
        <v>1159</v>
      </c>
      <c r="D272" s="87">
        <v>6812</v>
      </c>
      <c r="E272" s="87"/>
      <c r="F272" s="87" t="s">
        <v>481</v>
      </c>
      <c r="G272" s="101">
        <v>43536</v>
      </c>
      <c r="H272" s="87"/>
      <c r="I272" s="90">
        <v>2.8300000001574794</v>
      </c>
      <c r="J272" s="88" t="s">
        <v>680</v>
      </c>
      <c r="K272" s="88" t="s">
        <v>120</v>
      </c>
      <c r="L272" s="89">
        <v>7.1569999999999995E-2</v>
      </c>
      <c r="M272" s="89">
        <v>6.9600000008036886E-2</v>
      </c>
      <c r="N272" s="90">
        <v>500.30276800000001</v>
      </c>
      <c r="O272" s="102">
        <v>101.82</v>
      </c>
      <c r="P272" s="90">
        <v>1.841510937</v>
      </c>
      <c r="Q272" s="91">
        <f t="shared" si="4"/>
        <v>3.137148003926617E-3</v>
      </c>
      <c r="R272" s="91">
        <f>P272/'סכום נכסי הקרן'!$C$42</f>
        <v>4.4403629215797769E-4</v>
      </c>
    </row>
    <row r="273" spans="2:18">
      <c r="B273" s="86" t="s">
        <v>1434</v>
      </c>
      <c r="C273" s="88" t="s">
        <v>1159</v>
      </c>
      <c r="D273" s="87">
        <v>6872</v>
      </c>
      <c r="E273" s="87"/>
      <c r="F273" s="87" t="s">
        <v>481</v>
      </c>
      <c r="G273" s="101">
        <v>43570</v>
      </c>
      <c r="H273" s="87"/>
      <c r="I273" s="90">
        <v>2.8200000003768859</v>
      </c>
      <c r="J273" s="88" t="s">
        <v>680</v>
      </c>
      <c r="K273" s="88" t="s">
        <v>120</v>
      </c>
      <c r="L273" s="89">
        <v>7.1569999999999995E-2</v>
      </c>
      <c r="M273" s="89">
        <v>6.9600000004576459E-2</v>
      </c>
      <c r="N273" s="90">
        <v>403.67909400000002</v>
      </c>
      <c r="O273" s="102">
        <v>101.82</v>
      </c>
      <c r="P273" s="90">
        <v>1.4858591920000002</v>
      </c>
      <c r="Q273" s="91">
        <f t="shared" si="4"/>
        <v>2.5312693531392349E-3</v>
      </c>
      <c r="R273" s="91">
        <f>P273/'סכום נכסי הקרן'!$C$42</f>
        <v>3.5827938516583936E-4</v>
      </c>
    </row>
    <row r="274" spans="2:18">
      <c r="B274" s="86" t="s">
        <v>1434</v>
      </c>
      <c r="C274" s="88" t="s">
        <v>1159</v>
      </c>
      <c r="D274" s="87">
        <v>7258</v>
      </c>
      <c r="E274" s="87"/>
      <c r="F274" s="87" t="s">
        <v>481</v>
      </c>
      <c r="G274" s="101">
        <v>43774</v>
      </c>
      <c r="H274" s="87"/>
      <c r="I274" s="90">
        <v>2.8300000004863763</v>
      </c>
      <c r="J274" s="88" t="s">
        <v>680</v>
      </c>
      <c r="K274" s="88" t="s">
        <v>120</v>
      </c>
      <c r="L274" s="89">
        <v>7.1569999999999995E-2</v>
      </c>
      <c r="M274" s="89">
        <v>6.8200000012085704E-2</v>
      </c>
      <c r="N274" s="90">
        <v>368.66370699999999</v>
      </c>
      <c r="O274" s="102">
        <v>101.82</v>
      </c>
      <c r="P274" s="90">
        <v>1.356974798</v>
      </c>
      <c r="Q274" s="91">
        <f t="shared" si="4"/>
        <v>2.3117054009244931E-3</v>
      </c>
      <c r="R274" s="91">
        <f>P274/'סכום נכסי הקרן'!$C$42</f>
        <v>3.2720199796225309E-4</v>
      </c>
    </row>
    <row r="275" spans="2:18">
      <c r="B275" s="86" t="s">
        <v>1435</v>
      </c>
      <c r="C275" s="88" t="s">
        <v>1159</v>
      </c>
      <c r="D275" s="87">
        <v>6861</v>
      </c>
      <c r="E275" s="87"/>
      <c r="F275" s="87" t="s">
        <v>481</v>
      </c>
      <c r="G275" s="101">
        <v>43563</v>
      </c>
      <c r="H275" s="87"/>
      <c r="I275" s="90">
        <v>1.0099999999243685</v>
      </c>
      <c r="J275" s="88" t="s">
        <v>648</v>
      </c>
      <c r="K275" s="88" t="s">
        <v>120</v>
      </c>
      <c r="L275" s="89">
        <v>7.3651999999999995E-2</v>
      </c>
      <c r="M275" s="89">
        <v>7.0199999999999999E-2</v>
      </c>
      <c r="N275" s="90">
        <v>2699.1537210000006</v>
      </c>
      <c r="O275" s="102">
        <v>101.63</v>
      </c>
      <c r="P275" s="90">
        <v>9.9164872749999997</v>
      </c>
      <c r="Q275" s="91">
        <f t="shared" si="4"/>
        <v>1.6893458320378113E-2</v>
      </c>
      <c r="R275" s="91">
        <f>P275/'סכום נכסי הקרן'!$C$42</f>
        <v>2.3911235889785909E-3</v>
      </c>
    </row>
    <row r="276" spans="2:18">
      <c r="B276" s="86" t="s">
        <v>1436</v>
      </c>
      <c r="C276" s="88" t="s">
        <v>1159</v>
      </c>
      <c r="D276" s="87">
        <v>6932</v>
      </c>
      <c r="E276" s="87"/>
      <c r="F276" s="87" t="s">
        <v>481</v>
      </c>
      <c r="G276" s="101">
        <v>43098</v>
      </c>
      <c r="H276" s="87"/>
      <c r="I276" s="90">
        <v>1.9899999997033255</v>
      </c>
      <c r="J276" s="88" t="s">
        <v>680</v>
      </c>
      <c r="K276" s="88" t="s">
        <v>120</v>
      </c>
      <c r="L276" s="89">
        <v>7.6569999999999999E-2</v>
      </c>
      <c r="M276" s="89">
        <v>6.6199999987391331E-2</v>
      </c>
      <c r="N276" s="90">
        <v>730.30771700000003</v>
      </c>
      <c r="O276" s="102">
        <v>102.14</v>
      </c>
      <c r="P276" s="90">
        <v>2.6965597200000002</v>
      </c>
      <c r="Q276" s="91">
        <f t="shared" si="4"/>
        <v>4.5937858815263272E-3</v>
      </c>
      <c r="R276" s="91">
        <f>P276/'סכום נכסי הקרן'!$C$42</f>
        <v>6.5021084349462899E-4</v>
      </c>
    </row>
    <row r="277" spans="2:18">
      <c r="B277" s="86" t="s">
        <v>1436</v>
      </c>
      <c r="C277" s="88" t="s">
        <v>1159</v>
      </c>
      <c r="D277" s="87">
        <v>9335</v>
      </c>
      <c r="E277" s="87"/>
      <c r="F277" s="87" t="s">
        <v>481</v>
      </c>
      <c r="G277" s="101">
        <v>44064</v>
      </c>
      <c r="H277" s="87"/>
      <c r="I277" s="90">
        <v>2.7499999999708029</v>
      </c>
      <c r="J277" s="88" t="s">
        <v>680</v>
      </c>
      <c r="K277" s="88" t="s">
        <v>120</v>
      </c>
      <c r="L277" s="89">
        <v>8.3454E-2</v>
      </c>
      <c r="M277" s="89">
        <v>0.10069999999919416</v>
      </c>
      <c r="N277" s="90">
        <v>2449.430175</v>
      </c>
      <c r="O277" s="102">
        <v>96.7</v>
      </c>
      <c r="P277" s="90">
        <v>8.5624854670000001</v>
      </c>
      <c r="Q277" s="91">
        <f t="shared" si="4"/>
        <v>1.4586817624450372E-2</v>
      </c>
      <c r="R277" s="91">
        <f>P277/'סכום נכסי הקרן'!$C$42</f>
        <v>2.0646384564064362E-3</v>
      </c>
    </row>
    <row r="278" spans="2:18">
      <c r="B278" s="86" t="s">
        <v>1436</v>
      </c>
      <c r="C278" s="88" t="s">
        <v>1159</v>
      </c>
      <c r="D278" s="87" t="s">
        <v>1337</v>
      </c>
      <c r="E278" s="87"/>
      <c r="F278" s="87" t="s">
        <v>481</v>
      </c>
      <c r="G278" s="101">
        <v>42817</v>
      </c>
      <c r="H278" s="87"/>
      <c r="I278" s="90">
        <v>2.029999998917551</v>
      </c>
      <c r="J278" s="88" t="s">
        <v>680</v>
      </c>
      <c r="K278" s="88" t="s">
        <v>120</v>
      </c>
      <c r="L278" s="89">
        <v>5.7820000000000003E-2</v>
      </c>
      <c r="M278" s="89">
        <v>7.7299999970750849E-2</v>
      </c>
      <c r="N278" s="90">
        <v>248.23982799999999</v>
      </c>
      <c r="O278" s="102">
        <v>96.77</v>
      </c>
      <c r="P278" s="90">
        <v>0.86840139800000005</v>
      </c>
      <c r="Q278" s="91">
        <f t="shared" si="4"/>
        <v>1.4793850297630808E-3</v>
      </c>
      <c r="R278" s="91">
        <f>P278/'סכום נכסי הקרן'!$C$42</f>
        <v>2.09394214894486E-4</v>
      </c>
    </row>
    <row r="279" spans="2:18">
      <c r="B279" s="86" t="s">
        <v>1436</v>
      </c>
      <c r="C279" s="88" t="s">
        <v>1159</v>
      </c>
      <c r="D279" s="87">
        <v>7291</v>
      </c>
      <c r="E279" s="87"/>
      <c r="F279" s="87" t="s">
        <v>481</v>
      </c>
      <c r="G279" s="101">
        <v>43798</v>
      </c>
      <c r="H279" s="87"/>
      <c r="I279" s="90">
        <v>1.9900000060723444</v>
      </c>
      <c r="J279" s="88" t="s">
        <v>680</v>
      </c>
      <c r="K279" s="88" t="s">
        <v>120</v>
      </c>
      <c r="L279" s="89">
        <v>7.6569999999999999E-2</v>
      </c>
      <c r="M279" s="89">
        <v>7.6500000143818692E-2</v>
      </c>
      <c r="N279" s="90">
        <v>42.959279000000009</v>
      </c>
      <c r="O279" s="102">
        <v>100.74</v>
      </c>
      <c r="P279" s="90">
        <v>0.15644699499999998</v>
      </c>
      <c r="Q279" s="91">
        <f t="shared" si="4"/>
        <v>2.6651885048487625E-4</v>
      </c>
      <c r="R279" s="91">
        <f>P279/'סכום נכסי הקרן'!$C$42</f>
        <v>3.7723448817647541E-5</v>
      </c>
    </row>
    <row r="280" spans="2:18">
      <c r="B280" s="86" t="s">
        <v>1437</v>
      </c>
      <c r="C280" s="88" t="s">
        <v>1159</v>
      </c>
      <c r="D280" s="87">
        <v>9040</v>
      </c>
      <c r="E280" s="87"/>
      <c r="F280" s="87" t="s">
        <v>481</v>
      </c>
      <c r="G280" s="101">
        <v>44665</v>
      </c>
      <c r="H280" s="87"/>
      <c r="I280" s="90">
        <v>4.300000000015455</v>
      </c>
      <c r="J280" s="88" t="s">
        <v>726</v>
      </c>
      <c r="K280" s="88" t="s">
        <v>122</v>
      </c>
      <c r="L280" s="89">
        <v>5.2839999999999998E-2</v>
      </c>
      <c r="M280" s="89">
        <v>6.7600000000494542E-2</v>
      </c>
      <c r="N280" s="90">
        <v>1609</v>
      </c>
      <c r="O280" s="102">
        <v>102.27</v>
      </c>
      <c r="P280" s="90">
        <v>6.470530793</v>
      </c>
      <c r="Q280" s="91">
        <f t="shared" si="4"/>
        <v>1.1023020473978136E-2</v>
      </c>
      <c r="R280" s="91">
        <f>P280/'סכום נכסי הקרן'!$C$42</f>
        <v>1.5602136505897598E-3</v>
      </c>
    </row>
    <row r="281" spans="2:18">
      <c r="B281" s="86" t="s">
        <v>1438</v>
      </c>
      <c r="C281" s="88" t="s">
        <v>1159</v>
      </c>
      <c r="D281" s="87">
        <v>9186</v>
      </c>
      <c r="E281" s="87"/>
      <c r="F281" s="87" t="s">
        <v>481</v>
      </c>
      <c r="G281" s="101">
        <v>44778</v>
      </c>
      <c r="H281" s="87"/>
      <c r="I281" s="90">
        <v>3.5599999996425646</v>
      </c>
      <c r="J281" s="88" t="s">
        <v>713</v>
      </c>
      <c r="K281" s="88" t="s">
        <v>122</v>
      </c>
      <c r="L281" s="89">
        <v>5.842E-2</v>
      </c>
      <c r="M281" s="89">
        <v>6.6399999993361908E-2</v>
      </c>
      <c r="N281" s="90">
        <v>963.6071649999999</v>
      </c>
      <c r="O281" s="102">
        <v>103.37</v>
      </c>
      <c r="P281" s="90">
        <v>3.9167885899999999</v>
      </c>
      <c r="Q281" s="91">
        <f t="shared" si="4"/>
        <v>6.672534634488054E-3</v>
      </c>
      <c r="R281" s="91">
        <f>P281/'סכום נכסי הקרן'!$C$42</f>
        <v>9.4443983346826764E-4</v>
      </c>
    </row>
    <row r="282" spans="2:18">
      <c r="B282" s="86" t="s">
        <v>1438</v>
      </c>
      <c r="C282" s="88" t="s">
        <v>1159</v>
      </c>
      <c r="D282" s="87">
        <v>9187</v>
      </c>
      <c r="E282" s="87"/>
      <c r="F282" s="87" t="s">
        <v>481</v>
      </c>
      <c r="G282" s="101">
        <v>44778</v>
      </c>
      <c r="H282" s="87"/>
      <c r="I282" s="90">
        <v>3.3500000000153038</v>
      </c>
      <c r="J282" s="88" t="s">
        <v>713</v>
      </c>
      <c r="K282" s="88" t="s">
        <v>120</v>
      </c>
      <c r="L282" s="89">
        <v>7.9612000000000002E-2</v>
      </c>
      <c r="M282" s="89">
        <v>0.10440000000240783</v>
      </c>
      <c r="N282" s="90">
        <v>2653.4654519999999</v>
      </c>
      <c r="O282" s="102">
        <v>102.18</v>
      </c>
      <c r="P282" s="90">
        <v>9.8013892309999999</v>
      </c>
      <c r="Q282" s="91">
        <f t="shared" si="4"/>
        <v>1.6697380419489462E-2</v>
      </c>
      <c r="R282" s="91">
        <f>P282/'סכום נכסי הקרן'!$C$42</f>
        <v>2.3633704501481181E-3</v>
      </c>
    </row>
    <row r="283" spans="2:18">
      <c r="B283" s="86" t="s">
        <v>1439</v>
      </c>
      <c r="C283" s="88" t="s">
        <v>1159</v>
      </c>
      <c r="D283" s="87">
        <v>9047</v>
      </c>
      <c r="E283" s="87"/>
      <c r="F283" s="87" t="s">
        <v>481</v>
      </c>
      <c r="G283" s="101">
        <v>44677</v>
      </c>
      <c r="H283" s="87"/>
      <c r="I283" s="90">
        <v>3.1999999991335137</v>
      </c>
      <c r="J283" s="88" t="s">
        <v>726</v>
      </c>
      <c r="K283" s="88" t="s">
        <v>1127</v>
      </c>
      <c r="L283" s="89">
        <v>0.10460000000000001</v>
      </c>
      <c r="M283" s="89">
        <v>0.11499999997292228</v>
      </c>
      <c r="N283" s="90">
        <v>2700.4742889999998</v>
      </c>
      <c r="O283" s="102">
        <v>98.67</v>
      </c>
      <c r="P283" s="90">
        <v>0.9232692990000001</v>
      </c>
      <c r="Q283" s="91">
        <f t="shared" si="4"/>
        <v>1.5728564953098496E-3</v>
      </c>
      <c r="R283" s="91">
        <f>P283/'סכום נכסי הקרן'!$C$42</f>
        <v>2.2262429614408274E-4</v>
      </c>
    </row>
    <row r="284" spans="2:18">
      <c r="B284" s="86" t="s">
        <v>1439</v>
      </c>
      <c r="C284" s="88" t="s">
        <v>1159</v>
      </c>
      <c r="D284" s="87">
        <v>9048</v>
      </c>
      <c r="E284" s="87"/>
      <c r="F284" s="87" t="s">
        <v>481</v>
      </c>
      <c r="G284" s="101">
        <v>44677</v>
      </c>
      <c r="H284" s="87"/>
      <c r="I284" s="90">
        <v>3.4200000005755324</v>
      </c>
      <c r="J284" s="88" t="s">
        <v>726</v>
      </c>
      <c r="K284" s="88" t="s">
        <v>1127</v>
      </c>
      <c r="L284" s="89">
        <v>6.54E-2</v>
      </c>
      <c r="M284" s="89">
        <v>7.3300000010325717E-2</v>
      </c>
      <c r="N284" s="90">
        <v>8669.4194650000009</v>
      </c>
      <c r="O284" s="102">
        <v>98.33</v>
      </c>
      <c r="P284" s="90">
        <v>2.9537877149999998</v>
      </c>
      <c r="Q284" s="91">
        <f t="shared" si="4"/>
        <v>5.0319925056927384E-3</v>
      </c>
      <c r="R284" s="91">
        <f>P284/'סכום נכסי הקרן'!$C$42</f>
        <v>7.1223521861189213E-4</v>
      </c>
    </row>
    <row r="285" spans="2:18">
      <c r="B285" s="86" t="s">
        <v>1439</v>
      </c>
      <c r="C285" s="88" t="s">
        <v>1159</v>
      </c>
      <c r="D285" s="87">
        <v>9074</v>
      </c>
      <c r="E285" s="87"/>
      <c r="F285" s="87" t="s">
        <v>481</v>
      </c>
      <c r="G285" s="101">
        <v>44684</v>
      </c>
      <c r="H285" s="87"/>
      <c r="I285" s="90">
        <v>3.3499999876190474</v>
      </c>
      <c r="J285" s="88" t="s">
        <v>726</v>
      </c>
      <c r="K285" s="88" t="s">
        <v>1127</v>
      </c>
      <c r="L285" s="89">
        <v>6.4699999999999994E-2</v>
      </c>
      <c r="M285" s="89">
        <v>8.1099999745019302E-2</v>
      </c>
      <c r="N285" s="90">
        <v>438.55934999999999</v>
      </c>
      <c r="O285" s="102">
        <v>98.33</v>
      </c>
      <c r="P285" s="90">
        <v>0.14942307099999999</v>
      </c>
      <c r="Q285" s="91">
        <f t="shared" si="4"/>
        <v>2.5455308437749189E-4</v>
      </c>
      <c r="R285" s="91">
        <f>P285/'סכום נכסי הקרן'!$C$42</f>
        <v>3.6029797638773536E-5</v>
      </c>
    </row>
    <row r="286" spans="2:18">
      <c r="B286" s="86" t="s">
        <v>1439</v>
      </c>
      <c r="C286" s="88" t="s">
        <v>1159</v>
      </c>
      <c r="D286" s="87">
        <v>9220</v>
      </c>
      <c r="E286" s="87"/>
      <c r="F286" s="87" t="s">
        <v>481</v>
      </c>
      <c r="G286" s="101">
        <v>44811</v>
      </c>
      <c r="H286" s="87"/>
      <c r="I286" s="90">
        <v>3.3900000048390737</v>
      </c>
      <c r="J286" s="88" t="s">
        <v>726</v>
      </c>
      <c r="K286" s="88" t="s">
        <v>1127</v>
      </c>
      <c r="L286" s="89">
        <v>6.5199999999999994E-2</v>
      </c>
      <c r="M286" s="89">
        <v>7.7500000079143733E-2</v>
      </c>
      <c r="N286" s="90">
        <v>648.98140899999999</v>
      </c>
      <c r="O286" s="102">
        <v>98.33</v>
      </c>
      <c r="P286" s="90">
        <v>0.22111668700000001</v>
      </c>
      <c r="Q286" s="91">
        <f t="shared" si="4"/>
        <v>3.7668838089388796E-4</v>
      </c>
      <c r="R286" s="91">
        <f>P286/'סכום נכסי הקרן'!$C$42</f>
        <v>5.3316997394371767E-5</v>
      </c>
    </row>
    <row r="287" spans="2:18">
      <c r="B287" s="86" t="s">
        <v>1440</v>
      </c>
      <c r="C287" s="88" t="s">
        <v>1159</v>
      </c>
      <c r="D287" s="87" t="s">
        <v>1338</v>
      </c>
      <c r="E287" s="87"/>
      <c r="F287" s="87" t="s">
        <v>481</v>
      </c>
      <c r="G287" s="101">
        <v>42870</v>
      </c>
      <c r="H287" s="87"/>
      <c r="I287" s="90">
        <v>1.1999999994927673</v>
      </c>
      <c r="J287" s="88" t="s">
        <v>680</v>
      </c>
      <c r="K287" s="88" t="s">
        <v>120</v>
      </c>
      <c r="L287" s="89">
        <v>7.5953999999999994E-2</v>
      </c>
      <c r="M287" s="89">
        <v>8.1199999958914124E-2</v>
      </c>
      <c r="N287" s="90">
        <v>219.70425399999999</v>
      </c>
      <c r="O287" s="102">
        <v>99.29</v>
      </c>
      <c r="P287" s="90">
        <v>0.78859182699999986</v>
      </c>
      <c r="Q287" s="91">
        <f t="shared" si="4"/>
        <v>1.3434236127949175E-3</v>
      </c>
      <c r="R287" s="91">
        <f>P287/'סכום נכסי הקרן'!$C$42</f>
        <v>1.9015004681841071E-4</v>
      </c>
    </row>
    <row r="288" spans="2:18">
      <c r="B288" s="86" t="s">
        <v>1441</v>
      </c>
      <c r="C288" s="88" t="s">
        <v>1159</v>
      </c>
      <c r="D288" s="87">
        <v>8706</v>
      </c>
      <c r="E288" s="87"/>
      <c r="F288" s="87" t="s">
        <v>481</v>
      </c>
      <c r="G288" s="101">
        <v>44498</v>
      </c>
      <c r="H288" s="87"/>
      <c r="I288" s="90">
        <v>3.36</v>
      </c>
      <c r="J288" s="88" t="s">
        <v>680</v>
      </c>
      <c r="K288" s="88" t="s">
        <v>120</v>
      </c>
      <c r="L288" s="89">
        <v>7.8403E-2</v>
      </c>
      <c r="M288" s="89">
        <v>0.09</v>
      </c>
      <c r="N288" s="90">
        <v>1923.33</v>
      </c>
      <c r="O288" s="102">
        <v>99.47</v>
      </c>
      <c r="P288" s="90">
        <v>6.9160000000000004</v>
      </c>
      <c r="Q288" s="91">
        <f t="shared" si="4"/>
        <v>1.1781909712956803E-2</v>
      </c>
      <c r="R288" s="91">
        <f>P288/'סכום נכסי הקרן'!$C$42</f>
        <v>1.6676278890677986E-3</v>
      </c>
    </row>
    <row r="289" spans="2:18">
      <c r="B289" s="86" t="s">
        <v>1442</v>
      </c>
      <c r="C289" s="88" t="s">
        <v>1159</v>
      </c>
      <c r="D289" s="87">
        <v>8702</v>
      </c>
      <c r="E289" s="87"/>
      <c r="F289" s="87" t="s">
        <v>481</v>
      </c>
      <c r="G289" s="101">
        <v>44497</v>
      </c>
      <c r="H289" s="87"/>
      <c r="I289" s="90">
        <v>0.29999994869445346</v>
      </c>
      <c r="J289" s="88" t="s">
        <v>648</v>
      </c>
      <c r="K289" s="88" t="s">
        <v>120</v>
      </c>
      <c r="L289" s="89">
        <v>6.6985000000000003E-2</v>
      </c>
      <c r="M289" s="89">
        <v>4.8999997178194941E-2</v>
      </c>
      <c r="N289" s="90">
        <v>2.1370269999999998</v>
      </c>
      <c r="O289" s="102">
        <v>100.92</v>
      </c>
      <c r="P289" s="90">
        <v>7.7964279999999993E-3</v>
      </c>
      <c r="Q289" s="91">
        <f t="shared" si="4"/>
        <v>1.3281782935160262E-5</v>
      </c>
      <c r="R289" s="91">
        <f>P289/'סכום נכסי הקרן'!$C$42</f>
        <v>1.8799220312187793E-6</v>
      </c>
    </row>
    <row r="290" spans="2:18">
      <c r="B290" s="86" t="s">
        <v>1442</v>
      </c>
      <c r="C290" s="88" t="s">
        <v>1159</v>
      </c>
      <c r="D290" s="87">
        <v>9118</v>
      </c>
      <c r="E290" s="87"/>
      <c r="F290" s="87" t="s">
        <v>481</v>
      </c>
      <c r="G290" s="101">
        <v>44733</v>
      </c>
      <c r="H290" s="87"/>
      <c r="I290" s="90">
        <v>0.30000000644193836</v>
      </c>
      <c r="J290" s="88" t="s">
        <v>648</v>
      </c>
      <c r="K290" s="88" t="s">
        <v>120</v>
      </c>
      <c r="L290" s="89">
        <v>6.6985000000000003E-2</v>
      </c>
      <c r="M290" s="89">
        <v>4.9000000193258161E-2</v>
      </c>
      <c r="N290" s="90">
        <v>8.5099669999999996</v>
      </c>
      <c r="O290" s="102">
        <v>100.92</v>
      </c>
      <c r="P290" s="90">
        <v>3.1046555999999999E-2</v>
      </c>
      <c r="Q290" s="91">
        <f t="shared" si="4"/>
        <v>5.2890069359493535E-5</v>
      </c>
      <c r="R290" s="91">
        <f>P290/'סכום נכסי הקרן'!$C$42</f>
        <v>7.4861339857005777E-6</v>
      </c>
    </row>
    <row r="291" spans="2:18">
      <c r="B291" s="86" t="s">
        <v>1442</v>
      </c>
      <c r="C291" s="88" t="s">
        <v>1159</v>
      </c>
      <c r="D291" s="87">
        <v>9233</v>
      </c>
      <c r="E291" s="87"/>
      <c r="F291" s="87" t="s">
        <v>481</v>
      </c>
      <c r="G291" s="101">
        <v>44819</v>
      </c>
      <c r="H291" s="87"/>
      <c r="I291" s="90">
        <v>0.30000001640954821</v>
      </c>
      <c r="J291" s="88" t="s">
        <v>648</v>
      </c>
      <c r="K291" s="88" t="s">
        <v>120</v>
      </c>
      <c r="L291" s="89">
        <v>6.6985000000000003E-2</v>
      </c>
      <c r="M291" s="89">
        <v>4.8999998851331626E-2</v>
      </c>
      <c r="N291" s="90">
        <v>1.6703900000000003</v>
      </c>
      <c r="O291" s="102">
        <v>100.92</v>
      </c>
      <c r="P291" s="90">
        <v>6.0940130000000006E-3</v>
      </c>
      <c r="Q291" s="91">
        <f t="shared" si="4"/>
        <v>1.0381594990686096E-5</v>
      </c>
      <c r="R291" s="91">
        <f>P291/'סכום נכסי הקרן'!$C$42</f>
        <v>1.4694253954802954E-6</v>
      </c>
    </row>
    <row r="292" spans="2:18">
      <c r="B292" s="86" t="s">
        <v>1442</v>
      </c>
      <c r="C292" s="88" t="s">
        <v>1159</v>
      </c>
      <c r="D292" s="87">
        <v>9276</v>
      </c>
      <c r="E292" s="87"/>
      <c r="F292" s="87" t="s">
        <v>481</v>
      </c>
      <c r="G292" s="101">
        <v>44854</v>
      </c>
      <c r="H292" s="87"/>
      <c r="I292" s="90">
        <v>0.29999986321456706</v>
      </c>
      <c r="J292" s="88" t="s">
        <v>648</v>
      </c>
      <c r="K292" s="88" t="s">
        <v>120</v>
      </c>
      <c r="L292" s="89">
        <v>6.6985000000000003E-2</v>
      </c>
      <c r="M292" s="89">
        <v>4.9000002735708661E-2</v>
      </c>
      <c r="N292" s="90">
        <v>0.400779</v>
      </c>
      <c r="O292" s="102">
        <v>100.92</v>
      </c>
      <c r="P292" s="90">
        <v>1.4621440000000001E-3</v>
      </c>
      <c r="Q292" s="91">
        <f t="shared" si="4"/>
        <v>2.4908687963188999E-6</v>
      </c>
      <c r="R292" s="91">
        <f>P292/'סכום נכסי הקרן'!$C$42</f>
        <v>3.5256103415748229E-7</v>
      </c>
    </row>
    <row r="293" spans="2:18">
      <c r="B293" s="86" t="s">
        <v>1442</v>
      </c>
      <c r="C293" s="88" t="s">
        <v>1159</v>
      </c>
      <c r="D293" s="87">
        <v>9430</v>
      </c>
      <c r="E293" s="87"/>
      <c r="F293" s="87" t="s">
        <v>481</v>
      </c>
      <c r="G293" s="101">
        <v>44950</v>
      </c>
      <c r="H293" s="87"/>
      <c r="I293" s="90">
        <v>0.29999998748469531</v>
      </c>
      <c r="J293" s="88" t="s">
        <v>648</v>
      </c>
      <c r="K293" s="88" t="s">
        <v>120</v>
      </c>
      <c r="L293" s="89">
        <v>6.6985000000000003E-2</v>
      </c>
      <c r="M293" s="89">
        <v>4.9000000876071328E-2</v>
      </c>
      <c r="N293" s="90">
        <v>2.1901459999999999</v>
      </c>
      <c r="O293" s="102">
        <v>100.92</v>
      </c>
      <c r="P293" s="90">
        <v>7.9902170000000008E-3</v>
      </c>
      <c r="Q293" s="91">
        <f t="shared" si="4"/>
        <v>1.3611916610892506E-5</v>
      </c>
      <c r="R293" s="91">
        <f>P293/'סכום נכסי הקרן'!$C$42</f>
        <v>1.9266496108883225E-6</v>
      </c>
    </row>
    <row r="294" spans="2:18">
      <c r="B294" s="86" t="s">
        <v>1442</v>
      </c>
      <c r="C294" s="88" t="s">
        <v>1159</v>
      </c>
      <c r="D294" s="87">
        <v>8060</v>
      </c>
      <c r="E294" s="87"/>
      <c r="F294" s="87" t="s">
        <v>481</v>
      </c>
      <c r="G294" s="101">
        <v>44150</v>
      </c>
      <c r="H294" s="87"/>
      <c r="I294" s="90">
        <v>0.29999999997131871</v>
      </c>
      <c r="J294" s="88" t="s">
        <v>648</v>
      </c>
      <c r="K294" s="88" t="s">
        <v>120</v>
      </c>
      <c r="L294" s="89">
        <v>6.6637000000000002E-2</v>
      </c>
      <c r="M294" s="89">
        <v>4.8600000001089889E-2</v>
      </c>
      <c r="N294" s="90">
        <v>2867.0586910000002</v>
      </c>
      <c r="O294" s="102">
        <v>100.92</v>
      </c>
      <c r="P294" s="90">
        <v>10.459770101</v>
      </c>
      <c r="Q294" s="91">
        <f t="shared" si="4"/>
        <v>1.7818980183381589E-2</v>
      </c>
      <c r="R294" s="91">
        <f>P294/'סכום נכסי הקרן'!$C$42</f>
        <v>2.5221232408422648E-3</v>
      </c>
    </row>
    <row r="295" spans="2:18">
      <c r="B295" s="86" t="s">
        <v>1442</v>
      </c>
      <c r="C295" s="88" t="s">
        <v>1159</v>
      </c>
      <c r="D295" s="87">
        <v>8119</v>
      </c>
      <c r="E295" s="87"/>
      <c r="F295" s="87" t="s">
        <v>481</v>
      </c>
      <c r="G295" s="101">
        <v>44169</v>
      </c>
      <c r="H295" s="87"/>
      <c r="I295" s="90">
        <v>0.30000002016213179</v>
      </c>
      <c r="J295" s="88" t="s">
        <v>648</v>
      </c>
      <c r="K295" s="88" t="s">
        <v>120</v>
      </c>
      <c r="L295" s="89">
        <v>6.6985000000000003E-2</v>
      </c>
      <c r="M295" s="89">
        <v>4.9000001008106586E-2</v>
      </c>
      <c r="N295" s="90">
        <v>6.7974810000000003</v>
      </c>
      <c r="O295" s="102">
        <v>100.92</v>
      </c>
      <c r="P295" s="90">
        <v>2.4798964999999999E-2</v>
      </c>
      <c r="Q295" s="91">
        <f t="shared" si="4"/>
        <v>4.2246843060262546E-5</v>
      </c>
      <c r="R295" s="91">
        <f>P295/'סכום נכסי הקרן'!$C$42</f>
        <v>5.9796769308872497E-6</v>
      </c>
    </row>
    <row r="296" spans="2:18">
      <c r="B296" s="86" t="s">
        <v>1442</v>
      </c>
      <c r="C296" s="88" t="s">
        <v>1159</v>
      </c>
      <c r="D296" s="87">
        <v>8418</v>
      </c>
      <c r="E296" s="87"/>
      <c r="F296" s="87" t="s">
        <v>481</v>
      </c>
      <c r="G296" s="101">
        <v>44326</v>
      </c>
      <c r="H296" s="87"/>
      <c r="I296" s="90">
        <v>0.29999992376941931</v>
      </c>
      <c r="J296" s="88" t="s">
        <v>648</v>
      </c>
      <c r="K296" s="88" t="s">
        <v>120</v>
      </c>
      <c r="L296" s="89">
        <v>6.6985000000000003E-2</v>
      </c>
      <c r="M296" s="89">
        <v>4.8999999618847108E-2</v>
      </c>
      <c r="N296" s="90">
        <v>1.438286</v>
      </c>
      <c r="O296" s="102">
        <v>100.92</v>
      </c>
      <c r="P296" s="90">
        <v>5.2472379999999996E-3</v>
      </c>
      <c r="Q296" s="91">
        <f t="shared" si="4"/>
        <v>8.9390521050312359E-6</v>
      </c>
      <c r="R296" s="91">
        <f>P296/'סכום נכסי הקרן'!$C$42</f>
        <v>1.2652458689092447E-6</v>
      </c>
    </row>
    <row r="297" spans="2:18">
      <c r="B297" s="86" t="s">
        <v>1443</v>
      </c>
      <c r="C297" s="88" t="s">
        <v>1159</v>
      </c>
      <c r="D297" s="87">
        <v>8718</v>
      </c>
      <c r="E297" s="87"/>
      <c r="F297" s="87" t="s">
        <v>481</v>
      </c>
      <c r="G297" s="101">
        <v>44508</v>
      </c>
      <c r="H297" s="87"/>
      <c r="I297" s="90">
        <v>3.3199999999499501</v>
      </c>
      <c r="J297" s="88" t="s">
        <v>680</v>
      </c>
      <c r="K297" s="88" t="s">
        <v>120</v>
      </c>
      <c r="L297" s="89">
        <v>8.4090999999999999E-2</v>
      </c>
      <c r="M297" s="89">
        <v>9.0399999996951516E-2</v>
      </c>
      <c r="N297" s="90">
        <v>2445.0738769999998</v>
      </c>
      <c r="O297" s="102">
        <v>99.46</v>
      </c>
      <c r="P297" s="90">
        <v>8.7912116669999989</v>
      </c>
      <c r="Q297" s="91">
        <f t="shared" si="4"/>
        <v>1.4976469364963338E-2</v>
      </c>
      <c r="R297" s="91">
        <f>P297/'סכום נכסי הקרן'!$C$42</f>
        <v>2.119790305752951E-3</v>
      </c>
    </row>
    <row r="298" spans="2:18">
      <c r="B298" s="86" t="s">
        <v>1444</v>
      </c>
      <c r="C298" s="88" t="s">
        <v>1159</v>
      </c>
      <c r="D298" s="87">
        <v>9382</v>
      </c>
      <c r="E298" s="87"/>
      <c r="F298" s="87" t="s">
        <v>481</v>
      </c>
      <c r="G298" s="101">
        <v>44341</v>
      </c>
      <c r="H298" s="87"/>
      <c r="I298" s="90">
        <v>0.95000000004573681</v>
      </c>
      <c r="J298" s="88" t="s">
        <v>726</v>
      </c>
      <c r="K298" s="88" t="s">
        <v>120</v>
      </c>
      <c r="L298" s="89">
        <v>7.2613999999999998E-2</v>
      </c>
      <c r="M298" s="89">
        <v>8.3399999999939023E-2</v>
      </c>
      <c r="N298" s="90">
        <v>910.23055999999997</v>
      </c>
      <c r="O298" s="102">
        <v>99.67</v>
      </c>
      <c r="P298" s="90">
        <v>3.2796248030000004</v>
      </c>
      <c r="Q298" s="91">
        <f t="shared" si="4"/>
        <v>5.5870797167900154E-3</v>
      </c>
      <c r="R298" s="91">
        <f>P298/'סכום נכסי הקרן'!$C$42</f>
        <v>7.908030345808683E-4</v>
      </c>
    </row>
    <row r="299" spans="2:18">
      <c r="B299" s="86" t="s">
        <v>1444</v>
      </c>
      <c r="C299" s="88" t="s">
        <v>1159</v>
      </c>
      <c r="D299" s="87">
        <v>9410</v>
      </c>
      <c r="E299" s="87"/>
      <c r="F299" s="87" t="s">
        <v>481</v>
      </c>
      <c r="G299" s="101">
        <v>44946</v>
      </c>
      <c r="H299" s="87"/>
      <c r="I299" s="90">
        <v>0.95000005466243209</v>
      </c>
      <c r="J299" s="88" t="s">
        <v>726</v>
      </c>
      <c r="K299" s="88" t="s">
        <v>120</v>
      </c>
      <c r="L299" s="89">
        <v>7.2613999999999998E-2</v>
      </c>
      <c r="M299" s="89">
        <v>8.3400004372994566E-2</v>
      </c>
      <c r="N299" s="90">
        <v>2.5386820000000001</v>
      </c>
      <c r="O299" s="102">
        <v>99.67</v>
      </c>
      <c r="P299" s="90">
        <v>9.1470500000000003E-3</v>
      </c>
      <c r="Q299" s="91">
        <f t="shared" si="4"/>
        <v>1.5582665881998484E-5</v>
      </c>
      <c r="R299" s="91">
        <f>P299/'סכום נכסי הקרן'!$C$42</f>
        <v>2.2055922039759411E-6</v>
      </c>
    </row>
    <row r="300" spans="2:18">
      <c r="B300" s="86" t="s">
        <v>1444</v>
      </c>
      <c r="C300" s="88" t="s">
        <v>1159</v>
      </c>
      <c r="D300" s="87">
        <v>9460</v>
      </c>
      <c r="E300" s="87"/>
      <c r="F300" s="87" t="s">
        <v>481</v>
      </c>
      <c r="G300" s="101">
        <v>44978</v>
      </c>
      <c r="H300" s="87"/>
      <c r="I300" s="90">
        <v>0.94999999199470886</v>
      </c>
      <c r="J300" s="88" t="s">
        <v>726</v>
      </c>
      <c r="K300" s="88" t="s">
        <v>120</v>
      </c>
      <c r="L300" s="89">
        <v>7.2613999999999998E-2</v>
      </c>
      <c r="M300" s="89">
        <v>8.3400001665100559E-2</v>
      </c>
      <c r="N300" s="90">
        <v>3.4669699999999999</v>
      </c>
      <c r="O300" s="102">
        <v>99.67</v>
      </c>
      <c r="P300" s="90">
        <v>1.2491738E-2</v>
      </c>
      <c r="Q300" s="91">
        <f t="shared" si="4"/>
        <v>2.1280585493625157E-5</v>
      </c>
      <c r="R300" s="91">
        <f>P300/'סכום נכסי הקרן'!$C$42</f>
        <v>3.0120836714470798E-6</v>
      </c>
    </row>
    <row r="301" spans="2:18">
      <c r="B301" s="86" t="s">
        <v>1444</v>
      </c>
      <c r="C301" s="88" t="s">
        <v>1159</v>
      </c>
      <c r="D301" s="87">
        <v>9511</v>
      </c>
      <c r="E301" s="87"/>
      <c r="F301" s="87" t="s">
        <v>481</v>
      </c>
      <c r="G301" s="101">
        <v>45005</v>
      </c>
      <c r="H301" s="87"/>
      <c r="I301" s="90">
        <v>0.95000014644360187</v>
      </c>
      <c r="J301" s="88" t="s">
        <v>726</v>
      </c>
      <c r="K301" s="88" t="s">
        <v>120</v>
      </c>
      <c r="L301" s="89">
        <v>7.2568999999999995E-2</v>
      </c>
      <c r="M301" s="89">
        <v>8.3100006027310352E-2</v>
      </c>
      <c r="N301" s="90">
        <v>1.8002670000000001</v>
      </c>
      <c r="O301" s="102">
        <v>99.68</v>
      </c>
      <c r="P301" s="90">
        <v>6.4871390000000003E-3</v>
      </c>
      <c r="Q301" s="91">
        <f t="shared" si="4"/>
        <v>1.1051313764228005E-5</v>
      </c>
      <c r="R301" s="91">
        <f>P301/'סכום נכסי הקרן'!$C$42</f>
        <v>1.5642183222468753E-6</v>
      </c>
    </row>
    <row r="302" spans="2:18">
      <c r="B302" s="86" t="s">
        <v>1445</v>
      </c>
      <c r="C302" s="88" t="s">
        <v>1159</v>
      </c>
      <c r="D302" s="87">
        <v>8806</v>
      </c>
      <c r="E302" s="87"/>
      <c r="F302" s="87" t="s">
        <v>481</v>
      </c>
      <c r="G302" s="101">
        <v>44137</v>
      </c>
      <c r="H302" s="87"/>
      <c r="I302" s="90">
        <v>0.46000000001822916</v>
      </c>
      <c r="J302" s="88" t="s">
        <v>648</v>
      </c>
      <c r="K302" s="88" t="s">
        <v>120</v>
      </c>
      <c r="L302" s="89">
        <v>6.7805000000000004E-2</v>
      </c>
      <c r="M302" s="89">
        <v>5.2100000001632354E-2</v>
      </c>
      <c r="N302" s="90">
        <v>3290.7279269999999</v>
      </c>
      <c r="O302" s="102">
        <v>101.45</v>
      </c>
      <c r="P302" s="90">
        <v>12.068473743</v>
      </c>
      <c r="Q302" s="91">
        <f t="shared" si="4"/>
        <v>2.0559524004224384E-2</v>
      </c>
      <c r="R302" s="91">
        <f>P302/'סכום נכסי הקרן'!$C$42</f>
        <v>2.9100236252616028E-3</v>
      </c>
    </row>
    <row r="303" spans="2:18">
      <c r="B303" s="86" t="s">
        <v>1445</v>
      </c>
      <c r="C303" s="88" t="s">
        <v>1159</v>
      </c>
      <c r="D303" s="87">
        <v>9044</v>
      </c>
      <c r="E303" s="87"/>
      <c r="F303" s="87" t="s">
        <v>481</v>
      </c>
      <c r="G303" s="101">
        <v>44679</v>
      </c>
      <c r="H303" s="87"/>
      <c r="I303" s="90">
        <v>0.46000000250181333</v>
      </c>
      <c r="J303" s="88" t="s">
        <v>648</v>
      </c>
      <c r="K303" s="88" t="s">
        <v>120</v>
      </c>
      <c r="L303" s="89">
        <v>6.7805000000000004E-2</v>
      </c>
      <c r="M303" s="89">
        <v>5.2100000193409414E-2</v>
      </c>
      <c r="N303" s="90">
        <v>28.337274000000001</v>
      </c>
      <c r="O303" s="102">
        <v>101.45</v>
      </c>
      <c r="P303" s="90">
        <v>0.10392461900000001</v>
      </c>
      <c r="Q303" s="91">
        <f t="shared" si="4"/>
        <v>1.7704315760720579E-4</v>
      </c>
      <c r="R303" s="91">
        <f>P303/'סכום נכסי הקרן'!$C$42</f>
        <v>2.5058934789639277E-5</v>
      </c>
    </row>
    <row r="304" spans="2:18">
      <c r="B304" s="86" t="s">
        <v>1445</v>
      </c>
      <c r="C304" s="88" t="s">
        <v>1159</v>
      </c>
      <c r="D304" s="87">
        <v>9224</v>
      </c>
      <c r="E304" s="87"/>
      <c r="F304" s="87" t="s">
        <v>481</v>
      </c>
      <c r="G304" s="101">
        <v>44810</v>
      </c>
      <c r="H304" s="87"/>
      <c r="I304" s="90">
        <v>0.46000000010634939</v>
      </c>
      <c r="J304" s="88" t="s">
        <v>648</v>
      </c>
      <c r="K304" s="88" t="s">
        <v>120</v>
      </c>
      <c r="L304" s="89">
        <v>6.7805000000000004E-2</v>
      </c>
      <c r="M304" s="89">
        <v>5.2099999934595201E-2</v>
      </c>
      <c r="N304" s="90">
        <v>51.278469000000001</v>
      </c>
      <c r="O304" s="102">
        <v>101.45</v>
      </c>
      <c r="P304" s="90">
        <v>0.18805956299999996</v>
      </c>
      <c r="Q304" s="91">
        <f t="shared" si="4"/>
        <v>3.2037316251071592E-4</v>
      </c>
      <c r="R304" s="91">
        <f>P304/'סכום נכסי הקרן'!$C$42</f>
        <v>4.5346063051576434E-5</v>
      </c>
    </row>
    <row r="305" spans="2:18">
      <c r="B305" s="86" t="s">
        <v>1446</v>
      </c>
      <c r="C305" s="88" t="s">
        <v>1159</v>
      </c>
      <c r="D305" s="87" t="s">
        <v>1339</v>
      </c>
      <c r="E305" s="87"/>
      <c r="F305" s="87" t="s">
        <v>481</v>
      </c>
      <c r="G305" s="101">
        <v>42921</v>
      </c>
      <c r="H305" s="87"/>
      <c r="I305" s="90">
        <v>1.1399999990565066</v>
      </c>
      <c r="J305" s="88" t="s">
        <v>680</v>
      </c>
      <c r="K305" s="88" t="s">
        <v>120</v>
      </c>
      <c r="L305" s="89">
        <v>7.8939999999999996E-2</v>
      </c>
      <c r="M305" s="89">
        <v>0.57129999969290435</v>
      </c>
      <c r="N305" s="90">
        <v>367.37627199999997</v>
      </c>
      <c r="O305" s="102">
        <v>65.441845000000001</v>
      </c>
      <c r="P305" s="90">
        <v>0.86911041300000003</v>
      </c>
      <c r="Q305" s="91">
        <f t="shared" si="4"/>
        <v>1.4805928884552629E-3</v>
      </c>
      <c r="R305" s="91">
        <f>P305/'סכום נכסי הקרן'!$C$42</f>
        <v>2.09565176893874E-4</v>
      </c>
    </row>
    <row r="306" spans="2:18">
      <c r="B306" s="86" t="s">
        <v>1446</v>
      </c>
      <c r="C306" s="88" t="s">
        <v>1159</v>
      </c>
      <c r="D306" s="87">
        <v>6497</v>
      </c>
      <c r="E306" s="87"/>
      <c r="F306" s="87" t="s">
        <v>481</v>
      </c>
      <c r="G306" s="101">
        <v>43342</v>
      </c>
      <c r="H306" s="87"/>
      <c r="I306" s="90">
        <v>2.0900000058802322</v>
      </c>
      <c r="J306" s="88" t="s">
        <v>680</v>
      </c>
      <c r="K306" s="88" t="s">
        <v>120</v>
      </c>
      <c r="L306" s="89">
        <v>7.8939999999999996E-2</v>
      </c>
      <c r="M306" s="89">
        <v>0.57129999969290435</v>
      </c>
      <c r="N306" s="90">
        <v>69.729001999999994</v>
      </c>
      <c r="O306" s="102">
        <v>65.441845000000001</v>
      </c>
      <c r="P306" s="90">
        <v>0.16495946700000003</v>
      </c>
      <c r="Q306" s="91">
        <f t="shared" si="4"/>
        <v>2.810204665256619E-4</v>
      </c>
      <c r="R306" s="91">
        <f>P306/'סכום נכסי הקרן'!$C$42</f>
        <v>3.9776027723389129E-5</v>
      </c>
    </row>
    <row r="307" spans="2:18">
      <c r="B307" s="86" t="s">
        <v>1447</v>
      </c>
      <c r="C307" s="88" t="s">
        <v>1159</v>
      </c>
      <c r="D307" s="87">
        <v>9405</v>
      </c>
      <c r="E307" s="87"/>
      <c r="F307" s="87" t="s">
        <v>481</v>
      </c>
      <c r="G307" s="101">
        <v>43866</v>
      </c>
      <c r="H307" s="87"/>
      <c r="I307" s="90">
        <v>1.5099999999418814</v>
      </c>
      <c r="J307" s="88" t="s">
        <v>648</v>
      </c>
      <c r="K307" s="88" t="s">
        <v>120</v>
      </c>
      <c r="L307" s="89">
        <v>7.2346000000000008E-2</v>
      </c>
      <c r="M307" s="89">
        <v>7.8999999998916437E-2</v>
      </c>
      <c r="N307" s="90">
        <v>2803.1630540000001</v>
      </c>
      <c r="O307" s="102">
        <v>100.18</v>
      </c>
      <c r="P307" s="90">
        <v>10.151674808999999</v>
      </c>
      <c r="Q307" s="91">
        <f t="shared" si="4"/>
        <v>1.7294117413958355E-2</v>
      </c>
      <c r="R307" s="91">
        <f>P307/'סכום נכסי הקרן'!$C$42</f>
        <v>2.4478334343891578E-3</v>
      </c>
    </row>
    <row r="308" spans="2:18">
      <c r="B308" s="86" t="s">
        <v>1447</v>
      </c>
      <c r="C308" s="88" t="s">
        <v>1159</v>
      </c>
      <c r="D308" s="87">
        <v>9439</v>
      </c>
      <c r="E308" s="87"/>
      <c r="F308" s="87" t="s">
        <v>481</v>
      </c>
      <c r="G308" s="101">
        <v>44953</v>
      </c>
      <c r="H308" s="87"/>
      <c r="I308" s="90">
        <v>1.5100000027439742</v>
      </c>
      <c r="J308" s="88" t="s">
        <v>648</v>
      </c>
      <c r="K308" s="88" t="s">
        <v>120</v>
      </c>
      <c r="L308" s="89">
        <v>7.1706000000000006E-2</v>
      </c>
      <c r="M308" s="89">
        <v>7.8299999876521142E-2</v>
      </c>
      <c r="N308" s="90">
        <v>8.0504580000000008</v>
      </c>
      <c r="O308" s="102">
        <v>100.18</v>
      </c>
      <c r="P308" s="90">
        <v>2.9154791999999999E-2</v>
      </c>
      <c r="Q308" s="91">
        <f t="shared" si="4"/>
        <v>4.9667311602665597E-5</v>
      </c>
      <c r="R308" s="91">
        <f>P308/'סכום נכסי הקרן'!$C$42</f>
        <v>7.0299803700362549E-6</v>
      </c>
    </row>
    <row r="309" spans="2:18">
      <c r="B309" s="86" t="s">
        <v>1447</v>
      </c>
      <c r="C309" s="88" t="s">
        <v>1159</v>
      </c>
      <c r="D309" s="87">
        <v>9447</v>
      </c>
      <c r="E309" s="87"/>
      <c r="F309" s="87" t="s">
        <v>481</v>
      </c>
      <c r="G309" s="101">
        <v>44959</v>
      </c>
      <c r="H309" s="87"/>
      <c r="I309" s="90">
        <v>1.5099999829153992</v>
      </c>
      <c r="J309" s="88" t="s">
        <v>648</v>
      </c>
      <c r="K309" s="88" t="s">
        <v>120</v>
      </c>
      <c r="L309" s="89">
        <v>7.1905999999999998E-2</v>
      </c>
      <c r="M309" s="89">
        <v>7.8499997681375611E-2</v>
      </c>
      <c r="N309" s="90">
        <v>4.5254709999999996</v>
      </c>
      <c r="O309" s="102">
        <v>100.18</v>
      </c>
      <c r="P309" s="90">
        <v>1.6389028E-2</v>
      </c>
      <c r="Q309" s="91">
        <f t="shared" si="4"/>
        <v>2.7919902859907606E-5</v>
      </c>
      <c r="R309" s="91">
        <f>P309/'סכום נכסי הקרן'!$C$42</f>
        <v>3.9518218865692663E-6</v>
      </c>
    </row>
    <row r="310" spans="2:18">
      <c r="B310" s="86" t="s">
        <v>1447</v>
      </c>
      <c r="C310" s="88" t="s">
        <v>1159</v>
      </c>
      <c r="D310" s="87">
        <v>9467</v>
      </c>
      <c r="E310" s="87"/>
      <c r="F310" s="87" t="s">
        <v>481</v>
      </c>
      <c r="G310" s="101">
        <v>44966</v>
      </c>
      <c r="H310" s="87"/>
      <c r="I310" s="90">
        <v>1.5100000069262991</v>
      </c>
      <c r="J310" s="88" t="s">
        <v>648</v>
      </c>
      <c r="K310" s="88" t="s">
        <v>120</v>
      </c>
      <c r="L310" s="89">
        <v>7.1706000000000006E-2</v>
      </c>
      <c r="M310" s="89">
        <v>7.7800000105931633E-2</v>
      </c>
      <c r="N310" s="90">
        <v>6.78071</v>
      </c>
      <c r="O310" s="102">
        <v>100.13</v>
      </c>
      <c r="P310" s="90">
        <v>2.4544132999999999E-2</v>
      </c>
      <c r="Q310" s="91">
        <f t="shared" si="4"/>
        <v>4.1812718188086115E-5</v>
      </c>
      <c r="R310" s="91">
        <f>P310/'סכום נכסי הקרן'!$C$42</f>
        <v>5.9182302926242469E-6</v>
      </c>
    </row>
    <row r="311" spans="2:18">
      <c r="B311" s="86" t="s">
        <v>1447</v>
      </c>
      <c r="C311" s="88" t="s">
        <v>1159</v>
      </c>
      <c r="D311" s="87">
        <v>9491</v>
      </c>
      <c r="E311" s="87"/>
      <c r="F311" s="87" t="s">
        <v>481</v>
      </c>
      <c r="G311" s="101">
        <v>44986</v>
      </c>
      <c r="H311" s="87"/>
      <c r="I311" s="90">
        <v>1.5099999987431489</v>
      </c>
      <c r="J311" s="88" t="s">
        <v>648</v>
      </c>
      <c r="K311" s="88" t="s">
        <v>120</v>
      </c>
      <c r="L311" s="89">
        <v>7.1706000000000006E-2</v>
      </c>
      <c r="M311" s="89">
        <v>7.7699999765387814E-2</v>
      </c>
      <c r="N311" s="90">
        <v>26.376971000000005</v>
      </c>
      <c r="O311" s="102">
        <v>100.13</v>
      </c>
      <c r="P311" s="90">
        <v>9.5476712000000005E-2</v>
      </c>
      <c r="Q311" s="91">
        <f t="shared" ref="Q311:Q346" si="5">IFERROR(P311/$P$10,0)</f>
        <v>1.626515327463822E-4</v>
      </c>
      <c r="R311" s="91">
        <f>P311/'סכום נכסי הקרן'!$C$42</f>
        <v>2.3021924188504072E-5</v>
      </c>
    </row>
    <row r="312" spans="2:18">
      <c r="B312" s="86" t="s">
        <v>1447</v>
      </c>
      <c r="C312" s="88" t="s">
        <v>1159</v>
      </c>
      <c r="D312" s="87">
        <v>9510</v>
      </c>
      <c r="E312" s="87"/>
      <c r="F312" s="87" t="s">
        <v>481</v>
      </c>
      <c r="G312" s="101">
        <v>44994</v>
      </c>
      <c r="H312" s="87"/>
      <c r="I312" s="90">
        <v>1.5199999892690106</v>
      </c>
      <c r="J312" s="88" t="s">
        <v>648</v>
      </c>
      <c r="K312" s="88" t="s">
        <v>120</v>
      </c>
      <c r="L312" s="89">
        <v>7.1706000000000006E-2</v>
      </c>
      <c r="M312" s="89">
        <v>7.6500000804824234E-2</v>
      </c>
      <c r="N312" s="90">
        <v>5.1484240000000003</v>
      </c>
      <c r="O312" s="102">
        <v>100.14</v>
      </c>
      <c r="P312" s="90">
        <v>1.8637609999999999E-2</v>
      </c>
      <c r="Q312" s="91">
        <f t="shared" si="5"/>
        <v>3.1750526067857264E-5</v>
      </c>
      <c r="R312" s="91">
        <f>P312/'סכום נכסי הקרן'!$C$42</f>
        <v>4.4940136237086308E-6</v>
      </c>
    </row>
    <row r="313" spans="2:18">
      <c r="B313" s="86" t="s">
        <v>1448</v>
      </c>
      <c r="C313" s="88" t="s">
        <v>1159</v>
      </c>
      <c r="D313" s="87">
        <v>8061</v>
      </c>
      <c r="E313" s="87"/>
      <c r="F313" s="87" t="s">
        <v>481</v>
      </c>
      <c r="G313" s="101">
        <v>44136</v>
      </c>
      <c r="H313" s="87"/>
      <c r="I313" s="90">
        <v>3.9999999940270772E-2</v>
      </c>
      <c r="J313" s="88" t="s">
        <v>648</v>
      </c>
      <c r="K313" s="88" t="s">
        <v>120</v>
      </c>
      <c r="L313" s="89">
        <v>6.6089999999999996E-2</v>
      </c>
      <c r="M313" s="89">
        <v>0.12779999999133929</v>
      </c>
      <c r="N313" s="90">
        <v>1846.2317430000001</v>
      </c>
      <c r="O313" s="102">
        <v>100.35</v>
      </c>
      <c r="P313" s="90">
        <v>6.6968891599999996</v>
      </c>
      <c r="Q313" s="91">
        <f t="shared" si="5"/>
        <v>1.1408638438519247E-2</v>
      </c>
      <c r="R313" s="91">
        <f>P313/'סכום נכסי הקרן'!$C$42</f>
        <v>1.6147945536743526E-3</v>
      </c>
    </row>
    <row r="314" spans="2:18">
      <c r="B314" s="86" t="s">
        <v>1448</v>
      </c>
      <c r="C314" s="88" t="s">
        <v>1159</v>
      </c>
      <c r="D314" s="87">
        <v>9119</v>
      </c>
      <c r="E314" s="87"/>
      <c r="F314" s="87" t="s">
        <v>481</v>
      </c>
      <c r="G314" s="101">
        <v>44734</v>
      </c>
      <c r="H314" s="87"/>
      <c r="I314" s="90">
        <v>3.9999982443153677E-2</v>
      </c>
      <c r="J314" s="88" t="s">
        <v>648</v>
      </c>
      <c r="K314" s="88" t="s">
        <v>120</v>
      </c>
      <c r="L314" s="89">
        <v>6.6089999999999996E-2</v>
      </c>
      <c r="M314" s="89">
        <v>0.12779999913678836</v>
      </c>
      <c r="N314" s="90">
        <v>3.7685810000000002</v>
      </c>
      <c r="O314" s="102">
        <v>100.35</v>
      </c>
      <c r="P314" s="90">
        <v>1.3669881E-2</v>
      </c>
      <c r="Q314" s="91">
        <f t="shared" si="5"/>
        <v>2.3287637901802147E-5</v>
      </c>
      <c r="R314" s="91">
        <f>P314/'סכום נכסי הקרן'!$C$42</f>
        <v>3.2961646610523436E-6</v>
      </c>
    </row>
    <row r="315" spans="2:18">
      <c r="B315" s="86" t="s">
        <v>1448</v>
      </c>
      <c r="C315" s="88" t="s">
        <v>1159</v>
      </c>
      <c r="D315" s="87">
        <v>9446</v>
      </c>
      <c r="E315" s="87"/>
      <c r="F315" s="87" t="s">
        <v>481</v>
      </c>
      <c r="G315" s="101">
        <v>44958</v>
      </c>
      <c r="H315" s="87"/>
      <c r="I315" s="90">
        <v>3.9999990747743651E-2</v>
      </c>
      <c r="J315" s="88" t="s">
        <v>648</v>
      </c>
      <c r="K315" s="88" t="s">
        <v>120</v>
      </c>
      <c r="L315" s="89">
        <v>6.6089999999999996E-2</v>
      </c>
      <c r="M315" s="89">
        <v>0.12780000166540614</v>
      </c>
      <c r="N315" s="90">
        <v>9.5348839999999999</v>
      </c>
      <c r="O315" s="102">
        <v>100.35</v>
      </c>
      <c r="P315" s="90">
        <v>3.4586157999999999E-2</v>
      </c>
      <c r="Q315" s="91">
        <f t="shared" si="5"/>
        <v>5.8920039166289561E-5</v>
      </c>
      <c r="R315" s="91">
        <f>P315/'סכום נכסי הקרן'!$C$42</f>
        <v>8.3396242996682115E-6</v>
      </c>
    </row>
    <row r="316" spans="2:18">
      <c r="B316" s="86" t="s">
        <v>1448</v>
      </c>
      <c r="C316" s="88" t="s">
        <v>1159</v>
      </c>
      <c r="D316" s="87">
        <v>8073</v>
      </c>
      <c r="E316" s="87"/>
      <c r="F316" s="87" t="s">
        <v>481</v>
      </c>
      <c r="G316" s="101">
        <v>44153</v>
      </c>
      <c r="H316" s="87"/>
      <c r="I316" s="90">
        <v>4.0000018397192159E-2</v>
      </c>
      <c r="J316" s="88" t="s">
        <v>648</v>
      </c>
      <c r="K316" s="88" t="s">
        <v>120</v>
      </c>
      <c r="L316" s="89">
        <v>6.6089999999999996E-2</v>
      </c>
      <c r="M316" s="89">
        <v>0.12780000013797896</v>
      </c>
      <c r="N316" s="90">
        <v>7.1928799999999997</v>
      </c>
      <c r="O316" s="102">
        <v>100.35</v>
      </c>
      <c r="P316" s="90">
        <v>2.6090938000000001E-2</v>
      </c>
      <c r="Q316" s="91">
        <f t="shared" si="5"/>
        <v>4.4447813164018762E-5</v>
      </c>
      <c r="R316" s="91">
        <f>P316/'סכום נכסי הקרן'!$C$42</f>
        <v>6.2912053008587061E-6</v>
      </c>
    </row>
    <row r="317" spans="2:18">
      <c r="B317" s="86" t="s">
        <v>1448</v>
      </c>
      <c r="C317" s="88" t="s">
        <v>1159</v>
      </c>
      <c r="D317" s="87">
        <v>8531</v>
      </c>
      <c r="E317" s="87"/>
      <c r="F317" s="87" t="s">
        <v>481</v>
      </c>
      <c r="G317" s="101">
        <v>44392</v>
      </c>
      <c r="H317" s="87"/>
      <c r="I317" s="90">
        <v>4.0000006941456299E-2</v>
      </c>
      <c r="J317" s="88" t="s">
        <v>648</v>
      </c>
      <c r="K317" s="88" t="s">
        <v>120</v>
      </c>
      <c r="L317" s="89">
        <v>6.6089999999999996E-2</v>
      </c>
      <c r="M317" s="89">
        <v>0.12779999875053785</v>
      </c>
      <c r="N317" s="90">
        <v>14.297661</v>
      </c>
      <c r="O317" s="102">
        <v>100.35</v>
      </c>
      <c r="P317" s="90">
        <v>5.1862315999999999E-2</v>
      </c>
      <c r="Q317" s="91">
        <f t="shared" si="5"/>
        <v>8.8351232593527333E-5</v>
      </c>
      <c r="R317" s="91">
        <f>P317/'סכום נכסי הקרן'!$C$42</f>
        <v>1.2505356355298888E-5</v>
      </c>
    </row>
    <row r="318" spans="2:18">
      <c r="B318" s="86" t="s">
        <v>1448</v>
      </c>
      <c r="C318" s="88" t="s">
        <v>1159</v>
      </c>
      <c r="D318" s="87">
        <v>9005</v>
      </c>
      <c r="E318" s="87"/>
      <c r="F318" s="87" t="s">
        <v>481</v>
      </c>
      <c r="G318" s="101">
        <v>44649</v>
      </c>
      <c r="H318" s="87"/>
      <c r="I318" s="90">
        <v>4.0000004622507815E-2</v>
      </c>
      <c r="J318" s="88" t="s">
        <v>648</v>
      </c>
      <c r="K318" s="88" t="s">
        <v>120</v>
      </c>
      <c r="L318" s="89">
        <v>6.6089999999999996E-2</v>
      </c>
      <c r="M318" s="89">
        <v>0.12779999974576209</v>
      </c>
      <c r="N318" s="90">
        <v>9.5423519999999993</v>
      </c>
      <c r="O318" s="102">
        <v>100.35</v>
      </c>
      <c r="P318" s="90">
        <v>3.4613245999999993E-2</v>
      </c>
      <c r="Q318" s="91">
        <f t="shared" si="5"/>
        <v>5.8966185547189576E-5</v>
      </c>
      <c r="R318" s="91">
        <f>P318/'סכום נכסי הקרן'!$C$42</f>
        <v>8.3461559226090826E-6</v>
      </c>
    </row>
    <row r="319" spans="2:18">
      <c r="B319" s="86" t="s">
        <v>1448</v>
      </c>
      <c r="C319" s="88" t="s">
        <v>1159</v>
      </c>
      <c r="D319" s="87">
        <v>9075</v>
      </c>
      <c r="E319" s="87"/>
      <c r="F319" s="87" t="s">
        <v>481</v>
      </c>
      <c r="G319" s="101">
        <v>44699</v>
      </c>
      <c r="H319" s="87"/>
      <c r="I319" s="90">
        <v>3.9999994450928764E-2</v>
      </c>
      <c r="J319" s="88" t="s">
        <v>648</v>
      </c>
      <c r="K319" s="88" t="s">
        <v>120</v>
      </c>
      <c r="L319" s="89">
        <v>6.6089999999999996E-2</v>
      </c>
      <c r="M319" s="89">
        <v>0.12779999961156499</v>
      </c>
      <c r="N319" s="90">
        <v>7.9490049999999997</v>
      </c>
      <c r="O319" s="102">
        <v>100.35</v>
      </c>
      <c r="P319" s="90">
        <v>2.8833654000000004E-2</v>
      </c>
      <c r="Q319" s="91">
        <f t="shared" si="5"/>
        <v>4.9120229630224961E-5</v>
      </c>
      <c r="R319" s="91">
        <f>P319/'סכום נכסי הקרן'!$C$42</f>
        <v>6.9525456266817947E-6</v>
      </c>
    </row>
    <row r="320" spans="2:18">
      <c r="B320" s="86" t="s">
        <v>1449</v>
      </c>
      <c r="C320" s="88" t="s">
        <v>1159</v>
      </c>
      <c r="D320" s="87">
        <v>6588</v>
      </c>
      <c r="E320" s="87"/>
      <c r="F320" s="87" t="s">
        <v>481</v>
      </c>
      <c r="G320" s="101">
        <v>43397</v>
      </c>
      <c r="H320" s="87"/>
      <c r="I320" s="90">
        <v>0.26999999993492257</v>
      </c>
      <c r="J320" s="88" t="s">
        <v>648</v>
      </c>
      <c r="K320" s="88" t="s">
        <v>120</v>
      </c>
      <c r="L320" s="89">
        <v>6.5189999999999998E-2</v>
      </c>
      <c r="M320" s="89">
        <v>5.1199999999194279E-2</v>
      </c>
      <c r="N320" s="90">
        <v>1769.9</v>
      </c>
      <c r="O320" s="102">
        <v>100.87</v>
      </c>
      <c r="P320" s="90">
        <v>6.4538528460000002</v>
      </c>
      <c r="Q320" s="91">
        <f t="shared" si="5"/>
        <v>1.0994608376558893E-2</v>
      </c>
      <c r="R320" s="91">
        <f>P320/'סכום נכסי הקרן'!$C$42</f>
        <v>1.5561921628006339E-3</v>
      </c>
    </row>
    <row r="321" spans="2:18">
      <c r="B321" s="86" t="s">
        <v>1450</v>
      </c>
      <c r="C321" s="88" t="s">
        <v>1159</v>
      </c>
      <c r="D321" s="87" t="s">
        <v>1340</v>
      </c>
      <c r="E321" s="87"/>
      <c r="F321" s="87" t="s">
        <v>481</v>
      </c>
      <c r="G321" s="101">
        <v>44144</v>
      </c>
      <c r="H321" s="87"/>
      <c r="I321" s="90">
        <v>0.26999999999618463</v>
      </c>
      <c r="J321" s="88" t="s">
        <v>648</v>
      </c>
      <c r="K321" s="88" t="s">
        <v>120</v>
      </c>
      <c r="L321" s="89">
        <v>7.6490000000000002E-2</v>
      </c>
      <c r="M321" s="89">
        <v>8.0599999997023997E-2</v>
      </c>
      <c r="N321" s="90">
        <v>2164.2612180000001</v>
      </c>
      <c r="O321" s="102">
        <v>100.5</v>
      </c>
      <c r="P321" s="90">
        <v>7.8629235890000002</v>
      </c>
      <c r="Q321" s="91">
        <f t="shared" si="5"/>
        <v>1.3395063014094313E-2</v>
      </c>
      <c r="R321" s="91">
        <f>P321/'סכום נכסי הקרן'!$C$42</f>
        <v>1.8959558511604205E-3</v>
      </c>
    </row>
    <row r="322" spans="2:18">
      <c r="B322" s="86" t="s">
        <v>1451</v>
      </c>
      <c r="C322" s="88" t="s">
        <v>1159</v>
      </c>
      <c r="D322" s="87">
        <v>6826</v>
      </c>
      <c r="E322" s="87"/>
      <c r="F322" s="87" t="s">
        <v>481</v>
      </c>
      <c r="G322" s="101">
        <v>43550</v>
      </c>
      <c r="H322" s="87"/>
      <c r="I322" s="90">
        <v>2.339999999933339</v>
      </c>
      <c r="J322" s="88" t="s">
        <v>680</v>
      </c>
      <c r="K322" s="88" t="s">
        <v>120</v>
      </c>
      <c r="L322" s="89">
        <v>7.9070000000000001E-2</v>
      </c>
      <c r="M322" s="89">
        <v>8.3099999997788082E-2</v>
      </c>
      <c r="N322" s="90">
        <v>912.76161200000001</v>
      </c>
      <c r="O322" s="102">
        <v>100.02</v>
      </c>
      <c r="P322" s="90">
        <v>3.3002932829999998</v>
      </c>
      <c r="Q322" s="91">
        <f t="shared" si="5"/>
        <v>5.6222899778172056E-3</v>
      </c>
      <c r="R322" s="91">
        <f>P322/'סכום נכסי הקרן'!$C$42</f>
        <v>7.9578674390311222E-4</v>
      </c>
    </row>
    <row r="323" spans="2:18">
      <c r="B323" s="86" t="s">
        <v>1452</v>
      </c>
      <c r="C323" s="88" t="s">
        <v>1159</v>
      </c>
      <c r="D323" s="87">
        <v>6528</v>
      </c>
      <c r="E323" s="87"/>
      <c r="F323" s="87" t="s">
        <v>481</v>
      </c>
      <c r="G323" s="101">
        <v>43373</v>
      </c>
      <c r="H323" s="87"/>
      <c r="I323" s="90">
        <v>4.5699999998367442</v>
      </c>
      <c r="J323" s="88" t="s">
        <v>680</v>
      </c>
      <c r="K323" s="88" t="s">
        <v>123</v>
      </c>
      <c r="L323" s="89">
        <v>3.032E-2</v>
      </c>
      <c r="M323" s="89">
        <v>6.7699999996347779E-2</v>
      </c>
      <c r="N323" s="90">
        <v>1569.746742</v>
      </c>
      <c r="O323" s="102">
        <v>84.73</v>
      </c>
      <c r="P323" s="90">
        <v>5.9415831209999999</v>
      </c>
      <c r="Q323" s="91">
        <f t="shared" si="5"/>
        <v>1.0121919589885786E-2</v>
      </c>
      <c r="R323" s="91">
        <f>P323/'סכום נכסי הקרן'!$C$42</f>
        <v>1.4326705780500423E-3</v>
      </c>
    </row>
    <row r="324" spans="2:18">
      <c r="B324" s="86" t="s">
        <v>1453</v>
      </c>
      <c r="C324" s="88" t="s">
        <v>1159</v>
      </c>
      <c r="D324" s="87">
        <v>8860</v>
      </c>
      <c r="E324" s="87"/>
      <c r="F324" s="87" t="s">
        <v>481</v>
      </c>
      <c r="G324" s="101">
        <v>44585</v>
      </c>
      <c r="H324" s="87"/>
      <c r="I324" s="90">
        <v>2.7899999978412486</v>
      </c>
      <c r="J324" s="88" t="s">
        <v>726</v>
      </c>
      <c r="K324" s="88" t="s">
        <v>122</v>
      </c>
      <c r="L324" s="89">
        <v>4.607E-2</v>
      </c>
      <c r="M324" s="89">
        <v>6.5299999930865299E-2</v>
      </c>
      <c r="N324" s="90">
        <v>92.639393999999996</v>
      </c>
      <c r="O324" s="102">
        <v>100.46</v>
      </c>
      <c r="P324" s="90">
        <v>0.36595230100000004</v>
      </c>
      <c r="Q324" s="91">
        <f t="shared" si="5"/>
        <v>6.2342639815367144E-4</v>
      </c>
      <c r="R324" s="91">
        <f>P324/'סכום נכסי הקרן'!$C$42</f>
        <v>8.8240639562772366E-5</v>
      </c>
    </row>
    <row r="325" spans="2:18">
      <c r="B325" s="86" t="s">
        <v>1453</v>
      </c>
      <c r="C325" s="88" t="s">
        <v>1159</v>
      </c>
      <c r="D325" s="87">
        <v>8977</v>
      </c>
      <c r="E325" s="87"/>
      <c r="F325" s="87" t="s">
        <v>481</v>
      </c>
      <c r="G325" s="101">
        <v>44553</v>
      </c>
      <c r="H325" s="87"/>
      <c r="I325" s="90">
        <v>2.7900000166767374</v>
      </c>
      <c r="J325" s="88" t="s">
        <v>726</v>
      </c>
      <c r="K325" s="88" t="s">
        <v>122</v>
      </c>
      <c r="L325" s="89">
        <v>4.607E-2</v>
      </c>
      <c r="M325" s="89">
        <v>6.510000057442096E-2</v>
      </c>
      <c r="N325" s="90">
        <v>13.652120999999999</v>
      </c>
      <c r="O325" s="102">
        <v>100.53</v>
      </c>
      <c r="P325" s="90">
        <v>5.3967390000000004E-2</v>
      </c>
      <c r="Q325" s="91">
        <f t="shared" si="5"/>
        <v>9.1937379471360311E-5</v>
      </c>
      <c r="R325" s="91">
        <f>P325/'סכום נכסי הקרן'!$C$42</f>
        <v>1.3012944572614029E-5</v>
      </c>
    </row>
    <row r="326" spans="2:18">
      <c r="B326" s="86" t="s">
        <v>1453</v>
      </c>
      <c r="C326" s="88" t="s">
        <v>1159</v>
      </c>
      <c r="D326" s="87">
        <v>8978</v>
      </c>
      <c r="E326" s="87"/>
      <c r="F326" s="87" t="s">
        <v>481</v>
      </c>
      <c r="G326" s="101">
        <v>44553</v>
      </c>
      <c r="H326" s="87"/>
      <c r="I326" s="90">
        <v>2.790000018354355</v>
      </c>
      <c r="J326" s="88" t="s">
        <v>726</v>
      </c>
      <c r="K326" s="88" t="s">
        <v>122</v>
      </c>
      <c r="L326" s="89">
        <v>4.607E-2</v>
      </c>
      <c r="M326" s="89">
        <v>6.6100000423450864E-2</v>
      </c>
      <c r="N326" s="90">
        <v>17.552727000000001</v>
      </c>
      <c r="O326" s="102">
        <v>100.25</v>
      </c>
      <c r="P326" s="90">
        <v>6.9193386999999995E-2</v>
      </c>
      <c r="Q326" s="91">
        <f t="shared" si="5"/>
        <v>1.1787597431574305E-4</v>
      </c>
      <c r="R326" s="91">
        <f>P326/'סכום נכסי הקרן'!$C$42</f>
        <v>1.6684329366723719E-5</v>
      </c>
    </row>
    <row r="327" spans="2:18">
      <c r="B327" s="86" t="s">
        <v>1453</v>
      </c>
      <c r="C327" s="88" t="s">
        <v>1159</v>
      </c>
      <c r="D327" s="87">
        <v>8979</v>
      </c>
      <c r="E327" s="87"/>
      <c r="F327" s="87" t="s">
        <v>481</v>
      </c>
      <c r="G327" s="101">
        <v>44553</v>
      </c>
      <c r="H327" s="87"/>
      <c r="I327" s="90">
        <v>2.7899999981165209</v>
      </c>
      <c r="J327" s="88" t="s">
        <v>726</v>
      </c>
      <c r="K327" s="88" t="s">
        <v>122</v>
      </c>
      <c r="L327" s="89">
        <v>4.607E-2</v>
      </c>
      <c r="M327" s="89">
        <v>6.4999999984561643E-2</v>
      </c>
      <c r="N327" s="90">
        <v>81.912726000000006</v>
      </c>
      <c r="O327" s="102">
        <v>100.55</v>
      </c>
      <c r="P327" s="90">
        <v>0.32386875900000001</v>
      </c>
      <c r="Q327" s="91">
        <f t="shared" si="5"/>
        <v>5.5173401928649017E-4</v>
      </c>
      <c r="R327" s="91">
        <f>P327/'סכום נכסי הקרן'!$C$42</f>
        <v>7.8093200535884555E-5</v>
      </c>
    </row>
    <row r="328" spans="2:18">
      <c r="B328" s="86" t="s">
        <v>1453</v>
      </c>
      <c r="C328" s="88" t="s">
        <v>1159</v>
      </c>
      <c r="D328" s="87">
        <v>8918</v>
      </c>
      <c r="E328" s="87"/>
      <c r="F328" s="87" t="s">
        <v>481</v>
      </c>
      <c r="G328" s="101">
        <v>44553</v>
      </c>
      <c r="H328" s="87"/>
      <c r="I328" s="90">
        <v>2.78999998335249</v>
      </c>
      <c r="J328" s="88" t="s">
        <v>726</v>
      </c>
      <c r="K328" s="88" t="s">
        <v>122</v>
      </c>
      <c r="L328" s="89">
        <v>4.607E-2</v>
      </c>
      <c r="M328" s="89">
        <v>6.5099999323289526E-2</v>
      </c>
      <c r="N328" s="90">
        <v>11.701817999999998</v>
      </c>
      <c r="O328" s="102">
        <v>100.52</v>
      </c>
      <c r="P328" s="90">
        <v>4.6253163E-2</v>
      </c>
      <c r="Q328" s="91">
        <f t="shared" si="5"/>
        <v>7.8795631926644618E-5</v>
      </c>
      <c r="R328" s="91">
        <f>P328/'סכום נכסי הקרן'!$C$42</f>
        <v>1.1152843345343957E-5</v>
      </c>
    </row>
    <row r="329" spans="2:18">
      <c r="B329" s="86" t="s">
        <v>1453</v>
      </c>
      <c r="C329" s="88" t="s">
        <v>1159</v>
      </c>
      <c r="D329" s="87">
        <v>9037</v>
      </c>
      <c r="E329" s="87"/>
      <c r="F329" s="87" t="s">
        <v>481</v>
      </c>
      <c r="G329" s="101">
        <v>44671</v>
      </c>
      <c r="H329" s="87"/>
      <c r="I329" s="90">
        <v>2.7900000242290242</v>
      </c>
      <c r="J329" s="88" t="s">
        <v>726</v>
      </c>
      <c r="K329" s="88" t="s">
        <v>122</v>
      </c>
      <c r="L329" s="89">
        <v>4.607E-2</v>
      </c>
      <c r="M329" s="89">
        <v>6.5300001003773853E-2</v>
      </c>
      <c r="N329" s="90">
        <v>7.3136359999999998</v>
      </c>
      <c r="O329" s="102">
        <v>100.46</v>
      </c>
      <c r="P329" s="90">
        <v>2.8890969999999995E-2</v>
      </c>
      <c r="Q329" s="91">
        <f t="shared" si="5"/>
        <v>4.9217871610720583E-5</v>
      </c>
      <c r="R329" s="91">
        <f>P329/'סכום נכסי הקרן'!$C$42</f>
        <v>6.9663660084183185E-6</v>
      </c>
    </row>
    <row r="330" spans="2:18">
      <c r="B330" s="86" t="s">
        <v>1453</v>
      </c>
      <c r="C330" s="88" t="s">
        <v>1159</v>
      </c>
      <c r="D330" s="87">
        <v>9130</v>
      </c>
      <c r="E330" s="87"/>
      <c r="F330" s="87" t="s">
        <v>481</v>
      </c>
      <c r="G330" s="101">
        <v>44742</v>
      </c>
      <c r="H330" s="87"/>
      <c r="I330" s="90">
        <v>2.790000003865106</v>
      </c>
      <c r="J330" s="88" t="s">
        <v>726</v>
      </c>
      <c r="K330" s="88" t="s">
        <v>122</v>
      </c>
      <c r="L330" s="89">
        <v>4.607E-2</v>
      </c>
      <c r="M330" s="89">
        <v>6.5300000155181115E-2</v>
      </c>
      <c r="N330" s="90">
        <v>43.881818000000003</v>
      </c>
      <c r="O330" s="102">
        <v>100.46</v>
      </c>
      <c r="P330" s="90">
        <v>0.17334582700000001</v>
      </c>
      <c r="Q330" s="91">
        <f t="shared" si="5"/>
        <v>2.9530724158933336E-4</v>
      </c>
      <c r="R330" s="91">
        <f>P330/'סכום נכסי הקרן'!$C$42</f>
        <v>4.1798197738392394E-5</v>
      </c>
    </row>
    <row r="331" spans="2:18">
      <c r="B331" s="86" t="s">
        <v>1453</v>
      </c>
      <c r="C331" s="88" t="s">
        <v>1159</v>
      </c>
      <c r="D331" s="87">
        <v>9313</v>
      </c>
      <c r="E331" s="87"/>
      <c r="F331" s="87" t="s">
        <v>481</v>
      </c>
      <c r="G331" s="101">
        <v>44886</v>
      </c>
      <c r="H331" s="87"/>
      <c r="I331" s="90">
        <v>2.8099999963140814</v>
      </c>
      <c r="J331" s="88" t="s">
        <v>726</v>
      </c>
      <c r="K331" s="88" t="s">
        <v>122</v>
      </c>
      <c r="L331" s="89">
        <v>4.6409000000000006E-2</v>
      </c>
      <c r="M331" s="89">
        <v>6.3699999830956144E-2</v>
      </c>
      <c r="N331" s="90">
        <v>19.990606</v>
      </c>
      <c r="O331" s="102">
        <v>100.09</v>
      </c>
      <c r="P331" s="90">
        <v>7.8677809000000001E-2</v>
      </c>
      <c r="Q331" s="91">
        <f t="shared" si="5"/>
        <v>1.3403337797155294E-4</v>
      </c>
      <c r="R331" s="91">
        <f>P331/'סכום נכסי הקרן'!$C$42</f>
        <v>1.8971270754648562E-5</v>
      </c>
    </row>
    <row r="332" spans="2:18">
      <c r="B332" s="86" t="s">
        <v>1453</v>
      </c>
      <c r="C332" s="88" t="s">
        <v>1159</v>
      </c>
      <c r="D332" s="87">
        <v>9496</v>
      </c>
      <c r="E332" s="87"/>
      <c r="F332" s="87" t="s">
        <v>481</v>
      </c>
      <c r="G332" s="101">
        <v>44985</v>
      </c>
      <c r="H332" s="87"/>
      <c r="I332" s="90">
        <v>2.829999999422065</v>
      </c>
      <c r="J332" s="88" t="s">
        <v>726</v>
      </c>
      <c r="K332" s="88" t="s">
        <v>122</v>
      </c>
      <c r="L332" s="89">
        <v>5.7419999999999999E-2</v>
      </c>
      <c r="M332" s="89">
        <v>6.679999985799305E-2</v>
      </c>
      <c r="N332" s="90">
        <v>31.204847999999998</v>
      </c>
      <c r="O332" s="102">
        <v>98.71</v>
      </c>
      <c r="P332" s="90">
        <v>0.121120829</v>
      </c>
      <c r="Q332" s="91">
        <f t="shared" si="5"/>
        <v>2.0633815379359166E-4</v>
      </c>
      <c r="R332" s="91">
        <f>P332/'סכום נכסי הקרן'!$C$42</f>
        <v>2.9205389298353356E-5</v>
      </c>
    </row>
    <row r="333" spans="2:18">
      <c r="B333" s="86" t="s">
        <v>1453</v>
      </c>
      <c r="C333" s="88" t="s">
        <v>1159</v>
      </c>
      <c r="D333" s="87">
        <v>8829</v>
      </c>
      <c r="E333" s="87"/>
      <c r="F333" s="87" t="s">
        <v>481</v>
      </c>
      <c r="G333" s="101">
        <v>44553</v>
      </c>
      <c r="H333" s="87"/>
      <c r="I333" s="90">
        <v>2.7900000001230048</v>
      </c>
      <c r="J333" s="88" t="s">
        <v>726</v>
      </c>
      <c r="K333" s="88" t="s">
        <v>122</v>
      </c>
      <c r="L333" s="89">
        <v>4.6029999999999995E-2</v>
      </c>
      <c r="M333" s="89">
        <v>6.520000000526345E-2</v>
      </c>
      <c r="N333" s="90">
        <v>884.95000200000004</v>
      </c>
      <c r="O333" s="102">
        <v>100.46</v>
      </c>
      <c r="P333" s="90">
        <v>3.4958073829999998</v>
      </c>
      <c r="Q333" s="91">
        <f t="shared" si="5"/>
        <v>5.9553624870436377E-3</v>
      </c>
      <c r="R333" s="91">
        <f>P333/'סכום נכסי הקרן'!$C$42</f>
        <v>8.4293029015325546E-4</v>
      </c>
    </row>
    <row r="334" spans="2:18">
      <c r="B334" s="86" t="s">
        <v>1454</v>
      </c>
      <c r="C334" s="88" t="s">
        <v>1159</v>
      </c>
      <c r="D334" s="87">
        <v>7770</v>
      </c>
      <c r="E334" s="87"/>
      <c r="F334" s="87" t="s">
        <v>481</v>
      </c>
      <c r="G334" s="101">
        <v>44004</v>
      </c>
      <c r="H334" s="87"/>
      <c r="I334" s="90">
        <v>2.0499999999889202</v>
      </c>
      <c r="J334" s="88" t="s">
        <v>726</v>
      </c>
      <c r="K334" s="88" t="s">
        <v>124</v>
      </c>
      <c r="L334" s="89">
        <v>6.8784999999999999E-2</v>
      </c>
      <c r="M334" s="89">
        <v>7.4699999998958488E-2</v>
      </c>
      <c r="N334" s="90">
        <v>3679.1574989999999</v>
      </c>
      <c r="O334" s="102">
        <v>101.54</v>
      </c>
      <c r="P334" s="90">
        <v>9.0253592019999989</v>
      </c>
      <c r="Q334" s="91">
        <f t="shared" si="5"/>
        <v>1.5375356744500846E-2</v>
      </c>
      <c r="R334" s="91">
        <f>P334/'סכום נכסי הקרן'!$C$42</f>
        <v>2.1762493802935062E-3</v>
      </c>
    </row>
    <row r="335" spans="2:18">
      <c r="B335" s="86" t="s">
        <v>1454</v>
      </c>
      <c r="C335" s="88" t="s">
        <v>1159</v>
      </c>
      <c r="D335" s="87">
        <v>8789</v>
      </c>
      <c r="E335" s="87"/>
      <c r="F335" s="87" t="s">
        <v>481</v>
      </c>
      <c r="G335" s="101">
        <v>44004</v>
      </c>
      <c r="H335" s="87"/>
      <c r="I335" s="90">
        <v>2.0499999995659897</v>
      </c>
      <c r="J335" s="88" t="s">
        <v>726</v>
      </c>
      <c r="K335" s="88" t="s">
        <v>124</v>
      </c>
      <c r="L335" s="89">
        <v>6.8784999999999999E-2</v>
      </c>
      <c r="M335" s="89">
        <v>7.6099999983700484E-2</v>
      </c>
      <c r="N335" s="90">
        <v>423.79182500000002</v>
      </c>
      <c r="O335" s="102">
        <v>101.27</v>
      </c>
      <c r="P335" s="90">
        <v>1.0368414290000001</v>
      </c>
      <c r="Q335" s="91">
        <f t="shared" si="5"/>
        <v>1.7663348905626248E-3</v>
      </c>
      <c r="R335" s="91">
        <f>P335/'סכום נכסי הקרן'!$C$42</f>
        <v>2.5000949733101647E-4</v>
      </c>
    </row>
    <row r="336" spans="2:18">
      <c r="B336" s="86" t="s">
        <v>1454</v>
      </c>
      <c r="C336" s="88" t="s">
        <v>1159</v>
      </c>
      <c r="D336" s="87">
        <v>8980</v>
      </c>
      <c r="E336" s="87"/>
      <c r="F336" s="87" t="s">
        <v>481</v>
      </c>
      <c r="G336" s="101">
        <v>44627</v>
      </c>
      <c r="H336" s="87"/>
      <c r="I336" s="90">
        <v>2.0499999991454474</v>
      </c>
      <c r="J336" s="88" t="s">
        <v>726</v>
      </c>
      <c r="K336" s="88" t="s">
        <v>124</v>
      </c>
      <c r="L336" s="89">
        <v>6.8784999999999999E-2</v>
      </c>
      <c r="M336" s="89">
        <v>7.7399999979870529E-2</v>
      </c>
      <c r="N336" s="90">
        <v>431.49358099999995</v>
      </c>
      <c r="O336" s="102">
        <v>101.03</v>
      </c>
      <c r="P336" s="90">
        <v>1.0531825379999999</v>
      </c>
      <c r="Q336" s="91">
        <f t="shared" si="5"/>
        <v>1.7941731599159479E-3</v>
      </c>
      <c r="R336" s="91">
        <f>P336/'סכום נכסי הקרן'!$C$42</f>
        <v>2.5394976469751397E-4</v>
      </c>
    </row>
    <row r="337" spans="2:18">
      <c r="B337" s="86" t="s">
        <v>1454</v>
      </c>
      <c r="C337" s="88" t="s">
        <v>1159</v>
      </c>
      <c r="D337" s="87">
        <v>9027</v>
      </c>
      <c r="E337" s="87"/>
      <c r="F337" s="87" t="s">
        <v>481</v>
      </c>
      <c r="G337" s="101">
        <v>44658</v>
      </c>
      <c r="H337" s="87"/>
      <c r="I337" s="90">
        <v>2.0499999977581136</v>
      </c>
      <c r="J337" s="88" t="s">
        <v>726</v>
      </c>
      <c r="K337" s="88" t="s">
        <v>124</v>
      </c>
      <c r="L337" s="89">
        <v>6.8784999999999999E-2</v>
      </c>
      <c r="M337" s="89">
        <v>7.7399999809119394E-2</v>
      </c>
      <c r="N337" s="90">
        <v>63.962456000000003</v>
      </c>
      <c r="O337" s="102">
        <v>101.03</v>
      </c>
      <c r="P337" s="90">
        <v>0.15611852700000001</v>
      </c>
      <c r="Q337" s="91">
        <f t="shared" si="5"/>
        <v>2.6595928132356982E-4</v>
      </c>
      <c r="R337" s="91">
        <f>P337/'סכום נכסי הקרן'!$C$42</f>
        <v>3.76442466202117E-5</v>
      </c>
    </row>
    <row r="338" spans="2:18">
      <c r="B338" s="86" t="s">
        <v>1454</v>
      </c>
      <c r="C338" s="88" t="s">
        <v>1159</v>
      </c>
      <c r="D338" s="87">
        <v>9126</v>
      </c>
      <c r="E338" s="87"/>
      <c r="F338" s="87" t="s">
        <v>481</v>
      </c>
      <c r="G338" s="101">
        <v>44741</v>
      </c>
      <c r="H338" s="87"/>
      <c r="I338" s="90">
        <v>2.0500000003223517</v>
      </c>
      <c r="J338" s="88" t="s">
        <v>726</v>
      </c>
      <c r="K338" s="88" t="s">
        <v>124</v>
      </c>
      <c r="L338" s="89">
        <v>6.8784999999999999E-2</v>
      </c>
      <c r="M338" s="89">
        <v>7.7400000010458506E-2</v>
      </c>
      <c r="N338" s="90">
        <v>571.94393000000002</v>
      </c>
      <c r="O338" s="102">
        <v>101.03</v>
      </c>
      <c r="P338" s="90">
        <v>1.3959914710000001</v>
      </c>
      <c r="Q338" s="91">
        <f t="shared" si="5"/>
        <v>2.3781731450809363E-3</v>
      </c>
      <c r="R338" s="91">
        <f>P338/'סכום נכסי הקרן'!$C$42</f>
        <v>3.3660993492486715E-4</v>
      </c>
    </row>
    <row r="339" spans="2:18">
      <c r="B339" s="86" t="s">
        <v>1454</v>
      </c>
      <c r="C339" s="88" t="s">
        <v>1159</v>
      </c>
      <c r="D339" s="87">
        <v>9261</v>
      </c>
      <c r="E339" s="87"/>
      <c r="F339" s="87" t="s">
        <v>481</v>
      </c>
      <c r="G339" s="101">
        <v>44833</v>
      </c>
      <c r="H339" s="87"/>
      <c r="I339" s="90">
        <v>2.0399999994976961</v>
      </c>
      <c r="J339" s="88" t="s">
        <v>726</v>
      </c>
      <c r="K339" s="88" t="s">
        <v>124</v>
      </c>
      <c r="L339" s="89">
        <v>6.8784999999999999E-2</v>
      </c>
      <c r="M339" s="89">
        <v>7.8099999975560983E-2</v>
      </c>
      <c r="N339" s="90">
        <v>424.13819600000005</v>
      </c>
      <c r="O339" s="102">
        <v>101.03</v>
      </c>
      <c r="P339" s="90">
        <v>1.035229613</v>
      </c>
      <c r="Q339" s="91">
        <f t="shared" si="5"/>
        <v>1.7635890446132466E-3</v>
      </c>
      <c r="R339" s="91">
        <f>P339/'סכום נכסי הקרן'!$C$42</f>
        <v>2.4962084647594911E-4</v>
      </c>
    </row>
    <row r="340" spans="2:18">
      <c r="B340" s="86" t="s">
        <v>1454</v>
      </c>
      <c r="C340" s="88" t="s">
        <v>1159</v>
      </c>
      <c r="D340" s="87">
        <v>9285</v>
      </c>
      <c r="E340" s="87"/>
      <c r="F340" s="87" t="s">
        <v>481</v>
      </c>
      <c r="G340" s="101">
        <v>44861</v>
      </c>
      <c r="H340" s="87"/>
      <c r="I340" s="90">
        <v>2.0500000015388893</v>
      </c>
      <c r="J340" s="88" t="s">
        <v>726</v>
      </c>
      <c r="K340" s="88" t="s">
        <v>124</v>
      </c>
      <c r="L340" s="89">
        <v>6.8334999999999993E-2</v>
      </c>
      <c r="M340" s="89">
        <v>7.6200000072107935E-2</v>
      </c>
      <c r="N340" s="90">
        <v>186.36374799999999</v>
      </c>
      <c r="O340" s="102">
        <v>101.03</v>
      </c>
      <c r="P340" s="90">
        <v>0.45487360599999999</v>
      </c>
      <c r="Q340" s="91">
        <f t="shared" si="5"/>
        <v>7.7491031762566304E-4</v>
      </c>
      <c r="R340" s="91">
        <f>P340/'סכום נכסי הקרן'!$C$42</f>
        <v>1.0968188423459189E-4</v>
      </c>
    </row>
    <row r="341" spans="2:18">
      <c r="B341" s="86" t="s">
        <v>1454</v>
      </c>
      <c r="C341" s="88" t="s">
        <v>1159</v>
      </c>
      <c r="D341" s="87">
        <v>9374</v>
      </c>
      <c r="E341" s="87"/>
      <c r="F341" s="87" t="s">
        <v>481</v>
      </c>
      <c r="G341" s="101">
        <v>44910</v>
      </c>
      <c r="H341" s="87"/>
      <c r="I341" s="90">
        <v>2.0499999982467658</v>
      </c>
      <c r="J341" s="88" t="s">
        <v>726</v>
      </c>
      <c r="K341" s="88" t="s">
        <v>124</v>
      </c>
      <c r="L341" s="89">
        <v>6.8334999999999993E-2</v>
      </c>
      <c r="M341" s="89">
        <v>7.4999999984061511E-2</v>
      </c>
      <c r="N341" s="90">
        <v>128.526724</v>
      </c>
      <c r="O341" s="102">
        <v>101.03</v>
      </c>
      <c r="P341" s="90">
        <v>0.31370595100000004</v>
      </c>
      <c r="Q341" s="91">
        <f t="shared" si="5"/>
        <v>5.3442093567079981E-4</v>
      </c>
      <c r="R341" s="91">
        <f>P341/'סכום נכסי הקרן'!$C$42</f>
        <v>7.5642682598920806E-5</v>
      </c>
    </row>
    <row r="342" spans="2:18">
      <c r="B342" s="86" t="s">
        <v>1455</v>
      </c>
      <c r="C342" s="88" t="s">
        <v>1159</v>
      </c>
      <c r="D342" s="87">
        <v>7382</v>
      </c>
      <c r="E342" s="87"/>
      <c r="F342" s="87" t="s">
        <v>481</v>
      </c>
      <c r="G342" s="101">
        <v>43860</v>
      </c>
      <c r="H342" s="87"/>
      <c r="I342" s="90">
        <v>2.9500000002731994</v>
      </c>
      <c r="J342" s="88" t="s">
        <v>680</v>
      </c>
      <c r="K342" s="88" t="s">
        <v>120</v>
      </c>
      <c r="L342" s="89">
        <v>7.5902999999999998E-2</v>
      </c>
      <c r="M342" s="89">
        <v>8.3600000008013833E-2</v>
      </c>
      <c r="N342" s="90">
        <v>1523.837955</v>
      </c>
      <c r="O342" s="102">
        <v>99.67</v>
      </c>
      <c r="P342" s="90">
        <v>5.4904958100000005</v>
      </c>
      <c r="Q342" s="91">
        <f t="shared" si="5"/>
        <v>9.353459501559809E-3</v>
      </c>
      <c r="R342" s="91">
        <f>P342/'סכום נכסי הקרן'!$C$42</f>
        <v>1.3239016682426105E-3</v>
      </c>
    </row>
    <row r="343" spans="2:18">
      <c r="B343" s="86" t="s">
        <v>1456</v>
      </c>
      <c r="C343" s="88" t="s">
        <v>1159</v>
      </c>
      <c r="D343" s="87">
        <v>9158</v>
      </c>
      <c r="E343" s="87"/>
      <c r="F343" s="87" t="s">
        <v>481</v>
      </c>
      <c r="G343" s="101">
        <v>44179</v>
      </c>
      <c r="H343" s="87"/>
      <c r="I343" s="90">
        <v>2.89</v>
      </c>
      <c r="J343" s="88" t="s">
        <v>680</v>
      </c>
      <c r="K343" s="88" t="s">
        <v>120</v>
      </c>
      <c r="L343" s="89">
        <v>7.4652999999999997E-2</v>
      </c>
      <c r="M343" s="89">
        <v>7.8299999999999995E-2</v>
      </c>
      <c r="N343" s="90">
        <v>574.29999999999995</v>
      </c>
      <c r="O343" s="102">
        <v>100.08</v>
      </c>
      <c r="P343" s="90">
        <v>2.07775</v>
      </c>
      <c r="Q343" s="91">
        <f t="shared" si="5"/>
        <v>3.5395984537443604E-3</v>
      </c>
      <c r="R343" s="91">
        <f>P343/'סכום נכסי הקרן'!$C$42</f>
        <v>5.0099968862212527E-4</v>
      </c>
    </row>
    <row r="344" spans="2:18">
      <c r="B344" s="86" t="s">
        <v>1457</v>
      </c>
      <c r="C344" s="88" t="s">
        <v>1159</v>
      </c>
      <c r="D344" s="87">
        <v>7823</v>
      </c>
      <c r="E344" s="87"/>
      <c r="F344" s="87" t="s">
        <v>481</v>
      </c>
      <c r="G344" s="101">
        <v>44027</v>
      </c>
      <c r="H344" s="87"/>
      <c r="I344" s="90">
        <v>3.8199999997405603</v>
      </c>
      <c r="J344" s="88" t="s">
        <v>726</v>
      </c>
      <c r="K344" s="88" t="s">
        <v>122</v>
      </c>
      <c r="L344" s="89">
        <v>2.35E-2</v>
      </c>
      <c r="M344" s="89">
        <v>2.4499999998078229E-2</v>
      </c>
      <c r="N344" s="90">
        <v>1054.431333</v>
      </c>
      <c r="O344" s="102">
        <v>100.4</v>
      </c>
      <c r="P344" s="90">
        <v>4.1628196439999998</v>
      </c>
      <c r="Q344" s="91">
        <f t="shared" si="5"/>
        <v>7.0916664541542766E-3</v>
      </c>
      <c r="R344" s="91">
        <f>P344/'סכום נכסי הקרן'!$C$42</f>
        <v>1.0037643342240723E-3</v>
      </c>
    </row>
    <row r="345" spans="2:18">
      <c r="B345" s="86" t="s">
        <v>1457</v>
      </c>
      <c r="C345" s="88" t="s">
        <v>1159</v>
      </c>
      <c r="D345" s="87">
        <v>7993</v>
      </c>
      <c r="E345" s="87"/>
      <c r="F345" s="87" t="s">
        <v>481</v>
      </c>
      <c r="G345" s="101">
        <v>44119</v>
      </c>
      <c r="H345" s="87"/>
      <c r="I345" s="90">
        <v>3.8199999998270404</v>
      </c>
      <c r="J345" s="88" t="s">
        <v>726</v>
      </c>
      <c r="K345" s="88" t="s">
        <v>122</v>
      </c>
      <c r="L345" s="89">
        <v>2.35E-2</v>
      </c>
      <c r="M345" s="89">
        <v>2.4500000000720671E-2</v>
      </c>
      <c r="N345" s="90">
        <v>1054.4313340000001</v>
      </c>
      <c r="O345" s="102">
        <v>100.4</v>
      </c>
      <c r="P345" s="90">
        <v>4.162819646</v>
      </c>
      <c r="Q345" s="91">
        <f t="shared" si="5"/>
        <v>7.0916664575614227E-3</v>
      </c>
      <c r="R345" s="91">
        <f>P345/'סכום נכסי הקרן'!$C$42</f>
        <v>1.0037643347063246E-3</v>
      </c>
    </row>
    <row r="346" spans="2:18">
      <c r="B346" s="86" t="s">
        <v>1457</v>
      </c>
      <c r="C346" s="88" t="s">
        <v>1159</v>
      </c>
      <c r="D346" s="87">
        <v>8187</v>
      </c>
      <c r="E346" s="87"/>
      <c r="F346" s="87" t="s">
        <v>481</v>
      </c>
      <c r="G346" s="101">
        <v>44211</v>
      </c>
      <c r="H346" s="87"/>
      <c r="I346" s="90">
        <v>3.8200000004179859</v>
      </c>
      <c r="J346" s="88" t="s">
        <v>726</v>
      </c>
      <c r="K346" s="88" t="s">
        <v>122</v>
      </c>
      <c r="L346" s="89">
        <v>2.35E-2</v>
      </c>
      <c r="M346" s="89">
        <v>2.4500000001561443E-2</v>
      </c>
      <c r="N346" s="90">
        <v>1054.431333</v>
      </c>
      <c r="O346" s="102">
        <v>100.4</v>
      </c>
      <c r="P346" s="90">
        <v>4.1628196429999997</v>
      </c>
      <c r="Q346" s="91">
        <f t="shared" si="5"/>
        <v>7.0916664524507036E-3</v>
      </c>
      <c r="R346" s="91">
        <f>P346/'סכום נכסי הקרן'!$C$42</f>
        <v>1.0037643339829462E-3</v>
      </c>
    </row>
    <row r="347" spans="2:18">
      <c r="B347" s="93"/>
      <c r="C347" s="93"/>
      <c r="D347" s="93"/>
      <c r="E347" s="93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</row>
    <row r="348" spans="2:18">
      <c r="B348" s="93"/>
      <c r="C348" s="93"/>
      <c r="D348" s="93"/>
      <c r="E348" s="93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</row>
    <row r="349" spans="2:18">
      <c r="B349" s="93"/>
      <c r="C349" s="93"/>
      <c r="D349" s="93"/>
      <c r="E349" s="93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</row>
    <row r="350" spans="2:18">
      <c r="B350" s="109" t="s">
        <v>198</v>
      </c>
      <c r="C350" s="93"/>
      <c r="D350" s="93"/>
      <c r="E350" s="93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</row>
    <row r="351" spans="2:18">
      <c r="B351" s="109" t="s">
        <v>104</v>
      </c>
      <c r="C351" s="93"/>
      <c r="D351" s="93"/>
      <c r="E351" s="93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</row>
    <row r="352" spans="2:18">
      <c r="B352" s="109" t="s">
        <v>181</v>
      </c>
      <c r="C352" s="93"/>
      <c r="D352" s="93"/>
      <c r="E352" s="93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</row>
    <row r="353" spans="2:18">
      <c r="B353" s="109" t="s">
        <v>189</v>
      </c>
      <c r="C353" s="93"/>
      <c r="D353" s="93"/>
      <c r="E353" s="93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</row>
    <row r="354" spans="2:18">
      <c r="B354" s="93"/>
      <c r="C354" s="93"/>
      <c r="D354" s="93"/>
      <c r="E354" s="93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</row>
    <row r="355" spans="2:18">
      <c r="B355" s="93"/>
      <c r="C355" s="93"/>
      <c r="D355" s="93"/>
      <c r="E355" s="93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</row>
    <row r="356" spans="2:18">
      <c r="B356" s="93"/>
      <c r="C356" s="93"/>
      <c r="D356" s="93"/>
      <c r="E356" s="93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</row>
    <row r="357" spans="2:18">
      <c r="B357" s="93"/>
      <c r="C357" s="93"/>
      <c r="D357" s="93"/>
      <c r="E357" s="93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</row>
    <row r="358" spans="2:18">
      <c r="B358" s="93"/>
      <c r="C358" s="93"/>
      <c r="D358" s="93"/>
      <c r="E358" s="93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</row>
    <row r="359" spans="2:18">
      <c r="B359" s="93"/>
      <c r="C359" s="93"/>
      <c r="D359" s="93"/>
      <c r="E359" s="93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</row>
    <row r="360" spans="2:18">
      <c r="B360" s="93"/>
      <c r="C360" s="93"/>
      <c r="D360" s="93"/>
      <c r="E360" s="93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</row>
    <row r="361" spans="2:18">
      <c r="B361" s="93"/>
      <c r="C361" s="93"/>
      <c r="D361" s="93"/>
      <c r="E361" s="93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</row>
    <row r="362" spans="2:18">
      <c r="B362" s="93"/>
      <c r="C362" s="93"/>
      <c r="D362" s="93"/>
      <c r="E362" s="93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</row>
    <row r="363" spans="2:18">
      <c r="B363" s="93"/>
      <c r="C363" s="93"/>
      <c r="D363" s="93"/>
      <c r="E363" s="93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</row>
    <row r="364" spans="2:18">
      <c r="B364" s="93"/>
      <c r="C364" s="93"/>
      <c r="D364" s="93"/>
      <c r="E364" s="93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</row>
    <row r="365" spans="2:18">
      <c r="B365" s="93"/>
      <c r="C365" s="93"/>
      <c r="D365" s="93"/>
      <c r="E365" s="93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</row>
    <row r="366" spans="2:18">
      <c r="B366" s="93"/>
      <c r="C366" s="93"/>
      <c r="D366" s="93"/>
      <c r="E366" s="93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</row>
    <row r="367" spans="2:18">
      <c r="B367" s="93"/>
      <c r="C367" s="93"/>
      <c r="D367" s="93"/>
      <c r="E367" s="93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</row>
    <row r="368" spans="2:18">
      <c r="B368" s="93"/>
      <c r="C368" s="93"/>
      <c r="D368" s="93"/>
      <c r="E368" s="93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</row>
    <row r="369" spans="2:18">
      <c r="B369" s="93"/>
      <c r="C369" s="93"/>
      <c r="D369" s="93"/>
      <c r="E369" s="93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</row>
    <row r="370" spans="2:18">
      <c r="B370" s="93"/>
      <c r="C370" s="93"/>
      <c r="D370" s="93"/>
      <c r="E370" s="93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</row>
    <row r="371" spans="2:18">
      <c r="B371" s="93"/>
      <c r="C371" s="93"/>
      <c r="D371" s="93"/>
      <c r="E371" s="93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</row>
    <row r="372" spans="2:18">
      <c r="B372" s="93"/>
      <c r="C372" s="93"/>
      <c r="D372" s="93"/>
      <c r="E372" s="93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</row>
    <row r="373" spans="2:18">
      <c r="B373" s="93"/>
      <c r="C373" s="93"/>
      <c r="D373" s="93"/>
      <c r="E373" s="93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</row>
    <row r="374" spans="2:18">
      <c r="B374" s="93"/>
      <c r="C374" s="93"/>
      <c r="D374" s="93"/>
      <c r="E374" s="93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</row>
    <row r="375" spans="2:18">
      <c r="B375" s="93"/>
      <c r="C375" s="93"/>
      <c r="D375" s="93"/>
      <c r="E375" s="93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</row>
    <row r="376" spans="2:18">
      <c r="B376" s="93"/>
      <c r="C376" s="93"/>
      <c r="D376" s="93"/>
      <c r="E376" s="93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</row>
    <row r="377" spans="2:18">
      <c r="B377" s="93"/>
      <c r="C377" s="93"/>
      <c r="D377" s="93"/>
      <c r="E377" s="93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</row>
    <row r="378" spans="2:18">
      <c r="B378" s="93"/>
      <c r="C378" s="93"/>
      <c r="D378" s="93"/>
      <c r="E378" s="93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</row>
    <row r="379" spans="2:18">
      <c r="B379" s="93"/>
      <c r="C379" s="93"/>
      <c r="D379" s="93"/>
      <c r="E379" s="93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</row>
    <row r="380" spans="2:18">
      <c r="B380" s="93"/>
      <c r="C380" s="93"/>
      <c r="D380" s="93"/>
      <c r="E380" s="93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</row>
    <row r="381" spans="2:18">
      <c r="B381" s="93"/>
      <c r="C381" s="93"/>
      <c r="D381" s="93"/>
      <c r="E381" s="93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</row>
    <row r="382" spans="2:18">
      <c r="B382" s="93"/>
      <c r="C382" s="93"/>
      <c r="D382" s="93"/>
      <c r="E382" s="93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</row>
    <row r="383" spans="2:18">
      <c r="B383" s="93"/>
      <c r="C383" s="93"/>
      <c r="D383" s="93"/>
      <c r="E383" s="93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</row>
    <row r="384" spans="2:18">
      <c r="B384" s="93"/>
      <c r="C384" s="93"/>
      <c r="D384" s="93"/>
      <c r="E384" s="93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</row>
    <row r="385" spans="2:18">
      <c r="B385" s="93"/>
      <c r="C385" s="93"/>
      <c r="D385" s="93"/>
      <c r="E385" s="93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</row>
    <row r="386" spans="2:18">
      <c r="B386" s="93"/>
      <c r="C386" s="93"/>
      <c r="D386" s="93"/>
      <c r="E386" s="93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</row>
    <row r="387" spans="2:18">
      <c r="B387" s="93"/>
      <c r="C387" s="93"/>
      <c r="D387" s="93"/>
      <c r="E387" s="93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</row>
    <row r="388" spans="2:18">
      <c r="B388" s="93"/>
      <c r="C388" s="93"/>
      <c r="D388" s="93"/>
      <c r="E388" s="93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</row>
    <row r="389" spans="2:18">
      <c r="B389" s="93"/>
      <c r="C389" s="93"/>
      <c r="D389" s="93"/>
      <c r="E389" s="93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</row>
    <row r="390" spans="2:18">
      <c r="B390" s="93"/>
      <c r="C390" s="93"/>
      <c r="D390" s="93"/>
      <c r="E390" s="93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</row>
    <row r="391" spans="2:18">
      <c r="B391" s="93"/>
      <c r="C391" s="93"/>
      <c r="D391" s="93"/>
      <c r="E391" s="93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</row>
    <row r="392" spans="2:18">
      <c r="B392" s="93"/>
      <c r="C392" s="93"/>
      <c r="D392" s="93"/>
      <c r="E392" s="93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</row>
    <row r="393" spans="2:18">
      <c r="B393" s="93"/>
      <c r="C393" s="93"/>
      <c r="D393" s="93"/>
      <c r="E393" s="93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</row>
    <row r="394" spans="2:18">
      <c r="B394" s="93"/>
      <c r="C394" s="93"/>
      <c r="D394" s="93"/>
      <c r="E394" s="93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</row>
    <row r="395" spans="2:18">
      <c r="B395" s="93"/>
      <c r="C395" s="93"/>
      <c r="D395" s="93"/>
      <c r="E395" s="93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</row>
    <row r="396" spans="2:18">
      <c r="B396" s="93"/>
      <c r="C396" s="93"/>
      <c r="D396" s="93"/>
      <c r="E396" s="93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</row>
    <row r="397" spans="2:18">
      <c r="B397" s="93"/>
      <c r="C397" s="93"/>
      <c r="D397" s="93"/>
      <c r="E397" s="93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</row>
    <row r="398" spans="2:18">
      <c r="B398" s="93"/>
      <c r="C398" s="93"/>
      <c r="D398" s="93"/>
      <c r="E398" s="93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</row>
    <row r="399" spans="2:18">
      <c r="B399" s="93"/>
      <c r="C399" s="93"/>
      <c r="D399" s="93"/>
      <c r="E399" s="93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</row>
    <row r="400" spans="2:18">
      <c r="B400" s="93"/>
      <c r="C400" s="93"/>
      <c r="D400" s="93"/>
      <c r="E400" s="93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</row>
    <row r="401" spans="2:18">
      <c r="B401" s="93"/>
      <c r="C401" s="93"/>
      <c r="D401" s="93"/>
      <c r="E401" s="93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</row>
    <row r="402" spans="2:18">
      <c r="B402" s="93"/>
      <c r="C402" s="93"/>
      <c r="D402" s="93"/>
      <c r="E402" s="93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</row>
    <row r="403" spans="2:18">
      <c r="B403" s="93"/>
      <c r="C403" s="93"/>
      <c r="D403" s="93"/>
      <c r="E403" s="93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</row>
    <row r="404" spans="2:18">
      <c r="B404" s="93"/>
      <c r="C404" s="93"/>
      <c r="D404" s="93"/>
      <c r="E404" s="93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</row>
    <row r="405" spans="2:18">
      <c r="B405" s="93"/>
      <c r="C405" s="93"/>
      <c r="D405" s="93"/>
      <c r="E405" s="93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</row>
    <row r="406" spans="2:18">
      <c r="B406" s="93"/>
      <c r="C406" s="93"/>
      <c r="D406" s="93"/>
      <c r="E406" s="93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</row>
    <row r="407" spans="2:18">
      <c r="B407" s="93"/>
      <c r="C407" s="93"/>
      <c r="D407" s="93"/>
      <c r="E407" s="93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</row>
    <row r="408" spans="2:18">
      <c r="B408" s="93"/>
      <c r="C408" s="93"/>
      <c r="D408" s="93"/>
      <c r="E408" s="93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</row>
    <row r="409" spans="2:18">
      <c r="B409" s="93"/>
      <c r="C409" s="93"/>
      <c r="D409" s="93"/>
      <c r="E409" s="93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</row>
    <row r="410" spans="2:18">
      <c r="B410" s="93"/>
      <c r="C410" s="93"/>
      <c r="D410" s="93"/>
      <c r="E410" s="93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</row>
    <row r="411" spans="2:18">
      <c r="B411" s="93"/>
      <c r="C411" s="93"/>
      <c r="D411" s="93"/>
      <c r="E411" s="93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</row>
    <row r="412" spans="2:18">
      <c r="B412" s="93"/>
      <c r="C412" s="93"/>
      <c r="D412" s="93"/>
      <c r="E412" s="93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</row>
    <row r="413" spans="2:18">
      <c r="B413" s="93"/>
      <c r="C413" s="93"/>
      <c r="D413" s="93"/>
      <c r="E413" s="93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</row>
    <row r="414" spans="2:18">
      <c r="B414" s="93"/>
      <c r="C414" s="93"/>
      <c r="D414" s="93"/>
      <c r="E414" s="93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</row>
    <row r="415" spans="2:18">
      <c r="B415" s="93"/>
      <c r="C415" s="93"/>
      <c r="D415" s="93"/>
      <c r="E415" s="93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</row>
    <row r="416" spans="2:18">
      <c r="B416" s="93"/>
      <c r="C416" s="93"/>
      <c r="D416" s="93"/>
      <c r="E416" s="93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</row>
    <row r="417" spans="2:18">
      <c r="B417" s="93"/>
      <c r="C417" s="93"/>
      <c r="D417" s="93"/>
      <c r="E417" s="93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</row>
    <row r="418" spans="2:18">
      <c r="B418" s="93"/>
      <c r="C418" s="93"/>
      <c r="D418" s="93"/>
      <c r="E418" s="93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</row>
    <row r="419" spans="2:18">
      <c r="B419" s="93"/>
      <c r="C419" s="93"/>
      <c r="D419" s="93"/>
      <c r="E419" s="93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</row>
    <row r="420" spans="2:18">
      <c r="B420" s="93"/>
      <c r="C420" s="93"/>
      <c r="D420" s="93"/>
      <c r="E420" s="93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</row>
    <row r="421" spans="2:18">
      <c r="B421" s="93"/>
      <c r="C421" s="93"/>
      <c r="D421" s="93"/>
      <c r="E421" s="93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</row>
    <row r="422" spans="2:18">
      <c r="B422" s="93"/>
      <c r="C422" s="93"/>
      <c r="D422" s="93"/>
      <c r="E422" s="93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</row>
    <row r="423" spans="2:18">
      <c r="B423" s="93"/>
      <c r="C423" s="93"/>
      <c r="D423" s="93"/>
      <c r="E423" s="93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</row>
    <row r="424" spans="2:18">
      <c r="B424" s="93"/>
      <c r="C424" s="93"/>
      <c r="D424" s="93"/>
      <c r="E424" s="93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</row>
    <row r="425" spans="2:18">
      <c r="B425" s="93"/>
      <c r="C425" s="93"/>
      <c r="D425" s="93"/>
      <c r="E425" s="93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</row>
    <row r="426" spans="2:18">
      <c r="B426" s="93"/>
      <c r="C426" s="93"/>
      <c r="D426" s="93"/>
      <c r="E426" s="93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</row>
    <row r="427" spans="2:18">
      <c r="B427" s="93"/>
      <c r="C427" s="93"/>
      <c r="D427" s="93"/>
      <c r="E427" s="93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</row>
    <row r="428" spans="2:18">
      <c r="B428" s="93"/>
      <c r="C428" s="93"/>
      <c r="D428" s="93"/>
      <c r="E428" s="93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</row>
    <row r="429" spans="2:18">
      <c r="B429" s="93"/>
      <c r="C429" s="93"/>
      <c r="D429" s="93"/>
      <c r="E429" s="93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</row>
    <row r="430" spans="2:18">
      <c r="B430" s="93"/>
      <c r="C430" s="93"/>
      <c r="D430" s="93"/>
      <c r="E430" s="93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</row>
    <row r="431" spans="2:18">
      <c r="B431" s="93"/>
      <c r="C431" s="93"/>
      <c r="D431" s="93"/>
      <c r="E431" s="93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</row>
    <row r="432" spans="2:18">
      <c r="B432" s="93"/>
      <c r="C432" s="93"/>
      <c r="D432" s="93"/>
      <c r="E432" s="93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</row>
    <row r="433" spans="2:18">
      <c r="B433" s="93"/>
      <c r="C433" s="93"/>
      <c r="D433" s="93"/>
      <c r="E433" s="93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</row>
    <row r="434" spans="2:18">
      <c r="B434" s="93"/>
      <c r="C434" s="93"/>
      <c r="D434" s="93"/>
      <c r="E434" s="93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</row>
    <row r="435" spans="2:18">
      <c r="B435" s="93"/>
      <c r="C435" s="93"/>
      <c r="D435" s="93"/>
      <c r="E435" s="93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</row>
    <row r="436" spans="2:18">
      <c r="B436" s="93"/>
      <c r="C436" s="93"/>
      <c r="D436" s="93"/>
      <c r="E436" s="93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</row>
    <row r="437" spans="2:18">
      <c r="B437" s="93"/>
      <c r="C437" s="93"/>
      <c r="D437" s="93"/>
      <c r="E437" s="93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</row>
    <row r="438" spans="2:18">
      <c r="B438" s="93"/>
      <c r="C438" s="93"/>
      <c r="D438" s="93"/>
      <c r="E438" s="93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</row>
    <row r="439" spans="2:18">
      <c r="B439" s="93"/>
      <c r="C439" s="93"/>
      <c r="D439" s="93"/>
      <c r="E439" s="93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</row>
    <row r="440" spans="2:18">
      <c r="B440" s="93"/>
      <c r="C440" s="93"/>
      <c r="D440" s="93"/>
      <c r="E440" s="93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</row>
    <row r="441" spans="2:18">
      <c r="B441" s="93"/>
      <c r="C441" s="93"/>
      <c r="D441" s="93"/>
      <c r="E441" s="93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</row>
    <row r="442" spans="2:18">
      <c r="B442" s="93"/>
      <c r="C442" s="93"/>
      <c r="D442" s="93"/>
      <c r="E442" s="93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</row>
    <row r="443" spans="2:18">
      <c r="B443" s="93"/>
      <c r="C443" s="93"/>
      <c r="D443" s="93"/>
      <c r="E443" s="93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</row>
    <row r="444" spans="2:18">
      <c r="B444" s="93"/>
      <c r="C444" s="93"/>
      <c r="D444" s="93"/>
      <c r="E444" s="93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</row>
    <row r="445" spans="2:18">
      <c r="B445" s="93"/>
      <c r="C445" s="93"/>
      <c r="D445" s="93"/>
      <c r="E445" s="93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</row>
    <row r="446" spans="2:18">
      <c r="B446" s="93"/>
      <c r="C446" s="93"/>
      <c r="D446" s="93"/>
      <c r="E446" s="93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</row>
    <row r="447" spans="2:18">
      <c r="B447" s="93"/>
      <c r="C447" s="93"/>
      <c r="D447" s="93"/>
      <c r="E447" s="93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</row>
    <row r="448" spans="2:18">
      <c r="B448" s="93"/>
      <c r="C448" s="93"/>
      <c r="D448" s="93"/>
      <c r="E448" s="93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</row>
    <row r="449" spans="2:18">
      <c r="B449" s="93"/>
      <c r="C449" s="93"/>
      <c r="D449" s="93"/>
      <c r="E449" s="93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</row>
    <row r="450" spans="2:18">
      <c r="B450" s="93"/>
      <c r="C450" s="93"/>
      <c r="D450" s="93"/>
      <c r="E450" s="93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</row>
    <row r="451" spans="2:18">
      <c r="B451" s="93"/>
      <c r="C451" s="93"/>
      <c r="D451" s="93"/>
      <c r="E451" s="93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</row>
    <row r="452" spans="2:18">
      <c r="B452" s="93"/>
      <c r="C452" s="93"/>
      <c r="D452" s="93"/>
      <c r="E452" s="93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</row>
    <row r="453" spans="2:18">
      <c r="B453" s="93"/>
      <c r="C453" s="93"/>
      <c r="D453" s="93"/>
      <c r="E453" s="93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</row>
    <row r="454" spans="2:18">
      <c r="B454" s="93"/>
      <c r="C454" s="93"/>
      <c r="D454" s="93"/>
      <c r="E454" s="93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</row>
    <row r="455" spans="2:18">
      <c r="B455" s="93"/>
      <c r="C455" s="93"/>
      <c r="D455" s="93"/>
      <c r="E455" s="93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</row>
    <row r="456" spans="2:18">
      <c r="B456" s="93"/>
      <c r="C456" s="93"/>
      <c r="D456" s="93"/>
      <c r="E456" s="93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</row>
    <row r="457" spans="2:18">
      <c r="B457" s="93"/>
      <c r="C457" s="93"/>
      <c r="D457" s="93"/>
      <c r="E457" s="93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</row>
    <row r="458" spans="2:18">
      <c r="B458" s="93"/>
      <c r="C458" s="93"/>
      <c r="D458" s="93"/>
      <c r="E458" s="93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</row>
    <row r="459" spans="2:18">
      <c r="B459" s="93"/>
      <c r="C459" s="93"/>
      <c r="D459" s="93"/>
      <c r="E459" s="93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</row>
    <row r="460" spans="2:18">
      <c r="B460" s="93"/>
      <c r="C460" s="93"/>
      <c r="D460" s="93"/>
      <c r="E460" s="93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</row>
    <row r="461" spans="2:18">
      <c r="B461" s="93"/>
      <c r="C461" s="93"/>
      <c r="D461" s="93"/>
      <c r="E461" s="93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</row>
    <row r="462" spans="2:18">
      <c r="B462" s="93"/>
      <c r="C462" s="93"/>
      <c r="D462" s="93"/>
      <c r="E462" s="93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</row>
    <row r="463" spans="2:18">
      <c r="B463" s="93"/>
      <c r="C463" s="93"/>
      <c r="D463" s="93"/>
      <c r="E463" s="93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</row>
    <row r="464" spans="2:18">
      <c r="B464" s="93"/>
      <c r="C464" s="93"/>
      <c r="D464" s="93"/>
      <c r="E464" s="93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</row>
    <row r="465" spans="2:18">
      <c r="B465" s="93"/>
      <c r="C465" s="93"/>
      <c r="D465" s="93"/>
      <c r="E465" s="93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</row>
    <row r="466" spans="2:18">
      <c r="B466" s="93"/>
      <c r="C466" s="93"/>
      <c r="D466" s="93"/>
      <c r="E466" s="93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</row>
    <row r="467" spans="2:18">
      <c r="B467" s="93"/>
      <c r="C467" s="93"/>
      <c r="D467" s="93"/>
      <c r="E467" s="93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</row>
    <row r="468" spans="2:18">
      <c r="B468" s="93"/>
      <c r="C468" s="93"/>
      <c r="D468" s="93"/>
      <c r="E468" s="93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</row>
    <row r="469" spans="2:18">
      <c r="B469" s="93"/>
      <c r="C469" s="93"/>
      <c r="D469" s="93"/>
      <c r="E469" s="93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</row>
    <row r="470" spans="2:18">
      <c r="B470" s="93"/>
      <c r="C470" s="93"/>
      <c r="D470" s="93"/>
      <c r="E470" s="93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</row>
    <row r="471" spans="2:18">
      <c r="B471" s="93"/>
      <c r="C471" s="93"/>
      <c r="D471" s="93"/>
      <c r="E471" s="93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</row>
    <row r="472" spans="2:18">
      <c r="B472" s="93"/>
      <c r="C472" s="93"/>
      <c r="D472" s="93"/>
      <c r="E472" s="93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</row>
    <row r="473" spans="2:18">
      <c r="B473" s="93"/>
      <c r="C473" s="93"/>
      <c r="D473" s="93"/>
      <c r="E473" s="93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</row>
    <row r="474" spans="2:18">
      <c r="B474" s="93"/>
      <c r="C474" s="93"/>
      <c r="D474" s="93"/>
      <c r="E474" s="93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</row>
    <row r="475" spans="2:18">
      <c r="B475" s="93"/>
      <c r="C475" s="93"/>
      <c r="D475" s="93"/>
      <c r="E475" s="93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</row>
    <row r="476" spans="2:18">
      <c r="B476" s="93"/>
      <c r="C476" s="93"/>
      <c r="D476" s="93"/>
      <c r="E476" s="93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</row>
    <row r="477" spans="2:18">
      <c r="B477" s="93"/>
      <c r="C477" s="93"/>
      <c r="D477" s="93"/>
      <c r="E477" s="93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</row>
    <row r="478" spans="2:18">
      <c r="B478" s="93"/>
      <c r="C478" s="93"/>
      <c r="D478" s="93"/>
      <c r="E478" s="93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</row>
    <row r="479" spans="2:18">
      <c r="B479" s="93"/>
      <c r="C479" s="93"/>
      <c r="D479" s="93"/>
      <c r="E479" s="93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</row>
    <row r="480" spans="2:18">
      <c r="B480" s="93"/>
      <c r="C480" s="93"/>
      <c r="D480" s="93"/>
      <c r="E480" s="93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</row>
    <row r="481" spans="2:18">
      <c r="B481" s="93"/>
      <c r="C481" s="93"/>
      <c r="D481" s="93"/>
      <c r="E481" s="93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</row>
    <row r="482" spans="2:18">
      <c r="B482" s="93"/>
      <c r="C482" s="93"/>
      <c r="D482" s="93"/>
      <c r="E482" s="93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</row>
    <row r="483" spans="2:18">
      <c r="B483" s="93"/>
      <c r="C483" s="93"/>
      <c r="D483" s="93"/>
      <c r="E483" s="93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</row>
    <row r="484" spans="2:18">
      <c r="B484" s="93"/>
      <c r="C484" s="93"/>
      <c r="D484" s="93"/>
      <c r="E484" s="93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</row>
    <row r="485" spans="2:18">
      <c r="B485" s="93"/>
      <c r="C485" s="93"/>
      <c r="D485" s="93"/>
      <c r="E485" s="93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</row>
    <row r="486" spans="2:18">
      <c r="B486" s="93"/>
      <c r="C486" s="93"/>
      <c r="D486" s="93"/>
      <c r="E486" s="93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</row>
    <row r="487" spans="2:18">
      <c r="B487" s="93"/>
      <c r="C487" s="93"/>
      <c r="D487" s="93"/>
      <c r="E487" s="93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</row>
    <row r="488" spans="2:18">
      <c r="B488" s="93"/>
      <c r="C488" s="93"/>
      <c r="D488" s="93"/>
      <c r="E488" s="93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</row>
    <row r="489" spans="2:18">
      <c r="B489" s="93"/>
      <c r="C489" s="93"/>
      <c r="D489" s="93"/>
      <c r="E489" s="93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</row>
    <row r="490" spans="2:18">
      <c r="B490" s="93"/>
      <c r="C490" s="93"/>
      <c r="D490" s="93"/>
      <c r="E490" s="93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</row>
    <row r="491" spans="2:18">
      <c r="B491" s="93"/>
      <c r="C491" s="93"/>
      <c r="D491" s="93"/>
      <c r="E491" s="93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</row>
    <row r="492" spans="2:18">
      <c r="B492" s="93"/>
      <c r="C492" s="93"/>
      <c r="D492" s="93"/>
      <c r="E492" s="93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</row>
    <row r="493" spans="2:18">
      <c r="B493" s="93"/>
      <c r="C493" s="93"/>
      <c r="D493" s="93"/>
      <c r="E493" s="93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</row>
    <row r="494" spans="2:18">
      <c r="B494" s="93"/>
      <c r="C494" s="93"/>
      <c r="D494" s="93"/>
      <c r="E494" s="93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</row>
    <row r="495" spans="2:18">
      <c r="B495" s="93"/>
      <c r="C495" s="93"/>
      <c r="D495" s="93"/>
      <c r="E495" s="93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</row>
    <row r="496" spans="2:18">
      <c r="B496" s="93"/>
      <c r="C496" s="93"/>
      <c r="D496" s="93"/>
      <c r="E496" s="93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</row>
    <row r="497" spans="2:18">
      <c r="B497" s="93"/>
      <c r="C497" s="93"/>
      <c r="D497" s="93"/>
      <c r="E497" s="93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</row>
    <row r="498" spans="2:18">
      <c r="B498" s="93"/>
      <c r="C498" s="93"/>
      <c r="D498" s="93"/>
      <c r="E498" s="93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</row>
    <row r="499" spans="2:18">
      <c r="B499" s="93"/>
      <c r="C499" s="93"/>
      <c r="D499" s="93"/>
      <c r="E499" s="93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</row>
    <row r="500" spans="2:18">
      <c r="B500" s="93"/>
      <c r="C500" s="93"/>
      <c r="D500" s="93"/>
      <c r="E500" s="93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</row>
    <row r="501" spans="2:18">
      <c r="B501" s="93"/>
      <c r="C501" s="93"/>
      <c r="D501" s="93"/>
      <c r="E501" s="93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</row>
    <row r="502" spans="2:18">
      <c r="B502" s="93"/>
      <c r="C502" s="93"/>
      <c r="D502" s="93"/>
      <c r="E502" s="93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</row>
    <row r="503" spans="2:18">
      <c r="B503" s="93"/>
      <c r="C503" s="93"/>
      <c r="D503" s="93"/>
      <c r="E503" s="93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</row>
    <row r="504" spans="2:18">
      <c r="B504" s="93"/>
      <c r="C504" s="93"/>
      <c r="D504" s="93"/>
      <c r="E504" s="93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</row>
    <row r="505" spans="2:18">
      <c r="B505" s="93"/>
      <c r="C505" s="93"/>
      <c r="D505" s="93"/>
      <c r="E505" s="93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</row>
    <row r="506" spans="2:18">
      <c r="B506" s="93"/>
      <c r="C506" s="93"/>
      <c r="D506" s="93"/>
      <c r="E506" s="93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</row>
    <row r="507" spans="2:18">
      <c r="B507" s="93"/>
      <c r="C507" s="93"/>
      <c r="D507" s="93"/>
      <c r="E507" s="93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</row>
    <row r="508" spans="2:18">
      <c r="B508" s="93"/>
      <c r="C508" s="93"/>
      <c r="D508" s="93"/>
      <c r="E508" s="93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</row>
    <row r="509" spans="2:18">
      <c r="B509" s="93"/>
      <c r="C509" s="93"/>
      <c r="D509" s="93"/>
      <c r="E509" s="93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</row>
    <row r="510" spans="2:18">
      <c r="B510" s="93"/>
      <c r="C510" s="93"/>
      <c r="D510" s="93"/>
      <c r="E510" s="93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</row>
    <row r="511" spans="2:18">
      <c r="B511" s="93"/>
      <c r="C511" s="93"/>
      <c r="D511" s="93"/>
      <c r="E511" s="93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</row>
    <row r="512" spans="2:18">
      <c r="B512" s="93"/>
      <c r="C512" s="93"/>
      <c r="D512" s="93"/>
      <c r="E512" s="93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</row>
    <row r="513" spans="2:18">
      <c r="B513" s="93"/>
      <c r="C513" s="93"/>
      <c r="D513" s="93"/>
      <c r="E513" s="93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</row>
    <row r="514" spans="2:18">
      <c r="B514" s="93"/>
      <c r="C514" s="93"/>
      <c r="D514" s="93"/>
      <c r="E514" s="93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</row>
    <row r="515" spans="2:18">
      <c r="B515" s="93"/>
      <c r="C515" s="93"/>
      <c r="D515" s="93"/>
      <c r="E515" s="93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</row>
    <row r="516" spans="2:18">
      <c r="B516" s="93"/>
      <c r="C516" s="93"/>
      <c r="D516" s="93"/>
      <c r="E516" s="93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</row>
    <row r="517" spans="2:18">
      <c r="B517" s="93"/>
      <c r="C517" s="93"/>
      <c r="D517" s="93"/>
      <c r="E517" s="93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</row>
    <row r="518" spans="2:18">
      <c r="B518" s="93"/>
      <c r="C518" s="93"/>
      <c r="D518" s="93"/>
      <c r="E518" s="93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</row>
    <row r="519" spans="2:18">
      <c r="B519" s="93"/>
      <c r="C519" s="93"/>
      <c r="D519" s="93"/>
      <c r="E519" s="93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</row>
    <row r="520" spans="2:18">
      <c r="B520" s="93"/>
      <c r="C520" s="93"/>
      <c r="D520" s="93"/>
      <c r="E520" s="93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</row>
    <row r="521" spans="2:18">
      <c r="B521" s="93"/>
      <c r="C521" s="93"/>
      <c r="D521" s="93"/>
      <c r="E521" s="93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</row>
    <row r="522" spans="2:18">
      <c r="B522" s="93"/>
      <c r="C522" s="93"/>
      <c r="D522" s="93"/>
      <c r="E522" s="93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</row>
    <row r="523" spans="2:18">
      <c r="B523" s="93"/>
      <c r="C523" s="93"/>
      <c r="D523" s="93"/>
      <c r="E523" s="93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</row>
    <row r="524" spans="2:18">
      <c r="B524" s="93"/>
      <c r="C524" s="93"/>
      <c r="D524" s="93"/>
      <c r="E524" s="93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</row>
    <row r="525" spans="2:18">
      <c r="B525" s="93"/>
      <c r="C525" s="93"/>
      <c r="D525" s="93"/>
      <c r="E525" s="93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</row>
    <row r="526" spans="2:18">
      <c r="B526" s="93"/>
      <c r="C526" s="93"/>
      <c r="D526" s="93"/>
      <c r="E526" s="93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</row>
    <row r="527" spans="2:18">
      <c r="B527" s="93"/>
      <c r="C527" s="93"/>
      <c r="D527" s="93"/>
      <c r="E527" s="93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</row>
    <row r="528" spans="2:18">
      <c r="B528" s="93"/>
      <c r="C528" s="93"/>
      <c r="D528" s="93"/>
      <c r="E528" s="93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</row>
    <row r="529" spans="2:18">
      <c r="B529" s="93"/>
      <c r="C529" s="93"/>
      <c r="D529" s="93"/>
      <c r="E529" s="93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</row>
    <row r="530" spans="2:18">
      <c r="B530" s="93"/>
      <c r="C530" s="93"/>
      <c r="D530" s="93"/>
      <c r="E530" s="93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</row>
    <row r="531" spans="2:18">
      <c r="B531" s="93"/>
      <c r="C531" s="93"/>
      <c r="D531" s="93"/>
      <c r="E531" s="93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</row>
    <row r="532" spans="2:18">
      <c r="B532" s="93"/>
      <c r="C532" s="93"/>
      <c r="D532" s="93"/>
      <c r="E532" s="93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</row>
    <row r="533" spans="2:18">
      <c r="B533" s="93"/>
      <c r="C533" s="93"/>
      <c r="D533" s="93"/>
      <c r="E533" s="93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</row>
    <row r="534" spans="2:18">
      <c r="B534" s="93"/>
      <c r="C534" s="93"/>
      <c r="D534" s="93"/>
      <c r="E534" s="93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</row>
    <row r="535" spans="2:18">
      <c r="B535" s="93"/>
      <c r="C535" s="93"/>
      <c r="D535" s="93"/>
      <c r="E535" s="93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</row>
    <row r="536" spans="2:18">
      <c r="B536" s="93"/>
      <c r="C536" s="93"/>
      <c r="D536" s="93"/>
      <c r="E536" s="93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</row>
    <row r="537" spans="2:18">
      <c r="B537" s="93"/>
      <c r="C537" s="93"/>
      <c r="D537" s="93"/>
      <c r="E537" s="93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</row>
    <row r="538" spans="2:18">
      <c r="B538" s="93"/>
      <c r="C538" s="93"/>
      <c r="D538" s="93"/>
      <c r="E538" s="93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</row>
    <row r="539" spans="2:18">
      <c r="B539" s="93"/>
      <c r="C539" s="93"/>
      <c r="D539" s="93"/>
      <c r="E539" s="93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</row>
    <row r="540" spans="2:18">
      <c r="B540" s="93"/>
      <c r="C540" s="93"/>
      <c r="D540" s="93"/>
      <c r="E540" s="93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</row>
    <row r="541" spans="2:18">
      <c r="B541" s="93"/>
      <c r="C541" s="93"/>
      <c r="D541" s="93"/>
      <c r="E541" s="93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</row>
    <row r="542" spans="2:18">
      <c r="B542" s="93"/>
      <c r="C542" s="93"/>
      <c r="D542" s="93"/>
      <c r="E542" s="93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</row>
    <row r="543" spans="2:18">
      <c r="B543" s="93"/>
      <c r="C543" s="93"/>
      <c r="D543" s="93"/>
      <c r="E543" s="93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</row>
    <row r="544" spans="2:18">
      <c r="B544" s="93"/>
      <c r="C544" s="93"/>
      <c r="D544" s="93"/>
      <c r="E544" s="93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</row>
    <row r="545" spans="2:18">
      <c r="B545" s="93"/>
      <c r="C545" s="93"/>
      <c r="D545" s="93"/>
      <c r="E545" s="93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</row>
    <row r="546" spans="2:18">
      <c r="B546" s="93"/>
      <c r="C546" s="93"/>
      <c r="D546" s="93"/>
      <c r="E546" s="93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</row>
    <row r="547" spans="2:18">
      <c r="B547" s="93"/>
      <c r="C547" s="93"/>
      <c r="D547" s="93"/>
      <c r="E547" s="93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</row>
    <row r="548" spans="2:18">
      <c r="B548" s="93"/>
      <c r="C548" s="93"/>
      <c r="D548" s="93"/>
      <c r="E548" s="93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</row>
    <row r="549" spans="2:18">
      <c r="B549" s="93"/>
      <c r="C549" s="93"/>
      <c r="D549" s="93"/>
      <c r="E549" s="93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</row>
    <row r="550" spans="2:18">
      <c r="B550" s="93"/>
      <c r="C550" s="93"/>
      <c r="D550" s="93"/>
      <c r="E550" s="93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</row>
    <row r="551" spans="2:18">
      <c r="B551" s="93"/>
      <c r="C551" s="93"/>
      <c r="D551" s="93"/>
      <c r="E551" s="93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</row>
    <row r="552" spans="2:18">
      <c r="B552" s="93"/>
      <c r="C552" s="93"/>
      <c r="D552" s="93"/>
      <c r="E552" s="93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</row>
    <row r="553" spans="2:18">
      <c r="B553" s="93"/>
      <c r="C553" s="93"/>
      <c r="D553" s="93"/>
      <c r="E553" s="93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</row>
    <row r="554" spans="2:18">
      <c r="B554" s="93"/>
      <c r="C554" s="93"/>
      <c r="D554" s="93"/>
      <c r="E554" s="93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</row>
    <row r="555" spans="2:18">
      <c r="B555" s="93"/>
      <c r="C555" s="93"/>
      <c r="D555" s="93"/>
      <c r="E555" s="93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</row>
    <row r="556" spans="2:18">
      <c r="B556" s="93"/>
      <c r="C556" s="93"/>
      <c r="D556" s="93"/>
      <c r="E556" s="93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</row>
    <row r="557" spans="2:18">
      <c r="B557" s="93"/>
      <c r="C557" s="93"/>
      <c r="D557" s="93"/>
      <c r="E557" s="93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</row>
    <row r="558" spans="2:18">
      <c r="B558" s="93"/>
      <c r="C558" s="93"/>
      <c r="D558" s="93"/>
      <c r="E558" s="93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</row>
    <row r="559" spans="2:18">
      <c r="B559" s="93"/>
      <c r="C559" s="93"/>
      <c r="D559" s="93"/>
      <c r="E559" s="93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</row>
    <row r="560" spans="2:18">
      <c r="B560" s="93"/>
      <c r="C560" s="93"/>
      <c r="D560" s="93"/>
      <c r="E560" s="93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</row>
    <row r="561" spans="2:18">
      <c r="B561" s="93"/>
      <c r="C561" s="93"/>
      <c r="D561" s="93"/>
      <c r="E561" s="93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</row>
    <row r="562" spans="2:18">
      <c r="B562" s="93"/>
      <c r="C562" s="93"/>
      <c r="D562" s="93"/>
      <c r="E562" s="93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</row>
    <row r="563" spans="2:18">
      <c r="B563" s="93"/>
      <c r="C563" s="93"/>
      <c r="D563" s="93"/>
      <c r="E563" s="93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</row>
    <row r="564" spans="2:18">
      <c r="B564" s="93"/>
      <c r="C564" s="93"/>
      <c r="D564" s="93"/>
      <c r="E564" s="93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</row>
    <row r="565" spans="2:18">
      <c r="B565" s="93"/>
      <c r="C565" s="93"/>
      <c r="D565" s="93"/>
      <c r="E565" s="93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</row>
    <row r="566" spans="2:18">
      <c r="B566" s="93"/>
      <c r="C566" s="93"/>
      <c r="D566" s="93"/>
      <c r="E566" s="93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</row>
    <row r="567" spans="2:18">
      <c r="B567" s="93"/>
      <c r="C567" s="93"/>
      <c r="D567" s="93"/>
      <c r="E567" s="93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</row>
    <row r="568" spans="2:18">
      <c r="B568" s="93"/>
      <c r="C568" s="93"/>
      <c r="D568" s="93"/>
      <c r="E568" s="93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</row>
    <row r="569" spans="2:18">
      <c r="B569" s="93"/>
      <c r="C569" s="93"/>
      <c r="D569" s="93"/>
      <c r="E569" s="93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</row>
    <row r="570" spans="2:18">
      <c r="B570" s="93"/>
      <c r="C570" s="93"/>
      <c r="D570" s="93"/>
      <c r="E570" s="93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</row>
    <row r="571" spans="2:18">
      <c r="B571" s="93"/>
      <c r="C571" s="93"/>
      <c r="D571" s="93"/>
      <c r="E571" s="93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</row>
    <row r="572" spans="2:18">
      <c r="B572" s="93"/>
      <c r="C572" s="93"/>
      <c r="D572" s="93"/>
      <c r="E572" s="93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</row>
    <row r="573" spans="2:18">
      <c r="B573" s="93"/>
      <c r="C573" s="93"/>
      <c r="D573" s="93"/>
      <c r="E573" s="93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</row>
    <row r="574" spans="2:18">
      <c r="B574" s="93"/>
      <c r="C574" s="93"/>
      <c r="D574" s="93"/>
      <c r="E574" s="93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</row>
    <row r="575" spans="2:18">
      <c r="B575" s="93"/>
      <c r="C575" s="93"/>
      <c r="D575" s="93"/>
      <c r="E575" s="93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</row>
    <row r="576" spans="2:18">
      <c r="B576" s="93"/>
      <c r="C576" s="93"/>
      <c r="D576" s="93"/>
      <c r="E576" s="93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</row>
    <row r="577" spans="2:18">
      <c r="B577" s="93"/>
      <c r="C577" s="93"/>
      <c r="D577" s="93"/>
      <c r="E577" s="93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</row>
    <row r="578" spans="2:18">
      <c r="B578" s="93"/>
      <c r="C578" s="93"/>
      <c r="D578" s="93"/>
      <c r="E578" s="93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</row>
    <row r="579" spans="2:18">
      <c r="B579" s="93"/>
      <c r="C579" s="93"/>
      <c r="D579" s="93"/>
      <c r="E579" s="93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</row>
    <row r="580" spans="2:18">
      <c r="B580" s="93"/>
      <c r="C580" s="93"/>
      <c r="D580" s="93"/>
      <c r="E580" s="93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</row>
    <row r="581" spans="2:18">
      <c r="B581" s="93"/>
      <c r="C581" s="93"/>
      <c r="D581" s="93"/>
      <c r="E581" s="93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</row>
    <row r="582" spans="2:18">
      <c r="B582" s="93"/>
      <c r="C582" s="93"/>
      <c r="D582" s="93"/>
      <c r="E582" s="93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</row>
    <row r="583" spans="2:18">
      <c r="B583" s="93"/>
      <c r="C583" s="93"/>
      <c r="D583" s="93"/>
      <c r="E583" s="93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</row>
    <row r="584" spans="2:18">
      <c r="B584" s="93"/>
      <c r="C584" s="93"/>
      <c r="D584" s="93"/>
      <c r="E584" s="93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</row>
    <row r="585" spans="2:18">
      <c r="B585" s="93"/>
      <c r="C585" s="93"/>
      <c r="D585" s="93"/>
      <c r="E585" s="93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</row>
    <row r="586" spans="2:18">
      <c r="B586" s="93"/>
      <c r="C586" s="93"/>
      <c r="D586" s="93"/>
      <c r="E586" s="93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</row>
    <row r="587" spans="2:18">
      <c r="B587" s="93"/>
      <c r="C587" s="93"/>
      <c r="D587" s="93"/>
      <c r="E587" s="93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</row>
    <row r="588" spans="2:18">
      <c r="B588" s="93"/>
      <c r="C588" s="93"/>
      <c r="D588" s="93"/>
      <c r="E588" s="93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</row>
    <row r="589" spans="2:18">
      <c r="B589" s="93"/>
      <c r="C589" s="93"/>
      <c r="D589" s="93"/>
      <c r="E589" s="93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</row>
    <row r="590" spans="2:18">
      <c r="B590" s="93"/>
      <c r="C590" s="93"/>
      <c r="D590" s="93"/>
      <c r="E590" s="93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</row>
    <row r="591" spans="2:18">
      <c r="B591" s="93"/>
      <c r="C591" s="93"/>
      <c r="D591" s="93"/>
      <c r="E591" s="93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</row>
    <row r="592" spans="2:18">
      <c r="B592" s="93"/>
      <c r="C592" s="93"/>
      <c r="D592" s="93"/>
      <c r="E592" s="93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</row>
    <row r="593" spans="2:18">
      <c r="B593" s="93"/>
      <c r="C593" s="93"/>
      <c r="D593" s="93"/>
      <c r="E593" s="93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</row>
    <row r="594" spans="2:18">
      <c r="B594" s="93"/>
      <c r="C594" s="93"/>
      <c r="D594" s="93"/>
      <c r="E594" s="93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</row>
    <row r="595" spans="2:18">
      <c r="B595" s="93"/>
      <c r="C595" s="93"/>
      <c r="D595" s="93"/>
      <c r="E595" s="93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</row>
    <row r="596" spans="2:18">
      <c r="B596" s="93"/>
      <c r="C596" s="93"/>
      <c r="D596" s="93"/>
      <c r="E596" s="93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</row>
    <row r="597" spans="2:18">
      <c r="B597" s="93"/>
      <c r="C597" s="93"/>
      <c r="D597" s="93"/>
      <c r="E597" s="93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</row>
    <row r="598" spans="2:18">
      <c r="B598" s="93"/>
      <c r="C598" s="93"/>
      <c r="D598" s="93"/>
      <c r="E598" s="93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</row>
    <row r="599" spans="2:18">
      <c r="B599" s="93"/>
      <c r="C599" s="93"/>
      <c r="D599" s="93"/>
      <c r="E599" s="93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</row>
    <row r="600" spans="2:18">
      <c r="B600" s="93"/>
      <c r="C600" s="93"/>
      <c r="D600" s="93"/>
      <c r="E600" s="93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</row>
    <row r="601" spans="2:18">
      <c r="B601" s="93"/>
      <c r="C601" s="93"/>
      <c r="D601" s="93"/>
      <c r="E601" s="93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</row>
    <row r="602" spans="2:18">
      <c r="B602" s="93"/>
      <c r="C602" s="93"/>
      <c r="D602" s="93"/>
      <c r="E602" s="93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</row>
    <row r="603" spans="2:18">
      <c r="B603" s="93"/>
      <c r="C603" s="93"/>
      <c r="D603" s="93"/>
      <c r="E603" s="93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</row>
    <row r="604" spans="2:18">
      <c r="B604" s="93"/>
      <c r="C604" s="93"/>
      <c r="D604" s="93"/>
      <c r="E604" s="93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</row>
    <row r="605" spans="2:18">
      <c r="B605" s="93"/>
      <c r="C605" s="93"/>
      <c r="D605" s="93"/>
      <c r="E605" s="93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</row>
    <row r="606" spans="2:18">
      <c r="B606" s="93"/>
      <c r="C606" s="93"/>
      <c r="D606" s="93"/>
      <c r="E606" s="93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</row>
    <row r="607" spans="2:18">
      <c r="B607" s="93"/>
      <c r="C607" s="93"/>
      <c r="D607" s="93"/>
      <c r="E607" s="93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</row>
    <row r="608" spans="2:18">
      <c r="B608" s="93"/>
      <c r="C608" s="93"/>
      <c r="D608" s="93"/>
      <c r="E608" s="93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</row>
    <row r="609" spans="2:18">
      <c r="B609" s="93"/>
      <c r="C609" s="93"/>
      <c r="D609" s="93"/>
      <c r="E609" s="93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</row>
    <row r="610" spans="2:18">
      <c r="B610" s="93"/>
      <c r="C610" s="93"/>
      <c r="D610" s="93"/>
      <c r="E610" s="93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</row>
    <row r="611" spans="2:18">
      <c r="B611" s="93"/>
      <c r="C611" s="93"/>
      <c r="D611" s="93"/>
      <c r="E611" s="93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</row>
    <row r="612" spans="2:18">
      <c r="B612" s="93"/>
      <c r="C612" s="93"/>
      <c r="D612" s="93"/>
      <c r="E612" s="93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</row>
    <row r="613" spans="2:18">
      <c r="B613" s="93"/>
      <c r="C613" s="93"/>
      <c r="D613" s="93"/>
      <c r="E613" s="93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</row>
    <row r="614" spans="2:18">
      <c r="B614" s="93"/>
      <c r="C614" s="93"/>
      <c r="D614" s="93"/>
      <c r="E614" s="93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</row>
    <row r="615" spans="2:18">
      <c r="B615" s="93"/>
      <c r="C615" s="93"/>
      <c r="D615" s="93"/>
      <c r="E615" s="93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</row>
    <row r="616" spans="2:18">
      <c r="B616" s="93"/>
      <c r="C616" s="93"/>
      <c r="D616" s="93"/>
      <c r="E616" s="93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</row>
    <row r="617" spans="2:18">
      <c r="B617" s="93"/>
      <c r="C617" s="93"/>
      <c r="D617" s="93"/>
      <c r="E617" s="93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</row>
    <row r="618" spans="2:18">
      <c r="B618" s="93"/>
      <c r="C618" s="93"/>
      <c r="D618" s="93"/>
      <c r="E618" s="93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</row>
    <row r="619" spans="2:18">
      <c r="B619" s="93"/>
      <c r="C619" s="93"/>
      <c r="D619" s="93"/>
      <c r="E619" s="93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</row>
    <row r="620" spans="2:18">
      <c r="B620" s="93"/>
      <c r="C620" s="93"/>
      <c r="D620" s="93"/>
      <c r="E620" s="93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</row>
    <row r="621" spans="2:18">
      <c r="B621" s="93"/>
      <c r="C621" s="93"/>
      <c r="D621" s="93"/>
      <c r="E621" s="93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</row>
    <row r="622" spans="2:18">
      <c r="B622" s="93"/>
      <c r="C622" s="93"/>
      <c r="D622" s="93"/>
      <c r="E622" s="93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</row>
    <row r="623" spans="2:18">
      <c r="B623" s="93"/>
      <c r="C623" s="93"/>
      <c r="D623" s="93"/>
      <c r="E623" s="93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</row>
    <row r="624" spans="2:18">
      <c r="B624" s="93"/>
      <c r="C624" s="93"/>
      <c r="D624" s="93"/>
      <c r="E624" s="93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</row>
    <row r="625" spans="2:18">
      <c r="B625" s="93"/>
      <c r="C625" s="93"/>
      <c r="D625" s="93"/>
      <c r="E625" s="93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</row>
    <row r="626" spans="2:18">
      <c r="B626" s="93"/>
      <c r="C626" s="93"/>
      <c r="D626" s="93"/>
      <c r="E626" s="93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</row>
    <row r="627" spans="2:18">
      <c r="B627" s="93"/>
      <c r="C627" s="93"/>
      <c r="D627" s="93"/>
      <c r="E627" s="93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</row>
    <row r="628" spans="2:18">
      <c r="B628" s="93"/>
      <c r="C628" s="93"/>
      <c r="D628" s="93"/>
      <c r="E628" s="93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</row>
    <row r="629" spans="2:18">
      <c r="B629" s="93"/>
      <c r="C629" s="93"/>
      <c r="D629" s="93"/>
      <c r="E629" s="93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</row>
    <row r="630" spans="2:18">
      <c r="B630" s="93"/>
      <c r="C630" s="93"/>
      <c r="D630" s="93"/>
      <c r="E630" s="93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</row>
    <row r="631" spans="2:18">
      <c r="B631" s="93"/>
      <c r="C631" s="93"/>
      <c r="D631" s="93"/>
      <c r="E631" s="93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</row>
    <row r="632" spans="2:18">
      <c r="B632" s="93"/>
      <c r="C632" s="93"/>
      <c r="D632" s="93"/>
      <c r="E632" s="93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</row>
    <row r="633" spans="2:18">
      <c r="B633" s="93"/>
      <c r="C633" s="93"/>
      <c r="D633" s="93"/>
      <c r="E633" s="93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</row>
    <row r="634" spans="2:18">
      <c r="B634" s="93"/>
      <c r="C634" s="93"/>
      <c r="D634" s="93"/>
      <c r="E634" s="93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</row>
    <row r="635" spans="2:18">
      <c r="B635" s="93"/>
      <c r="C635" s="93"/>
      <c r="D635" s="93"/>
      <c r="E635" s="93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</row>
    <row r="636" spans="2:18">
      <c r="B636" s="93"/>
      <c r="C636" s="93"/>
      <c r="D636" s="93"/>
      <c r="E636" s="93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</row>
    <row r="637" spans="2:18">
      <c r="B637" s="93"/>
      <c r="C637" s="93"/>
      <c r="D637" s="93"/>
      <c r="E637" s="93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</row>
    <row r="638" spans="2:18">
      <c r="B638" s="93"/>
      <c r="C638" s="93"/>
      <c r="D638" s="93"/>
      <c r="E638" s="93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</row>
    <row r="639" spans="2:18">
      <c r="B639" s="93"/>
      <c r="C639" s="93"/>
      <c r="D639" s="93"/>
      <c r="E639" s="93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</row>
    <row r="640" spans="2:18">
      <c r="B640" s="93"/>
      <c r="C640" s="93"/>
      <c r="D640" s="93"/>
      <c r="E640" s="93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</row>
    <row r="641" spans="2:18">
      <c r="B641" s="93"/>
      <c r="C641" s="93"/>
      <c r="D641" s="93"/>
      <c r="E641" s="93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</row>
    <row r="642" spans="2:18">
      <c r="B642" s="93"/>
      <c r="C642" s="93"/>
      <c r="D642" s="93"/>
      <c r="E642" s="93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</row>
    <row r="643" spans="2:18">
      <c r="B643" s="93"/>
      <c r="C643" s="93"/>
      <c r="D643" s="93"/>
      <c r="E643" s="93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</row>
    <row r="644" spans="2:18">
      <c r="B644" s="93"/>
      <c r="C644" s="93"/>
      <c r="D644" s="93"/>
      <c r="E644" s="93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</row>
    <row r="645" spans="2:18">
      <c r="B645" s="93"/>
      <c r="C645" s="93"/>
      <c r="D645" s="93"/>
      <c r="E645" s="93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</row>
    <row r="646" spans="2:18">
      <c r="B646" s="93"/>
      <c r="C646" s="93"/>
      <c r="D646" s="93"/>
      <c r="E646" s="93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</row>
    <row r="647" spans="2:18">
      <c r="B647" s="93"/>
      <c r="C647" s="93"/>
      <c r="D647" s="93"/>
      <c r="E647" s="93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</row>
    <row r="648" spans="2:18">
      <c r="B648" s="93"/>
      <c r="C648" s="93"/>
      <c r="D648" s="93"/>
      <c r="E648" s="93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</row>
    <row r="649" spans="2:18">
      <c r="B649" s="93"/>
      <c r="C649" s="93"/>
      <c r="D649" s="93"/>
      <c r="E649" s="93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</row>
    <row r="650" spans="2:18">
      <c r="B650" s="93"/>
      <c r="C650" s="93"/>
      <c r="D650" s="93"/>
      <c r="E650" s="93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</row>
    <row r="651" spans="2:18">
      <c r="B651" s="93"/>
      <c r="C651" s="93"/>
      <c r="D651" s="93"/>
      <c r="E651" s="93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</row>
    <row r="652" spans="2:18">
      <c r="B652" s="93"/>
      <c r="C652" s="93"/>
      <c r="D652" s="93"/>
      <c r="E652" s="93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</row>
    <row r="653" spans="2:18">
      <c r="B653" s="93"/>
      <c r="C653" s="93"/>
      <c r="D653" s="93"/>
      <c r="E653" s="93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</row>
    <row r="654" spans="2:18">
      <c r="B654" s="93"/>
      <c r="C654" s="93"/>
      <c r="D654" s="93"/>
      <c r="E654" s="93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</row>
    <row r="655" spans="2:18">
      <c r="B655" s="93"/>
      <c r="C655" s="93"/>
      <c r="D655" s="93"/>
      <c r="E655" s="93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</row>
    <row r="656" spans="2:18">
      <c r="B656" s="93"/>
      <c r="C656" s="93"/>
      <c r="D656" s="93"/>
      <c r="E656" s="93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</row>
    <row r="657" spans="2:18">
      <c r="B657" s="93"/>
      <c r="C657" s="93"/>
      <c r="D657" s="93"/>
      <c r="E657" s="93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</row>
    <row r="658" spans="2:18">
      <c r="B658" s="93"/>
      <c r="C658" s="93"/>
      <c r="D658" s="93"/>
      <c r="E658" s="93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</row>
    <row r="659" spans="2:18">
      <c r="B659" s="93"/>
      <c r="C659" s="93"/>
      <c r="D659" s="93"/>
      <c r="E659" s="93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</row>
    <row r="660" spans="2:18">
      <c r="B660" s="93"/>
      <c r="C660" s="93"/>
      <c r="D660" s="93"/>
      <c r="E660" s="93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</row>
    <row r="661" spans="2:18">
      <c r="B661" s="93"/>
      <c r="C661" s="93"/>
      <c r="D661" s="93"/>
      <c r="E661" s="93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</row>
    <row r="662" spans="2:18">
      <c r="B662" s="93"/>
      <c r="C662" s="93"/>
      <c r="D662" s="93"/>
      <c r="E662" s="93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</row>
    <row r="663" spans="2:18">
      <c r="B663" s="93"/>
      <c r="C663" s="93"/>
      <c r="D663" s="93"/>
      <c r="E663" s="93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</row>
    <row r="664" spans="2:18">
      <c r="B664" s="93"/>
      <c r="C664" s="93"/>
      <c r="D664" s="93"/>
      <c r="E664" s="93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</row>
    <row r="665" spans="2:18">
      <c r="B665" s="93"/>
      <c r="C665" s="93"/>
      <c r="D665" s="93"/>
      <c r="E665" s="93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</row>
    <row r="666" spans="2:18">
      <c r="B666" s="93"/>
      <c r="C666" s="93"/>
      <c r="D666" s="93"/>
      <c r="E666" s="93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</row>
    <row r="667" spans="2:18">
      <c r="B667" s="93"/>
      <c r="C667" s="93"/>
      <c r="D667" s="93"/>
      <c r="E667" s="93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</row>
    <row r="668" spans="2:18">
      <c r="B668" s="93"/>
      <c r="C668" s="93"/>
      <c r="D668" s="93"/>
      <c r="E668" s="93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</row>
    <row r="669" spans="2:18">
      <c r="B669" s="93"/>
      <c r="C669" s="93"/>
      <c r="D669" s="93"/>
      <c r="E669" s="93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</row>
    <row r="670" spans="2:18">
      <c r="B670" s="93"/>
      <c r="C670" s="93"/>
      <c r="D670" s="93"/>
      <c r="E670" s="93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</row>
    <row r="671" spans="2:18">
      <c r="B671" s="93"/>
      <c r="C671" s="93"/>
      <c r="D671" s="93"/>
      <c r="E671" s="93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</row>
    <row r="672" spans="2:18">
      <c r="B672" s="93"/>
      <c r="C672" s="93"/>
      <c r="D672" s="93"/>
      <c r="E672" s="93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</row>
    <row r="673" spans="2:18">
      <c r="B673" s="93"/>
      <c r="C673" s="93"/>
      <c r="D673" s="93"/>
      <c r="E673" s="93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</row>
    <row r="674" spans="2:18">
      <c r="B674" s="93"/>
      <c r="C674" s="93"/>
      <c r="D674" s="93"/>
      <c r="E674" s="93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</row>
    <row r="675" spans="2:18">
      <c r="B675" s="93"/>
      <c r="C675" s="93"/>
      <c r="D675" s="93"/>
      <c r="E675" s="93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</row>
    <row r="676" spans="2:18">
      <c r="B676" s="93"/>
      <c r="C676" s="93"/>
      <c r="D676" s="93"/>
      <c r="E676" s="93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</row>
    <row r="677" spans="2:18">
      <c r="B677" s="93"/>
      <c r="C677" s="93"/>
      <c r="D677" s="93"/>
      <c r="E677" s="93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</row>
    <row r="678" spans="2:18">
      <c r="B678" s="93"/>
      <c r="C678" s="93"/>
      <c r="D678" s="93"/>
      <c r="E678" s="93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</row>
    <row r="679" spans="2:18">
      <c r="B679" s="93"/>
      <c r="C679" s="93"/>
      <c r="D679" s="93"/>
      <c r="E679" s="93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</row>
    <row r="680" spans="2:18">
      <c r="B680" s="93"/>
      <c r="C680" s="93"/>
      <c r="D680" s="93"/>
      <c r="E680" s="93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</row>
    <row r="681" spans="2:18">
      <c r="B681" s="93"/>
      <c r="C681" s="93"/>
      <c r="D681" s="93"/>
      <c r="E681" s="93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</row>
    <row r="682" spans="2:18">
      <c r="B682" s="93"/>
      <c r="C682" s="93"/>
      <c r="D682" s="93"/>
      <c r="E682" s="93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</row>
    <row r="683" spans="2:18">
      <c r="B683" s="93"/>
      <c r="C683" s="93"/>
      <c r="D683" s="93"/>
      <c r="E683" s="93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</row>
    <row r="684" spans="2:18">
      <c r="B684" s="93"/>
      <c r="C684" s="93"/>
      <c r="D684" s="93"/>
      <c r="E684" s="93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</row>
    <row r="685" spans="2:18">
      <c r="B685" s="93"/>
      <c r="C685" s="93"/>
      <c r="D685" s="93"/>
      <c r="E685" s="93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</row>
    <row r="686" spans="2:18">
      <c r="B686" s="93"/>
      <c r="C686" s="93"/>
      <c r="D686" s="93"/>
      <c r="E686" s="93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</row>
    <row r="687" spans="2:18">
      <c r="B687" s="93"/>
      <c r="C687" s="93"/>
      <c r="D687" s="93"/>
      <c r="E687" s="93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</row>
    <row r="688" spans="2:18">
      <c r="B688" s="93"/>
      <c r="C688" s="93"/>
      <c r="D688" s="93"/>
      <c r="E688" s="93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</row>
    <row r="689" spans="2:18">
      <c r="B689" s="93"/>
      <c r="C689" s="93"/>
      <c r="D689" s="93"/>
      <c r="E689" s="93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</row>
    <row r="690" spans="2:18">
      <c r="B690" s="93"/>
      <c r="C690" s="93"/>
      <c r="D690" s="93"/>
      <c r="E690" s="93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</row>
    <row r="691" spans="2:18">
      <c r="B691" s="93"/>
      <c r="C691" s="93"/>
      <c r="D691" s="93"/>
      <c r="E691" s="93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</row>
    <row r="692" spans="2:18">
      <c r="B692" s="93"/>
      <c r="C692" s="93"/>
      <c r="D692" s="93"/>
      <c r="E692" s="93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</row>
    <row r="693" spans="2:18">
      <c r="B693" s="93"/>
      <c r="C693" s="93"/>
      <c r="D693" s="93"/>
      <c r="E693" s="93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</row>
    <row r="694" spans="2:18">
      <c r="B694" s="93"/>
      <c r="C694" s="93"/>
      <c r="D694" s="93"/>
      <c r="E694" s="93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</row>
    <row r="695" spans="2:18">
      <c r="B695" s="93"/>
      <c r="C695" s="93"/>
      <c r="D695" s="93"/>
      <c r="E695" s="93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</row>
    <row r="696" spans="2:18">
      <c r="B696" s="93"/>
      <c r="C696" s="93"/>
      <c r="D696" s="93"/>
      <c r="E696" s="93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</row>
    <row r="697" spans="2:18">
      <c r="B697" s="93"/>
      <c r="C697" s="93"/>
      <c r="D697" s="93"/>
      <c r="E697" s="93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</row>
    <row r="698" spans="2:18">
      <c r="B698" s="93"/>
      <c r="C698" s="93"/>
      <c r="D698" s="93"/>
      <c r="E698" s="93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</row>
    <row r="699" spans="2:18">
      <c r="B699" s="93"/>
      <c r="C699" s="93"/>
      <c r="D699" s="93"/>
      <c r="E699" s="93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</row>
    <row r="700" spans="2:18">
      <c r="B700" s="93"/>
      <c r="C700" s="93"/>
      <c r="D700" s="93"/>
      <c r="E700" s="93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</row>
    <row r="701" spans="2:18">
      <c r="B701" s="93"/>
      <c r="C701" s="93"/>
      <c r="D701" s="93"/>
      <c r="E701" s="93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</row>
    <row r="702" spans="2:18">
      <c r="B702" s="93"/>
      <c r="C702" s="93"/>
      <c r="D702" s="93"/>
      <c r="E702" s="93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</row>
    <row r="703" spans="2:18">
      <c r="B703" s="93"/>
      <c r="C703" s="93"/>
      <c r="D703" s="93"/>
      <c r="E703" s="93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</row>
    <row r="704" spans="2:18">
      <c r="B704" s="93"/>
      <c r="C704" s="93"/>
      <c r="D704" s="93"/>
      <c r="E704" s="93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</row>
    <row r="705" spans="2:18">
      <c r="B705" s="93"/>
      <c r="C705" s="93"/>
      <c r="D705" s="93"/>
      <c r="E705" s="93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</row>
    <row r="706" spans="2:18">
      <c r="B706" s="93"/>
      <c r="C706" s="93"/>
      <c r="D706" s="93"/>
      <c r="E706" s="93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</row>
    <row r="707" spans="2:18">
      <c r="B707" s="93"/>
      <c r="C707" s="93"/>
      <c r="D707" s="93"/>
      <c r="E707" s="93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</row>
    <row r="708" spans="2:18">
      <c r="B708" s="93"/>
      <c r="C708" s="93"/>
      <c r="D708" s="93"/>
      <c r="E708" s="93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</row>
    <row r="709" spans="2:18">
      <c r="B709" s="93"/>
      <c r="C709" s="93"/>
      <c r="D709" s="93"/>
      <c r="E709" s="93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</row>
    <row r="710" spans="2:18">
      <c r="B710" s="93"/>
      <c r="C710" s="93"/>
      <c r="D710" s="93"/>
      <c r="E710" s="93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</row>
    <row r="711" spans="2:18">
      <c r="B711" s="93"/>
      <c r="C711" s="93"/>
      <c r="D711" s="93"/>
      <c r="E711" s="93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</row>
    <row r="712" spans="2:18">
      <c r="B712" s="93"/>
      <c r="C712" s="93"/>
      <c r="D712" s="93"/>
      <c r="E712" s="93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</row>
    <row r="713" spans="2:18">
      <c r="B713" s="93"/>
      <c r="C713" s="93"/>
      <c r="D713" s="93"/>
      <c r="E713" s="93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</row>
    <row r="714" spans="2:18">
      <c r="B714" s="93"/>
      <c r="C714" s="93"/>
      <c r="D714" s="93"/>
      <c r="E714" s="93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</row>
    <row r="715" spans="2:18">
      <c r="B715" s="93"/>
      <c r="C715" s="93"/>
      <c r="D715" s="93"/>
      <c r="E715" s="93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</row>
    <row r="716" spans="2:18">
      <c r="B716" s="93"/>
      <c r="C716" s="93"/>
      <c r="D716" s="93"/>
      <c r="E716" s="93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</row>
    <row r="717" spans="2:18">
      <c r="B717" s="93"/>
      <c r="C717" s="93"/>
      <c r="D717" s="93"/>
      <c r="E717" s="93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</row>
    <row r="718" spans="2:18">
      <c r="B718" s="93"/>
      <c r="C718" s="93"/>
      <c r="D718" s="93"/>
      <c r="E718" s="93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</row>
    <row r="719" spans="2:18">
      <c r="B719" s="93"/>
      <c r="C719" s="93"/>
      <c r="D719" s="93"/>
      <c r="E719" s="93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</row>
    <row r="720" spans="2:18">
      <c r="B720" s="93"/>
      <c r="C720" s="93"/>
      <c r="D720" s="93"/>
      <c r="E720" s="93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</row>
    <row r="721" spans="2:18">
      <c r="B721" s="93"/>
      <c r="C721" s="93"/>
      <c r="D721" s="93"/>
      <c r="E721" s="93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</row>
    <row r="722" spans="2:18">
      <c r="B722" s="93"/>
      <c r="C722" s="93"/>
      <c r="D722" s="93"/>
      <c r="E722" s="93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</row>
    <row r="723" spans="2:18">
      <c r="B723" s="93"/>
      <c r="C723" s="93"/>
      <c r="D723" s="93"/>
      <c r="E723" s="93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</row>
    <row r="724" spans="2:18">
      <c r="B724" s="93"/>
      <c r="C724" s="93"/>
      <c r="D724" s="93"/>
      <c r="E724" s="93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</row>
    <row r="725" spans="2:18">
      <c r="B725" s="93"/>
      <c r="C725" s="93"/>
      <c r="D725" s="93"/>
      <c r="E725" s="93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</row>
    <row r="726" spans="2:18">
      <c r="B726" s="93"/>
      <c r="C726" s="93"/>
      <c r="D726" s="93"/>
      <c r="E726" s="93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</row>
    <row r="727" spans="2:18">
      <c r="B727" s="93"/>
      <c r="C727" s="93"/>
      <c r="D727" s="93"/>
      <c r="E727" s="93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</row>
    <row r="728" spans="2:18">
      <c r="B728" s="93"/>
      <c r="C728" s="93"/>
      <c r="D728" s="93"/>
      <c r="E728" s="93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</row>
    <row r="729" spans="2:18">
      <c r="B729" s="93"/>
      <c r="C729" s="93"/>
      <c r="D729" s="93"/>
      <c r="E729" s="93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</row>
    <row r="730" spans="2:18">
      <c r="B730" s="93"/>
      <c r="C730" s="93"/>
      <c r="D730" s="93"/>
      <c r="E730" s="93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</row>
    <row r="731" spans="2:18">
      <c r="B731" s="93"/>
      <c r="C731" s="93"/>
      <c r="D731" s="93"/>
      <c r="E731" s="93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</row>
    <row r="732" spans="2:18">
      <c r="B732" s="93"/>
      <c r="C732" s="93"/>
      <c r="D732" s="93"/>
      <c r="E732" s="93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</row>
    <row r="733" spans="2:18">
      <c r="B733" s="93"/>
      <c r="C733" s="93"/>
      <c r="D733" s="93"/>
      <c r="E733" s="93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</row>
    <row r="734" spans="2:18">
      <c r="B734" s="93"/>
      <c r="C734" s="93"/>
      <c r="D734" s="93"/>
      <c r="E734" s="93"/>
      <c r="F734" s="94"/>
      <c r="G734" s="94"/>
      <c r="H734" s="94"/>
      <c r="I734" s="94"/>
      <c r="J734" s="94"/>
      <c r="K734" s="94"/>
      <c r="L734" s="94"/>
      <c r="M734" s="94"/>
      <c r="N734" s="94"/>
      <c r="O734" s="94"/>
      <c r="P734" s="94"/>
      <c r="Q734" s="94"/>
      <c r="R734" s="94"/>
    </row>
    <row r="735" spans="2:18">
      <c r="B735" s="93"/>
      <c r="C735" s="93"/>
      <c r="D735" s="93"/>
      <c r="E735" s="93"/>
      <c r="F735" s="94"/>
      <c r="G735" s="94"/>
      <c r="H735" s="94"/>
      <c r="I735" s="94"/>
      <c r="J735" s="94"/>
      <c r="K735" s="94"/>
      <c r="L735" s="94"/>
      <c r="M735" s="94"/>
      <c r="N735" s="94"/>
      <c r="O735" s="94"/>
      <c r="P735" s="94"/>
      <c r="Q735" s="94"/>
      <c r="R735" s="94"/>
    </row>
    <row r="736" spans="2:18">
      <c r="B736" s="93"/>
      <c r="C736" s="93"/>
      <c r="D736" s="93"/>
      <c r="E736" s="93"/>
      <c r="F736" s="94"/>
      <c r="G736" s="94"/>
      <c r="H736" s="94"/>
      <c r="I736" s="94"/>
      <c r="J736" s="94"/>
      <c r="K736" s="94"/>
      <c r="L736" s="94"/>
      <c r="M736" s="94"/>
      <c r="N736" s="94"/>
      <c r="O736" s="94"/>
      <c r="P736" s="94"/>
      <c r="Q736" s="94"/>
      <c r="R736" s="94"/>
    </row>
    <row r="737" spans="2:18">
      <c r="B737" s="93"/>
      <c r="C737" s="93"/>
      <c r="D737" s="93"/>
      <c r="E737" s="93"/>
      <c r="F737" s="94"/>
      <c r="G737" s="94"/>
      <c r="H737" s="94"/>
      <c r="I737" s="94"/>
      <c r="J737" s="94"/>
      <c r="K737" s="94"/>
      <c r="L737" s="94"/>
      <c r="M737" s="94"/>
      <c r="N737" s="94"/>
      <c r="O737" s="94"/>
      <c r="P737" s="94"/>
      <c r="Q737" s="94"/>
      <c r="R737" s="94"/>
    </row>
    <row r="738" spans="2:18">
      <c r="B738" s="93"/>
      <c r="C738" s="93"/>
      <c r="D738" s="93"/>
      <c r="E738" s="93"/>
      <c r="F738" s="94"/>
      <c r="G738" s="94"/>
      <c r="H738" s="94"/>
      <c r="I738" s="94"/>
      <c r="J738" s="94"/>
      <c r="K738" s="94"/>
      <c r="L738" s="94"/>
      <c r="M738" s="94"/>
      <c r="N738" s="94"/>
      <c r="O738" s="94"/>
      <c r="P738" s="94"/>
      <c r="Q738" s="94"/>
      <c r="R738" s="94"/>
    </row>
    <row r="739" spans="2:18">
      <c r="B739" s="93"/>
      <c r="C739" s="93"/>
      <c r="D739" s="93"/>
      <c r="E739" s="93"/>
      <c r="F739" s="94"/>
      <c r="G739" s="94"/>
      <c r="H739" s="94"/>
      <c r="I739" s="94"/>
      <c r="J739" s="94"/>
      <c r="K739" s="94"/>
      <c r="L739" s="94"/>
      <c r="M739" s="94"/>
      <c r="N739" s="94"/>
      <c r="O739" s="94"/>
      <c r="P739" s="94"/>
      <c r="Q739" s="94"/>
      <c r="R739" s="94"/>
    </row>
    <row r="740" spans="2:18">
      <c r="B740" s="93"/>
      <c r="C740" s="93"/>
      <c r="D740" s="93"/>
      <c r="E740" s="93"/>
      <c r="F740" s="94"/>
      <c r="G740" s="94"/>
      <c r="H740" s="94"/>
      <c r="I740" s="94"/>
      <c r="J740" s="94"/>
      <c r="K740" s="94"/>
      <c r="L740" s="94"/>
      <c r="M740" s="94"/>
      <c r="N740" s="94"/>
      <c r="O740" s="94"/>
      <c r="P740" s="94"/>
      <c r="Q740" s="94"/>
      <c r="R740" s="94"/>
    </row>
    <row r="741" spans="2:18">
      <c r="B741" s="93"/>
      <c r="C741" s="93"/>
      <c r="D741" s="93"/>
      <c r="E741" s="93"/>
      <c r="F741" s="94"/>
      <c r="G741" s="94"/>
      <c r="H741" s="94"/>
      <c r="I741" s="94"/>
      <c r="J741" s="94"/>
      <c r="K741" s="94"/>
      <c r="L741" s="94"/>
      <c r="M741" s="94"/>
      <c r="N741" s="94"/>
      <c r="O741" s="94"/>
      <c r="P741" s="94"/>
      <c r="Q741" s="94"/>
      <c r="R741" s="94"/>
    </row>
    <row r="742" spans="2:18">
      <c r="B742" s="93"/>
      <c r="C742" s="93"/>
      <c r="D742" s="93"/>
      <c r="E742" s="93"/>
      <c r="F742" s="94"/>
      <c r="G742" s="94"/>
      <c r="H742" s="94"/>
      <c r="I742" s="94"/>
      <c r="J742" s="94"/>
      <c r="K742" s="94"/>
      <c r="L742" s="94"/>
      <c r="M742" s="94"/>
      <c r="N742" s="94"/>
      <c r="O742" s="94"/>
      <c r="P742" s="94"/>
      <c r="Q742" s="94"/>
      <c r="R742" s="94"/>
    </row>
    <row r="743" spans="2:18">
      <c r="B743" s="93"/>
      <c r="C743" s="93"/>
      <c r="D743" s="93"/>
      <c r="E743" s="93"/>
      <c r="F743" s="94"/>
      <c r="G743" s="94"/>
      <c r="H743" s="94"/>
      <c r="I743" s="94"/>
      <c r="J743" s="94"/>
      <c r="K743" s="94"/>
      <c r="L743" s="94"/>
      <c r="M743" s="94"/>
      <c r="N743" s="94"/>
      <c r="O743" s="94"/>
      <c r="P743" s="94"/>
      <c r="Q743" s="94"/>
      <c r="R743" s="94"/>
    </row>
    <row r="744" spans="2:18">
      <c r="B744" s="93"/>
      <c r="C744" s="93"/>
      <c r="D744" s="93"/>
      <c r="E744" s="93"/>
      <c r="F744" s="94"/>
      <c r="G744" s="94"/>
      <c r="H744" s="94"/>
      <c r="I744" s="94"/>
      <c r="J744" s="94"/>
      <c r="K744" s="94"/>
      <c r="L744" s="94"/>
      <c r="M744" s="94"/>
      <c r="N744" s="94"/>
      <c r="O744" s="94"/>
      <c r="P744" s="94"/>
      <c r="Q744" s="94"/>
      <c r="R744" s="94"/>
    </row>
    <row r="745" spans="2:18">
      <c r="B745" s="93"/>
      <c r="C745" s="93"/>
      <c r="D745" s="93"/>
      <c r="E745" s="93"/>
      <c r="F745" s="94"/>
      <c r="G745" s="94"/>
      <c r="H745" s="94"/>
      <c r="I745" s="94"/>
      <c r="J745" s="94"/>
      <c r="K745" s="94"/>
      <c r="L745" s="94"/>
      <c r="M745" s="94"/>
      <c r="N745" s="94"/>
      <c r="O745" s="94"/>
      <c r="P745" s="94"/>
      <c r="Q745" s="94"/>
      <c r="R745" s="94"/>
    </row>
    <row r="746" spans="2:18">
      <c r="B746" s="93"/>
      <c r="C746" s="93"/>
      <c r="D746" s="93"/>
      <c r="E746" s="93"/>
      <c r="F746" s="94"/>
      <c r="G746" s="94"/>
      <c r="H746" s="94"/>
      <c r="I746" s="94"/>
      <c r="J746" s="94"/>
      <c r="K746" s="94"/>
      <c r="L746" s="94"/>
      <c r="M746" s="94"/>
      <c r="N746" s="94"/>
      <c r="O746" s="94"/>
      <c r="P746" s="94"/>
      <c r="Q746" s="94"/>
      <c r="R746" s="94"/>
    </row>
    <row r="747" spans="2:18">
      <c r="B747" s="93"/>
      <c r="C747" s="93"/>
      <c r="D747" s="93"/>
      <c r="E747" s="93"/>
      <c r="F747" s="94"/>
      <c r="G747" s="94"/>
      <c r="H747" s="94"/>
      <c r="I747" s="94"/>
      <c r="J747" s="94"/>
      <c r="K747" s="94"/>
      <c r="L747" s="94"/>
      <c r="M747" s="94"/>
      <c r="N747" s="94"/>
      <c r="O747" s="94"/>
      <c r="P747" s="94"/>
      <c r="Q747" s="94"/>
      <c r="R747" s="94"/>
    </row>
    <row r="748" spans="2:18">
      <c r="B748" s="93"/>
      <c r="C748" s="93"/>
      <c r="D748" s="93"/>
      <c r="E748" s="93"/>
      <c r="F748" s="94"/>
      <c r="G748" s="94"/>
      <c r="H748" s="94"/>
      <c r="I748" s="94"/>
      <c r="J748" s="94"/>
      <c r="K748" s="94"/>
      <c r="L748" s="94"/>
      <c r="M748" s="94"/>
      <c r="N748" s="94"/>
      <c r="O748" s="94"/>
      <c r="P748" s="94"/>
      <c r="Q748" s="94"/>
      <c r="R748" s="94"/>
    </row>
    <row r="749" spans="2:18">
      <c r="B749" s="93"/>
      <c r="C749" s="93"/>
      <c r="D749" s="93"/>
      <c r="E749" s="93"/>
      <c r="F749" s="94"/>
      <c r="G749" s="94"/>
      <c r="H749" s="94"/>
      <c r="I749" s="94"/>
      <c r="J749" s="94"/>
      <c r="K749" s="94"/>
      <c r="L749" s="94"/>
      <c r="M749" s="94"/>
      <c r="N749" s="94"/>
      <c r="O749" s="94"/>
      <c r="P749" s="94"/>
      <c r="Q749" s="94"/>
      <c r="R749" s="94"/>
    </row>
    <row r="750" spans="2:18">
      <c r="B750" s="93"/>
      <c r="C750" s="93"/>
      <c r="D750" s="93"/>
      <c r="E750" s="93"/>
      <c r="F750" s="94"/>
      <c r="G750" s="94"/>
      <c r="H750" s="94"/>
      <c r="I750" s="94"/>
      <c r="J750" s="94"/>
      <c r="K750" s="94"/>
      <c r="L750" s="94"/>
      <c r="M750" s="94"/>
      <c r="N750" s="94"/>
      <c r="O750" s="94"/>
      <c r="P750" s="94"/>
      <c r="Q750" s="94"/>
      <c r="R750" s="94"/>
    </row>
    <row r="751" spans="2:18">
      <c r="B751" s="93"/>
      <c r="C751" s="93"/>
      <c r="D751" s="93"/>
      <c r="E751" s="93"/>
      <c r="F751" s="94"/>
      <c r="G751" s="94"/>
      <c r="H751" s="94"/>
      <c r="I751" s="94"/>
      <c r="J751" s="94"/>
      <c r="K751" s="94"/>
      <c r="L751" s="94"/>
      <c r="M751" s="94"/>
      <c r="N751" s="94"/>
      <c r="O751" s="94"/>
      <c r="P751" s="94"/>
      <c r="Q751" s="94"/>
      <c r="R751" s="94"/>
    </row>
    <row r="752" spans="2:18">
      <c r="B752" s="93"/>
      <c r="C752" s="93"/>
      <c r="D752" s="93"/>
      <c r="E752" s="93"/>
      <c r="F752" s="94"/>
      <c r="G752" s="94"/>
      <c r="H752" s="94"/>
      <c r="I752" s="94"/>
      <c r="J752" s="94"/>
      <c r="K752" s="94"/>
      <c r="L752" s="94"/>
      <c r="M752" s="94"/>
      <c r="N752" s="94"/>
      <c r="O752" s="94"/>
      <c r="P752" s="94"/>
      <c r="Q752" s="94"/>
      <c r="R752" s="94"/>
    </row>
    <row r="753" spans="2:18">
      <c r="B753" s="93"/>
      <c r="C753" s="93"/>
      <c r="D753" s="93"/>
      <c r="E753" s="93"/>
      <c r="F753" s="94"/>
      <c r="G753" s="94"/>
      <c r="H753" s="94"/>
      <c r="I753" s="94"/>
      <c r="J753" s="94"/>
      <c r="K753" s="94"/>
      <c r="L753" s="94"/>
      <c r="M753" s="94"/>
      <c r="N753" s="94"/>
      <c r="O753" s="94"/>
      <c r="P753" s="94"/>
      <c r="Q753" s="94"/>
      <c r="R753" s="94"/>
    </row>
    <row r="754" spans="2:18">
      <c r="B754" s="93"/>
      <c r="C754" s="93"/>
      <c r="D754" s="93"/>
      <c r="E754" s="93"/>
      <c r="F754" s="94"/>
      <c r="G754" s="94"/>
      <c r="H754" s="94"/>
      <c r="I754" s="94"/>
      <c r="J754" s="94"/>
      <c r="K754" s="94"/>
      <c r="L754" s="94"/>
      <c r="M754" s="94"/>
      <c r="N754" s="94"/>
      <c r="O754" s="94"/>
      <c r="P754" s="94"/>
      <c r="Q754" s="94"/>
      <c r="R754" s="94"/>
    </row>
    <row r="755" spans="2:18">
      <c r="B755" s="93"/>
      <c r="C755" s="93"/>
      <c r="D755" s="93"/>
      <c r="E755" s="93"/>
      <c r="F755" s="94"/>
      <c r="G755" s="94"/>
      <c r="H755" s="94"/>
      <c r="I755" s="94"/>
      <c r="J755" s="94"/>
      <c r="K755" s="94"/>
      <c r="L755" s="94"/>
      <c r="M755" s="94"/>
      <c r="N755" s="94"/>
      <c r="O755" s="94"/>
      <c r="P755" s="94"/>
      <c r="Q755" s="94"/>
      <c r="R755" s="94"/>
    </row>
    <row r="756" spans="2:18">
      <c r="B756" s="93"/>
      <c r="C756" s="93"/>
      <c r="D756" s="93"/>
      <c r="E756" s="93"/>
      <c r="F756" s="94"/>
      <c r="G756" s="94"/>
      <c r="H756" s="94"/>
      <c r="I756" s="94"/>
      <c r="J756" s="94"/>
      <c r="K756" s="94"/>
      <c r="L756" s="94"/>
      <c r="M756" s="94"/>
      <c r="N756" s="94"/>
      <c r="O756" s="94"/>
      <c r="P756" s="94"/>
      <c r="Q756" s="94"/>
      <c r="R756" s="94"/>
    </row>
    <row r="757" spans="2:18">
      <c r="B757" s="93"/>
      <c r="C757" s="93"/>
      <c r="D757" s="93"/>
      <c r="E757" s="93"/>
      <c r="F757" s="94"/>
      <c r="G757" s="94"/>
      <c r="H757" s="94"/>
      <c r="I757" s="94"/>
      <c r="J757" s="94"/>
      <c r="K757" s="94"/>
      <c r="L757" s="94"/>
      <c r="M757" s="94"/>
      <c r="N757" s="94"/>
      <c r="O757" s="94"/>
      <c r="P757" s="94"/>
      <c r="Q757" s="94"/>
      <c r="R757" s="94"/>
    </row>
    <row r="758" spans="2:18">
      <c r="B758" s="93"/>
      <c r="C758" s="93"/>
      <c r="D758" s="93"/>
      <c r="E758" s="93"/>
      <c r="F758" s="94"/>
      <c r="G758" s="94"/>
      <c r="H758" s="94"/>
      <c r="I758" s="94"/>
      <c r="J758" s="94"/>
      <c r="K758" s="94"/>
      <c r="L758" s="94"/>
      <c r="M758" s="94"/>
      <c r="N758" s="94"/>
      <c r="O758" s="94"/>
      <c r="P758" s="94"/>
      <c r="Q758" s="94"/>
      <c r="R758" s="94"/>
    </row>
    <row r="759" spans="2:18">
      <c r="B759" s="93"/>
      <c r="C759" s="93"/>
      <c r="D759" s="93"/>
      <c r="E759" s="93"/>
      <c r="F759" s="94"/>
      <c r="G759" s="94"/>
      <c r="H759" s="94"/>
      <c r="I759" s="94"/>
      <c r="J759" s="94"/>
      <c r="K759" s="94"/>
      <c r="L759" s="94"/>
      <c r="M759" s="94"/>
      <c r="N759" s="94"/>
      <c r="O759" s="94"/>
      <c r="P759" s="94"/>
      <c r="Q759" s="94"/>
      <c r="R759" s="94"/>
    </row>
    <row r="760" spans="2:18">
      <c r="B760" s="93"/>
      <c r="C760" s="93"/>
      <c r="D760" s="93"/>
      <c r="E760" s="93"/>
      <c r="F760" s="94"/>
      <c r="G760" s="94"/>
      <c r="H760" s="94"/>
      <c r="I760" s="94"/>
      <c r="J760" s="94"/>
      <c r="K760" s="94"/>
      <c r="L760" s="94"/>
      <c r="M760" s="94"/>
      <c r="N760" s="94"/>
      <c r="O760" s="94"/>
      <c r="P760" s="94"/>
      <c r="Q760" s="94"/>
      <c r="R760" s="94"/>
    </row>
    <row r="761" spans="2:18">
      <c r="B761" s="93"/>
      <c r="C761" s="93"/>
      <c r="D761" s="93"/>
      <c r="E761" s="93"/>
      <c r="F761" s="94"/>
      <c r="G761" s="94"/>
      <c r="H761" s="94"/>
      <c r="I761" s="94"/>
      <c r="J761" s="94"/>
      <c r="K761" s="94"/>
      <c r="L761" s="94"/>
      <c r="M761" s="94"/>
      <c r="N761" s="94"/>
      <c r="O761" s="94"/>
      <c r="P761" s="94"/>
      <c r="Q761" s="94"/>
      <c r="R761" s="94"/>
    </row>
    <row r="762" spans="2:18">
      <c r="B762" s="93"/>
      <c r="C762" s="93"/>
      <c r="D762" s="93"/>
      <c r="E762" s="93"/>
      <c r="F762" s="94"/>
      <c r="G762" s="94"/>
      <c r="H762" s="94"/>
      <c r="I762" s="94"/>
      <c r="J762" s="94"/>
      <c r="K762" s="94"/>
      <c r="L762" s="94"/>
      <c r="M762" s="94"/>
      <c r="N762" s="94"/>
      <c r="O762" s="94"/>
      <c r="P762" s="94"/>
      <c r="Q762" s="94"/>
      <c r="R762" s="94"/>
    </row>
    <row r="763" spans="2:18">
      <c r="B763" s="93"/>
      <c r="C763" s="93"/>
      <c r="D763" s="93"/>
      <c r="E763" s="93"/>
      <c r="F763" s="94"/>
      <c r="G763" s="94"/>
      <c r="H763" s="94"/>
      <c r="I763" s="94"/>
      <c r="J763" s="94"/>
      <c r="K763" s="94"/>
      <c r="L763" s="94"/>
      <c r="M763" s="94"/>
      <c r="N763" s="94"/>
      <c r="O763" s="94"/>
      <c r="P763" s="94"/>
      <c r="Q763" s="94"/>
      <c r="R763" s="94"/>
    </row>
    <row r="764" spans="2:18">
      <c r="B764" s="93"/>
      <c r="C764" s="93"/>
      <c r="D764" s="93"/>
      <c r="E764" s="93"/>
      <c r="F764" s="94"/>
      <c r="G764" s="94"/>
      <c r="H764" s="94"/>
      <c r="I764" s="94"/>
      <c r="J764" s="94"/>
      <c r="K764" s="94"/>
      <c r="L764" s="94"/>
      <c r="M764" s="94"/>
      <c r="N764" s="94"/>
      <c r="O764" s="94"/>
      <c r="P764" s="94"/>
      <c r="Q764" s="94"/>
      <c r="R764" s="94"/>
    </row>
    <row r="765" spans="2:18">
      <c r="B765" s="93"/>
      <c r="C765" s="93"/>
      <c r="D765" s="93"/>
      <c r="E765" s="93"/>
      <c r="F765" s="94"/>
      <c r="G765" s="94"/>
      <c r="H765" s="94"/>
      <c r="I765" s="94"/>
      <c r="J765" s="94"/>
      <c r="K765" s="94"/>
      <c r="L765" s="94"/>
      <c r="M765" s="94"/>
      <c r="N765" s="94"/>
      <c r="O765" s="94"/>
      <c r="P765" s="94"/>
      <c r="Q765" s="94"/>
      <c r="R765" s="94"/>
    </row>
    <row r="766" spans="2:18">
      <c r="B766" s="93"/>
      <c r="C766" s="93"/>
      <c r="D766" s="93"/>
      <c r="E766" s="93"/>
      <c r="F766" s="94"/>
      <c r="G766" s="94"/>
      <c r="H766" s="94"/>
      <c r="I766" s="94"/>
      <c r="J766" s="94"/>
      <c r="K766" s="94"/>
      <c r="L766" s="94"/>
      <c r="M766" s="94"/>
      <c r="N766" s="94"/>
      <c r="O766" s="94"/>
      <c r="P766" s="94"/>
      <c r="Q766" s="94"/>
      <c r="R766" s="94"/>
    </row>
    <row r="767" spans="2:18">
      <c r="B767" s="93"/>
      <c r="C767" s="93"/>
      <c r="D767" s="93"/>
      <c r="E767" s="93"/>
      <c r="F767" s="94"/>
      <c r="G767" s="94"/>
      <c r="H767" s="94"/>
      <c r="I767" s="94"/>
      <c r="J767" s="94"/>
      <c r="K767" s="94"/>
      <c r="L767" s="94"/>
      <c r="M767" s="94"/>
      <c r="N767" s="94"/>
      <c r="O767" s="94"/>
      <c r="P767" s="94"/>
      <c r="Q767" s="94"/>
      <c r="R767" s="94"/>
    </row>
    <row r="768" spans="2:18">
      <c r="B768" s="93"/>
      <c r="C768" s="93"/>
      <c r="D768" s="93"/>
      <c r="E768" s="93"/>
      <c r="F768" s="94"/>
      <c r="G768" s="94"/>
      <c r="H768" s="94"/>
      <c r="I768" s="94"/>
      <c r="J768" s="94"/>
      <c r="K768" s="94"/>
      <c r="L768" s="94"/>
      <c r="M768" s="94"/>
      <c r="N768" s="94"/>
      <c r="O768" s="94"/>
      <c r="P768" s="94"/>
      <c r="Q768" s="94"/>
      <c r="R768" s="94"/>
    </row>
    <row r="769" spans="2:18">
      <c r="B769" s="93"/>
      <c r="C769" s="93"/>
      <c r="D769" s="93"/>
      <c r="E769" s="93"/>
      <c r="F769" s="94"/>
      <c r="G769" s="94"/>
      <c r="H769" s="94"/>
      <c r="I769" s="94"/>
      <c r="J769" s="94"/>
      <c r="K769" s="94"/>
      <c r="L769" s="94"/>
      <c r="M769" s="94"/>
      <c r="N769" s="94"/>
      <c r="O769" s="94"/>
      <c r="P769" s="94"/>
      <c r="Q769" s="94"/>
      <c r="R769" s="94"/>
    </row>
    <row r="770" spans="2:18">
      <c r="B770" s="93"/>
      <c r="C770" s="93"/>
      <c r="D770" s="93"/>
      <c r="E770" s="93"/>
      <c r="F770" s="94"/>
      <c r="G770" s="94"/>
      <c r="H770" s="94"/>
      <c r="I770" s="94"/>
      <c r="J770" s="94"/>
      <c r="K770" s="94"/>
      <c r="L770" s="94"/>
      <c r="M770" s="94"/>
      <c r="N770" s="94"/>
      <c r="O770" s="94"/>
      <c r="P770" s="94"/>
      <c r="Q770" s="94"/>
      <c r="R770" s="94"/>
    </row>
    <row r="771" spans="2:18">
      <c r="B771" s="93"/>
      <c r="C771" s="93"/>
      <c r="D771" s="93"/>
      <c r="E771" s="93"/>
      <c r="F771" s="94"/>
      <c r="G771" s="94"/>
      <c r="H771" s="94"/>
      <c r="I771" s="94"/>
      <c r="J771" s="94"/>
      <c r="K771" s="94"/>
      <c r="L771" s="94"/>
      <c r="M771" s="94"/>
      <c r="N771" s="94"/>
      <c r="O771" s="94"/>
      <c r="P771" s="94"/>
      <c r="Q771" s="94"/>
      <c r="R771" s="94"/>
    </row>
    <row r="772" spans="2:18">
      <c r="B772" s="93"/>
      <c r="C772" s="93"/>
      <c r="D772" s="93"/>
      <c r="E772" s="93"/>
      <c r="F772" s="94"/>
      <c r="G772" s="94"/>
      <c r="H772" s="94"/>
      <c r="I772" s="94"/>
      <c r="J772" s="94"/>
      <c r="K772" s="94"/>
      <c r="L772" s="94"/>
      <c r="M772" s="94"/>
      <c r="N772" s="94"/>
      <c r="O772" s="94"/>
      <c r="P772" s="94"/>
      <c r="Q772" s="94"/>
      <c r="R772" s="94"/>
    </row>
    <row r="773" spans="2:18">
      <c r="B773" s="93"/>
      <c r="C773" s="93"/>
      <c r="D773" s="93"/>
      <c r="E773" s="93"/>
      <c r="F773" s="94"/>
      <c r="G773" s="94"/>
      <c r="H773" s="94"/>
      <c r="I773" s="94"/>
      <c r="J773" s="94"/>
      <c r="K773" s="94"/>
      <c r="L773" s="94"/>
      <c r="M773" s="94"/>
      <c r="N773" s="94"/>
      <c r="O773" s="94"/>
      <c r="P773" s="94"/>
      <c r="Q773" s="94"/>
      <c r="R773" s="94"/>
    </row>
    <row r="774" spans="2:18">
      <c r="B774" s="93"/>
      <c r="C774" s="93"/>
      <c r="D774" s="93"/>
      <c r="E774" s="93"/>
      <c r="F774" s="94"/>
      <c r="G774" s="94"/>
      <c r="H774" s="94"/>
      <c r="I774" s="94"/>
      <c r="J774" s="94"/>
      <c r="K774" s="94"/>
      <c r="L774" s="94"/>
      <c r="M774" s="94"/>
      <c r="N774" s="94"/>
      <c r="O774" s="94"/>
      <c r="P774" s="94"/>
      <c r="Q774" s="94"/>
      <c r="R774" s="94"/>
    </row>
    <row r="775" spans="2:18">
      <c r="B775" s="93"/>
      <c r="C775" s="93"/>
      <c r="D775" s="93"/>
      <c r="E775" s="93"/>
      <c r="F775" s="94"/>
      <c r="G775" s="94"/>
      <c r="H775" s="94"/>
      <c r="I775" s="94"/>
      <c r="J775" s="94"/>
      <c r="K775" s="94"/>
      <c r="L775" s="94"/>
      <c r="M775" s="94"/>
      <c r="N775" s="94"/>
      <c r="O775" s="94"/>
      <c r="P775" s="94"/>
      <c r="Q775" s="94"/>
      <c r="R775" s="94"/>
    </row>
    <row r="776" spans="2:18">
      <c r="B776" s="93"/>
      <c r="C776" s="93"/>
      <c r="D776" s="93"/>
      <c r="E776" s="93"/>
      <c r="F776" s="94"/>
      <c r="G776" s="94"/>
      <c r="H776" s="94"/>
      <c r="I776" s="94"/>
      <c r="J776" s="94"/>
      <c r="K776" s="94"/>
      <c r="L776" s="94"/>
      <c r="M776" s="94"/>
      <c r="N776" s="94"/>
      <c r="O776" s="94"/>
      <c r="P776" s="94"/>
      <c r="Q776" s="94"/>
      <c r="R776" s="94"/>
    </row>
    <row r="777" spans="2:18">
      <c r="B777" s="93"/>
      <c r="C777" s="93"/>
      <c r="D777" s="93"/>
      <c r="E777" s="93"/>
      <c r="F777" s="94"/>
      <c r="G777" s="94"/>
      <c r="H777" s="94"/>
      <c r="I777" s="94"/>
      <c r="J777" s="94"/>
      <c r="K777" s="94"/>
      <c r="L777" s="94"/>
      <c r="M777" s="94"/>
      <c r="N777" s="94"/>
      <c r="O777" s="94"/>
      <c r="P777" s="94"/>
      <c r="Q777" s="94"/>
      <c r="R777" s="94"/>
    </row>
    <row r="778" spans="2:18">
      <c r="B778" s="93"/>
      <c r="C778" s="93"/>
      <c r="D778" s="93"/>
      <c r="E778" s="93"/>
      <c r="F778" s="94"/>
      <c r="G778" s="94"/>
      <c r="H778" s="94"/>
      <c r="I778" s="94"/>
      <c r="J778" s="94"/>
      <c r="K778" s="94"/>
      <c r="L778" s="94"/>
      <c r="M778" s="94"/>
      <c r="N778" s="94"/>
      <c r="O778" s="94"/>
      <c r="P778" s="94"/>
      <c r="Q778" s="94"/>
      <c r="R778" s="94"/>
    </row>
    <row r="779" spans="2:18">
      <c r="B779" s="93"/>
      <c r="C779" s="93"/>
      <c r="D779" s="93"/>
      <c r="E779" s="93"/>
      <c r="F779" s="94"/>
      <c r="G779" s="94"/>
      <c r="H779" s="94"/>
      <c r="I779" s="94"/>
      <c r="J779" s="94"/>
      <c r="K779" s="94"/>
      <c r="L779" s="94"/>
      <c r="M779" s="94"/>
      <c r="N779" s="94"/>
      <c r="O779" s="94"/>
      <c r="P779" s="94"/>
      <c r="Q779" s="94"/>
      <c r="R779" s="94"/>
    </row>
    <row r="780" spans="2:18">
      <c r="B780" s="93"/>
      <c r="C780" s="93"/>
      <c r="D780" s="93"/>
      <c r="E780" s="93"/>
      <c r="F780" s="94"/>
      <c r="G780" s="94"/>
      <c r="H780" s="94"/>
      <c r="I780" s="94"/>
      <c r="J780" s="94"/>
      <c r="K780" s="94"/>
      <c r="L780" s="94"/>
      <c r="M780" s="94"/>
      <c r="N780" s="94"/>
      <c r="O780" s="94"/>
      <c r="P780" s="94"/>
      <c r="Q780" s="94"/>
      <c r="R780" s="94"/>
    </row>
    <row r="781" spans="2:18">
      <c r="B781" s="93"/>
      <c r="C781" s="93"/>
      <c r="D781" s="93"/>
      <c r="E781" s="93"/>
      <c r="F781" s="94"/>
      <c r="G781" s="94"/>
      <c r="H781" s="94"/>
      <c r="I781" s="94"/>
      <c r="J781" s="94"/>
      <c r="K781" s="94"/>
      <c r="L781" s="94"/>
      <c r="M781" s="94"/>
      <c r="N781" s="94"/>
      <c r="O781" s="94"/>
      <c r="P781" s="94"/>
      <c r="Q781" s="94"/>
      <c r="R781" s="94"/>
    </row>
    <row r="782" spans="2:18">
      <c r="B782" s="93"/>
      <c r="C782" s="93"/>
      <c r="D782" s="93"/>
      <c r="E782" s="93"/>
      <c r="F782" s="94"/>
      <c r="G782" s="94"/>
      <c r="H782" s="94"/>
      <c r="I782" s="94"/>
      <c r="J782" s="94"/>
      <c r="K782" s="94"/>
      <c r="L782" s="94"/>
      <c r="M782" s="94"/>
      <c r="N782" s="94"/>
      <c r="O782" s="94"/>
      <c r="P782" s="94"/>
      <c r="Q782" s="94"/>
      <c r="R782" s="94"/>
    </row>
    <row r="783" spans="2:18">
      <c r="B783" s="93"/>
      <c r="C783" s="93"/>
      <c r="D783" s="93"/>
      <c r="E783" s="93"/>
      <c r="F783" s="94"/>
      <c r="G783" s="94"/>
      <c r="H783" s="94"/>
      <c r="I783" s="94"/>
      <c r="J783" s="94"/>
      <c r="K783" s="94"/>
      <c r="L783" s="94"/>
      <c r="M783" s="94"/>
      <c r="N783" s="94"/>
      <c r="O783" s="94"/>
      <c r="P783" s="94"/>
      <c r="Q783" s="94"/>
      <c r="R783" s="94"/>
    </row>
    <row r="784" spans="2:18">
      <c r="B784" s="93"/>
      <c r="C784" s="93"/>
      <c r="D784" s="93"/>
      <c r="E784" s="93"/>
      <c r="F784" s="94"/>
      <c r="G784" s="94"/>
      <c r="H784" s="94"/>
      <c r="I784" s="94"/>
      <c r="J784" s="94"/>
      <c r="K784" s="94"/>
      <c r="L784" s="94"/>
      <c r="M784" s="94"/>
      <c r="N784" s="94"/>
      <c r="O784" s="94"/>
      <c r="P784" s="94"/>
      <c r="Q784" s="94"/>
      <c r="R784" s="94"/>
    </row>
    <row r="785" spans="2:18">
      <c r="B785" s="93"/>
      <c r="C785" s="93"/>
      <c r="D785" s="93"/>
      <c r="E785" s="93"/>
      <c r="F785" s="94"/>
      <c r="G785" s="94"/>
      <c r="H785" s="94"/>
      <c r="I785" s="94"/>
      <c r="J785" s="94"/>
      <c r="K785" s="94"/>
      <c r="L785" s="94"/>
      <c r="M785" s="94"/>
      <c r="N785" s="94"/>
      <c r="O785" s="94"/>
      <c r="P785" s="94"/>
      <c r="Q785" s="94"/>
      <c r="R785" s="94"/>
    </row>
    <row r="786" spans="2:18">
      <c r="B786" s="93"/>
      <c r="C786" s="93"/>
      <c r="D786" s="93"/>
      <c r="E786" s="93"/>
      <c r="F786" s="94"/>
      <c r="G786" s="94"/>
      <c r="H786" s="94"/>
      <c r="I786" s="94"/>
      <c r="J786" s="94"/>
      <c r="K786" s="94"/>
      <c r="L786" s="94"/>
      <c r="M786" s="94"/>
      <c r="N786" s="94"/>
      <c r="O786" s="94"/>
      <c r="P786" s="94"/>
      <c r="Q786" s="94"/>
      <c r="R786" s="94"/>
    </row>
    <row r="787" spans="2:18">
      <c r="B787" s="93"/>
      <c r="C787" s="93"/>
      <c r="D787" s="93"/>
      <c r="E787" s="93"/>
      <c r="F787" s="94"/>
      <c r="G787" s="94"/>
      <c r="H787" s="94"/>
      <c r="I787" s="94"/>
      <c r="J787" s="94"/>
      <c r="K787" s="94"/>
      <c r="L787" s="94"/>
      <c r="M787" s="94"/>
      <c r="N787" s="94"/>
      <c r="O787" s="94"/>
      <c r="P787" s="94"/>
      <c r="Q787" s="94"/>
      <c r="R787" s="94"/>
    </row>
    <row r="788" spans="2:18">
      <c r="B788" s="93"/>
      <c r="C788" s="93"/>
      <c r="D788" s="93"/>
      <c r="E788" s="93"/>
      <c r="F788" s="94"/>
      <c r="G788" s="94"/>
      <c r="H788" s="94"/>
      <c r="I788" s="94"/>
      <c r="J788" s="94"/>
      <c r="K788" s="94"/>
      <c r="L788" s="94"/>
      <c r="M788" s="94"/>
      <c r="N788" s="94"/>
      <c r="O788" s="94"/>
      <c r="P788" s="94"/>
      <c r="Q788" s="94"/>
      <c r="R788" s="94"/>
    </row>
    <row r="789" spans="2:18">
      <c r="B789" s="93"/>
      <c r="C789" s="93"/>
      <c r="D789" s="93"/>
      <c r="E789" s="93"/>
      <c r="F789" s="94"/>
      <c r="G789" s="94"/>
      <c r="H789" s="94"/>
      <c r="I789" s="94"/>
      <c r="J789" s="94"/>
      <c r="K789" s="94"/>
      <c r="L789" s="94"/>
      <c r="M789" s="94"/>
      <c r="N789" s="94"/>
      <c r="O789" s="94"/>
      <c r="P789" s="94"/>
      <c r="Q789" s="94"/>
      <c r="R789" s="94"/>
    </row>
    <row r="790" spans="2:18">
      <c r="B790" s="93"/>
      <c r="C790" s="93"/>
      <c r="D790" s="93"/>
      <c r="E790" s="93"/>
      <c r="F790" s="94"/>
      <c r="G790" s="94"/>
      <c r="H790" s="94"/>
      <c r="I790" s="94"/>
      <c r="J790" s="94"/>
      <c r="K790" s="94"/>
      <c r="L790" s="94"/>
      <c r="M790" s="94"/>
      <c r="N790" s="94"/>
      <c r="O790" s="94"/>
      <c r="P790" s="94"/>
      <c r="Q790" s="94"/>
      <c r="R790" s="94"/>
    </row>
    <row r="791" spans="2:18">
      <c r="B791" s="93"/>
      <c r="C791" s="93"/>
      <c r="D791" s="93"/>
      <c r="E791" s="93"/>
      <c r="F791" s="94"/>
      <c r="G791" s="94"/>
      <c r="H791" s="94"/>
      <c r="I791" s="94"/>
      <c r="J791" s="94"/>
      <c r="K791" s="94"/>
      <c r="L791" s="94"/>
      <c r="M791" s="94"/>
      <c r="N791" s="94"/>
      <c r="O791" s="94"/>
      <c r="P791" s="94"/>
      <c r="Q791" s="94"/>
      <c r="R791" s="94"/>
    </row>
    <row r="792" spans="2:18">
      <c r="B792" s="93"/>
      <c r="C792" s="93"/>
      <c r="D792" s="93"/>
      <c r="E792" s="93"/>
      <c r="F792" s="94"/>
      <c r="G792" s="94"/>
      <c r="H792" s="94"/>
      <c r="I792" s="94"/>
      <c r="J792" s="94"/>
      <c r="K792" s="94"/>
      <c r="L792" s="94"/>
      <c r="M792" s="94"/>
      <c r="N792" s="94"/>
      <c r="O792" s="94"/>
      <c r="P792" s="94"/>
      <c r="Q792" s="94"/>
      <c r="R792" s="94"/>
    </row>
    <row r="793" spans="2:18">
      <c r="B793" s="93"/>
      <c r="C793" s="93"/>
      <c r="D793" s="93"/>
      <c r="E793" s="93"/>
      <c r="F793" s="94"/>
      <c r="G793" s="94"/>
      <c r="H793" s="94"/>
      <c r="I793" s="94"/>
      <c r="J793" s="94"/>
      <c r="K793" s="94"/>
      <c r="L793" s="94"/>
      <c r="M793" s="94"/>
      <c r="N793" s="94"/>
      <c r="O793" s="94"/>
      <c r="P793" s="94"/>
      <c r="Q793" s="94"/>
      <c r="R793" s="94"/>
    </row>
    <row r="794" spans="2:18">
      <c r="B794" s="93"/>
      <c r="C794" s="93"/>
      <c r="D794" s="93"/>
      <c r="E794" s="93"/>
      <c r="F794" s="94"/>
      <c r="G794" s="94"/>
      <c r="H794" s="94"/>
      <c r="I794" s="94"/>
      <c r="J794" s="94"/>
      <c r="K794" s="94"/>
      <c r="L794" s="94"/>
      <c r="M794" s="94"/>
      <c r="N794" s="94"/>
      <c r="O794" s="94"/>
      <c r="P794" s="94"/>
      <c r="Q794" s="94"/>
      <c r="R794" s="94"/>
    </row>
    <row r="795" spans="2:18">
      <c r="B795" s="93"/>
      <c r="C795" s="93"/>
      <c r="D795" s="93"/>
      <c r="E795" s="93"/>
      <c r="F795" s="94"/>
      <c r="G795" s="94"/>
      <c r="H795" s="94"/>
      <c r="I795" s="94"/>
      <c r="J795" s="94"/>
      <c r="K795" s="94"/>
      <c r="L795" s="94"/>
      <c r="M795" s="94"/>
      <c r="N795" s="94"/>
      <c r="O795" s="94"/>
      <c r="P795" s="94"/>
      <c r="Q795" s="94"/>
      <c r="R795" s="94"/>
    </row>
    <row r="796" spans="2:18">
      <c r="B796" s="93"/>
      <c r="C796" s="93"/>
      <c r="D796" s="93"/>
      <c r="E796" s="93"/>
      <c r="F796" s="94"/>
      <c r="G796" s="94"/>
      <c r="H796" s="94"/>
      <c r="I796" s="94"/>
      <c r="J796" s="94"/>
      <c r="K796" s="94"/>
      <c r="L796" s="94"/>
      <c r="M796" s="94"/>
      <c r="N796" s="94"/>
      <c r="O796" s="94"/>
      <c r="P796" s="94"/>
      <c r="Q796" s="94"/>
      <c r="R796" s="94"/>
    </row>
    <row r="797" spans="2:18">
      <c r="B797" s="93"/>
      <c r="C797" s="93"/>
      <c r="D797" s="93"/>
      <c r="E797" s="93"/>
      <c r="F797" s="94"/>
      <c r="G797" s="94"/>
      <c r="H797" s="94"/>
      <c r="I797" s="94"/>
      <c r="J797" s="94"/>
      <c r="K797" s="94"/>
      <c r="L797" s="94"/>
      <c r="M797" s="94"/>
      <c r="N797" s="94"/>
      <c r="O797" s="94"/>
      <c r="P797" s="94"/>
      <c r="Q797" s="94"/>
      <c r="R797" s="94"/>
    </row>
    <row r="798" spans="2:18">
      <c r="B798" s="93"/>
      <c r="C798" s="93"/>
      <c r="D798" s="93"/>
      <c r="E798" s="93"/>
      <c r="F798" s="94"/>
      <c r="G798" s="94"/>
      <c r="H798" s="94"/>
      <c r="I798" s="94"/>
      <c r="J798" s="94"/>
      <c r="K798" s="94"/>
      <c r="L798" s="94"/>
      <c r="M798" s="94"/>
      <c r="N798" s="94"/>
      <c r="O798" s="94"/>
      <c r="P798" s="94"/>
      <c r="Q798" s="94"/>
      <c r="R798" s="94"/>
    </row>
    <row r="799" spans="2:18">
      <c r="B799" s="93"/>
      <c r="C799" s="93"/>
      <c r="D799" s="93"/>
      <c r="E799" s="93"/>
      <c r="F799" s="94"/>
      <c r="G799" s="94"/>
      <c r="H799" s="94"/>
      <c r="I799" s="94"/>
      <c r="J799" s="94"/>
      <c r="K799" s="94"/>
      <c r="L799" s="94"/>
      <c r="M799" s="94"/>
      <c r="N799" s="94"/>
      <c r="O799" s="94"/>
      <c r="P799" s="94"/>
      <c r="Q799" s="94"/>
      <c r="R799" s="94"/>
    </row>
    <row r="800" spans="2:18">
      <c r="B800" s="93"/>
      <c r="C800" s="93"/>
      <c r="D800" s="93"/>
      <c r="E800" s="93"/>
      <c r="F800" s="94"/>
      <c r="G800" s="94"/>
      <c r="H800" s="94"/>
      <c r="I800" s="94"/>
      <c r="J800" s="94"/>
      <c r="K800" s="94"/>
      <c r="L800" s="94"/>
      <c r="M800" s="94"/>
      <c r="N800" s="94"/>
      <c r="O800" s="94"/>
      <c r="P800" s="94"/>
      <c r="Q800" s="94"/>
      <c r="R800" s="94"/>
    </row>
    <row r="801" spans="2:18">
      <c r="B801" s="93"/>
      <c r="C801" s="93"/>
      <c r="D801" s="93"/>
      <c r="E801" s="93"/>
      <c r="F801" s="94"/>
      <c r="G801" s="94"/>
      <c r="H801" s="94"/>
      <c r="I801" s="94"/>
      <c r="J801" s="94"/>
      <c r="K801" s="94"/>
      <c r="L801" s="94"/>
      <c r="M801" s="94"/>
      <c r="N801" s="94"/>
      <c r="O801" s="94"/>
      <c r="P801" s="94"/>
      <c r="Q801" s="94"/>
      <c r="R801" s="94"/>
    </row>
    <row r="802" spans="2:18">
      <c r="B802" s="93"/>
      <c r="C802" s="93"/>
      <c r="D802" s="93"/>
      <c r="E802" s="93"/>
      <c r="F802" s="94"/>
      <c r="G802" s="94"/>
      <c r="H802" s="94"/>
      <c r="I802" s="94"/>
      <c r="J802" s="94"/>
      <c r="K802" s="94"/>
      <c r="L802" s="94"/>
      <c r="M802" s="94"/>
      <c r="N802" s="94"/>
      <c r="O802" s="94"/>
      <c r="P802" s="94"/>
      <c r="Q802" s="94"/>
      <c r="R802" s="94"/>
    </row>
    <row r="803" spans="2:18">
      <c r="B803" s="93"/>
      <c r="C803" s="93"/>
      <c r="D803" s="93"/>
      <c r="E803" s="93"/>
      <c r="F803" s="94"/>
      <c r="G803" s="94"/>
      <c r="H803" s="94"/>
      <c r="I803" s="94"/>
      <c r="J803" s="94"/>
      <c r="K803" s="94"/>
      <c r="L803" s="94"/>
      <c r="M803" s="94"/>
      <c r="N803" s="94"/>
      <c r="O803" s="94"/>
      <c r="P803" s="94"/>
      <c r="Q803" s="94"/>
      <c r="R803" s="94"/>
    </row>
    <row r="804" spans="2:18">
      <c r="B804" s="93"/>
      <c r="C804" s="93"/>
      <c r="D804" s="93"/>
      <c r="E804" s="93"/>
      <c r="F804" s="94"/>
      <c r="G804" s="94"/>
      <c r="H804" s="94"/>
      <c r="I804" s="94"/>
      <c r="J804" s="94"/>
      <c r="K804" s="94"/>
      <c r="L804" s="94"/>
      <c r="M804" s="94"/>
      <c r="N804" s="94"/>
      <c r="O804" s="94"/>
      <c r="P804" s="94"/>
      <c r="Q804" s="94"/>
      <c r="R804" s="94"/>
    </row>
    <row r="805" spans="2:18">
      <c r="B805" s="93"/>
      <c r="C805" s="93"/>
      <c r="D805" s="93"/>
      <c r="E805" s="93"/>
      <c r="F805" s="94"/>
      <c r="G805" s="94"/>
      <c r="H805" s="94"/>
      <c r="I805" s="94"/>
      <c r="J805" s="94"/>
      <c r="K805" s="94"/>
      <c r="L805" s="94"/>
      <c r="M805" s="94"/>
      <c r="N805" s="94"/>
      <c r="O805" s="94"/>
      <c r="P805" s="94"/>
      <c r="Q805" s="94"/>
      <c r="R805" s="94"/>
    </row>
    <row r="806" spans="2:18">
      <c r="B806" s="93"/>
      <c r="C806" s="93"/>
      <c r="D806" s="93"/>
      <c r="E806" s="93"/>
      <c r="F806" s="94"/>
      <c r="G806" s="94"/>
      <c r="H806" s="94"/>
      <c r="I806" s="94"/>
      <c r="J806" s="94"/>
      <c r="K806" s="94"/>
      <c r="L806" s="94"/>
      <c r="M806" s="94"/>
      <c r="N806" s="94"/>
      <c r="O806" s="94"/>
      <c r="P806" s="94"/>
      <c r="Q806" s="94"/>
      <c r="R806" s="94"/>
    </row>
    <row r="807" spans="2:18">
      <c r="B807" s="93"/>
      <c r="C807" s="93"/>
      <c r="D807" s="93"/>
      <c r="E807" s="93"/>
      <c r="F807" s="94"/>
      <c r="G807" s="94"/>
      <c r="H807" s="94"/>
      <c r="I807" s="94"/>
      <c r="J807" s="94"/>
      <c r="K807" s="94"/>
      <c r="L807" s="94"/>
      <c r="M807" s="94"/>
      <c r="N807" s="94"/>
      <c r="O807" s="94"/>
      <c r="P807" s="94"/>
      <c r="Q807" s="94"/>
      <c r="R807" s="94"/>
    </row>
    <row r="808" spans="2:18">
      <c r="B808" s="93"/>
      <c r="C808" s="93"/>
      <c r="D808" s="93"/>
      <c r="E808" s="93"/>
      <c r="F808" s="94"/>
      <c r="G808" s="94"/>
      <c r="H808" s="94"/>
      <c r="I808" s="94"/>
      <c r="J808" s="94"/>
      <c r="K808" s="94"/>
      <c r="L808" s="94"/>
      <c r="M808" s="94"/>
      <c r="N808" s="94"/>
      <c r="O808" s="94"/>
      <c r="P808" s="94"/>
      <c r="Q808" s="94"/>
      <c r="R808" s="94"/>
    </row>
    <row r="809" spans="2:18">
      <c r="B809" s="93"/>
      <c r="C809" s="93"/>
      <c r="D809" s="93"/>
      <c r="E809" s="93"/>
      <c r="F809" s="94"/>
      <c r="G809" s="94"/>
      <c r="H809" s="94"/>
      <c r="I809" s="94"/>
      <c r="J809" s="94"/>
      <c r="K809" s="94"/>
      <c r="L809" s="94"/>
      <c r="M809" s="94"/>
      <c r="N809" s="94"/>
      <c r="O809" s="94"/>
      <c r="P809" s="94"/>
      <c r="Q809" s="94"/>
      <c r="R809" s="94"/>
    </row>
    <row r="810" spans="2:18">
      <c r="B810" s="93"/>
      <c r="C810" s="93"/>
      <c r="D810" s="93"/>
      <c r="E810" s="93"/>
      <c r="F810" s="94"/>
      <c r="G810" s="94"/>
      <c r="H810" s="94"/>
      <c r="I810" s="94"/>
      <c r="J810" s="94"/>
      <c r="K810" s="94"/>
      <c r="L810" s="94"/>
      <c r="M810" s="94"/>
      <c r="N810" s="94"/>
      <c r="O810" s="94"/>
      <c r="P810" s="94"/>
      <c r="Q810" s="94"/>
      <c r="R810" s="94"/>
    </row>
    <row r="811" spans="2:18">
      <c r="B811" s="93"/>
      <c r="C811" s="93"/>
      <c r="D811" s="93"/>
      <c r="E811" s="93"/>
      <c r="F811" s="94"/>
      <c r="G811" s="94"/>
      <c r="H811" s="94"/>
      <c r="I811" s="94"/>
      <c r="J811" s="94"/>
      <c r="K811" s="94"/>
      <c r="L811" s="94"/>
      <c r="M811" s="94"/>
      <c r="N811" s="94"/>
      <c r="O811" s="94"/>
      <c r="P811" s="94"/>
      <c r="Q811" s="94"/>
      <c r="R811" s="94"/>
    </row>
    <row r="812" spans="2:18">
      <c r="B812" s="93"/>
      <c r="C812" s="93"/>
      <c r="D812" s="93"/>
      <c r="E812" s="93"/>
      <c r="F812" s="94"/>
      <c r="G812" s="94"/>
      <c r="H812" s="94"/>
      <c r="I812" s="94"/>
      <c r="J812" s="94"/>
      <c r="K812" s="94"/>
      <c r="L812" s="94"/>
      <c r="M812" s="94"/>
      <c r="N812" s="94"/>
      <c r="O812" s="94"/>
      <c r="P812" s="94"/>
      <c r="Q812" s="94"/>
      <c r="R812" s="94"/>
    </row>
    <row r="813" spans="2:18">
      <c r="B813" s="93"/>
      <c r="C813" s="93"/>
      <c r="D813" s="93"/>
      <c r="E813" s="93"/>
      <c r="F813" s="94"/>
      <c r="G813" s="94"/>
      <c r="H813" s="94"/>
      <c r="I813" s="94"/>
      <c r="J813" s="94"/>
      <c r="K813" s="94"/>
      <c r="L813" s="94"/>
      <c r="M813" s="94"/>
      <c r="N813" s="94"/>
      <c r="O813" s="94"/>
      <c r="P813" s="94"/>
      <c r="Q813" s="94"/>
      <c r="R813" s="94"/>
    </row>
    <row r="814" spans="2:18">
      <c r="B814" s="93"/>
      <c r="C814" s="93"/>
      <c r="D814" s="93"/>
      <c r="E814" s="93"/>
      <c r="F814" s="94"/>
      <c r="G814" s="94"/>
      <c r="H814" s="94"/>
      <c r="I814" s="94"/>
      <c r="J814" s="94"/>
      <c r="K814" s="94"/>
      <c r="L814" s="94"/>
      <c r="M814" s="94"/>
      <c r="N814" s="94"/>
      <c r="O814" s="94"/>
      <c r="P814" s="94"/>
      <c r="Q814" s="94"/>
      <c r="R814" s="94"/>
    </row>
    <row r="815" spans="2:18">
      <c r="B815" s="93"/>
      <c r="C815" s="93"/>
      <c r="D815" s="93"/>
      <c r="E815" s="93"/>
      <c r="F815" s="94"/>
      <c r="G815" s="94"/>
      <c r="H815" s="94"/>
      <c r="I815" s="94"/>
      <c r="J815" s="94"/>
      <c r="K815" s="94"/>
      <c r="L815" s="94"/>
      <c r="M815" s="94"/>
      <c r="N815" s="94"/>
      <c r="O815" s="94"/>
      <c r="P815" s="94"/>
      <c r="Q815" s="94"/>
      <c r="R815" s="94"/>
    </row>
    <row r="816" spans="2:18">
      <c r="B816" s="93"/>
      <c r="C816" s="93"/>
      <c r="D816" s="93"/>
      <c r="E816" s="93"/>
      <c r="F816" s="94"/>
      <c r="G816" s="94"/>
      <c r="H816" s="94"/>
      <c r="I816" s="94"/>
      <c r="J816" s="94"/>
      <c r="K816" s="94"/>
      <c r="L816" s="94"/>
      <c r="M816" s="94"/>
      <c r="N816" s="94"/>
      <c r="O816" s="94"/>
      <c r="P816" s="94"/>
      <c r="Q816" s="94"/>
      <c r="R816" s="94"/>
    </row>
    <row r="817" spans="2:18">
      <c r="B817" s="93"/>
      <c r="C817" s="93"/>
      <c r="D817" s="93"/>
      <c r="E817" s="93"/>
      <c r="F817" s="94"/>
      <c r="G817" s="94"/>
      <c r="H817" s="94"/>
      <c r="I817" s="94"/>
      <c r="J817" s="94"/>
      <c r="K817" s="94"/>
      <c r="L817" s="94"/>
      <c r="M817" s="94"/>
      <c r="N817" s="94"/>
      <c r="O817" s="94"/>
      <c r="P817" s="94"/>
      <c r="Q817" s="94"/>
      <c r="R817" s="94"/>
    </row>
    <row r="818" spans="2:18">
      <c r="B818" s="93"/>
      <c r="C818" s="93"/>
      <c r="D818" s="93"/>
      <c r="E818" s="93"/>
      <c r="F818" s="94"/>
      <c r="G818" s="94"/>
      <c r="H818" s="94"/>
      <c r="I818" s="94"/>
      <c r="J818" s="94"/>
      <c r="K818" s="94"/>
      <c r="L818" s="94"/>
      <c r="M818" s="94"/>
      <c r="N818" s="94"/>
      <c r="O818" s="94"/>
      <c r="P818" s="94"/>
      <c r="Q818" s="94"/>
      <c r="R818" s="94"/>
    </row>
    <row r="819" spans="2:18">
      <c r="B819" s="93"/>
      <c r="C819" s="93"/>
      <c r="D819" s="93"/>
      <c r="E819" s="93"/>
      <c r="F819" s="94"/>
      <c r="G819" s="94"/>
      <c r="H819" s="94"/>
      <c r="I819" s="94"/>
      <c r="J819" s="94"/>
      <c r="K819" s="94"/>
      <c r="L819" s="94"/>
      <c r="M819" s="94"/>
      <c r="N819" s="94"/>
      <c r="O819" s="94"/>
      <c r="P819" s="94"/>
      <c r="Q819" s="94"/>
      <c r="R819" s="94"/>
    </row>
    <row r="820" spans="2:18">
      <c r="B820" s="93"/>
      <c r="C820" s="93"/>
      <c r="D820" s="93"/>
      <c r="E820" s="93"/>
      <c r="F820" s="94"/>
      <c r="G820" s="94"/>
      <c r="H820" s="94"/>
      <c r="I820" s="94"/>
      <c r="J820" s="94"/>
      <c r="K820" s="94"/>
      <c r="L820" s="94"/>
      <c r="M820" s="94"/>
      <c r="N820" s="94"/>
      <c r="O820" s="94"/>
      <c r="P820" s="94"/>
      <c r="Q820" s="94"/>
      <c r="R820" s="94"/>
    </row>
    <row r="821" spans="2:18">
      <c r="B821" s="93"/>
      <c r="C821" s="93"/>
      <c r="D821" s="93"/>
      <c r="E821" s="93"/>
      <c r="F821" s="94"/>
      <c r="G821" s="94"/>
      <c r="H821" s="94"/>
      <c r="I821" s="94"/>
      <c r="J821" s="94"/>
      <c r="K821" s="94"/>
      <c r="L821" s="94"/>
      <c r="M821" s="94"/>
      <c r="N821" s="94"/>
      <c r="O821" s="94"/>
      <c r="P821" s="94"/>
      <c r="Q821" s="94"/>
      <c r="R821" s="94"/>
    </row>
    <row r="822" spans="2:18">
      <c r="B822" s="93"/>
      <c r="C822" s="93"/>
      <c r="D822" s="93"/>
      <c r="E822" s="93"/>
      <c r="F822" s="94"/>
      <c r="G822" s="94"/>
      <c r="H822" s="94"/>
      <c r="I822" s="94"/>
      <c r="J822" s="94"/>
      <c r="K822" s="94"/>
      <c r="L822" s="94"/>
      <c r="M822" s="94"/>
      <c r="N822" s="94"/>
      <c r="O822" s="94"/>
      <c r="P822" s="94"/>
      <c r="Q822" s="94"/>
      <c r="R822" s="94"/>
    </row>
    <row r="823" spans="2:18">
      <c r="B823" s="93"/>
      <c r="C823" s="93"/>
      <c r="D823" s="93"/>
      <c r="E823" s="93"/>
      <c r="F823" s="94"/>
      <c r="G823" s="94"/>
      <c r="H823" s="94"/>
      <c r="I823" s="94"/>
      <c r="J823" s="94"/>
      <c r="K823" s="94"/>
      <c r="L823" s="94"/>
      <c r="M823" s="94"/>
      <c r="N823" s="94"/>
      <c r="O823" s="94"/>
      <c r="P823" s="94"/>
      <c r="Q823" s="94"/>
      <c r="R823" s="94"/>
    </row>
    <row r="824" spans="2:18">
      <c r="B824" s="93"/>
      <c r="C824" s="93"/>
      <c r="D824" s="93"/>
      <c r="E824" s="93"/>
      <c r="F824" s="94"/>
      <c r="G824" s="94"/>
      <c r="H824" s="94"/>
      <c r="I824" s="94"/>
      <c r="J824" s="94"/>
      <c r="K824" s="94"/>
      <c r="L824" s="94"/>
      <c r="M824" s="94"/>
      <c r="N824" s="94"/>
      <c r="O824" s="94"/>
      <c r="P824" s="94"/>
      <c r="Q824" s="94"/>
      <c r="R824" s="94"/>
    </row>
    <row r="825" spans="2:18">
      <c r="B825" s="93"/>
      <c r="C825" s="93"/>
      <c r="D825" s="93"/>
      <c r="E825" s="93"/>
      <c r="F825" s="94"/>
      <c r="G825" s="94"/>
      <c r="H825" s="94"/>
      <c r="I825" s="94"/>
      <c r="J825" s="94"/>
      <c r="K825" s="94"/>
      <c r="L825" s="94"/>
      <c r="M825" s="94"/>
      <c r="N825" s="94"/>
      <c r="O825" s="94"/>
      <c r="P825" s="94"/>
      <c r="Q825" s="94"/>
      <c r="R825" s="94"/>
    </row>
    <row r="826" spans="2:18">
      <c r="B826" s="93"/>
      <c r="C826" s="93"/>
      <c r="D826" s="93"/>
      <c r="E826" s="93"/>
      <c r="F826" s="94"/>
      <c r="G826" s="94"/>
      <c r="H826" s="94"/>
      <c r="I826" s="94"/>
      <c r="J826" s="94"/>
      <c r="K826" s="94"/>
      <c r="L826" s="94"/>
      <c r="M826" s="94"/>
      <c r="N826" s="94"/>
      <c r="O826" s="94"/>
      <c r="P826" s="94"/>
      <c r="Q826" s="94"/>
      <c r="R826" s="94"/>
    </row>
    <row r="827" spans="2:18">
      <c r="B827" s="93"/>
      <c r="C827" s="93"/>
      <c r="D827" s="93"/>
      <c r="E827" s="93"/>
      <c r="F827" s="94"/>
      <c r="G827" s="94"/>
      <c r="H827" s="94"/>
      <c r="I827" s="94"/>
      <c r="J827" s="94"/>
      <c r="K827" s="94"/>
      <c r="L827" s="94"/>
      <c r="M827" s="94"/>
      <c r="N827" s="94"/>
      <c r="O827" s="94"/>
      <c r="P827" s="94"/>
      <c r="Q827" s="94"/>
      <c r="R827" s="94"/>
    </row>
    <row r="828" spans="2:18">
      <c r="B828" s="93"/>
      <c r="C828" s="93"/>
      <c r="D828" s="93"/>
      <c r="E828" s="93"/>
      <c r="F828" s="94"/>
      <c r="G828" s="94"/>
      <c r="H828" s="94"/>
      <c r="I828" s="94"/>
      <c r="J828" s="94"/>
      <c r="K828" s="94"/>
      <c r="L828" s="94"/>
      <c r="M828" s="94"/>
      <c r="N828" s="94"/>
      <c r="O828" s="94"/>
      <c r="P828" s="94"/>
      <c r="Q828" s="94"/>
      <c r="R828" s="94"/>
    </row>
    <row r="829" spans="2:18">
      <c r="B829" s="93"/>
      <c r="C829" s="93"/>
      <c r="D829" s="93"/>
      <c r="E829" s="93"/>
      <c r="F829" s="94"/>
      <c r="G829" s="94"/>
      <c r="H829" s="94"/>
      <c r="I829" s="94"/>
      <c r="J829" s="94"/>
      <c r="K829" s="94"/>
      <c r="L829" s="94"/>
      <c r="M829" s="94"/>
      <c r="N829" s="94"/>
      <c r="O829" s="94"/>
      <c r="P829" s="94"/>
      <c r="Q829" s="94"/>
      <c r="R829" s="94"/>
    </row>
    <row r="830" spans="2:18">
      <c r="B830" s="93"/>
      <c r="C830" s="93"/>
      <c r="D830" s="93"/>
      <c r="E830" s="93"/>
      <c r="F830" s="94"/>
      <c r="G830" s="94"/>
      <c r="H830" s="94"/>
      <c r="I830" s="94"/>
      <c r="J830" s="94"/>
      <c r="K830" s="94"/>
      <c r="L830" s="94"/>
      <c r="M830" s="94"/>
      <c r="N830" s="94"/>
      <c r="O830" s="94"/>
      <c r="P830" s="94"/>
      <c r="Q830" s="94"/>
      <c r="R830" s="94"/>
    </row>
    <row r="831" spans="2:18">
      <c r="B831" s="93"/>
      <c r="C831" s="93"/>
      <c r="D831" s="93"/>
      <c r="E831" s="93"/>
      <c r="F831" s="94"/>
      <c r="G831" s="94"/>
      <c r="H831" s="94"/>
      <c r="I831" s="94"/>
      <c r="J831" s="94"/>
      <c r="K831" s="94"/>
      <c r="L831" s="94"/>
      <c r="M831" s="94"/>
      <c r="N831" s="94"/>
      <c r="O831" s="94"/>
      <c r="P831" s="94"/>
      <c r="Q831" s="94"/>
      <c r="R831" s="94"/>
    </row>
    <row r="832" spans="2:18">
      <c r="B832" s="93"/>
      <c r="C832" s="93"/>
      <c r="D832" s="93"/>
      <c r="E832" s="93"/>
      <c r="F832" s="94"/>
      <c r="G832" s="94"/>
      <c r="H832" s="94"/>
      <c r="I832" s="94"/>
      <c r="J832" s="94"/>
      <c r="K832" s="94"/>
      <c r="L832" s="94"/>
      <c r="M832" s="94"/>
      <c r="N832" s="94"/>
      <c r="O832" s="94"/>
      <c r="P832" s="94"/>
      <c r="Q832" s="94"/>
      <c r="R832" s="94"/>
    </row>
    <row r="833" spans="2:18">
      <c r="B833" s="93"/>
      <c r="C833" s="93"/>
      <c r="D833" s="93"/>
      <c r="E833" s="93"/>
      <c r="F833" s="94"/>
      <c r="G833" s="94"/>
      <c r="H833" s="94"/>
      <c r="I833" s="94"/>
      <c r="J833" s="94"/>
      <c r="K833" s="94"/>
      <c r="L833" s="94"/>
      <c r="M833" s="94"/>
      <c r="N833" s="94"/>
      <c r="O833" s="94"/>
      <c r="P833" s="94"/>
      <c r="Q833" s="94"/>
      <c r="R833" s="94"/>
    </row>
    <row r="834" spans="2:18">
      <c r="B834" s="93"/>
      <c r="C834" s="93"/>
      <c r="D834" s="93"/>
      <c r="E834" s="93"/>
      <c r="F834" s="94"/>
      <c r="G834" s="94"/>
      <c r="H834" s="94"/>
      <c r="I834" s="94"/>
      <c r="J834" s="94"/>
      <c r="K834" s="94"/>
      <c r="L834" s="94"/>
      <c r="M834" s="94"/>
      <c r="N834" s="94"/>
      <c r="O834" s="94"/>
      <c r="P834" s="94"/>
      <c r="Q834" s="94"/>
      <c r="R834" s="94"/>
    </row>
    <row r="835" spans="2:18">
      <c r="B835" s="93"/>
      <c r="C835" s="93"/>
      <c r="D835" s="93"/>
      <c r="E835" s="93"/>
      <c r="F835" s="94"/>
      <c r="G835" s="94"/>
      <c r="H835" s="94"/>
      <c r="I835" s="94"/>
      <c r="J835" s="94"/>
      <c r="K835" s="94"/>
      <c r="L835" s="94"/>
      <c r="M835" s="94"/>
      <c r="N835" s="94"/>
      <c r="O835" s="94"/>
      <c r="P835" s="94"/>
      <c r="Q835" s="94"/>
      <c r="R835" s="94"/>
    </row>
    <row r="836" spans="2:18">
      <c r="B836" s="93"/>
      <c r="C836" s="93"/>
      <c r="D836" s="93"/>
      <c r="E836" s="93"/>
      <c r="F836" s="94"/>
      <c r="G836" s="94"/>
      <c r="H836" s="94"/>
      <c r="I836" s="94"/>
      <c r="J836" s="94"/>
      <c r="K836" s="94"/>
      <c r="L836" s="94"/>
      <c r="M836" s="94"/>
      <c r="N836" s="94"/>
      <c r="O836" s="94"/>
      <c r="P836" s="94"/>
      <c r="Q836" s="94"/>
      <c r="R836" s="94"/>
    </row>
    <row r="837" spans="2:18">
      <c r="B837" s="93"/>
      <c r="C837" s="93"/>
      <c r="D837" s="93"/>
      <c r="E837" s="93"/>
      <c r="F837" s="94"/>
      <c r="G837" s="94"/>
      <c r="H837" s="94"/>
      <c r="I837" s="94"/>
      <c r="J837" s="94"/>
      <c r="K837" s="94"/>
      <c r="L837" s="94"/>
      <c r="M837" s="94"/>
      <c r="N837" s="94"/>
      <c r="O837" s="94"/>
      <c r="P837" s="94"/>
      <c r="Q837" s="94"/>
      <c r="R837" s="94"/>
    </row>
    <row r="838" spans="2:18">
      <c r="B838" s="93"/>
      <c r="C838" s="93"/>
      <c r="D838" s="93"/>
      <c r="E838" s="93"/>
      <c r="F838" s="94"/>
      <c r="G838" s="94"/>
      <c r="H838" s="94"/>
      <c r="I838" s="94"/>
      <c r="J838" s="94"/>
      <c r="K838" s="94"/>
      <c r="L838" s="94"/>
      <c r="M838" s="94"/>
      <c r="N838" s="94"/>
      <c r="O838" s="94"/>
      <c r="P838" s="94"/>
      <c r="Q838" s="94"/>
      <c r="R838" s="94"/>
    </row>
    <row r="839" spans="2:18">
      <c r="B839" s="93"/>
      <c r="C839" s="93"/>
      <c r="D839" s="93"/>
      <c r="E839" s="93"/>
      <c r="F839" s="94"/>
      <c r="G839" s="94"/>
      <c r="H839" s="94"/>
      <c r="I839" s="94"/>
      <c r="J839" s="94"/>
      <c r="K839" s="94"/>
      <c r="L839" s="94"/>
      <c r="M839" s="94"/>
      <c r="N839" s="94"/>
      <c r="O839" s="94"/>
      <c r="P839" s="94"/>
      <c r="Q839" s="94"/>
      <c r="R839" s="94"/>
    </row>
    <row r="840" spans="2:18">
      <c r="B840" s="93"/>
      <c r="C840" s="93"/>
      <c r="D840" s="93"/>
      <c r="E840" s="93"/>
      <c r="F840" s="94"/>
      <c r="G840" s="94"/>
      <c r="H840" s="94"/>
      <c r="I840" s="94"/>
      <c r="J840" s="94"/>
      <c r="K840" s="94"/>
      <c r="L840" s="94"/>
      <c r="M840" s="94"/>
      <c r="N840" s="94"/>
      <c r="O840" s="94"/>
      <c r="P840" s="94"/>
      <c r="Q840" s="94"/>
      <c r="R840" s="94"/>
    </row>
    <row r="841" spans="2:18">
      <c r="B841" s="93"/>
      <c r="C841" s="93"/>
      <c r="D841" s="93"/>
      <c r="E841" s="93"/>
      <c r="F841" s="94"/>
      <c r="G841" s="94"/>
      <c r="H841" s="94"/>
      <c r="I841" s="94"/>
      <c r="J841" s="94"/>
      <c r="K841" s="94"/>
      <c r="L841" s="94"/>
      <c r="M841" s="94"/>
      <c r="N841" s="94"/>
      <c r="O841" s="94"/>
      <c r="P841" s="94"/>
      <c r="Q841" s="94"/>
      <c r="R841" s="94"/>
    </row>
    <row r="842" spans="2:18">
      <c r="B842" s="93"/>
      <c r="C842" s="93"/>
      <c r="D842" s="93"/>
      <c r="E842" s="93"/>
      <c r="F842" s="94"/>
      <c r="G842" s="94"/>
      <c r="H842" s="94"/>
      <c r="I842" s="94"/>
      <c r="J842" s="94"/>
      <c r="K842" s="94"/>
      <c r="L842" s="94"/>
      <c r="M842" s="94"/>
      <c r="N842" s="94"/>
      <c r="O842" s="94"/>
      <c r="P842" s="94"/>
      <c r="Q842" s="94"/>
      <c r="R842" s="94"/>
    </row>
    <row r="843" spans="2:18">
      <c r="B843" s="93"/>
      <c r="C843" s="93"/>
      <c r="D843" s="93"/>
      <c r="E843" s="93"/>
      <c r="F843" s="94"/>
      <c r="G843" s="94"/>
      <c r="H843" s="94"/>
      <c r="I843" s="94"/>
      <c r="J843" s="94"/>
      <c r="K843" s="94"/>
      <c r="L843" s="94"/>
      <c r="M843" s="94"/>
      <c r="N843" s="94"/>
      <c r="O843" s="94"/>
      <c r="P843" s="94"/>
      <c r="Q843" s="94"/>
      <c r="R843" s="94"/>
    </row>
    <row r="844" spans="2:18">
      <c r="B844" s="93"/>
      <c r="C844" s="93"/>
      <c r="D844" s="93"/>
      <c r="E844" s="93"/>
      <c r="F844" s="94"/>
      <c r="G844" s="94"/>
      <c r="H844" s="94"/>
      <c r="I844" s="94"/>
      <c r="J844" s="94"/>
      <c r="K844" s="94"/>
      <c r="L844" s="94"/>
      <c r="M844" s="94"/>
      <c r="N844" s="94"/>
      <c r="O844" s="94"/>
      <c r="P844" s="94"/>
      <c r="Q844" s="94"/>
      <c r="R844" s="94"/>
    </row>
    <row r="845" spans="2:18">
      <c r="B845" s="93"/>
      <c r="C845" s="93"/>
      <c r="D845" s="93"/>
      <c r="E845" s="93"/>
      <c r="F845" s="94"/>
      <c r="G845" s="94"/>
      <c r="H845" s="94"/>
      <c r="I845" s="94"/>
      <c r="J845" s="94"/>
      <c r="K845" s="94"/>
      <c r="L845" s="94"/>
      <c r="M845" s="94"/>
      <c r="N845" s="94"/>
      <c r="O845" s="94"/>
      <c r="P845" s="94"/>
      <c r="Q845" s="94"/>
      <c r="R845" s="94"/>
    </row>
    <row r="846" spans="2:18">
      <c r="B846" s="93"/>
      <c r="C846" s="93"/>
      <c r="D846" s="93"/>
      <c r="E846" s="93"/>
      <c r="F846" s="94"/>
      <c r="G846" s="94"/>
      <c r="H846" s="94"/>
      <c r="I846" s="94"/>
      <c r="J846" s="94"/>
      <c r="K846" s="94"/>
      <c r="L846" s="94"/>
      <c r="M846" s="94"/>
      <c r="N846" s="94"/>
      <c r="O846" s="94"/>
      <c r="P846" s="94"/>
      <c r="Q846" s="94"/>
      <c r="R846" s="94"/>
    </row>
    <row r="847" spans="2:18">
      <c r="B847" s="93"/>
      <c r="C847" s="93"/>
      <c r="D847" s="93"/>
      <c r="E847" s="93"/>
      <c r="F847" s="94"/>
      <c r="G847" s="94"/>
      <c r="H847" s="94"/>
      <c r="I847" s="94"/>
      <c r="J847" s="94"/>
      <c r="K847" s="94"/>
      <c r="L847" s="94"/>
      <c r="M847" s="94"/>
      <c r="N847" s="94"/>
      <c r="O847" s="94"/>
      <c r="P847" s="94"/>
      <c r="Q847" s="94"/>
      <c r="R847" s="94"/>
    </row>
    <row r="848" spans="2:18">
      <c r="B848" s="93"/>
      <c r="C848" s="93"/>
      <c r="D848" s="93"/>
      <c r="E848" s="93"/>
      <c r="F848" s="94"/>
      <c r="G848" s="94"/>
      <c r="H848" s="94"/>
      <c r="I848" s="94"/>
      <c r="J848" s="94"/>
      <c r="K848" s="94"/>
      <c r="L848" s="94"/>
      <c r="M848" s="94"/>
      <c r="N848" s="94"/>
      <c r="O848" s="94"/>
      <c r="P848" s="94"/>
      <c r="Q848" s="94"/>
      <c r="R848" s="94"/>
    </row>
    <row r="849" spans="2:18">
      <c r="B849" s="93"/>
      <c r="C849" s="93"/>
      <c r="D849" s="93"/>
      <c r="E849" s="93"/>
      <c r="F849" s="94"/>
      <c r="G849" s="94"/>
      <c r="H849" s="94"/>
      <c r="I849" s="94"/>
      <c r="J849" s="94"/>
      <c r="K849" s="94"/>
      <c r="L849" s="94"/>
      <c r="M849" s="94"/>
      <c r="N849" s="94"/>
      <c r="O849" s="94"/>
      <c r="P849" s="94"/>
      <c r="Q849" s="94"/>
      <c r="R849" s="94"/>
    </row>
    <row r="850" spans="2:18">
      <c r="B850" s="93"/>
      <c r="C850" s="93"/>
      <c r="D850" s="93"/>
      <c r="E850" s="93"/>
      <c r="F850" s="94"/>
      <c r="G850" s="94"/>
      <c r="H850" s="94"/>
      <c r="I850" s="94"/>
      <c r="J850" s="94"/>
      <c r="K850" s="94"/>
      <c r="L850" s="94"/>
      <c r="M850" s="94"/>
      <c r="N850" s="94"/>
      <c r="O850" s="94"/>
      <c r="P850" s="94"/>
      <c r="Q850" s="94"/>
      <c r="R850" s="94"/>
    </row>
    <row r="851" spans="2:18">
      <c r="B851" s="93"/>
      <c r="C851" s="93"/>
      <c r="D851" s="93"/>
      <c r="E851" s="93"/>
      <c r="F851" s="94"/>
      <c r="G851" s="94"/>
      <c r="H851" s="94"/>
      <c r="I851" s="94"/>
      <c r="J851" s="94"/>
      <c r="K851" s="94"/>
      <c r="L851" s="94"/>
      <c r="M851" s="94"/>
      <c r="N851" s="94"/>
      <c r="O851" s="94"/>
      <c r="P851" s="94"/>
      <c r="Q851" s="94"/>
      <c r="R851" s="94"/>
    </row>
    <row r="852" spans="2:18">
      <c r="B852" s="93"/>
      <c r="C852" s="93"/>
      <c r="D852" s="93"/>
      <c r="E852" s="93"/>
      <c r="F852" s="94"/>
      <c r="G852" s="94"/>
      <c r="H852" s="94"/>
      <c r="I852" s="94"/>
      <c r="J852" s="94"/>
      <c r="K852" s="94"/>
      <c r="L852" s="94"/>
      <c r="M852" s="94"/>
      <c r="N852" s="94"/>
      <c r="O852" s="94"/>
      <c r="P852" s="94"/>
      <c r="Q852" s="94"/>
      <c r="R852" s="94"/>
    </row>
    <row r="853" spans="2:18">
      <c r="B853" s="93"/>
      <c r="C853" s="93"/>
      <c r="D853" s="93"/>
      <c r="E853" s="93"/>
      <c r="F853" s="94"/>
      <c r="G853" s="94"/>
      <c r="H853" s="94"/>
      <c r="I853" s="94"/>
      <c r="J853" s="94"/>
      <c r="K853" s="94"/>
      <c r="L853" s="94"/>
      <c r="M853" s="94"/>
      <c r="N853" s="94"/>
      <c r="O853" s="94"/>
      <c r="P853" s="94"/>
      <c r="Q853" s="94"/>
      <c r="R853" s="94"/>
    </row>
    <row r="854" spans="2:18">
      <c r="B854" s="93"/>
      <c r="C854" s="93"/>
      <c r="D854" s="93"/>
      <c r="E854" s="93"/>
      <c r="F854" s="94"/>
      <c r="G854" s="94"/>
      <c r="H854" s="94"/>
      <c r="I854" s="94"/>
      <c r="J854" s="94"/>
      <c r="K854" s="94"/>
      <c r="L854" s="94"/>
      <c r="M854" s="94"/>
      <c r="N854" s="94"/>
      <c r="O854" s="94"/>
      <c r="P854" s="94"/>
      <c r="Q854" s="94"/>
      <c r="R854" s="94"/>
    </row>
    <row r="855" spans="2:18">
      <c r="B855" s="93"/>
      <c r="C855" s="93"/>
      <c r="D855" s="93"/>
      <c r="E855" s="93"/>
      <c r="F855" s="94"/>
      <c r="G855" s="94"/>
      <c r="H855" s="94"/>
      <c r="I855" s="94"/>
      <c r="J855" s="94"/>
      <c r="K855" s="94"/>
      <c r="L855" s="94"/>
      <c r="M855" s="94"/>
      <c r="N855" s="94"/>
      <c r="O855" s="94"/>
      <c r="P855" s="94"/>
      <c r="Q855" s="94"/>
      <c r="R855" s="94"/>
    </row>
    <row r="856" spans="2:18">
      <c r="B856" s="93"/>
      <c r="C856" s="93"/>
      <c r="D856" s="93"/>
      <c r="E856" s="93"/>
      <c r="F856" s="94"/>
      <c r="G856" s="94"/>
      <c r="H856" s="94"/>
      <c r="I856" s="94"/>
      <c r="J856" s="94"/>
      <c r="K856" s="94"/>
      <c r="L856" s="94"/>
      <c r="M856" s="94"/>
      <c r="N856" s="94"/>
      <c r="O856" s="94"/>
      <c r="P856" s="94"/>
      <c r="Q856" s="94"/>
      <c r="R856" s="94"/>
    </row>
    <row r="857" spans="2:18">
      <c r="B857" s="93"/>
      <c r="C857" s="93"/>
      <c r="D857" s="93"/>
      <c r="E857" s="93"/>
      <c r="F857" s="94"/>
      <c r="G857" s="94"/>
      <c r="H857" s="94"/>
      <c r="I857" s="94"/>
      <c r="J857" s="94"/>
      <c r="K857" s="94"/>
      <c r="L857" s="94"/>
      <c r="M857" s="94"/>
      <c r="N857" s="94"/>
      <c r="O857" s="94"/>
      <c r="P857" s="94"/>
      <c r="Q857" s="94"/>
      <c r="R857" s="94"/>
    </row>
    <row r="858" spans="2:18">
      <c r="B858" s="93"/>
      <c r="C858" s="93"/>
      <c r="D858" s="93"/>
      <c r="E858" s="93"/>
      <c r="F858" s="94"/>
      <c r="G858" s="94"/>
      <c r="H858" s="94"/>
      <c r="I858" s="94"/>
      <c r="J858" s="94"/>
      <c r="K858" s="94"/>
      <c r="L858" s="94"/>
      <c r="M858" s="94"/>
      <c r="N858" s="94"/>
      <c r="O858" s="94"/>
      <c r="P858" s="94"/>
      <c r="Q858" s="94"/>
      <c r="R858" s="94"/>
    </row>
    <row r="859" spans="2:18">
      <c r="B859" s="93"/>
      <c r="C859" s="93"/>
      <c r="D859" s="93"/>
      <c r="E859" s="93"/>
      <c r="F859" s="94"/>
      <c r="G859" s="94"/>
      <c r="H859" s="94"/>
      <c r="I859" s="94"/>
      <c r="J859" s="94"/>
      <c r="K859" s="94"/>
      <c r="L859" s="94"/>
      <c r="M859" s="94"/>
      <c r="N859" s="94"/>
      <c r="O859" s="94"/>
      <c r="P859" s="94"/>
      <c r="Q859" s="94"/>
      <c r="R859" s="94"/>
    </row>
    <row r="860" spans="2:18">
      <c r="B860" s="93"/>
      <c r="C860" s="93"/>
      <c r="D860" s="93"/>
      <c r="E860" s="93"/>
      <c r="F860" s="94"/>
      <c r="G860" s="94"/>
      <c r="H860" s="94"/>
      <c r="I860" s="94"/>
      <c r="J860" s="94"/>
      <c r="K860" s="94"/>
      <c r="L860" s="94"/>
      <c r="M860" s="94"/>
      <c r="N860" s="94"/>
      <c r="O860" s="94"/>
      <c r="P860" s="94"/>
      <c r="Q860" s="94"/>
      <c r="R860" s="94"/>
    </row>
    <row r="861" spans="2:18">
      <c r="B861" s="93"/>
      <c r="C861" s="93"/>
      <c r="D861" s="93"/>
      <c r="E861" s="93"/>
      <c r="F861" s="94"/>
      <c r="G861" s="94"/>
      <c r="H861" s="94"/>
      <c r="I861" s="94"/>
      <c r="J861" s="94"/>
      <c r="K861" s="94"/>
      <c r="L861" s="94"/>
      <c r="M861" s="94"/>
      <c r="N861" s="94"/>
      <c r="O861" s="94"/>
      <c r="P861" s="94"/>
      <c r="Q861" s="94"/>
      <c r="R861" s="94"/>
    </row>
    <row r="862" spans="2:18">
      <c r="B862" s="93"/>
      <c r="C862" s="93"/>
      <c r="D862" s="93"/>
      <c r="E862" s="93"/>
      <c r="F862" s="94"/>
      <c r="G862" s="94"/>
      <c r="H862" s="94"/>
      <c r="I862" s="94"/>
      <c r="J862" s="94"/>
      <c r="K862" s="94"/>
      <c r="L862" s="94"/>
      <c r="M862" s="94"/>
      <c r="N862" s="94"/>
      <c r="O862" s="94"/>
      <c r="P862" s="94"/>
      <c r="Q862" s="94"/>
      <c r="R862" s="94"/>
    </row>
    <row r="863" spans="2:18">
      <c r="B863" s="93"/>
      <c r="C863" s="93"/>
      <c r="D863" s="93"/>
      <c r="E863" s="93"/>
      <c r="F863" s="94"/>
      <c r="G863" s="94"/>
      <c r="H863" s="94"/>
      <c r="I863" s="94"/>
      <c r="J863" s="94"/>
      <c r="K863" s="94"/>
      <c r="L863" s="94"/>
      <c r="M863" s="94"/>
      <c r="N863" s="94"/>
      <c r="O863" s="94"/>
      <c r="P863" s="94"/>
      <c r="Q863" s="94"/>
      <c r="R863" s="94"/>
    </row>
    <row r="864" spans="2:18">
      <c r="B864" s="93"/>
      <c r="C864" s="93"/>
      <c r="D864" s="93"/>
      <c r="E864" s="93"/>
      <c r="F864" s="94"/>
      <c r="G864" s="94"/>
      <c r="H864" s="94"/>
      <c r="I864" s="94"/>
      <c r="J864" s="94"/>
      <c r="K864" s="94"/>
      <c r="L864" s="94"/>
      <c r="M864" s="94"/>
      <c r="N864" s="94"/>
      <c r="O864" s="94"/>
      <c r="P864" s="94"/>
      <c r="Q864" s="94"/>
      <c r="R864" s="94"/>
    </row>
    <row r="865" spans="2:18">
      <c r="B865" s="93"/>
      <c r="C865" s="93"/>
      <c r="D865" s="93"/>
      <c r="E865" s="93"/>
      <c r="F865" s="94"/>
      <c r="G865" s="94"/>
      <c r="H865" s="94"/>
      <c r="I865" s="94"/>
      <c r="J865" s="94"/>
      <c r="K865" s="94"/>
      <c r="L865" s="94"/>
      <c r="M865" s="94"/>
      <c r="N865" s="94"/>
      <c r="O865" s="94"/>
      <c r="P865" s="94"/>
      <c r="Q865" s="94"/>
      <c r="R865" s="94"/>
    </row>
    <row r="866" spans="2:18">
      <c r="B866" s="93"/>
      <c r="C866" s="93"/>
      <c r="D866" s="93"/>
      <c r="E866" s="93"/>
      <c r="F866" s="94"/>
      <c r="G866" s="94"/>
      <c r="H866" s="94"/>
      <c r="I866" s="94"/>
      <c r="J866" s="94"/>
      <c r="K866" s="94"/>
      <c r="L866" s="94"/>
      <c r="M866" s="94"/>
      <c r="N866" s="94"/>
      <c r="O866" s="94"/>
      <c r="P866" s="94"/>
      <c r="Q866" s="94"/>
      <c r="R866" s="94"/>
    </row>
    <row r="867" spans="2:18">
      <c r="B867" s="93"/>
      <c r="C867" s="93"/>
      <c r="D867" s="93"/>
      <c r="E867" s="93"/>
      <c r="F867" s="94"/>
      <c r="G867" s="94"/>
      <c r="H867" s="94"/>
      <c r="I867" s="94"/>
      <c r="J867" s="94"/>
      <c r="K867" s="94"/>
      <c r="L867" s="94"/>
      <c r="M867" s="94"/>
      <c r="N867" s="94"/>
      <c r="O867" s="94"/>
      <c r="P867" s="94"/>
      <c r="Q867" s="94"/>
      <c r="R867" s="94"/>
    </row>
    <row r="868" spans="2:18">
      <c r="B868" s="93"/>
      <c r="C868" s="93"/>
      <c r="D868" s="93"/>
      <c r="E868" s="93"/>
      <c r="F868" s="94"/>
      <c r="G868" s="94"/>
      <c r="H868" s="94"/>
      <c r="I868" s="94"/>
      <c r="J868" s="94"/>
      <c r="K868" s="94"/>
      <c r="L868" s="94"/>
      <c r="M868" s="94"/>
      <c r="N868" s="94"/>
      <c r="O868" s="94"/>
      <c r="P868" s="94"/>
      <c r="Q868" s="94"/>
      <c r="R868" s="94"/>
    </row>
    <row r="869" spans="2:18">
      <c r="B869" s="93"/>
      <c r="C869" s="93"/>
      <c r="D869" s="93"/>
      <c r="E869" s="93"/>
      <c r="F869" s="94"/>
      <c r="G869" s="94"/>
      <c r="H869" s="94"/>
      <c r="I869" s="94"/>
      <c r="J869" s="94"/>
      <c r="K869" s="94"/>
      <c r="L869" s="94"/>
      <c r="M869" s="94"/>
      <c r="N869" s="94"/>
      <c r="O869" s="94"/>
      <c r="P869" s="94"/>
      <c r="Q869" s="94"/>
      <c r="R869" s="94"/>
    </row>
    <row r="870" spans="2:18">
      <c r="B870" s="93"/>
      <c r="C870" s="93"/>
      <c r="D870" s="93"/>
      <c r="E870" s="93"/>
      <c r="F870" s="94"/>
      <c r="G870" s="94"/>
      <c r="H870" s="94"/>
      <c r="I870" s="94"/>
      <c r="J870" s="94"/>
      <c r="K870" s="94"/>
      <c r="L870" s="94"/>
      <c r="M870" s="94"/>
      <c r="N870" s="94"/>
      <c r="O870" s="94"/>
      <c r="P870" s="94"/>
      <c r="Q870" s="94"/>
      <c r="R870" s="94"/>
    </row>
    <row r="871" spans="2:18">
      <c r="B871" s="93"/>
      <c r="C871" s="93"/>
      <c r="D871" s="93"/>
      <c r="E871" s="93"/>
      <c r="F871" s="94"/>
      <c r="G871" s="94"/>
      <c r="H871" s="94"/>
      <c r="I871" s="94"/>
      <c r="J871" s="94"/>
      <c r="K871" s="94"/>
      <c r="L871" s="94"/>
      <c r="M871" s="94"/>
      <c r="N871" s="94"/>
      <c r="O871" s="94"/>
      <c r="P871" s="94"/>
      <c r="Q871" s="94"/>
      <c r="R871" s="94"/>
    </row>
    <row r="872" spans="2:18">
      <c r="B872" s="93"/>
      <c r="C872" s="93"/>
      <c r="D872" s="93"/>
      <c r="E872" s="93"/>
      <c r="F872" s="94"/>
      <c r="G872" s="94"/>
      <c r="H872" s="94"/>
      <c r="I872" s="94"/>
      <c r="J872" s="94"/>
      <c r="K872" s="94"/>
      <c r="L872" s="94"/>
      <c r="M872" s="94"/>
      <c r="N872" s="94"/>
      <c r="O872" s="94"/>
      <c r="P872" s="94"/>
      <c r="Q872" s="94"/>
      <c r="R872" s="94"/>
    </row>
    <row r="873" spans="2:18">
      <c r="B873" s="93"/>
      <c r="C873" s="93"/>
      <c r="D873" s="93"/>
      <c r="E873" s="93"/>
      <c r="F873" s="94"/>
      <c r="G873" s="94"/>
      <c r="H873" s="94"/>
      <c r="I873" s="94"/>
      <c r="J873" s="94"/>
      <c r="K873" s="94"/>
      <c r="L873" s="94"/>
      <c r="M873" s="94"/>
      <c r="N873" s="94"/>
      <c r="O873" s="94"/>
      <c r="P873" s="94"/>
      <c r="Q873" s="94"/>
      <c r="R873" s="94"/>
    </row>
    <row r="874" spans="2:18">
      <c r="B874" s="93"/>
      <c r="C874" s="93"/>
      <c r="D874" s="93"/>
      <c r="E874" s="93"/>
      <c r="F874" s="94"/>
      <c r="G874" s="94"/>
      <c r="H874" s="94"/>
      <c r="I874" s="94"/>
      <c r="J874" s="94"/>
      <c r="K874" s="94"/>
      <c r="L874" s="94"/>
      <c r="M874" s="94"/>
      <c r="N874" s="94"/>
      <c r="O874" s="94"/>
      <c r="P874" s="94"/>
      <c r="Q874" s="94"/>
      <c r="R874" s="94"/>
    </row>
    <row r="875" spans="2:18">
      <c r="B875" s="93"/>
      <c r="C875" s="93"/>
      <c r="D875" s="93"/>
      <c r="E875" s="93"/>
      <c r="F875" s="94"/>
      <c r="G875" s="94"/>
      <c r="H875" s="94"/>
      <c r="I875" s="94"/>
      <c r="J875" s="94"/>
      <c r="K875" s="94"/>
      <c r="L875" s="94"/>
      <c r="M875" s="94"/>
      <c r="N875" s="94"/>
      <c r="O875" s="94"/>
      <c r="P875" s="94"/>
      <c r="Q875" s="94"/>
      <c r="R875" s="94"/>
    </row>
    <row r="876" spans="2:18">
      <c r="B876" s="93"/>
      <c r="C876" s="93"/>
      <c r="D876" s="93"/>
      <c r="E876" s="93"/>
      <c r="F876" s="94"/>
      <c r="G876" s="94"/>
      <c r="H876" s="94"/>
      <c r="I876" s="94"/>
      <c r="J876" s="94"/>
      <c r="K876" s="94"/>
      <c r="L876" s="94"/>
      <c r="M876" s="94"/>
      <c r="N876" s="94"/>
      <c r="O876" s="94"/>
      <c r="P876" s="94"/>
      <c r="Q876" s="94"/>
      <c r="R876" s="94"/>
    </row>
    <row r="877" spans="2:18">
      <c r="B877" s="93"/>
      <c r="C877" s="93"/>
      <c r="D877" s="93"/>
      <c r="E877" s="93"/>
      <c r="F877" s="94"/>
      <c r="G877" s="94"/>
      <c r="H877" s="94"/>
      <c r="I877" s="94"/>
      <c r="J877" s="94"/>
      <c r="K877" s="94"/>
      <c r="L877" s="94"/>
      <c r="M877" s="94"/>
      <c r="N877" s="94"/>
      <c r="O877" s="94"/>
      <c r="P877" s="94"/>
      <c r="Q877" s="94"/>
      <c r="R877" s="94"/>
    </row>
    <row r="878" spans="2:18">
      <c r="B878" s="93"/>
      <c r="C878" s="93"/>
      <c r="D878" s="93"/>
      <c r="E878" s="93"/>
      <c r="F878" s="94"/>
      <c r="G878" s="94"/>
      <c r="H878" s="94"/>
      <c r="I878" s="94"/>
      <c r="J878" s="94"/>
      <c r="K878" s="94"/>
      <c r="L878" s="94"/>
      <c r="M878" s="94"/>
      <c r="N878" s="94"/>
      <c r="O878" s="94"/>
      <c r="P878" s="94"/>
      <c r="Q878" s="94"/>
      <c r="R878" s="94"/>
    </row>
    <row r="879" spans="2:18">
      <c r="B879" s="93"/>
      <c r="C879" s="93"/>
      <c r="D879" s="93"/>
      <c r="E879" s="93"/>
      <c r="F879" s="94"/>
      <c r="G879" s="94"/>
      <c r="H879" s="94"/>
      <c r="I879" s="94"/>
      <c r="J879" s="94"/>
      <c r="K879" s="94"/>
      <c r="L879" s="94"/>
      <c r="M879" s="94"/>
      <c r="N879" s="94"/>
      <c r="O879" s="94"/>
      <c r="P879" s="94"/>
      <c r="Q879" s="94"/>
      <c r="R879" s="94"/>
    </row>
    <row r="880" spans="2:18">
      <c r="B880" s="93"/>
      <c r="C880" s="93"/>
      <c r="D880" s="93"/>
      <c r="E880" s="93"/>
      <c r="F880" s="94"/>
      <c r="G880" s="94"/>
      <c r="H880" s="94"/>
      <c r="I880" s="94"/>
      <c r="J880" s="94"/>
      <c r="K880" s="94"/>
      <c r="L880" s="94"/>
      <c r="M880" s="94"/>
      <c r="N880" s="94"/>
      <c r="O880" s="94"/>
      <c r="P880" s="94"/>
      <c r="Q880" s="94"/>
      <c r="R880" s="94"/>
    </row>
    <row r="881" spans="2:18">
      <c r="B881" s="93"/>
      <c r="C881" s="93"/>
      <c r="D881" s="93"/>
      <c r="E881" s="93"/>
      <c r="F881" s="94"/>
      <c r="G881" s="94"/>
      <c r="H881" s="94"/>
      <c r="I881" s="94"/>
      <c r="J881" s="94"/>
      <c r="K881" s="94"/>
      <c r="L881" s="94"/>
      <c r="M881" s="94"/>
      <c r="N881" s="94"/>
      <c r="O881" s="94"/>
      <c r="P881" s="94"/>
      <c r="Q881" s="94"/>
      <c r="R881" s="94"/>
    </row>
    <row r="882" spans="2:18">
      <c r="B882" s="93"/>
      <c r="C882" s="93"/>
      <c r="D882" s="93"/>
      <c r="E882" s="93"/>
      <c r="F882" s="94"/>
      <c r="G882" s="94"/>
      <c r="H882" s="94"/>
      <c r="I882" s="94"/>
      <c r="J882" s="94"/>
      <c r="K882" s="94"/>
      <c r="L882" s="94"/>
      <c r="M882" s="94"/>
      <c r="N882" s="94"/>
      <c r="O882" s="94"/>
      <c r="P882" s="94"/>
      <c r="Q882" s="94"/>
      <c r="R882" s="94"/>
    </row>
    <row r="883" spans="2:18">
      <c r="B883" s="93"/>
      <c r="C883" s="93"/>
      <c r="D883" s="93"/>
      <c r="E883" s="93"/>
      <c r="F883" s="94"/>
      <c r="G883" s="94"/>
      <c r="H883" s="94"/>
      <c r="I883" s="94"/>
      <c r="J883" s="94"/>
      <c r="K883" s="94"/>
      <c r="L883" s="94"/>
      <c r="M883" s="94"/>
      <c r="N883" s="94"/>
      <c r="O883" s="94"/>
      <c r="P883" s="94"/>
      <c r="Q883" s="94"/>
      <c r="R883" s="94"/>
    </row>
    <row r="884" spans="2:18">
      <c r="B884" s="93"/>
      <c r="C884" s="93"/>
      <c r="D884" s="93"/>
      <c r="E884" s="93"/>
      <c r="F884" s="94"/>
      <c r="G884" s="94"/>
      <c r="H884" s="94"/>
      <c r="I884" s="94"/>
      <c r="J884" s="94"/>
      <c r="K884" s="94"/>
      <c r="L884" s="94"/>
      <c r="M884" s="94"/>
      <c r="N884" s="94"/>
      <c r="O884" s="94"/>
      <c r="P884" s="94"/>
      <c r="Q884" s="94"/>
      <c r="R884" s="94"/>
    </row>
    <row r="885" spans="2:18">
      <c r="B885" s="93"/>
      <c r="C885" s="93"/>
      <c r="D885" s="93"/>
      <c r="E885" s="93"/>
      <c r="F885" s="94"/>
      <c r="G885" s="94"/>
      <c r="H885" s="94"/>
      <c r="I885" s="94"/>
      <c r="J885" s="94"/>
      <c r="K885" s="94"/>
      <c r="L885" s="94"/>
      <c r="M885" s="94"/>
      <c r="N885" s="94"/>
      <c r="O885" s="94"/>
      <c r="P885" s="94"/>
      <c r="Q885" s="94"/>
      <c r="R885" s="94"/>
    </row>
    <row r="886" spans="2:18">
      <c r="B886" s="93"/>
      <c r="C886" s="93"/>
      <c r="D886" s="93"/>
      <c r="E886" s="93"/>
      <c r="F886" s="94"/>
      <c r="G886" s="94"/>
      <c r="H886" s="94"/>
      <c r="I886" s="94"/>
      <c r="J886" s="94"/>
      <c r="K886" s="94"/>
      <c r="L886" s="94"/>
      <c r="M886" s="94"/>
      <c r="N886" s="94"/>
      <c r="O886" s="94"/>
      <c r="P886" s="94"/>
      <c r="Q886" s="94"/>
      <c r="R886" s="94"/>
    </row>
    <row r="887" spans="2:18">
      <c r="B887" s="93"/>
      <c r="C887" s="93"/>
      <c r="D887" s="93"/>
      <c r="E887" s="93"/>
      <c r="F887" s="94"/>
      <c r="G887" s="94"/>
      <c r="H887" s="94"/>
      <c r="I887" s="94"/>
      <c r="J887" s="94"/>
      <c r="K887" s="94"/>
      <c r="L887" s="94"/>
      <c r="M887" s="94"/>
      <c r="N887" s="94"/>
      <c r="O887" s="94"/>
      <c r="P887" s="94"/>
      <c r="Q887" s="94"/>
      <c r="R887" s="94"/>
    </row>
    <row r="888" spans="2:18">
      <c r="B888" s="93"/>
      <c r="C888" s="93"/>
      <c r="D888" s="93"/>
      <c r="E888" s="93"/>
      <c r="F888" s="94"/>
      <c r="G888" s="94"/>
      <c r="H888" s="94"/>
      <c r="I888" s="94"/>
      <c r="J888" s="94"/>
      <c r="K888" s="94"/>
      <c r="L888" s="94"/>
      <c r="M888" s="94"/>
      <c r="N888" s="94"/>
      <c r="O888" s="94"/>
      <c r="P888" s="94"/>
      <c r="Q888" s="94"/>
      <c r="R888" s="94"/>
    </row>
    <row r="889" spans="2:18">
      <c r="B889" s="93"/>
      <c r="C889" s="93"/>
      <c r="D889" s="93"/>
      <c r="E889" s="93"/>
      <c r="F889" s="94"/>
      <c r="G889" s="94"/>
      <c r="H889" s="94"/>
      <c r="I889" s="94"/>
      <c r="J889" s="94"/>
      <c r="K889" s="94"/>
      <c r="L889" s="94"/>
      <c r="M889" s="94"/>
      <c r="N889" s="94"/>
      <c r="O889" s="94"/>
      <c r="P889" s="94"/>
      <c r="Q889" s="94"/>
      <c r="R889" s="94"/>
    </row>
    <row r="890" spans="2:18">
      <c r="B890" s="93"/>
      <c r="C890" s="93"/>
      <c r="D890" s="93"/>
      <c r="E890" s="93"/>
      <c r="F890" s="94"/>
      <c r="G890" s="94"/>
      <c r="H890" s="94"/>
      <c r="I890" s="94"/>
      <c r="J890" s="94"/>
      <c r="K890" s="94"/>
      <c r="L890" s="94"/>
      <c r="M890" s="94"/>
      <c r="N890" s="94"/>
      <c r="O890" s="94"/>
      <c r="P890" s="94"/>
      <c r="Q890" s="94"/>
      <c r="R890" s="94"/>
    </row>
    <row r="891" spans="2:18">
      <c r="B891" s="93"/>
      <c r="C891" s="93"/>
      <c r="D891" s="93"/>
      <c r="E891" s="93"/>
      <c r="F891" s="94"/>
      <c r="G891" s="94"/>
      <c r="H891" s="94"/>
      <c r="I891" s="94"/>
      <c r="J891" s="94"/>
      <c r="K891" s="94"/>
      <c r="L891" s="94"/>
      <c r="M891" s="94"/>
      <c r="N891" s="94"/>
      <c r="O891" s="94"/>
      <c r="P891" s="94"/>
      <c r="Q891" s="94"/>
      <c r="R891" s="94"/>
    </row>
    <row r="892" spans="2:18">
      <c r="B892" s="93"/>
      <c r="C892" s="93"/>
      <c r="D892" s="93"/>
      <c r="E892" s="93"/>
      <c r="F892" s="94"/>
      <c r="G892" s="94"/>
      <c r="H892" s="94"/>
      <c r="I892" s="94"/>
      <c r="J892" s="94"/>
      <c r="K892" s="94"/>
      <c r="L892" s="94"/>
      <c r="M892" s="94"/>
      <c r="N892" s="94"/>
      <c r="O892" s="94"/>
      <c r="P892" s="94"/>
      <c r="Q892" s="94"/>
      <c r="R892" s="94"/>
    </row>
    <row r="893" spans="2:18">
      <c r="B893" s="93"/>
      <c r="C893" s="93"/>
      <c r="D893" s="93"/>
      <c r="E893" s="93"/>
      <c r="F893" s="94"/>
      <c r="G893" s="94"/>
      <c r="H893" s="94"/>
      <c r="I893" s="94"/>
      <c r="J893" s="94"/>
      <c r="K893" s="94"/>
      <c r="L893" s="94"/>
      <c r="M893" s="94"/>
      <c r="N893" s="94"/>
      <c r="O893" s="94"/>
      <c r="P893" s="94"/>
      <c r="Q893" s="94"/>
      <c r="R893" s="94"/>
    </row>
    <row r="894" spans="2:18">
      <c r="B894" s="93"/>
      <c r="C894" s="93"/>
      <c r="D894" s="93"/>
      <c r="E894" s="93"/>
      <c r="F894" s="94"/>
      <c r="G894" s="94"/>
      <c r="H894" s="94"/>
      <c r="I894" s="94"/>
      <c r="J894" s="94"/>
      <c r="K894" s="94"/>
      <c r="L894" s="94"/>
      <c r="M894" s="94"/>
      <c r="N894" s="94"/>
      <c r="O894" s="94"/>
      <c r="P894" s="94"/>
      <c r="Q894" s="94"/>
      <c r="R894" s="94"/>
    </row>
    <row r="895" spans="2:18">
      <c r="B895" s="93"/>
      <c r="C895" s="93"/>
      <c r="D895" s="93"/>
      <c r="E895" s="93"/>
      <c r="F895" s="94"/>
      <c r="G895" s="94"/>
      <c r="H895" s="94"/>
      <c r="I895" s="94"/>
      <c r="J895" s="94"/>
      <c r="K895" s="94"/>
      <c r="L895" s="94"/>
      <c r="M895" s="94"/>
      <c r="N895" s="94"/>
      <c r="O895" s="94"/>
      <c r="P895" s="94"/>
      <c r="Q895" s="94"/>
      <c r="R895" s="94"/>
    </row>
    <row r="896" spans="2:18">
      <c r="B896" s="93"/>
      <c r="C896" s="93"/>
      <c r="D896" s="93"/>
      <c r="E896" s="93"/>
      <c r="F896" s="94"/>
      <c r="G896" s="94"/>
      <c r="H896" s="94"/>
      <c r="I896" s="94"/>
      <c r="J896" s="94"/>
      <c r="K896" s="94"/>
      <c r="L896" s="94"/>
      <c r="M896" s="94"/>
      <c r="N896" s="94"/>
      <c r="O896" s="94"/>
      <c r="P896" s="94"/>
      <c r="Q896" s="94"/>
      <c r="R896" s="94"/>
    </row>
    <row r="897" spans="2:18">
      <c r="B897" s="93"/>
      <c r="C897" s="93"/>
      <c r="D897" s="93"/>
      <c r="E897" s="93"/>
      <c r="F897" s="94"/>
      <c r="G897" s="94"/>
      <c r="H897" s="94"/>
      <c r="I897" s="94"/>
      <c r="J897" s="94"/>
      <c r="K897" s="94"/>
      <c r="L897" s="94"/>
      <c r="M897" s="94"/>
      <c r="N897" s="94"/>
      <c r="O897" s="94"/>
      <c r="P897" s="94"/>
      <c r="Q897" s="94"/>
      <c r="R897" s="94"/>
    </row>
    <row r="898" spans="2:18">
      <c r="B898" s="93"/>
      <c r="C898" s="93"/>
      <c r="D898" s="93"/>
      <c r="E898" s="93"/>
      <c r="F898" s="94"/>
      <c r="G898" s="94"/>
      <c r="H898" s="94"/>
      <c r="I898" s="94"/>
      <c r="J898" s="94"/>
      <c r="K898" s="94"/>
      <c r="L898" s="94"/>
      <c r="M898" s="94"/>
      <c r="N898" s="94"/>
      <c r="O898" s="94"/>
      <c r="P898" s="94"/>
      <c r="Q898" s="94"/>
      <c r="R898" s="94"/>
    </row>
    <row r="899" spans="2:18">
      <c r="B899" s="93"/>
      <c r="C899" s="93"/>
      <c r="D899" s="93"/>
      <c r="E899" s="93"/>
      <c r="F899" s="94"/>
      <c r="G899" s="94"/>
      <c r="H899" s="94"/>
      <c r="I899" s="94"/>
      <c r="J899" s="94"/>
      <c r="K899" s="94"/>
      <c r="L899" s="94"/>
      <c r="M899" s="94"/>
      <c r="N899" s="94"/>
      <c r="O899" s="94"/>
      <c r="P899" s="94"/>
      <c r="Q899" s="94"/>
      <c r="R899" s="94"/>
    </row>
    <row r="900" spans="2:18">
      <c r="B900" s="93"/>
      <c r="C900" s="93"/>
      <c r="D900" s="93"/>
      <c r="E900" s="93"/>
      <c r="F900" s="94"/>
      <c r="G900" s="94"/>
      <c r="H900" s="94"/>
      <c r="I900" s="94"/>
      <c r="J900" s="94"/>
      <c r="K900" s="94"/>
      <c r="L900" s="94"/>
      <c r="M900" s="94"/>
      <c r="N900" s="94"/>
      <c r="O900" s="94"/>
      <c r="P900" s="94"/>
      <c r="Q900" s="94"/>
      <c r="R900" s="94"/>
    </row>
    <row r="901" spans="2:18">
      <c r="B901" s="93"/>
      <c r="C901" s="93"/>
      <c r="D901" s="93"/>
      <c r="E901" s="93"/>
      <c r="F901" s="94"/>
      <c r="G901" s="94"/>
      <c r="H901" s="94"/>
      <c r="I901" s="94"/>
      <c r="J901" s="94"/>
      <c r="K901" s="94"/>
      <c r="L901" s="94"/>
      <c r="M901" s="94"/>
      <c r="N901" s="94"/>
      <c r="O901" s="94"/>
      <c r="P901" s="94"/>
      <c r="Q901" s="94"/>
      <c r="R901" s="94"/>
    </row>
    <row r="902" spans="2:18">
      <c r="B902" s="93"/>
      <c r="C902" s="93"/>
      <c r="D902" s="93"/>
      <c r="E902" s="93"/>
      <c r="F902" s="94"/>
      <c r="G902" s="94"/>
      <c r="H902" s="94"/>
      <c r="I902" s="94"/>
      <c r="J902" s="94"/>
      <c r="K902" s="94"/>
      <c r="L902" s="94"/>
      <c r="M902" s="94"/>
      <c r="N902" s="94"/>
      <c r="O902" s="94"/>
      <c r="P902" s="94"/>
      <c r="Q902" s="94"/>
      <c r="R902" s="94"/>
    </row>
    <row r="903" spans="2:18">
      <c r="B903" s="93"/>
      <c r="C903" s="93"/>
      <c r="D903" s="93"/>
      <c r="E903" s="93"/>
      <c r="F903" s="94"/>
      <c r="G903" s="94"/>
      <c r="H903" s="94"/>
      <c r="I903" s="94"/>
      <c r="J903" s="94"/>
      <c r="K903" s="94"/>
      <c r="L903" s="94"/>
      <c r="M903" s="94"/>
      <c r="N903" s="94"/>
      <c r="O903" s="94"/>
      <c r="P903" s="94"/>
      <c r="Q903" s="94"/>
      <c r="R903" s="94"/>
    </row>
    <row r="904" spans="2:18">
      <c r="B904" s="93"/>
      <c r="C904" s="93"/>
      <c r="D904" s="93"/>
      <c r="E904" s="93"/>
      <c r="F904" s="94"/>
      <c r="G904" s="94"/>
      <c r="H904" s="94"/>
      <c r="I904" s="94"/>
      <c r="J904" s="94"/>
      <c r="K904" s="94"/>
      <c r="L904" s="94"/>
      <c r="M904" s="94"/>
      <c r="N904" s="94"/>
      <c r="O904" s="94"/>
      <c r="P904" s="94"/>
      <c r="Q904" s="94"/>
      <c r="R904" s="94"/>
    </row>
    <row r="905" spans="2:18">
      <c r="B905" s="93"/>
      <c r="C905" s="93"/>
      <c r="D905" s="93"/>
      <c r="E905" s="93"/>
      <c r="F905" s="94"/>
      <c r="G905" s="94"/>
      <c r="H905" s="94"/>
      <c r="I905" s="94"/>
      <c r="J905" s="94"/>
      <c r="K905" s="94"/>
      <c r="L905" s="94"/>
      <c r="M905" s="94"/>
      <c r="N905" s="94"/>
      <c r="O905" s="94"/>
      <c r="P905" s="94"/>
      <c r="Q905" s="94"/>
      <c r="R905" s="94"/>
    </row>
    <row r="906" spans="2:18">
      <c r="B906" s="93"/>
      <c r="C906" s="93"/>
      <c r="D906" s="93"/>
      <c r="E906" s="93"/>
      <c r="F906" s="94"/>
      <c r="G906" s="94"/>
      <c r="H906" s="94"/>
      <c r="I906" s="94"/>
      <c r="J906" s="94"/>
      <c r="K906" s="94"/>
      <c r="L906" s="94"/>
      <c r="M906" s="94"/>
      <c r="N906" s="94"/>
      <c r="O906" s="94"/>
      <c r="P906" s="94"/>
      <c r="Q906" s="94"/>
      <c r="R906" s="94"/>
    </row>
    <row r="907" spans="2:18">
      <c r="B907" s="93"/>
      <c r="C907" s="93"/>
      <c r="D907" s="93"/>
      <c r="E907" s="93"/>
      <c r="F907" s="94"/>
      <c r="G907" s="94"/>
      <c r="H907" s="94"/>
      <c r="I907" s="94"/>
      <c r="J907" s="94"/>
      <c r="K907" s="94"/>
      <c r="L907" s="94"/>
      <c r="M907" s="94"/>
      <c r="N907" s="94"/>
      <c r="O907" s="94"/>
      <c r="P907" s="94"/>
      <c r="Q907" s="94"/>
      <c r="R907" s="94"/>
    </row>
    <row r="908" spans="2:18">
      <c r="B908" s="93"/>
      <c r="C908" s="93"/>
      <c r="D908" s="93"/>
      <c r="E908" s="93"/>
      <c r="F908" s="94"/>
      <c r="G908" s="94"/>
      <c r="H908" s="94"/>
      <c r="I908" s="94"/>
      <c r="J908" s="94"/>
      <c r="K908" s="94"/>
      <c r="L908" s="94"/>
      <c r="M908" s="94"/>
      <c r="N908" s="94"/>
      <c r="O908" s="94"/>
      <c r="P908" s="94"/>
      <c r="Q908" s="94"/>
      <c r="R908" s="94"/>
    </row>
    <row r="909" spans="2:18">
      <c r="B909" s="93"/>
      <c r="C909" s="93"/>
      <c r="D909" s="93"/>
      <c r="E909" s="93"/>
      <c r="F909" s="94"/>
      <c r="G909" s="94"/>
      <c r="H909" s="94"/>
      <c r="I909" s="94"/>
      <c r="J909" s="94"/>
      <c r="K909" s="94"/>
      <c r="L909" s="94"/>
      <c r="M909" s="94"/>
      <c r="N909" s="94"/>
      <c r="O909" s="94"/>
      <c r="P909" s="94"/>
      <c r="Q909" s="94"/>
      <c r="R909" s="94"/>
    </row>
    <row r="910" spans="2:18">
      <c r="B910" s="93"/>
      <c r="C910" s="93"/>
      <c r="D910" s="93"/>
      <c r="E910" s="93"/>
      <c r="F910" s="94"/>
      <c r="G910" s="94"/>
      <c r="H910" s="94"/>
      <c r="I910" s="94"/>
      <c r="J910" s="94"/>
      <c r="K910" s="94"/>
      <c r="L910" s="94"/>
      <c r="M910" s="94"/>
      <c r="N910" s="94"/>
      <c r="O910" s="94"/>
      <c r="P910" s="94"/>
      <c r="Q910" s="94"/>
      <c r="R910" s="94"/>
    </row>
    <row r="911" spans="2:18">
      <c r="B911" s="93"/>
      <c r="C911" s="93"/>
      <c r="D911" s="93"/>
      <c r="E911" s="93"/>
      <c r="F911" s="94"/>
      <c r="G911" s="94"/>
      <c r="H911" s="94"/>
      <c r="I911" s="94"/>
      <c r="J911" s="94"/>
      <c r="K911" s="94"/>
      <c r="L911" s="94"/>
      <c r="M911" s="94"/>
      <c r="N911" s="94"/>
      <c r="O911" s="94"/>
      <c r="P911" s="94"/>
      <c r="Q911" s="94"/>
      <c r="R911" s="94"/>
    </row>
    <row r="912" spans="2:18">
      <c r="B912" s="93"/>
      <c r="C912" s="93"/>
      <c r="D912" s="93"/>
      <c r="E912" s="93"/>
      <c r="F912" s="94"/>
      <c r="G912" s="94"/>
      <c r="H912" s="94"/>
      <c r="I912" s="94"/>
      <c r="J912" s="94"/>
      <c r="K912" s="94"/>
      <c r="L912" s="94"/>
      <c r="M912" s="94"/>
      <c r="N912" s="94"/>
      <c r="O912" s="94"/>
      <c r="P912" s="94"/>
      <c r="Q912" s="94"/>
      <c r="R912" s="94"/>
    </row>
    <row r="913" spans="2:18">
      <c r="B913" s="93"/>
      <c r="C913" s="93"/>
      <c r="D913" s="93"/>
      <c r="E913" s="93"/>
      <c r="F913" s="94"/>
      <c r="G913" s="94"/>
      <c r="H913" s="94"/>
      <c r="I913" s="94"/>
      <c r="J913" s="94"/>
      <c r="K913" s="94"/>
      <c r="L913" s="94"/>
      <c r="M913" s="94"/>
      <c r="N913" s="94"/>
      <c r="O913" s="94"/>
      <c r="P913" s="94"/>
      <c r="Q913" s="94"/>
      <c r="R913" s="94"/>
    </row>
    <row r="914" spans="2:18">
      <c r="B914" s="93"/>
      <c r="C914" s="93"/>
      <c r="D914" s="93"/>
      <c r="E914" s="93"/>
      <c r="F914" s="94"/>
      <c r="G914" s="94"/>
      <c r="H914" s="94"/>
      <c r="I914" s="94"/>
      <c r="J914" s="94"/>
      <c r="K914" s="94"/>
      <c r="L914" s="94"/>
      <c r="M914" s="94"/>
      <c r="N914" s="94"/>
      <c r="O914" s="94"/>
      <c r="P914" s="94"/>
      <c r="Q914" s="94"/>
      <c r="R914" s="94"/>
    </row>
    <row r="915" spans="2:18">
      <c r="B915" s="93"/>
      <c r="C915" s="93"/>
      <c r="D915" s="93"/>
      <c r="E915" s="93"/>
      <c r="F915" s="94"/>
      <c r="G915" s="94"/>
      <c r="H915" s="94"/>
      <c r="I915" s="94"/>
      <c r="J915" s="94"/>
      <c r="K915" s="94"/>
      <c r="L915" s="94"/>
      <c r="M915" s="94"/>
      <c r="N915" s="94"/>
      <c r="O915" s="94"/>
      <c r="P915" s="94"/>
      <c r="Q915" s="94"/>
      <c r="R915" s="94"/>
    </row>
    <row r="916" spans="2:18">
      <c r="B916" s="93"/>
      <c r="C916" s="93"/>
      <c r="D916" s="93"/>
      <c r="E916" s="93"/>
      <c r="F916" s="94"/>
      <c r="G916" s="94"/>
      <c r="H916" s="94"/>
      <c r="I916" s="94"/>
      <c r="J916" s="94"/>
      <c r="K916" s="94"/>
      <c r="L916" s="94"/>
      <c r="M916" s="94"/>
      <c r="N916" s="94"/>
      <c r="O916" s="94"/>
      <c r="P916" s="94"/>
      <c r="Q916" s="94"/>
      <c r="R916" s="94"/>
    </row>
    <row r="917" spans="2:18">
      <c r="B917" s="93"/>
      <c r="C917" s="93"/>
      <c r="D917" s="93"/>
      <c r="E917" s="93"/>
      <c r="F917" s="94"/>
      <c r="G917" s="94"/>
      <c r="H917" s="94"/>
      <c r="I917" s="94"/>
      <c r="J917" s="94"/>
      <c r="K917" s="94"/>
      <c r="L917" s="94"/>
      <c r="M917" s="94"/>
      <c r="N917" s="94"/>
      <c r="O917" s="94"/>
      <c r="P917" s="94"/>
      <c r="Q917" s="94"/>
      <c r="R917" s="94"/>
    </row>
    <row r="918" spans="2:18">
      <c r="B918" s="93"/>
      <c r="C918" s="93"/>
      <c r="D918" s="93"/>
      <c r="E918" s="93"/>
      <c r="F918" s="94"/>
      <c r="G918" s="94"/>
      <c r="H918" s="94"/>
      <c r="I918" s="94"/>
      <c r="J918" s="94"/>
      <c r="K918" s="94"/>
      <c r="L918" s="94"/>
      <c r="M918" s="94"/>
      <c r="N918" s="94"/>
      <c r="O918" s="94"/>
      <c r="P918" s="94"/>
      <c r="Q918" s="94"/>
      <c r="R918" s="94"/>
    </row>
    <row r="919" spans="2:18">
      <c r="B919" s="93"/>
      <c r="C919" s="93"/>
      <c r="D919" s="93"/>
      <c r="E919" s="93"/>
      <c r="F919" s="94"/>
      <c r="G919" s="94"/>
      <c r="H919" s="94"/>
      <c r="I919" s="94"/>
      <c r="J919" s="94"/>
      <c r="K919" s="94"/>
      <c r="L919" s="94"/>
      <c r="M919" s="94"/>
      <c r="N919" s="94"/>
      <c r="O919" s="94"/>
      <c r="P919" s="94"/>
      <c r="Q919" s="94"/>
      <c r="R919" s="94"/>
    </row>
    <row r="920" spans="2:18">
      <c r="B920" s="93"/>
      <c r="C920" s="93"/>
      <c r="D920" s="93"/>
      <c r="E920" s="93"/>
      <c r="F920" s="94"/>
      <c r="G920" s="94"/>
      <c r="H920" s="94"/>
      <c r="I920" s="94"/>
      <c r="J920" s="94"/>
      <c r="K920" s="94"/>
      <c r="L920" s="94"/>
      <c r="M920" s="94"/>
      <c r="N920" s="94"/>
      <c r="O920" s="94"/>
      <c r="P920" s="94"/>
      <c r="Q920" s="94"/>
      <c r="R920" s="94"/>
    </row>
    <row r="921" spans="2:18">
      <c r="B921" s="93"/>
      <c r="C921" s="93"/>
      <c r="D921" s="93"/>
      <c r="E921" s="93"/>
      <c r="F921" s="94"/>
      <c r="G921" s="94"/>
      <c r="H921" s="94"/>
      <c r="I921" s="94"/>
      <c r="J921" s="94"/>
      <c r="K921" s="94"/>
      <c r="L921" s="94"/>
      <c r="M921" s="94"/>
      <c r="N921" s="94"/>
      <c r="O921" s="94"/>
      <c r="P921" s="94"/>
      <c r="Q921" s="94"/>
      <c r="R921" s="94"/>
    </row>
    <row r="922" spans="2:18">
      <c r="B922" s="93"/>
      <c r="C922" s="93"/>
      <c r="D922" s="93"/>
      <c r="E922" s="93"/>
      <c r="F922" s="94"/>
      <c r="G922" s="94"/>
      <c r="H922" s="94"/>
      <c r="I922" s="94"/>
      <c r="J922" s="94"/>
      <c r="K922" s="94"/>
      <c r="L922" s="94"/>
      <c r="M922" s="94"/>
      <c r="N922" s="94"/>
      <c r="O922" s="94"/>
      <c r="P922" s="94"/>
      <c r="Q922" s="94"/>
      <c r="R922" s="94"/>
    </row>
    <row r="923" spans="2:18">
      <c r="B923" s="93"/>
      <c r="C923" s="93"/>
      <c r="D923" s="93"/>
      <c r="E923" s="93"/>
      <c r="F923" s="94"/>
      <c r="G923" s="94"/>
      <c r="H923" s="94"/>
      <c r="I923" s="94"/>
      <c r="J923" s="94"/>
      <c r="K923" s="94"/>
      <c r="L923" s="94"/>
      <c r="M923" s="94"/>
      <c r="N923" s="94"/>
      <c r="O923" s="94"/>
      <c r="P923" s="94"/>
      <c r="Q923" s="94"/>
      <c r="R923" s="94"/>
    </row>
    <row r="924" spans="2:18">
      <c r="B924" s="93"/>
      <c r="C924" s="93"/>
      <c r="D924" s="93"/>
      <c r="E924" s="93"/>
      <c r="F924" s="94"/>
      <c r="G924" s="94"/>
      <c r="H924" s="94"/>
      <c r="I924" s="94"/>
      <c r="J924" s="94"/>
      <c r="K924" s="94"/>
      <c r="L924" s="94"/>
      <c r="M924" s="94"/>
      <c r="N924" s="94"/>
      <c r="O924" s="94"/>
      <c r="P924" s="94"/>
      <c r="Q924" s="94"/>
      <c r="R924" s="94"/>
    </row>
    <row r="925" spans="2:18">
      <c r="B925" s="93"/>
      <c r="C925" s="93"/>
      <c r="D925" s="93"/>
      <c r="E925" s="93"/>
      <c r="F925" s="94"/>
      <c r="G925" s="94"/>
      <c r="H925" s="94"/>
      <c r="I925" s="94"/>
      <c r="J925" s="94"/>
      <c r="K925" s="94"/>
      <c r="L925" s="94"/>
      <c r="M925" s="94"/>
      <c r="N925" s="94"/>
      <c r="O925" s="94"/>
      <c r="P925" s="94"/>
      <c r="Q925" s="94"/>
      <c r="R925" s="94"/>
    </row>
    <row r="926" spans="2:18">
      <c r="B926" s="93"/>
      <c r="C926" s="93"/>
      <c r="D926" s="93"/>
      <c r="E926" s="93"/>
      <c r="F926" s="94"/>
      <c r="G926" s="94"/>
      <c r="H926" s="94"/>
      <c r="I926" s="94"/>
      <c r="J926" s="94"/>
      <c r="K926" s="94"/>
      <c r="L926" s="94"/>
      <c r="M926" s="94"/>
      <c r="N926" s="94"/>
      <c r="O926" s="94"/>
      <c r="P926" s="94"/>
      <c r="Q926" s="94"/>
      <c r="R926" s="94"/>
    </row>
    <row r="927" spans="2:18">
      <c r="B927" s="93"/>
      <c r="C927" s="93"/>
      <c r="D927" s="93"/>
      <c r="E927" s="93"/>
      <c r="F927" s="94"/>
      <c r="G927" s="94"/>
      <c r="H927" s="94"/>
      <c r="I927" s="94"/>
      <c r="J927" s="94"/>
      <c r="K927" s="94"/>
      <c r="L927" s="94"/>
      <c r="M927" s="94"/>
      <c r="N927" s="94"/>
      <c r="O927" s="94"/>
      <c r="P927" s="94"/>
      <c r="Q927" s="94"/>
      <c r="R927" s="94"/>
    </row>
    <row r="928" spans="2:18">
      <c r="B928" s="93"/>
      <c r="C928" s="93"/>
      <c r="D928" s="93"/>
      <c r="E928" s="93"/>
      <c r="F928" s="94"/>
      <c r="G928" s="94"/>
      <c r="H928" s="94"/>
      <c r="I928" s="94"/>
      <c r="J928" s="94"/>
      <c r="K928" s="94"/>
      <c r="L928" s="94"/>
      <c r="M928" s="94"/>
      <c r="N928" s="94"/>
      <c r="O928" s="94"/>
      <c r="P928" s="94"/>
      <c r="Q928" s="94"/>
      <c r="R928" s="94"/>
    </row>
    <row r="929" spans="2:18">
      <c r="B929" s="93"/>
      <c r="C929" s="93"/>
      <c r="D929" s="93"/>
      <c r="E929" s="93"/>
      <c r="F929" s="94"/>
      <c r="G929" s="94"/>
      <c r="H929" s="94"/>
      <c r="I929" s="94"/>
      <c r="J929" s="94"/>
      <c r="K929" s="94"/>
      <c r="L929" s="94"/>
      <c r="M929" s="94"/>
      <c r="N929" s="94"/>
      <c r="O929" s="94"/>
      <c r="P929" s="94"/>
      <c r="Q929" s="94"/>
      <c r="R929" s="94"/>
    </row>
    <row r="930" spans="2:18">
      <c r="B930" s="93"/>
      <c r="C930" s="93"/>
      <c r="D930" s="93"/>
      <c r="E930" s="93"/>
      <c r="F930" s="94"/>
      <c r="G930" s="94"/>
      <c r="H930" s="94"/>
      <c r="I930" s="94"/>
      <c r="J930" s="94"/>
      <c r="K930" s="94"/>
      <c r="L930" s="94"/>
      <c r="M930" s="94"/>
      <c r="N930" s="94"/>
      <c r="O930" s="94"/>
      <c r="P930" s="94"/>
      <c r="Q930" s="94"/>
      <c r="R930" s="94"/>
    </row>
    <row r="931" spans="2:18">
      <c r="B931" s="93"/>
      <c r="C931" s="93"/>
      <c r="D931" s="93"/>
      <c r="E931" s="93"/>
      <c r="F931" s="94"/>
      <c r="G931" s="94"/>
      <c r="H931" s="94"/>
      <c r="I931" s="94"/>
      <c r="J931" s="94"/>
      <c r="K931" s="94"/>
      <c r="L931" s="94"/>
      <c r="M931" s="94"/>
      <c r="N931" s="94"/>
      <c r="O931" s="94"/>
      <c r="P931" s="94"/>
      <c r="Q931" s="94"/>
      <c r="R931" s="94"/>
    </row>
    <row r="932" spans="2:18">
      <c r="B932" s="93"/>
      <c r="C932" s="93"/>
      <c r="D932" s="93"/>
      <c r="E932" s="93"/>
      <c r="F932" s="94"/>
      <c r="G932" s="94"/>
      <c r="H932" s="94"/>
      <c r="I932" s="94"/>
      <c r="J932" s="94"/>
      <c r="K932" s="94"/>
      <c r="L932" s="94"/>
      <c r="M932" s="94"/>
      <c r="N932" s="94"/>
      <c r="O932" s="94"/>
      <c r="P932" s="94"/>
      <c r="Q932" s="94"/>
      <c r="R932" s="94"/>
    </row>
    <row r="933" spans="2:18">
      <c r="B933" s="93"/>
      <c r="C933" s="93"/>
      <c r="D933" s="93"/>
      <c r="E933" s="93"/>
      <c r="F933" s="94"/>
      <c r="G933" s="94"/>
      <c r="H933" s="94"/>
      <c r="I933" s="94"/>
      <c r="J933" s="94"/>
      <c r="K933" s="94"/>
      <c r="L933" s="94"/>
      <c r="M933" s="94"/>
      <c r="N933" s="94"/>
      <c r="O933" s="94"/>
      <c r="P933" s="94"/>
      <c r="Q933" s="94"/>
      <c r="R933" s="94"/>
    </row>
    <row r="934" spans="2:18">
      <c r="B934" s="93"/>
      <c r="C934" s="93"/>
      <c r="D934" s="93"/>
      <c r="E934" s="93"/>
      <c r="F934" s="94"/>
      <c r="G934" s="94"/>
      <c r="H934" s="94"/>
      <c r="I934" s="94"/>
      <c r="J934" s="94"/>
      <c r="K934" s="94"/>
      <c r="L934" s="94"/>
      <c r="M934" s="94"/>
      <c r="N934" s="94"/>
      <c r="O934" s="94"/>
      <c r="P934" s="94"/>
      <c r="Q934" s="94"/>
      <c r="R934" s="94"/>
    </row>
    <row r="935" spans="2:18">
      <c r="B935" s="93"/>
      <c r="C935" s="93"/>
      <c r="D935" s="93"/>
      <c r="E935" s="93"/>
      <c r="F935" s="94"/>
      <c r="G935" s="94"/>
      <c r="H935" s="94"/>
      <c r="I935" s="94"/>
      <c r="J935" s="94"/>
      <c r="K935" s="94"/>
      <c r="L935" s="94"/>
      <c r="M935" s="94"/>
      <c r="N935" s="94"/>
      <c r="O935" s="94"/>
      <c r="P935" s="94"/>
      <c r="Q935" s="94"/>
      <c r="R935" s="94"/>
    </row>
    <row r="936" spans="2:18">
      <c r="B936" s="93"/>
      <c r="C936" s="93"/>
      <c r="D936" s="93"/>
      <c r="E936" s="93"/>
      <c r="F936" s="94"/>
      <c r="G936" s="94"/>
      <c r="H936" s="94"/>
      <c r="I936" s="94"/>
      <c r="J936" s="94"/>
      <c r="K936" s="94"/>
      <c r="L936" s="94"/>
      <c r="M936" s="94"/>
      <c r="N936" s="94"/>
      <c r="O936" s="94"/>
      <c r="P936" s="94"/>
      <c r="Q936" s="94"/>
      <c r="R936" s="94"/>
    </row>
    <row r="937" spans="2:18">
      <c r="B937" s="93"/>
      <c r="C937" s="93"/>
      <c r="D937" s="93"/>
      <c r="E937" s="93"/>
      <c r="F937" s="94"/>
      <c r="G937" s="94"/>
      <c r="H937" s="94"/>
      <c r="I937" s="94"/>
      <c r="J937" s="94"/>
      <c r="K937" s="94"/>
      <c r="L937" s="94"/>
      <c r="M937" s="94"/>
      <c r="N937" s="94"/>
      <c r="O937" s="94"/>
      <c r="P937" s="94"/>
      <c r="Q937" s="94"/>
      <c r="R937" s="94"/>
    </row>
    <row r="938" spans="2:18">
      <c r="B938" s="93"/>
      <c r="C938" s="93"/>
      <c r="D938" s="93"/>
      <c r="E938" s="93"/>
      <c r="F938" s="94"/>
      <c r="G938" s="94"/>
      <c r="H938" s="94"/>
      <c r="I938" s="94"/>
      <c r="J938" s="94"/>
      <c r="K938" s="94"/>
      <c r="L938" s="94"/>
      <c r="M938" s="94"/>
      <c r="N938" s="94"/>
      <c r="O938" s="94"/>
      <c r="P938" s="94"/>
      <c r="Q938" s="94"/>
      <c r="R938" s="94"/>
    </row>
    <row r="939" spans="2:18">
      <c r="B939" s="93"/>
      <c r="C939" s="93"/>
      <c r="D939" s="93"/>
      <c r="E939" s="93"/>
      <c r="F939" s="94"/>
      <c r="G939" s="94"/>
      <c r="H939" s="94"/>
      <c r="I939" s="94"/>
      <c r="J939" s="94"/>
      <c r="K939" s="94"/>
      <c r="L939" s="94"/>
      <c r="M939" s="94"/>
      <c r="N939" s="94"/>
      <c r="O939" s="94"/>
      <c r="P939" s="94"/>
      <c r="Q939" s="94"/>
      <c r="R939" s="94"/>
    </row>
    <row r="940" spans="2:18">
      <c r="B940" s="93"/>
      <c r="C940" s="93"/>
      <c r="D940" s="93"/>
      <c r="E940" s="93"/>
      <c r="F940" s="94"/>
      <c r="G940" s="94"/>
      <c r="H940" s="94"/>
      <c r="I940" s="94"/>
      <c r="J940" s="94"/>
      <c r="K940" s="94"/>
      <c r="L940" s="94"/>
      <c r="M940" s="94"/>
      <c r="N940" s="94"/>
      <c r="O940" s="94"/>
      <c r="P940" s="94"/>
      <c r="Q940" s="94"/>
      <c r="R940" s="94"/>
    </row>
    <row r="941" spans="2:18">
      <c r="B941" s="93"/>
      <c r="C941" s="93"/>
      <c r="D941" s="93"/>
      <c r="E941" s="93"/>
      <c r="F941" s="94"/>
      <c r="G941" s="94"/>
      <c r="H941" s="94"/>
      <c r="I941" s="94"/>
      <c r="J941" s="94"/>
      <c r="K941" s="94"/>
      <c r="L941" s="94"/>
      <c r="M941" s="94"/>
      <c r="N941" s="94"/>
      <c r="O941" s="94"/>
      <c r="P941" s="94"/>
      <c r="Q941" s="94"/>
      <c r="R941" s="94"/>
    </row>
    <row r="942" spans="2:18">
      <c r="B942" s="93"/>
      <c r="C942" s="93"/>
      <c r="D942" s="93"/>
      <c r="E942" s="93"/>
      <c r="F942" s="94"/>
      <c r="G942" s="94"/>
      <c r="H942" s="94"/>
      <c r="I942" s="94"/>
      <c r="J942" s="94"/>
      <c r="K942" s="94"/>
      <c r="L942" s="94"/>
      <c r="M942" s="94"/>
      <c r="N942" s="94"/>
      <c r="O942" s="94"/>
      <c r="P942" s="94"/>
      <c r="Q942" s="94"/>
      <c r="R942" s="94"/>
    </row>
    <row r="943" spans="2:18">
      <c r="B943" s="93"/>
      <c r="C943" s="93"/>
      <c r="D943" s="93"/>
      <c r="E943" s="93"/>
      <c r="F943" s="94"/>
      <c r="G943" s="94"/>
      <c r="H943" s="94"/>
      <c r="I943" s="94"/>
      <c r="J943" s="94"/>
      <c r="K943" s="94"/>
      <c r="L943" s="94"/>
      <c r="M943" s="94"/>
      <c r="N943" s="94"/>
      <c r="O943" s="94"/>
      <c r="P943" s="94"/>
      <c r="Q943" s="94"/>
      <c r="R943" s="94"/>
    </row>
    <row r="944" spans="2:18">
      <c r="B944" s="93"/>
      <c r="C944" s="93"/>
      <c r="D944" s="93"/>
      <c r="E944" s="93"/>
      <c r="F944" s="94"/>
      <c r="G944" s="94"/>
      <c r="H944" s="94"/>
      <c r="I944" s="94"/>
      <c r="J944" s="94"/>
      <c r="K944" s="94"/>
      <c r="L944" s="94"/>
      <c r="M944" s="94"/>
      <c r="N944" s="94"/>
      <c r="O944" s="94"/>
      <c r="P944" s="94"/>
      <c r="Q944" s="94"/>
      <c r="R944" s="94"/>
    </row>
    <row r="945" spans="2:18">
      <c r="B945" s="93"/>
      <c r="C945" s="93"/>
      <c r="D945" s="93"/>
      <c r="E945" s="93"/>
      <c r="F945" s="94"/>
      <c r="G945" s="94"/>
      <c r="H945" s="94"/>
      <c r="I945" s="94"/>
      <c r="J945" s="94"/>
      <c r="K945" s="94"/>
      <c r="L945" s="94"/>
      <c r="M945" s="94"/>
      <c r="N945" s="94"/>
      <c r="O945" s="94"/>
      <c r="P945" s="94"/>
      <c r="Q945" s="94"/>
      <c r="R945" s="94"/>
    </row>
    <row r="946" spans="2:18">
      <c r="B946" s="93"/>
      <c r="C946" s="93"/>
      <c r="D946" s="93"/>
      <c r="E946" s="93"/>
      <c r="F946" s="94"/>
      <c r="G946" s="94"/>
      <c r="H946" s="94"/>
      <c r="I946" s="94"/>
      <c r="J946" s="94"/>
      <c r="K946" s="94"/>
      <c r="L946" s="94"/>
      <c r="M946" s="94"/>
      <c r="N946" s="94"/>
      <c r="O946" s="94"/>
      <c r="P946" s="94"/>
      <c r="Q946" s="94"/>
      <c r="R946" s="94"/>
    </row>
    <row r="947" spans="2:18">
      <c r="B947" s="93"/>
      <c r="C947" s="93"/>
      <c r="D947" s="93"/>
      <c r="E947" s="93"/>
      <c r="F947" s="94"/>
      <c r="G947" s="94"/>
      <c r="H947" s="94"/>
      <c r="I947" s="94"/>
      <c r="J947" s="94"/>
      <c r="K947" s="94"/>
      <c r="L947" s="94"/>
      <c r="M947" s="94"/>
      <c r="N947" s="94"/>
      <c r="O947" s="94"/>
      <c r="P947" s="94"/>
      <c r="Q947" s="94"/>
      <c r="R947" s="94"/>
    </row>
    <row r="948" spans="2:18">
      <c r="B948" s="93"/>
      <c r="C948" s="93"/>
      <c r="D948" s="93"/>
      <c r="E948" s="93"/>
      <c r="F948" s="94"/>
      <c r="G948" s="94"/>
      <c r="H948" s="94"/>
      <c r="I948" s="94"/>
      <c r="J948" s="94"/>
      <c r="K948" s="94"/>
      <c r="L948" s="94"/>
      <c r="M948" s="94"/>
      <c r="N948" s="94"/>
      <c r="O948" s="94"/>
      <c r="P948" s="94"/>
      <c r="Q948" s="94"/>
      <c r="R948" s="94"/>
    </row>
    <row r="949" spans="2:18">
      <c r="B949" s="93"/>
      <c r="C949" s="93"/>
      <c r="D949" s="93"/>
      <c r="E949" s="93"/>
      <c r="F949" s="94"/>
      <c r="G949" s="94"/>
      <c r="H949" s="94"/>
      <c r="I949" s="94"/>
      <c r="J949" s="94"/>
      <c r="K949" s="94"/>
      <c r="L949" s="94"/>
      <c r="M949" s="94"/>
      <c r="N949" s="94"/>
      <c r="O949" s="94"/>
      <c r="P949" s="94"/>
      <c r="Q949" s="94"/>
      <c r="R949" s="94"/>
    </row>
    <row r="950" spans="2:18">
      <c r="B950" s="93"/>
      <c r="C950" s="93"/>
      <c r="D950" s="93"/>
      <c r="E950" s="93"/>
      <c r="F950" s="94"/>
      <c r="G950" s="94"/>
      <c r="H950" s="94"/>
      <c r="I950" s="94"/>
      <c r="J950" s="94"/>
      <c r="K950" s="94"/>
      <c r="L950" s="94"/>
      <c r="M950" s="94"/>
      <c r="N950" s="94"/>
      <c r="O950" s="94"/>
      <c r="P950" s="94"/>
      <c r="Q950" s="94"/>
      <c r="R950" s="94"/>
    </row>
    <row r="951" spans="2:18">
      <c r="B951" s="93"/>
      <c r="C951" s="93"/>
      <c r="D951" s="93"/>
      <c r="E951" s="93"/>
      <c r="F951" s="94"/>
      <c r="G951" s="94"/>
      <c r="H951" s="94"/>
      <c r="I951" s="94"/>
      <c r="J951" s="94"/>
      <c r="K951" s="94"/>
      <c r="L951" s="94"/>
      <c r="M951" s="94"/>
      <c r="N951" s="94"/>
      <c r="O951" s="94"/>
      <c r="P951" s="94"/>
      <c r="Q951" s="94"/>
      <c r="R951" s="94"/>
    </row>
    <row r="952" spans="2:18">
      <c r="B952" s="93"/>
      <c r="C952" s="93"/>
      <c r="D952" s="93"/>
      <c r="E952" s="93"/>
      <c r="F952" s="94"/>
      <c r="G952" s="94"/>
      <c r="H952" s="94"/>
      <c r="I952" s="94"/>
      <c r="J952" s="94"/>
      <c r="K952" s="94"/>
      <c r="L952" s="94"/>
      <c r="M952" s="94"/>
      <c r="N952" s="94"/>
      <c r="O952" s="94"/>
      <c r="P952" s="94"/>
      <c r="Q952" s="94"/>
      <c r="R952" s="94"/>
    </row>
    <row r="953" spans="2:18">
      <c r="B953" s="93"/>
      <c r="C953" s="93"/>
      <c r="D953" s="93"/>
      <c r="E953" s="93"/>
      <c r="F953" s="94"/>
      <c r="G953" s="94"/>
      <c r="H953" s="94"/>
      <c r="I953" s="94"/>
      <c r="J953" s="94"/>
      <c r="K953" s="94"/>
      <c r="L953" s="94"/>
      <c r="M953" s="94"/>
      <c r="N953" s="94"/>
      <c r="O953" s="94"/>
      <c r="P953" s="94"/>
      <c r="Q953" s="94"/>
      <c r="R953" s="94"/>
    </row>
    <row r="954" spans="2:18">
      <c r="B954" s="93"/>
      <c r="C954" s="93"/>
      <c r="D954" s="93"/>
      <c r="E954" s="93"/>
      <c r="F954" s="94"/>
      <c r="G954" s="94"/>
      <c r="H954" s="94"/>
      <c r="I954" s="94"/>
      <c r="J954" s="94"/>
      <c r="K954" s="94"/>
      <c r="L954" s="94"/>
      <c r="M954" s="94"/>
      <c r="N954" s="94"/>
      <c r="O954" s="94"/>
      <c r="P954" s="94"/>
      <c r="Q954" s="94"/>
      <c r="R954" s="94"/>
    </row>
    <row r="955" spans="2:18">
      <c r="B955" s="93"/>
      <c r="C955" s="93"/>
      <c r="D955" s="93"/>
      <c r="E955" s="93"/>
      <c r="F955" s="94"/>
      <c r="G955" s="94"/>
      <c r="H955" s="94"/>
      <c r="I955" s="94"/>
      <c r="J955" s="94"/>
      <c r="K955" s="94"/>
      <c r="L955" s="94"/>
      <c r="M955" s="94"/>
      <c r="N955" s="94"/>
      <c r="O955" s="94"/>
      <c r="P955" s="94"/>
      <c r="Q955" s="94"/>
      <c r="R955" s="94"/>
    </row>
    <row r="956" spans="2:18">
      <c r="B956" s="93"/>
      <c r="C956" s="93"/>
      <c r="D956" s="93"/>
      <c r="E956" s="93"/>
      <c r="F956" s="94"/>
      <c r="G956" s="94"/>
      <c r="H956" s="94"/>
      <c r="I956" s="94"/>
      <c r="J956" s="94"/>
      <c r="K956" s="94"/>
      <c r="L956" s="94"/>
      <c r="M956" s="94"/>
      <c r="N956" s="94"/>
      <c r="O956" s="94"/>
      <c r="P956" s="94"/>
      <c r="Q956" s="94"/>
      <c r="R956" s="94"/>
    </row>
    <row r="957" spans="2:18">
      <c r="B957" s="93"/>
      <c r="C957" s="93"/>
      <c r="D957" s="93"/>
      <c r="E957" s="93"/>
      <c r="F957" s="94"/>
      <c r="G957" s="94"/>
      <c r="H957" s="94"/>
      <c r="I957" s="94"/>
      <c r="J957" s="94"/>
      <c r="K957" s="94"/>
      <c r="L957" s="94"/>
      <c r="M957" s="94"/>
      <c r="N957" s="94"/>
      <c r="O957" s="94"/>
      <c r="P957" s="94"/>
      <c r="Q957" s="94"/>
      <c r="R957" s="94"/>
    </row>
    <row r="958" spans="2:18">
      <c r="B958" s="93"/>
      <c r="C958" s="93"/>
      <c r="D958" s="93"/>
      <c r="E958" s="93"/>
      <c r="F958" s="94"/>
      <c r="G958" s="94"/>
      <c r="H958" s="94"/>
      <c r="I958" s="94"/>
      <c r="J958" s="94"/>
      <c r="K958" s="94"/>
      <c r="L958" s="94"/>
      <c r="M958" s="94"/>
      <c r="N958" s="94"/>
      <c r="O958" s="94"/>
      <c r="P958" s="94"/>
      <c r="Q958" s="94"/>
      <c r="R958" s="94"/>
    </row>
    <row r="959" spans="2:18">
      <c r="B959" s="93"/>
      <c r="C959" s="93"/>
      <c r="D959" s="93"/>
      <c r="E959" s="93"/>
      <c r="F959" s="94"/>
      <c r="G959" s="94"/>
      <c r="H959" s="94"/>
      <c r="I959" s="94"/>
      <c r="J959" s="94"/>
      <c r="K959" s="94"/>
      <c r="L959" s="94"/>
      <c r="M959" s="94"/>
      <c r="N959" s="94"/>
      <c r="O959" s="94"/>
      <c r="P959" s="94"/>
      <c r="Q959" s="94"/>
      <c r="R959" s="94"/>
    </row>
    <row r="960" spans="2:18">
      <c r="B960" s="93"/>
      <c r="C960" s="93"/>
      <c r="D960" s="93"/>
      <c r="E960" s="93"/>
      <c r="F960" s="94"/>
      <c r="G960" s="94"/>
      <c r="H960" s="94"/>
      <c r="I960" s="94"/>
      <c r="J960" s="94"/>
      <c r="K960" s="94"/>
      <c r="L960" s="94"/>
      <c r="M960" s="94"/>
      <c r="N960" s="94"/>
      <c r="O960" s="94"/>
      <c r="P960" s="94"/>
      <c r="Q960" s="94"/>
      <c r="R960" s="94"/>
    </row>
    <row r="961" spans="2:18">
      <c r="B961" s="93"/>
      <c r="C961" s="93"/>
      <c r="D961" s="93"/>
      <c r="E961" s="93"/>
      <c r="F961" s="94"/>
      <c r="G961" s="94"/>
      <c r="H961" s="94"/>
      <c r="I961" s="94"/>
      <c r="J961" s="94"/>
      <c r="K961" s="94"/>
      <c r="L961" s="94"/>
      <c r="M961" s="94"/>
      <c r="N961" s="94"/>
      <c r="O961" s="94"/>
      <c r="P961" s="94"/>
      <c r="Q961" s="94"/>
      <c r="R961" s="94"/>
    </row>
    <row r="962" spans="2:18">
      <c r="B962" s="93"/>
      <c r="C962" s="93"/>
      <c r="D962" s="93"/>
      <c r="E962" s="93"/>
      <c r="F962" s="94"/>
      <c r="G962" s="94"/>
      <c r="H962" s="94"/>
      <c r="I962" s="94"/>
      <c r="J962" s="94"/>
      <c r="K962" s="94"/>
      <c r="L962" s="94"/>
      <c r="M962" s="94"/>
      <c r="N962" s="94"/>
      <c r="O962" s="94"/>
      <c r="P962" s="94"/>
      <c r="Q962" s="94"/>
      <c r="R962" s="94"/>
    </row>
    <row r="963" spans="2:18">
      <c r="B963" s="93"/>
      <c r="C963" s="93"/>
      <c r="D963" s="93"/>
      <c r="E963" s="93"/>
      <c r="F963" s="94"/>
      <c r="G963" s="94"/>
      <c r="H963" s="94"/>
      <c r="I963" s="94"/>
      <c r="J963" s="94"/>
      <c r="K963" s="94"/>
      <c r="L963" s="94"/>
      <c r="M963" s="94"/>
      <c r="N963" s="94"/>
      <c r="O963" s="94"/>
      <c r="P963" s="94"/>
      <c r="Q963" s="94"/>
      <c r="R963" s="94"/>
    </row>
    <row r="964" spans="2:18">
      <c r="B964" s="93"/>
      <c r="C964" s="93"/>
      <c r="D964" s="93"/>
      <c r="E964" s="93"/>
      <c r="F964" s="94"/>
      <c r="G964" s="94"/>
      <c r="H964" s="94"/>
      <c r="I964" s="94"/>
      <c r="J964" s="94"/>
      <c r="K964" s="94"/>
      <c r="L964" s="94"/>
      <c r="M964" s="94"/>
      <c r="N964" s="94"/>
      <c r="O964" s="94"/>
      <c r="P964" s="94"/>
      <c r="Q964" s="94"/>
      <c r="R964" s="94"/>
    </row>
    <row r="965" spans="2:18">
      <c r="B965" s="93"/>
      <c r="C965" s="93"/>
      <c r="D965" s="93"/>
      <c r="E965" s="93"/>
      <c r="F965" s="94"/>
      <c r="G965" s="94"/>
      <c r="H965" s="94"/>
      <c r="I965" s="94"/>
      <c r="J965" s="94"/>
      <c r="K965" s="94"/>
      <c r="L965" s="94"/>
      <c r="M965" s="94"/>
      <c r="N965" s="94"/>
      <c r="O965" s="94"/>
      <c r="P965" s="94"/>
      <c r="Q965" s="94"/>
      <c r="R965" s="94"/>
    </row>
    <row r="966" spans="2:18">
      <c r="B966" s="93"/>
      <c r="C966" s="93"/>
      <c r="D966" s="93"/>
      <c r="E966" s="93"/>
      <c r="F966" s="94"/>
      <c r="G966" s="94"/>
      <c r="H966" s="94"/>
      <c r="I966" s="94"/>
      <c r="J966" s="94"/>
      <c r="K966" s="94"/>
      <c r="L966" s="94"/>
      <c r="M966" s="94"/>
      <c r="N966" s="94"/>
      <c r="O966" s="94"/>
      <c r="P966" s="94"/>
      <c r="Q966" s="94"/>
      <c r="R966" s="94"/>
    </row>
    <row r="967" spans="2:18">
      <c r="B967" s="93"/>
      <c r="C967" s="93"/>
      <c r="D967" s="93"/>
      <c r="E967" s="93"/>
      <c r="F967" s="94"/>
      <c r="G967" s="94"/>
      <c r="H967" s="94"/>
      <c r="I967" s="94"/>
      <c r="J967" s="94"/>
      <c r="K967" s="94"/>
      <c r="L967" s="94"/>
      <c r="M967" s="94"/>
      <c r="N967" s="94"/>
      <c r="O967" s="94"/>
      <c r="P967" s="94"/>
      <c r="Q967" s="94"/>
      <c r="R967" s="94"/>
    </row>
    <row r="968" spans="2:18">
      <c r="B968" s="93"/>
      <c r="C968" s="93"/>
      <c r="D968" s="93"/>
      <c r="E968" s="93"/>
      <c r="F968" s="94"/>
      <c r="G968" s="94"/>
      <c r="H968" s="94"/>
      <c r="I968" s="94"/>
      <c r="J968" s="94"/>
      <c r="K968" s="94"/>
      <c r="L968" s="94"/>
      <c r="M968" s="94"/>
      <c r="N968" s="94"/>
      <c r="O968" s="94"/>
      <c r="P968" s="94"/>
      <c r="Q968" s="94"/>
      <c r="R968" s="94"/>
    </row>
    <row r="969" spans="2:18">
      <c r="B969" s="93"/>
      <c r="C969" s="93"/>
      <c r="D969" s="93"/>
      <c r="E969" s="93"/>
      <c r="F969" s="94"/>
      <c r="G969" s="94"/>
      <c r="H969" s="94"/>
      <c r="I969" s="94"/>
      <c r="J969" s="94"/>
      <c r="K969" s="94"/>
      <c r="L969" s="94"/>
      <c r="M969" s="94"/>
      <c r="N969" s="94"/>
      <c r="O969" s="94"/>
      <c r="P969" s="94"/>
      <c r="Q969" s="94"/>
      <c r="R969" s="94"/>
    </row>
    <row r="970" spans="2:18">
      <c r="B970" s="93"/>
      <c r="C970" s="93"/>
      <c r="D970" s="93"/>
      <c r="E970" s="93"/>
      <c r="F970" s="94"/>
      <c r="G970" s="94"/>
      <c r="H970" s="94"/>
      <c r="I970" s="94"/>
      <c r="J970" s="94"/>
      <c r="K970" s="94"/>
      <c r="L970" s="94"/>
      <c r="M970" s="94"/>
      <c r="N970" s="94"/>
      <c r="O970" s="94"/>
      <c r="P970" s="94"/>
      <c r="Q970" s="94"/>
      <c r="R970" s="94"/>
    </row>
    <row r="971" spans="2:18">
      <c r="B971" s="93"/>
      <c r="C971" s="93"/>
      <c r="D971" s="93"/>
      <c r="E971" s="93"/>
      <c r="F971" s="94"/>
      <c r="G971" s="94"/>
      <c r="H971" s="94"/>
      <c r="I971" s="94"/>
      <c r="J971" s="94"/>
      <c r="K971" s="94"/>
      <c r="L971" s="94"/>
      <c r="M971" s="94"/>
      <c r="N971" s="94"/>
      <c r="O971" s="94"/>
      <c r="P971" s="94"/>
      <c r="Q971" s="94"/>
      <c r="R971" s="94"/>
    </row>
    <row r="972" spans="2:18">
      <c r="B972" s="93"/>
      <c r="C972" s="93"/>
      <c r="D972" s="93"/>
      <c r="E972" s="93"/>
      <c r="F972" s="94"/>
      <c r="G972" s="94"/>
      <c r="H972" s="94"/>
      <c r="I972" s="94"/>
      <c r="J972" s="94"/>
      <c r="K972" s="94"/>
      <c r="L972" s="94"/>
      <c r="M972" s="94"/>
      <c r="N972" s="94"/>
      <c r="O972" s="94"/>
      <c r="P972" s="94"/>
      <c r="Q972" s="94"/>
      <c r="R972" s="94"/>
    </row>
    <row r="973" spans="2:18">
      <c r="B973" s="93"/>
      <c r="C973" s="93"/>
      <c r="D973" s="93"/>
      <c r="E973" s="93"/>
      <c r="F973" s="94"/>
      <c r="G973" s="94"/>
      <c r="H973" s="94"/>
      <c r="I973" s="94"/>
      <c r="J973" s="94"/>
      <c r="K973" s="94"/>
      <c r="L973" s="94"/>
      <c r="M973" s="94"/>
      <c r="N973" s="94"/>
      <c r="O973" s="94"/>
      <c r="P973" s="94"/>
      <c r="Q973" s="94"/>
      <c r="R973" s="94"/>
    </row>
    <row r="974" spans="2:18">
      <c r="B974" s="93"/>
      <c r="C974" s="93"/>
      <c r="D974" s="93"/>
      <c r="E974" s="93"/>
      <c r="F974" s="94"/>
      <c r="G974" s="94"/>
      <c r="H974" s="94"/>
      <c r="I974" s="94"/>
      <c r="J974" s="94"/>
      <c r="K974" s="94"/>
      <c r="L974" s="94"/>
      <c r="M974" s="94"/>
      <c r="N974" s="94"/>
      <c r="O974" s="94"/>
      <c r="P974" s="94"/>
      <c r="Q974" s="94"/>
      <c r="R974" s="94"/>
    </row>
    <row r="975" spans="2:18">
      <c r="B975" s="93"/>
      <c r="C975" s="93"/>
      <c r="D975" s="93"/>
      <c r="E975" s="93"/>
      <c r="F975" s="94"/>
      <c r="G975" s="94"/>
      <c r="H975" s="94"/>
      <c r="I975" s="94"/>
      <c r="J975" s="94"/>
      <c r="K975" s="94"/>
      <c r="L975" s="94"/>
      <c r="M975" s="94"/>
      <c r="N975" s="94"/>
      <c r="O975" s="94"/>
      <c r="P975" s="94"/>
      <c r="Q975" s="94"/>
      <c r="R975" s="94"/>
    </row>
    <row r="976" spans="2:18">
      <c r="B976" s="93"/>
      <c r="C976" s="93"/>
      <c r="D976" s="93"/>
      <c r="E976" s="93"/>
      <c r="F976" s="94"/>
      <c r="G976" s="94"/>
      <c r="H976" s="94"/>
      <c r="I976" s="94"/>
      <c r="J976" s="94"/>
      <c r="K976" s="94"/>
      <c r="L976" s="94"/>
      <c r="M976" s="94"/>
      <c r="N976" s="94"/>
      <c r="O976" s="94"/>
      <c r="P976" s="94"/>
      <c r="Q976" s="94"/>
      <c r="R976" s="94"/>
    </row>
    <row r="977" spans="2:18">
      <c r="B977" s="93"/>
      <c r="C977" s="93"/>
      <c r="D977" s="93"/>
      <c r="E977" s="93"/>
      <c r="F977" s="94"/>
      <c r="G977" s="94"/>
      <c r="H977" s="94"/>
      <c r="I977" s="94"/>
      <c r="J977" s="94"/>
      <c r="K977" s="94"/>
      <c r="L977" s="94"/>
      <c r="M977" s="94"/>
      <c r="N977" s="94"/>
      <c r="O977" s="94"/>
      <c r="P977" s="94"/>
      <c r="Q977" s="94"/>
      <c r="R977" s="94"/>
    </row>
    <row r="978" spans="2:18">
      <c r="B978" s="93"/>
      <c r="C978" s="93"/>
      <c r="D978" s="93"/>
      <c r="E978" s="93"/>
      <c r="F978" s="94"/>
      <c r="G978" s="94"/>
      <c r="H978" s="94"/>
      <c r="I978" s="94"/>
      <c r="J978" s="94"/>
      <c r="K978" s="94"/>
      <c r="L978" s="94"/>
      <c r="M978" s="94"/>
      <c r="N978" s="94"/>
      <c r="O978" s="94"/>
      <c r="P978" s="94"/>
      <c r="Q978" s="94"/>
      <c r="R978" s="94"/>
    </row>
    <row r="979" spans="2:18">
      <c r="B979" s="93"/>
      <c r="C979" s="93"/>
      <c r="D979" s="93"/>
      <c r="E979" s="93"/>
      <c r="F979" s="94"/>
      <c r="G979" s="94"/>
      <c r="H979" s="94"/>
      <c r="I979" s="94"/>
      <c r="J979" s="94"/>
      <c r="K979" s="94"/>
      <c r="L979" s="94"/>
      <c r="M979" s="94"/>
      <c r="N979" s="94"/>
      <c r="O979" s="94"/>
      <c r="P979" s="94"/>
      <c r="Q979" s="94"/>
      <c r="R979" s="94"/>
    </row>
    <row r="980" spans="2:18">
      <c r="B980" s="93"/>
      <c r="C980" s="93"/>
      <c r="D980" s="93"/>
      <c r="E980" s="93"/>
      <c r="F980" s="94"/>
      <c r="G980" s="94"/>
      <c r="H980" s="94"/>
      <c r="I980" s="94"/>
      <c r="J980" s="94"/>
      <c r="K980" s="94"/>
      <c r="L980" s="94"/>
      <c r="M980" s="94"/>
      <c r="N980" s="94"/>
      <c r="O980" s="94"/>
      <c r="P980" s="94"/>
      <c r="Q980" s="94"/>
      <c r="R980" s="94"/>
    </row>
    <row r="981" spans="2:18">
      <c r="B981" s="93"/>
      <c r="C981" s="93"/>
      <c r="D981" s="93"/>
      <c r="E981" s="93"/>
      <c r="F981" s="94"/>
      <c r="G981" s="94"/>
      <c r="H981" s="94"/>
      <c r="I981" s="94"/>
      <c r="J981" s="94"/>
      <c r="K981" s="94"/>
      <c r="L981" s="94"/>
      <c r="M981" s="94"/>
      <c r="N981" s="94"/>
      <c r="O981" s="94"/>
      <c r="P981" s="94"/>
      <c r="Q981" s="94"/>
      <c r="R981" s="94"/>
    </row>
    <row r="982" spans="2:18">
      <c r="B982" s="93"/>
      <c r="C982" s="93"/>
      <c r="D982" s="93"/>
      <c r="E982" s="93"/>
      <c r="F982" s="94"/>
      <c r="G982" s="94"/>
      <c r="H982" s="94"/>
      <c r="I982" s="94"/>
      <c r="J982" s="94"/>
      <c r="K982" s="94"/>
      <c r="L982" s="94"/>
      <c r="M982" s="94"/>
      <c r="N982" s="94"/>
      <c r="O982" s="94"/>
      <c r="P982" s="94"/>
      <c r="Q982" s="94"/>
      <c r="R982" s="94"/>
    </row>
    <row r="983" spans="2:18">
      <c r="B983" s="93"/>
      <c r="C983" s="93"/>
      <c r="D983" s="93"/>
      <c r="E983" s="93"/>
      <c r="F983" s="94"/>
      <c r="G983" s="94"/>
      <c r="H983" s="94"/>
      <c r="I983" s="94"/>
      <c r="J983" s="94"/>
      <c r="K983" s="94"/>
      <c r="L983" s="94"/>
      <c r="M983" s="94"/>
      <c r="N983" s="94"/>
      <c r="O983" s="94"/>
      <c r="P983" s="94"/>
      <c r="Q983" s="94"/>
      <c r="R983" s="94"/>
    </row>
    <row r="984" spans="2:18">
      <c r="B984" s="93"/>
      <c r="C984" s="93"/>
      <c r="D984" s="93"/>
      <c r="E984" s="93"/>
      <c r="F984" s="94"/>
      <c r="G984" s="94"/>
      <c r="H984" s="94"/>
      <c r="I984" s="94"/>
      <c r="J984" s="94"/>
      <c r="K984" s="94"/>
      <c r="L984" s="94"/>
      <c r="M984" s="94"/>
      <c r="N984" s="94"/>
      <c r="O984" s="94"/>
      <c r="P984" s="94"/>
      <c r="Q984" s="94"/>
      <c r="R984" s="94"/>
    </row>
    <row r="985" spans="2:18">
      <c r="B985" s="93"/>
      <c r="C985" s="93"/>
      <c r="D985" s="93"/>
      <c r="E985" s="93"/>
      <c r="F985" s="94"/>
      <c r="G985" s="94"/>
      <c r="H985" s="94"/>
      <c r="I985" s="94"/>
      <c r="J985" s="94"/>
      <c r="K985" s="94"/>
      <c r="L985" s="94"/>
      <c r="M985" s="94"/>
      <c r="N985" s="94"/>
      <c r="O985" s="94"/>
      <c r="P985" s="94"/>
      <c r="Q985" s="94"/>
      <c r="R985" s="94"/>
    </row>
    <row r="986" spans="2:18">
      <c r="B986" s="93"/>
      <c r="C986" s="93"/>
      <c r="D986" s="93"/>
      <c r="E986" s="93"/>
      <c r="F986" s="94"/>
      <c r="G986" s="94"/>
      <c r="H986" s="94"/>
      <c r="I986" s="94"/>
      <c r="J986" s="94"/>
      <c r="K986" s="94"/>
      <c r="L986" s="94"/>
      <c r="M986" s="94"/>
      <c r="N986" s="94"/>
      <c r="O986" s="94"/>
      <c r="P986" s="94"/>
      <c r="Q986" s="94"/>
      <c r="R986" s="94"/>
    </row>
    <row r="987" spans="2:18">
      <c r="B987" s="93"/>
      <c r="C987" s="93"/>
      <c r="D987" s="93"/>
      <c r="E987" s="93"/>
      <c r="F987" s="94"/>
      <c r="G987" s="94"/>
      <c r="H987" s="94"/>
      <c r="I987" s="94"/>
      <c r="J987" s="94"/>
      <c r="K987" s="94"/>
      <c r="L987" s="94"/>
      <c r="M987" s="94"/>
      <c r="N987" s="94"/>
      <c r="O987" s="94"/>
      <c r="P987" s="94"/>
      <c r="Q987" s="94"/>
      <c r="R987" s="94"/>
    </row>
    <row r="988" spans="2:18">
      <c r="B988" s="93"/>
      <c r="C988" s="93"/>
      <c r="D988" s="93"/>
      <c r="E988" s="93"/>
      <c r="F988" s="94"/>
      <c r="G988" s="94"/>
      <c r="H988" s="94"/>
      <c r="I988" s="94"/>
      <c r="J988" s="94"/>
      <c r="K988" s="94"/>
      <c r="L988" s="94"/>
      <c r="M988" s="94"/>
      <c r="N988" s="94"/>
      <c r="O988" s="94"/>
      <c r="P988" s="94"/>
      <c r="Q988" s="94"/>
      <c r="R988" s="94"/>
    </row>
    <row r="989" spans="2:18">
      <c r="B989" s="93"/>
      <c r="C989" s="93"/>
      <c r="D989" s="93"/>
      <c r="E989" s="93"/>
      <c r="F989" s="94"/>
      <c r="G989" s="94"/>
      <c r="H989" s="94"/>
      <c r="I989" s="94"/>
      <c r="J989" s="94"/>
      <c r="K989" s="94"/>
      <c r="L989" s="94"/>
      <c r="M989" s="94"/>
      <c r="N989" s="94"/>
      <c r="O989" s="94"/>
      <c r="P989" s="94"/>
      <c r="Q989" s="94"/>
      <c r="R989" s="94"/>
    </row>
    <row r="990" spans="2:18">
      <c r="B990" s="93"/>
      <c r="C990" s="93"/>
      <c r="D990" s="93"/>
      <c r="E990" s="93"/>
      <c r="F990" s="94"/>
      <c r="G990" s="94"/>
      <c r="H990" s="94"/>
      <c r="I990" s="94"/>
      <c r="J990" s="94"/>
      <c r="K990" s="94"/>
      <c r="L990" s="94"/>
      <c r="M990" s="94"/>
      <c r="N990" s="94"/>
      <c r="O990" s="94"/>
      <c r="P990" s="94"/>
      <c r="Q990" s="94"/>
      <c r="R990" s="94"/>
    </row>
    <row r="991" spans="2:18">
      <c r="B991" s="93"/>
      <c r="C991" s="93"/>
      <c r="D991" s="93"/>
      <c r="E991" s="93"/>
      <c r="F991" s="94"/>
      <c r="G991" s="94"/>
      <c r="H991" s="94"/>
      <c r="I991" s="94"/>
      <c r="J991" s="94"/>
      <c r="K991" s="94"/>
      <c r="L991" s="94"/>
      <c r="M991" s="94"/>
      <c r="N991" s="94"/>
      <c r="O991" s="94"/>
      <c r="P991" s="94"/>
      <c r="Q991" s="94"/>
      <c r="R991" s="94"/>
    </row>
    <row r="992" spans="2:18">
      <c r="B992" s="93"/>
      <c r="C992" s="93"/>
      <c r="D992" s="93"/>
      <c r="E992" s="93"/>
      <c r="F992" s="94"/>
      <c r="G992" s="94"/>
      <c r="H992" s="94"/>
      <c r="I992" s="94"/>
      <c r="J992" s="94"/>
      <c r="K992" s="94"/>
      <c r="L992" s="94"/>
      <c r="M992" s="94"/>
      <c r="N992" s="94"/>
      <c r="O992" s="94"/>
      <c r="P992" s="94"/>
      <c r="Q992" s="94"/>
      <c r="R992" s="94"/>
    </row>
    <row r="993" spans="2:18">
      <c r="B993" s="93"/>
      <c r="C993" s="93"/>
      <c r="D993" s="93"/>
      <c r="E993" s="93"/>
      <c r="F993" s="94"/>
      <c r="G993" s="94"/>
      <c r="H993" s="94"/>
      <c r="I993" s="94"/>
      <c r="J993" s="94"/>
      <c r="K993" s="94"/>
      <c r="L993" s="94"/>
      <c r="M993" s="94"/>
      <c r="N993" s="94"/>
      <c r="O993" s="94"/>
      <c r="P993" s="94"/>
      <c r="Q993" s="94"/>
      <c r="R993" s="94"/>
    </row>
    <row r="994" spans="2:18">
      <c r="B994" s="93"/>
      <c r="C994" s="93"/>
      <c r="D994" s="93"/>
      <c r="E994" s="93"/>
      <c r="F994" s="94"/>
      <c r="G994" s="94"/>
      <c r="H994" s="94"/>
      <c r="I994" s="94"/>
      <c r="J994" s="94"/>
      <c r="K994" s="94"/>
      <c r="L994" s="94"/>
      <c r="M994" s="94"/>
      <c r="N994" s="94"/>
      <c r="O994" s="94"/>
      <c r="P994" s="94"/>
      <c r="Q994" s="94"/>
      <c r="R994" s="94"/>
    </row>
    <row r="995" spans="2:18">
      <c r="B995" s="93"/>
      <c r="C995" s="93"/>
      <c r="D995" s="93"/>
      <c r="E995" s="93"/>
      <c r="F995" s="94"/>
      <c r="G995" s="94"/>
      <c r="H995" s="94"/>
      <c r="I995" s="94"/>
      <c r="J995" s="94"/>
      <c r="K995" s="94"/>
      <c r="L995" s="94"/>
      <c r="M995" s="94"/>
      <c r="N995" s="94"/>
      <c r="O995" s="94"/>
      <c r="P995" s="94"/>
      <c r="Q995" s="94"/>
      <c r="R995" s="94"/>
    </row>
    <row r="996" spans="2:18">
      <c r="B996" s="93"/>
      <c r="C996" s="93"/>
      <c r="D996" s="93"/>
      <c r="E996" s="93"/>
      <c r="F996" s="94"/>
      <c r="G996" s="94"/>
      <c r="H996" s="94"/>
      <c r="I996" s="94"/>
      <c r="J996" s="94"/>
      <c r="K996" s="94"/>
      <c r="L996" s="94"/>
      <c r="M996" s="94"/>
      <c r="N996" s="94"/>
      <c r="O996" s="94"/>
      <c r="P996" s="94"/>
      <c r="Q996" s="94"/>
      <c r="R996" s="94"/>
    </row>
    <row r="997" spans="2:18">
      <c r="B997" s="93"/>
      <c r="C997" s="93"/>
      <c r="D997" s="93"/>
      <c r="E997" s="93"/>
      <c r="F997" s="94"/>
      <c r="G997" s="94"/>
      <c r="H997" s="94"/>
      <c r="I997" s="94"/>
      <c r="J997" s="94"/>
      <c r="K997" s="94"/>
      <c r="L997" s="94"/>
      <c r="M997" s="94"/>
      <c r="N997" s="94"/>
      <c r="O997" s="94"/>
      <c r="P997" s="94"/>
      <c r="Q997" s="94"/>
      <c r="R997" s="94"/>
    </row>
    <row r="998" spans="2:18">
      <c r="B998" s="93"/>
      <c r="C998" s="93"/>
      <c r="D998" s="93"/>
      <c r="E998" s="93"/>
      <c r="F998" s="94"/>
      <c r="G998" s="94"/>
      <c r="H998" s="94"/>
      <c r="I998" s="94"/>
      <c r="J998" s="94"/>
      <c r="K998" s="94"/>
      <c r="L998" s="94"/>
      <c r="M998" s="94"/>
      <c r="N998" s="94"/>
      <c r="O998" s="94"/>
      <c r="P998" s="94"/>
      <c r="Q998" s="94"/>
      <c r="R998" s="94"/>
    </row>
    <row r="999" spans="2:18">
      <c r="B999" s="93"/>
      <c r="C999" s="93"/>
      <c r="D999" s="93"/>
      <c r="E999" s="93"/>
      <c r="F999" s="94"/>
      <c r="G999" s="94"/>
      <c r="H999" s="94"/>
      <c r="I999" s="94"/>
      <c r="J999" s="94"/>
      <c r="K999" s="94"/>
      <c r="L999" s="94"/>
      <c r="M999" s="94"/>
      <c r="N999" s="94"/>
      <c r="O999" s="94"/>
      <c r="P999" s="94"/>
      <c r="Q999" s="94"/>
      <c r="R999" s="94"/>
    </row>
    <row r="1000" spans="2:18">
      <c r="B1000" s="93"/>
      <c r="C1000" s="93"/>
      <c r="D1000" s="93"/>
      <c r="E1000" s="93"/>
      <c r="F1000" s="94"/>
      <c r="G1000" s="94"/>
      <c r="H1000" s="94"/>
      <c r="I1000" s="94"/>
      <c r="J1000" s="94"/>
      <c r="K1000" s="94"/>
      <c r="L1000" s="94"/>
      <c r="M1000" s="94"/>
      <c r="N1000" s="94"/>
      <c r="O1000" s="94"/>
      <c r="P1000" s="94"/>
      <c r="Q1000" s="94"/>
      <c r="R1000" s="94"/>
    </row>
    <row r="1001" spans="2:18">
      <c r="B1001" s="93"/>
      <c r="C1001" s="93"/>
      <c r="D1001" s="93"/>
      <c r="E1001" s="93"/>
      <c r="F1001" s="94"/>
      <c r="G1001" s="94"/>
      <c r="H1001" s="94"/>
      <c r="I1001" s="94"/>
      <c r="J1001" s="94"/>
      <c r="K1001" s="94"/>
      <c r="L1001" s="94"/>
      <c r="M1001" s="94"/>
      <c r="N1001" s="94"/>
      <c r="O1001" s="94"/>
      <c r="P1001" s="94"/>
      <c r="Q1001" s="94"/>
      <c r="R1001" s="94"/>
    </row>
    <row r="1002" spans="2:18">
      <c r="B1002" s="93"/>
      <c r="C1002" s="93"/>
      <c r="D1002" s="93"/>
      <c r="E1002" s="93"/>
      <c r="F1002" s="94"/>
      <c r="G1002" s="94"/>
      <c r="H1002" s="94"/>
      <c r="I1002" s="94"/>
      <c r="J1002" s="94"/>
      <c r="K1002" s="94"/>
      <c r="L1002" s="94"/>
      <c r="M1002" s="94"/>
      <c r="N1002" s="94"/>
      <c r="O1002" s="94"/>
      <c r="P1002" s="94"/>
      <c r="Q1002" s="94"/>
      <c r="R1002" s="94"/>
    </row>
    <row r="1003" spans="2:18">
      <c r="B1003" s="93"/>
      <c r="C1003" s="93"/>
      <c r="D1003" s="93"/>
      <c r="E1003" s="93"/>
      <c r="F1003" s="94"/>
      <c r="G1003" s="94"/>
      <c r="H1003" s="94"/>
      <c r="I1003" s="94"/>
      <c r="J1003" s="94"/>
      <c r="K1003" s="94"/>
      <c r="L1003" s="94"/>
      <c r="M1003" s="94"/>
      <c r="N1003" s="94"/>
      <c r="O1003" s="94"/>
      <c r="P1003" s="94"/>
      <c r="Q1003" s="94"/>
      <c r="R1003" s="94"/>
    </row>
    <row r="1004" spans="2:18">
      <c r="B1004" s="93"/>
      <c r="C1004" s="93"/>
      <c r="D1004" s="93"/>
      <c r="E1004" s="93"/>
      <c r="F1004" s="94"/>
      <c r="G1004" s="94"/>
      <c r="H1004" s="94"/>
      <c r="I1004" s="94"/>
      <c r="J1004" s="94"/>
      <c r="K1004" s="94"/>
      <c r="L1004" s="94"/>
      <c r="M1004" s="94"/>
      <c r="N1004" s="94"/>
      <c r="O1004" s="94"/>
      <c r="P1004" s="94"/>
      <c r="Q1004" s="94"/>
      <c r="R1004" s="94"/>
    </row>
    <row r="1005" spans="2:18">
      <c r="B1005" s="93"/>
      <c r="C1005" s="93"/>
      <c r="D1005" s="93"/>
      <c r="E1005" s="93"/>
      <c r="F1005" s="94"/>
      <c r="G1005" s="94"/>
      <c r="H1005" s="94"/>
      <c r="I1005" s="94"/>
      <c r="J1005" s="94"/>
      <c r="K1005" s="94"/>
      <c r="L1005" s="94"/>
      <c r="M1005" s="94"/>
      <c r="N1005" s="94"/>
      <c r="O1005" s="94"/>
      <c r="P1005" s="94"/>
      <c r="Q1005" s="94"/>
      <c r="R1005" s="94"/>
    </row>
    <row r="1006" spans="2:18">
      <c r="B1006" s="93"/>
      <c r="C1006" s="93"/>
      <c r="D1006" s="93"/>
      <c r="E1006" s="93"/>
      <c r="F1006" s="94"/>
      <c r="G1006" s="94"/>
      <c r="H1006" s="94"/>
      <c r="I1006" s="94"/>
      <c r="J1006" s="94"/>
      <c r="K1006" s="94"/>
      <c r="L1006" s="94"/>
      <c r="M1006" s="94"/>
      <c r="N1006" s="94"/>
      <c r="O1006" s="94"/>
      <c r="P1006" s="94"/>
      <c r="Q1006" s="94"/>
      <c r="R1006" s="94"/>
    </row>
    <row r="1007" spans="2:18">
      <c r="B1007" s="93"/>
      <c r="C1007" s="93"/>
      <c r="D1007" s="93"/>
      <c r="E1007" s="93"/>
      <c r="F1007" s="94"/>
      <c r="G1007" s="94"/>
      <c r="H1007" s="94"/>
      <c r="I1007" s="94"/>
      <c r="J1007" s="94"/>
      <c r="K1007" s="94"/>
      <c r="L1007" s="94"/>
      <c r="M1007" s="94"/>
      <c r="N1007" s="94"/>
      <c r="O1007" s="94"/>
      <c r="P1007" s="94"/>
      <c r="Q1007" s="94"/>
      <c r="R1007" s="94"/>
    </row>
    <row r="1008" spans="2:18">
      <c r="B1008" s="93"/>
      <c r="C1008" s="93"/>
      <c r="D1008" s="93"/>
      <c r="E1008" s="93"/>
      <c r="F1008" s="94"/>
      <c r="G1008" s="94"/>
      <c r="H1008" s="94"/>
      <c r="I1008" s="94"/>
      <c r="J1008" s="94"/>
      <c r="K1008" s="94"/>
      <c r="L1008" s="94"/>
      <c r="M1008" s="94"/>
      <c r="N1008" s="94"/>
      <c r="O1008" s="94"/>
      <c r="P1008" s="94"/>
      <c r="Q1008" s="94"/>
      <c r="R1008" s="94"/>
    </row>
    <row r="1009" spans="2:18">
      <c r="B1009" s="93"/>
      <c r="C1009" s="93"/>
      <c r="D1009" s="93"/>
      <c r="E1009" s="93"/>
      <c r="F1009" s="94"/>
      <c r="G1009" s="94"/>
      <c r="H1009" s="94"/>
      <c r="I1009" s="94"/>
      <c r="J1009" s="94"/>
      <c r="K1009" s="94"/>
      <c r="L1009" s="94"/>
      <c r="M1009" s="94"/>
      <c r="N1009" s="94"/>
      <c r="O1009" s="94"/>
      <c r="P1009" s="94"/>
      <c r="Q1009" s="94"/>
      <c r="R1009" s="94"/>
    </row>
    <row r="1010" spans="2:18">
      <c r="B1010" s="93"/>
      <c r="C1010" s="93"/>
      <c r="D1010" s="93"/>
      <c r="E1010" s="93"/>
      <c r="F1010" s="94"/>
      <c r="G1010" s="94"/>
      <c r="H1010" s="94"/>
      <c r="I1010" s="94"/>
      <c r="J1010" s="94"/>
      <c r="K1010" s="94"/>
      <c r="L1010" s="94"/>
      <c r="M1010" s="94"/>
      <c r="N1010" s="94"/>
      <c r="O1010" s="94"/>
      <c r="P1010" s="94"/>
      <c r="Q1010" s="94"/>
      <c r="R1010" s="94"/>
    </row>
    <row r="1011" spans="2:18">
      <c r="B1011" s="93"/>
      <c r="C1011" s="93"/>
      <c r="D1011" s="93"/>
      <c r="E1011" s="93"/>
      <c r="F1011" s="94"/>
      <c r="G1011" s="94"/>
      <c r="H1011" s="94"/>
      <c r="I1011" s="94"/>
      <c r="J1011" s="94"/>
      <c r="K1011" s="94"/>
      <c r="L1011" s="94"/>
      <c r="M1011" s="94"/>
      <c r="N1011" s="94"/>
      <c r="O1011" s="94"/>
      <c r="P1011" s="94"/>
      <c r="Q1011" s="94"/>
      <c r="R1011" s="94"/>
    </row>
    <row r="1012" spans="2:18">
      <c r="B1012" s="93"/>
      <c r="C1012" s="93"/>
      <c r="D1012" s="93"/>
      <c r="E1012" s="93"/>
      <c r="F1012" s="94"/>
      <c r="G1012" s="94"/>
      <c r="H1012" s="94"/>
      <c r="I1012" s="94"/>
      <c r="J1012" s="94"/>
      <c r="K1012" s="94"/>
      <c r="L1012" s="94"/>
      <c r="M1012" s="94"/>
      <c r="N1012" s="94"/>
      <c r="O1012" s="94"/>
      <c r="P1012" s="94"/>
      <c r="Q1012" s="94"/>
      <c r="R1012" s="94"/>
    </row>
    <row r="1013" spans="2:18">
      <c r="B1013" s="93"/>
      <c r="C1013" s="93"/>
      <c r="D1013" s="93"/>
      <c r="E1013" s="93"/>
      <c r="F1013" s="94"/>
      <c r="G1013" s="94"/>
      <c r="H1013" s="94"/>
      <c r="I1013" s="94"/>
      <c r="J1013" s="94"/>
      <c r="K1013" s="94"/>
      <c r="L1013" s="94"/>
      <c r="M1013" s="94"/>
      <c r="N1013" s="94"/>
      <c r="O1013" s="94"/>
      <c r="P1013" s="94"/>
      <c r="Q1013" s="94"/>
      <c r="R1013" s="94"/>
    </row>
    <row r="1014" spans="2:18">
      <c r="B1014" s="93"/>
      <c r="C1014" s="93"/>
      <c r="D1014" s="93"/>
      <c r="E1014" s="93"/>
      <c r="F1014" s="94"/>
      <c r="G1014" s="94"/>
      <c r="H1014" s="94"/>
      <c r="I1014" s="94"/>
      <c r="J1014" s="94"/>
      <c r="K1014" s="94"/>
      <c r="L1014" s="94"/>
      <c r="M1014" s="94"/>
      <c r="N1014" s="94"/>
      <c r="O1014" s="94"/>
      <c r="P1014" s="94"/>
      <c r="Q1014" s="94"/>
      <c r="R1014" s="94"/>
    </row>
    <row r="1015" spans="2:18">
      <c r="B1015" s="93"/>
      <c r="C1015" s="93"/>
      <c r="D1015" s="93"/>
      <c r="E1015" s="93"/>
      <c r="F1015" s="94"/>
      <c r="G1015" s="94"/>
      <c r="H1015" s="94"/>
      <c r="I1015" s="94"/>
      <c r="J1015" s="94"/>
      <c r="K1015" s="94"/>
      <c r="L1015" s="94"/>
      <c r="M1015" s="94"/>
      <c r="N1015" s="94"/>
      <c r="O1015" s="94"/>
      <c r="P1015" s="94"/>
      <c r="Q1015" s="94"/>
      <c r="R1015" s="94"/>
    </row>
    <row r="1016" spans="2:18">
      <c r="B1016" s="93"/>
      <c r="C1016" s="93"/>
      <c r="D1016" s="93"/>
      <c r="E1016" s="93"/>
      <c r="F1016" s="94"/>
      <c r="G1016" s="94"/>
      <c r="H1016" s="94"/>
      <c r="I1016" s="94"/>
      <c r="J1016" s="94"/>
      <c r="K1016" s="94"/>
      <c r="L1016" s="94"/>
      <c r="M1016" s="94"/>
      <c r="N1016" s="94"/>
      <c r="O1016" s="94"/>
      <c r="P1016" s="94"/>
      <c r="Q1016" s="94"/>
      <c r="R1016" s="94"/>
    </row>
    <row r="1017" spans="2:18">
      <c r="B1017" s="93"/>
      <c r="C1017" s="93"/>
      <c r="D1017" s="93"/>
      <c r="E1017" s="93"/>
      <c r="F1017" s="94"/>
      <c r="G1017" s="94"/>
      <c r="H1017" s="94"/>
      <c r="I1017" s="94"/>
      <c r="J1017" s="94"/>
      <c r="K1017" s="94"/>
      <c r="L1017" s="94"/>
      <c r="M1017" s="94"/>
      <c r="N1017" s="94"/>
      <c r="O1017" s="94"/>
      <c r="P1017" s="94"/>
      <c r="Q1017" s="94"/>
      <c r="R1017" s="94"/>
    </row>
    <row r="1018" spans="2:18">
      <c r="B1018" s="93"/>
      <c r="C1018" s="93"/>
      <c r="D1018" s="93"/>
      <c r="E1018" s="93"/>
      <c r="F1018" s="94"/>
      <c r="G1018" s="94"/>
      <c r="H1018" s="94"/>
      <c r="I1018" s="94"/>
      <c r="J1018" s="94"/>
      <c r="K1018" s="94"/>
      <c r="L1018" s="94"/>
      <c r="M1018" s="94"/>
      <c r="N1018" s="94"/>
      <c r="O1018" s="94"/>
      <c r="P1018" s="94"/>
      <c r="Q1018" s="94"/>
      <c r="R1018" s="94"/>
    </row>
    <row r="1019" spans="2:18">
      <c r="B1019" s="93"/>
      <c r="C1019" s="93"/>
      <c r="D1019" s="93"/>
      <c r="E1019" s="93"/>
      <c r="F1019" s="94"/>
      <c r="G1019" s="94"/>
      <c r="H1019" s="94"/>
      <c r="I1019" s="94"/>
      <c r="J1019" s="94"/>
      <c r="K1019" s="94"/>
      <c r="L1019" s="94"/>
      <c r="M1019" s="94"/>
      <c r="N1019" s="94"/>
      <c r="O1019" s="94"/>
      <c r="P1019" s="94"/>
      <c r="Q1019" s="94"/>
      <c r="R1019" s="94"/>
    </row>
    <row r="1020" spans="2:18">
      <c r="B1020" s="93"/>
      <c r="C1020" s="93"/>
      <c r="D1020" s="93"/>
      <c r="E1020" s="93"/>
      <c r="F1020" s="94"/>
      <c r="G1020" s="94"/>
      <c r="H1020" s="94"/>
      <c r="I1020" s="94"/>
      <c r="J1020" s="94"/>
      <c r="K1020" s="94"/>
      <c r="L1020" s="94"/>
      <c r="M1020" s="94"/>
      <c r="N1020" s="94"/>
      <c r="O1020" s="94"/>
      <c r="P1020" s="94"/>
      <c r="Q1020" s="94"/>
      <c r="R1020" s="94"/>
    </row>
    <row r="1021" spans="2:18">
      <c r="B1021" s="93"/>
      <c r="C1021" s="93"/>
      <c r="D1021" s="93"/>
      <c r="E1021" s="93"/>
      <c r="F1021" s="94"/>
      <c r="G1021" s="94"/>
      <c r="H1021" s="94"/>
      <c r="I1021" s="94"/>
      <c r="J1021" s="94"/>
      <c r="K1021" s="94"/>
      <c r="L1021" s="94"/>
      <c r="M1021" s="94"/>
      <c r="N1021" s="94"/>
      <c r="O1021" s="94"/>
      <c r="P1021" s="94"/>
      <c r="Q1021" s="94"/>
      <c r="R1021" s="94"/>
    </row>
    <row r="1022" spans="2:18">
      <c r="B1022" s="93"/>
      <c r="C1022" s="93"/>
      <c r="D1022" s="93"/>
      <c r="E1022" s="93"/>
      <c r="F1022" s="94"/>
      <c r="G1022" s="94"/>
      <c r="H1022" s="94"/>
      <c r="I1022" s="94"/>
      <c r="J1022" s="94"/>
      <c r="K1022" s="94"/>
      <c r="L1022" s="94"/>
      <c r="M1022" s="94"/>
      <c r="N1022" s="94"/>
      <c r="O1022" s="94"/>
      <c r="P1022" s="94"/>
      <c r="Q1022" s="94"/>
      <c r="R1022" s="94"/>
    </row>
    <row r="1023" spans="2:18">
      <c r="B1023" s="93"/>
      <c r="C1023" s="93"/>
      <c r="D1023" s="93"/>
      <c r="E1023" s="93"/>
      <c r="F1023" s="94"/>
      <c r="G1023" s="94"/>
      <c r="H1023" s="94"/>
      <c r="I1023" s="94"/>
      <c r="J1023" s="94"/>
      <c r="K1023" s="94"/>
      <c r="L1023" s="94"/>
      <c r="M1023" s="94"/>
      <c r="N1023" s="94"/>
      <c r="O1023" s="94"/>
      <c r="P1023" s="94"/>
      <c r="Q1023" s="94"/>
      <c r="R1023" s="94"/>
    </row>
    <row r="1024" spans="2:18">
      <c r="B1024" s="93"/>
      <c r="C1024" s="93"/>
      <c r="D1024" s="93"/>
      <c r="E1024" s="93"/>
      <c r="F1024" s="94"/>
      <c r="G1024" s="94"/>
      <c r="H1024" s="94"/>
      <c r="I1024" s="94"/>
      <c r="J1024" s="94"/>
      <c r="K1024" s="94"/>
      <c r="L1024" s="94"/>
      <c r="M1024" s="94"/>
      <c r="N1024" s="94"/>
      <c r="O1024" s="94"/>
      <c r="P1024" s="94"/>
      <c r="Q1024" s="94"/>
      <c r="R1024" s="94"/>
    </row>
    <row r="1025" spans="2:18">
      <c r="B1025" s="93"/>
      <c r="C1025" s="93"/>
      <c r="D1025" s="93"/>
      <c r="E1025" s="93"/>
      <c r="F1025" s="94"/>
      <c r="G1025" s="94"/>
      <c r="H1025" s="94"/>
      <c r="I1025" s="94"/>
      <c r="J1025" s="94"/>
      <c r="K1025" s="94"/>
      <c r="L1025" s="94"/>
      <c r="M1025" s="94"/>
      <c r="N1025" s="94"/>
      <c r="O1025" s="94"/>
      <c r="P1025" s="94"/>
      <c r="Q1025" s="94"/>
      <c r="R1025" s="94"/>
    </row>
    <row r="1026" spans="2:18">
      <c r="B1026" s="93"/>
      <c r="C1026" s="93"/>
      <c r="D1026" s="93"/>
      <c r="E1026" s="93"/>
      <c r="F1026" s="94"/>
      <c r="G1026" s="94"/>
      <c r="H1026" s="94"/>
      <c r="I1026" s="94"/>
      <c r="J1026" s="94"/>
      <c r="K1026" s="94"/>
      <c r="L1026" s="94"/>
      <c r="M1026" s="94"/>
      <c r="N1026" s="94"/>
      <c r="O1026" s="94"/>
      <c r="P1026" s="94"/>
      <c r="Q1026" s="94"/>
      <c r="R1026" s="94"/>
    </row>
    <row r="1027" spans="2:18">
      <c r="B1027" s="93"/>
      <c r="C1027" s="93"/>
      <c r="D1027" s="93"/>
      <c r="E1027" s="93"/>
      <c r="F1027" s="94"/>
      <c r="G1027" s="94"/>
      <c r="H1027" s="94"/>
      <c r="I1027" s="94"/>
      <c r="J1027" s="94"/>
      <c r="K1027" s="94"/>
      <c r="L1027" s="94"/>
      <c r="M1027" s="94"/>
      <c r="N1027" s="94"/>
      <c r="O1027" s="94"/>
      <c r="P1027" s="94"/>
      <c r="Q1027" s="94"/>
      <c r="R1027" s="94"/>
    </row>
    <row r="1028" spans="2:18">
      <c r="B1028" s="93"/>
      <c r="C1028" s="93"/>
      <c r="D1028" s="93"/>
      <c r="E1028" s="93"/>
      <c r="F1028" s="94"/>
      <c r="G1028" s="94"/>
      <c r="H1028" s="94"/>
      <c r="I1028" s="94"/>
      <c r="J1028" s="94"/>
      <c r="K1028" s="94"/>
      <c r="L1028" s="94"/>
      <c r="M1028" s="94"/>
      <c r="N1028" s="94"/>
      <c r="O1028" s="94"/>
      <c r="P1028" s="94"/>
      <c r="Q1028" s="94"/>
      <c r="R1028" s="94"/>
    </row>
    <row r="1029" spans="2:18">
      <c r="B1029" s="93"/>
      <c r="C1029" s="93"/>
      <c r="D1029" s="93"/>
      <c r="E1029" s="93"/>
      <c r="F1029" s="94"/>
      <c r="G1029" s="94"/>
      <c r="H1029" s="94"/>
      <c r="I1029" s="94"/>
      <c r="J1029" s="94"/>
      <c r="K1029" s="94"/>
      <c r="L1029" s="94"/>
      <c r="M1029" s="94"/>
      <c r="N1029" s="94"/>
      <c r="O1029" s="94"/>
      <c r="P1029" s="94"/>
      <c r="Q1029" s="94"/>
      <c r="R1029" s="94"/>
    </row>
    <row r="1030" spans="2:18">
      <c r="B1030" s="93"/>
      <c r="C1030" s="93"/>
      <c r="D1030" s="93"/>
      <c r="E1030" s="93"/>
      <c r="F1030" s="94"/>
      <c r="G1030" s="94"/>
      <c r="H1030" s="94"/>
      <c r="I1030" s="94"/>
      <c r="J1030" s="94"/>
      <c r="K1030" s="94"/>
      <c r="L1030" s="94"/>
      <c r="M1030" s="94"/>
      <c r="N1030" s="94"/>
      <c r="O1030" s="94"/>
      <c r="P1030" s="94"/>
      <c r="Q1030" s="94"/>
      <c r="R1030" s="94"/>
    </row>
    <row r="1031" spans="2:18">
      <c r="B1031" s="93"/>
      <c r="C1031" s="93"/>
      <c r="D1031" s="93"/>
      <c r="E1031" s="93"/>
      <c r="F1031" s="94"/>
      <c r="G1031" s="94"/>
      <c r="H1031" s="94"/>
      <c r="I1031" s="94"/>
      <c r="J1031" s="94"/>
      <c r="K1031" s="94"/>
      <c r="L1031" s="94"/>
      <c r="M1031" s="94"/>
      <c r="N1031" s="94"/>
      <c r="O1031" s="94"/>
      <c r="P1031" s="94"/>
      <c r="Q1031" s="94"/>
      <c r="R1031" s="94"/>
    </row>
    <row r="1032" spans="2:18">
      <c r="B1032" s="93"/>
      <c r="C1032" s="93"/>
      <c r="D1032" s="93"/>
      <c r="E1032" s="93"/>
      <c r="F1032" s="94"/>
      <c r="G1032" s="94"/>
      <c r="H1032" s="94"/>
      <c r="I1032" s="94"/>
      <c r="J1032" s="94"/>
      <c r="K1032" s="94"/>
      <c r="L1032" s="94"/>
      <c r="M1032" s="94"/>
      <c r="N1032" s="94"/>
      <c r="O1032" s="94"/>
      <c r="P1032" s="94"/>
      <c r="Q1032" s="94"/>
      <c r="R1032" s="94"/>
    </row>
    <row r="1033" spans="2:18">
      <c r="B1033" s="93"/>
      <c r="C1033" s="93"/>
      <c r="D1033" s="93"/>
      <c r="E1033" s="93"/>
      <c r="F1033" s="94"/>
      <c r="G1033" s="94"/>
      <c r="H1033" s="94"/>
      <c r="I1033" s="94"/>
      <c r="J1033" s="94"/>
      <c r="K1033" s="94"/>
      <c r="L1033" s="94"/>
      <c r="M1033" s="94"/>
      <c r="N1033" s="94"/>
      <c r="O1033" s="94"/>
      <c r="P1033" s="94"/>
      <c r="Q1033" s="94"/>
      <c r="R1033" s="94"/>
    </row>
    <row r="1034" spans="2:18">
      <c r="B1034" s="93"/>
      <c r="C1034" s="93"/>
      <c r="D1034" s="93"/>
      <c r="E1034" s="93"/>
      <c r="F1034" s="94"/>
      <c r="G1034" s="94"/>
      <c r="H1034" s="94"/>
      <c r="I1034" s="94"/>
      <c r="J1034" s="94"/>
      <c r="K1034" s="94"/>
      <c r="L1034" s="94"/>
      <c r="M1034" s="94"/>
      <c r="N1034" s="94"/>
      <c r="O1034" s="94"/>
      <c r="P1034" s="94"/>
      <c r="Q1034" s="94"/>
      <c r="R1034" s="94"/>
    </row>
    <row r="1035" spans="2:18">
      <c r="B1035" s="93"/>
      <c r="C1035" s="93"/>
      <c r="D1035" s="93"/>
      <c r="E1035" s="93"/>
      <c r="F1035" s="94"/>
      <c r="G1035" s="94"/>
      <c r="H1035" s="94"/>
      <c r="I1035" s="94"/>
      <c r="J1035" s="94"/>
      <c r="K1035" s="94"/>
      <c r="L1035" s="94"/>
      <c r="M1035" s="94"/>
      <c r="N1035" s="94"/>
      <c r="O1035" s="94"/>
      <c r="P1035" s="94"/>
      <c r="Q1035" s="94"/>
      <c r="R1035" s="94"/>
    </row>
    <row r="1036" spans="2:18">
      <c r="B1036" s="93"/>
      <c r="C1036" s="93"/>
      <c r="D1036" s="93"/>
      <c r="E1036" s="93"/>
      <c r="F1036" s="94"/>
      <c r="G1036" s="94"/>
      <c r="H1036" s="94"/>
      <c r="I1036" s="94"/>
      <c r="J1036" s="94"/>
      <c r="K1036" s="94"/>
      <c r="L1036" s="94"/>
      <c r="M1036" s="94"/>
      <c r="N1036" s="94"/>
      <c r="O1036" s="94"/>
      <c r="P1036" s="94"/>
      <c r="Q1036" s="94"/>
      <c r="R1036" s="94"/>
    </row>
    <row r="1037" spans="2:18">
      <c r="B1037" s="93"/>
      <c r="C1037" s="93"/>
      <c r="D1037" s="93"/>
      <c r="E1037" s="93"/>
      <c r="F1037" s="94"/>
      <c r="G1037" s="94"/>
      <c r="H1037" s="94"/>
      <c r="I1037" s="94"/>
      <c r="J1037" s="94"/>
      <c r="K1037" s="94"/>
      <c r="L1037" s="94"/>
      <c r="M1037" s="94"/>
      <c r="N1037" s="94"/>
      <c r="O1037" s="94"/>
      <c r="P1037" s="94"/>
      <c r="Q1037" s="94"/>
      <c r="R1037" s="94"/>
    </row>
    <row r="1038" spans="2:18">
      <c r="B1038" s="93"/>
      <c r="C1038" s="93"/>
      <c r="D1038" s="93"/>
      <c r="E1038" s="93"/>
      <c r="F1038" s="94"/>
      <c r="G1038" s="94"/>
      <c r="H1038" s="94"/>
      <c r="I1038" s="94"/>
      <c r="J1038" s="94"/>
      <c r="K1038" s="94"/>
      <c r="L1038" s="94"/>
      <c r="M1038" s="94"/>
      <c r="N1038" s="94"/>
      <c r="O1038" s="94"/>
      <c r="P1038" s="94"/>
      <c r="Q1038" s="94"/>
      <c r="R1038" s="94"/>
    </row>
    <row r="1039" spans="2:18">
      <c r="B1039" s="93"/>
      <c r="C1039" s="93"/>
      <c r="D1039" s="93"/>
      <c r="E1039" s="93"/>
      <c r="F1039" s="94"/>
      <c r="G1039" s="94"/>
      <c r="H1039" s="94"/>
      <c r="I1039" s="94"/>
      <c r="J1039" s="94"/>
      <c r="K1039" s="94"/>
      <c r="L1039" s="94"/>
      <c r="M1039" s="94"/>
      <c r="N1039" s="94"/>
      <c r="O1039" s="94"/>
      <c r="P1039" s="94"/>
      <c r="Q1039" s="94"/>
      <c r="R1039" s="94"/>
    </row>
    <row r="1040" spans="2:18">
      <c r="B1040" s="93"/>
      <c r="C1040" s="93"/>
      <c r="D1040" s="93"/>
      <c r="E1040" s="93"/>
      <c r="F1040" s="94"/>
      <c r="G1040" s="94"/>
      <c r="H1040" s="94"/>
      <c r="I1040" s="94"/>
      <c r="J1040" s="94"/>
      <c r="K1040" s="94"/>
      <c r="L1040" s="94"/>
      <c r="M1040" s="94"/>
      <c r="N1040" s="94"/>
      <c r="O1040" s="94"/>
      <c r="P1040" s="94"/>
      <c r="Q1040" s="94"/>
      <c r="R1040" s="94"/>
    </row>
    <row r="1041" spans="2:18">
      <c r="B1041" s="93"/>
      <c r="C1041" s="93"/>
      <c r="D1041" s="93"/>
      <c r="E1041" s="93"/>
      <c r="F1041" s="94"/>
      <c r="G1041" s="94"/>
      <c r="H1041" s="94"/>
      <c r="I1041" s="94"/>
      <c r="J1041" s="94"/>
      <c r="K1041" s="94"/>
      <c r="L1041" s="94"/>
      <c r="M1041" s="94"/>
      <c r="N1041" s="94"/>
      <c r="O1041" s="94"/>
      <c r="P1041" s="94"/>
      <c r="Q1041" s="94"/>
      <c r="R1041" s="94"/>
    </row>
    <row r="1042" spans="2:18">
      <c r="B1042" s="93"/>
      <c r="C1042" s="93"/>
      <c r="D1042" s="93"/>
      <c r="E1042" s="93"/>
      <c r="F1042" s="94"/>
      <c r="G1042" s="94"/>
      <c r="H1042" s="94"/>
      <c r="I1042" s="94"/>
      <c r="J1042" s="94"/>
      <c r="K1042" s="94"/>
      <c r="L1042" s="94"/>
      <c r="M1042" s="94"/>
      <c r="N1042" s="94"/>
      <c r="O1042" s="94"/>
      <c r="P1042" s="94"/>
      <c r="Q1042" s="94"/>
      <c r="R1042" s="94"/>
    </row>
    <row r="1043" spans="2:18">
      <c r="B1043" s="93"/>
      <c r="C1043" s="93"/>
      <c r="D1043" s="93"/>
      <c r="E1043" s="93"/>
      <c r="F1043" s="94"/>
      <c r="G1043" s="94"/>
      <c r="H1043" s="94"/>
      <c r="I1043" s="94"/>
      <c r="J1043" s="94"/>
      <c r="K1043" s="94"/>
      <c r="L1043" s="94"/>
      <c r="M1043" s="94"/>
      <c r="N1043" s="94"/>
      <c r="O1043" s="94"/>
      <c r="P1043" s="94"/>
      <c r="Q1043" s="94"/>
      <c r="R1043" s="94"/>
    </row>
    <row r="1044" spans="2:18">
      <c r="B1044" s="93"/>
      <c r="C1044" s="93"/>
      <c r="D1044" s="93"/>
      <c r="E1044" s="93"/>
      <c r="F1044" s="94"/>
      <c r="G1044" s="94"/>
      <c r="H1044" s="94"/>
      <c r="I1044" s="94"/>
      <c r="J1044" s="94"/>
      <c r="K1044" s="94"/>
      <c r="L1044" s="94"/>
      <c r="M1044" s="94"/>
      <c r="N1044" s="94"/>
      <c r="O1044" s="94"/>
      <c r="P1044" s="94"/>
      <c r="Q1044" s="94"/>
      <c r="R1044" s="94"/>
    </row>
    <row r="1045" spans="2:18">
      <c r="B1045" s="93"/>
      <c r="C1045" s="93"/>
      <c r="D1045" s="93"/>
      <c r="E1045" s="93"/>
      <c r="F1045" s="94"/>
      <c r="G1045" s="94"/>
      <c r="H1045" s="94"/>
      <c r="I1045" s="94"/>
      <c r="J1045" s="94"/>
      <c r="K1045" s="94"/>
      <c r="L1045" s="94"/>
      <c r="M1045" s="94"/>
      <c r="N1045" s="94"/>
      <c r="O1045" s="94"/>
      <c r="P1045" s="94"/>
      <c r="Q1045" s="94"/>
      <c r="R1045" s="94"/>
    </row>
    <row r="1046" spans="2:18">
      <c r="B1046" s="93"/>
      <c r="C1046" s="93"/>
      <c r="D1046" s="93"/>
      <c r="E1046" s="93"/>
      <c r="F1046" s="94"/>
      <c r="G1046" s="94"/>
      <c r="H1046" s="94"/>
      <c r="I1046" s="94"/>
      <c r="J1046" s="94"/>
      <c r="K1046" s="94"/>
      <c r="L1046" s="94"/>
      <c r="M1046" s="94"/>
      <c r="N1046" s="94"/>
      <c r="O1046" s="94"/>
      <c r="P1046" s="94"/>
      <c r="Q1046" s="94"/>
      <c r="R1046" s="94"/>
    </row>
    <row r="1047" spans="2:18">
      <c r="B1047" s="93"/>
      <c r="C1047" s="93"/>
      <c r="D1047" s="93"/>
      <c r="E1047" s="93"/>
      <c r="F1047" s="94"/>
      <c r="G1047" s="94"/>
      <c r="H1047" s="94"/>
      <c r="I1047" s="94"/>
      <c r="J1047" s="94"/>
      <c r="K1047" s="94"/>
      <c r="L1047" s="94"/>
      <c r="M1047" s="94"/>
      <c r="N1047" s="94"/>
      <c r="O1047" s="94"/>
      <c r="P1047" s="94"/>
      <c r="Q1047" s="94"/>
      <c r="R1047" s="94"/>
    </row>
    <row r="1048" spans="2:18">
      <c r="B1048" s="93"/>
      <c r="C1048" s="93"/>
      <c r="D1048" s="93"/>
      <c r="E1048" s="93"/>
      <c r="F1048" s="94"/>
      <c r="G1048" s="94"/>
      <c r="H1048" s="94"/>
      <c r="I1048" s="94"/>
      <c r="J1048" s="94"/>
      <c r="K1048" s="94"/>
      <c r="L1048" s="94"/>
      <c r="M1048" s="94"/>
      <c r="N1048" s="94"/>
      <c r="O1048" s="94"/>
      <c r="P1048" s="94"/>
      <c r="Q1048" s="94"/>
      <c r="R1048" s="94"/>
    </row>
    <row r="1049" spans="2:18">
      <c r="B1049" s="93"/>
      <c r="C1049" s="93"/>
      <c r="D1049" s="93"/>
      <c r="E1049" s="93"/>
      <c r="F1049" s="94"/>
      <c r="G1049" s="94"/>
      <c r="H1049" s="94"/>
      <c r="I1049" s="94"/>
      <c r="J1049" s="94"/>
      <c r="K1049" s="94"/>
      <c r="L1049" s="94"/>
      <c r="M1049" s="94"/>
      <c r="N1049" s="94"/>
      <c r="O1049" s="94"/>
      <c r="P1049" s="94"/>
      <c r="Q1049" s="94"/>
      <c r="R1049" s="94"/>
    </row>
    <row r="1050" spans="2:18">
      <c r="B1050" s="93"/>
      <c r="C1050" s="93"/>
      <c r="D1050" s="93"/>
      <c r="E1050" s="93"/>
      <c r="F1050" s="94"/>
      <c r="G1050" s="94"/>
      <c r="H1050" s="94"/>
      <c r="I1050" s="94"/>
      <c r="J1050" s="94"/>
      <c r="K1050" s="94"/>
      <c r="L1050" s="94"/>
      <c r="M1050" s="94"/>
      <c r="N1050" s="94"/>
      <c r="O1050" s="94"/>
      <c r="P1050" s="94"/>
      <c r="Q1050" s="94"/>
      <c r="R1050" s="94"/>
    </row>
    <row r="1051" spans="2:18">
      <c r="B1051" s="93"/>
      <c r="C1051" s="93"/>
      <c r="D1051" s="93"/>
      <c r="E1051" s="93"/>
      <c r="F1051" s="94"/>
      <c r="G1051" s="94"/>
      <c r="H1051" s="94"/>
      <c r="I1051" s="94"/>
      <c r="J1051" s="94"/>
      <c r="K1051" s="94"/>
      <c r="L1051" s="94"/>
      <c r="M1051" s="94"/>
      <c r="N1051" s="94"/>
      <c r="O1051" s="94"/>
      <c r="P1051" s="94"/>
      <c r="Q1051" s="94"/>
      <c r="R1051" s="94"/>
    </row>
    <row r="1052" spans="2:18">
      <c r="B1052" s="93"/>
      <c r="C1052" s="93"/>
      <c r="D1052" s="93"/>
      <c r="E1052" s="93"/>
      <c r="F1052" s="94"/>
      <c r="G1052" s="94"/>
      <c r="H1052" s="94"/>
      <c r="I1052" s="94"/>
      <c r="J1052" s="94"/>
      <c r="K1052" s="94"/>
      <c r="L1052" s="94"/>
      <c r="M1052" s="94"/>
      <c r="N1052" s="94"/>
      <c r="O1052" s="94"/>
      <c r="P1052" s="94"/>
      <c r="Q1052" s="94"/>
      <c r="R1052" s="94"/>
    </row>
    <row r="1053" spans="2:18">
      <c r="B1053" s="93"/>
      <c r="C1053" s="93"/>
      <c r="D1053" s="93"/>
      <c r="E1053" s="93"/>
      <c r="F1053" s="94"/>
      <c r="G1053" s="94"/>
      <c r="H1053" s="94"/>
      <c r="I1053" s="94"/>
      <c r="J1053" s="94"/>
      <c r="K1053" s="94"/>
      <c r="L1053" s="94"/>
      <c r="M1053" s="94"/>
      <c r="N1053" s="94"/>
      <c r="O1053" s="94"/>
      <c r="P1053" s="94"/>
      <c r="Q1053" s="94"/>
      <c r="R1053" s="94"/>
    </row>
    <row r="1054" spans="2:18">
      <c r="B1054" s="93"/>
      <c r="C1054" s="93"/>
      <c r="D1054" s="93"/>
      <c r="E1054" s="93"/>
      <c r="F1054" s="94"/>
      <c r="G1054" s="94"/>
      <c r="H1054" s="94"/>
      <c r="I1054" s="94"/>
      <c r="J1054" s="94"/>
      <c r="K1054" s="94"/>
      <c r="L1054" s="94"/>
      <c r="M1054" s="94"/>
      <c r="N1054" s="94"/>
      <c r="O1054" s="94"/>
      <c r="P1054" s="94"/>
      <c r="Q1054" s="94"/>
      <c r="R1054" s="94"/>
    </row>
    <row r="1055" spans="2:18">
      <c r="B1055" s="93"/>
      <c r="C1055" s="93"/>
      <c r="D1055" s="93"/>
      <c r="E1055" s="93"/>
      <c r="F1055" s="94"/>
      <c r="G1055" s="94"/>
      <c r="H1055" s="94"/>
      <c r="I1055" s="94"/>
      <c r="J1055" s="94"/>
      <c r="K1055" s="94"/>
      <c r="L1055" s="94"/>
      <c r="M1055" s="94"/>
      <c r="N1055" s="94"/>
      <c r="O1055" s="94"/>
      <c r="P1055" s="94"/>
      <c r="Q1055" s="94"/>
      <c r="R1055" s="94"/>
    </row>
    <row r="1056" spans="2:18">
      <c r="B1056" s="93"/>
      <c r="C1056" s="93"/>
      <c r="D1056" s="93"/>
      <c r="E1056" s="93"/>
      <c r="F1056" s="94"/>
      <c r="G1056" s="94"/>
      <c r="H1056" s="94"/>
      <c r="I1056" s="94"/>
      <c r="J1056" s="94"/>
      <c r="K1056" s="94"/>
      <c r="L1056" s="94"/>
      <c r="M1056" s="94"/>
      <c r="N1056" s="94"/>
      <c r="O1056" s="94"/>
      <c r="P1056" s="94"/>
      <c r="Q1056" s="94"/>
      <c r="R1056" s="94"/>
    </row>
    <row r="1057" spans="2:18">
      <c r="B1057" s="93"/>
      <c r="C1057" s="93"/>
      <c r="D1057" s="93"/>
      <c r="E1057" s="93"/>
      <c r="F1057" s="94"/>
      <c r="G1057" s="94"/>
      <c r="H1057" s="94"/>
      <c r="I1057" s="94"/>
      <c r="J1057" s="94"/>
      <c r="K1057" s="94"/>
      <c r="L1057" s="94"/>
      <c r="M1057" s="94"/>
      <c r="N1057" s="94"/>
      <c r="O1057" s="94"/>
      <c r="P1057" s="94"/>
      <c r="Q1057" s="94"/>
      <c r="R1057" s="94"/>
    </row>
    <row r="1058" spans="2:18">
      <c r="B1058" s="93"/>
      <c r="C1058" s="93"/>
      <c r="D1058" s="93"/>
      <c r="E1058" s="93"/>
      <c r="F1058" s="94"/>
      <c r="G1058" s="94"/>
      <c r="H1058" s="94"/>
      <c r="I1058" s="94"/>
      <c r="J1058" s="94"/>
      <c r="K1058" s="94"/>
      <c r="L1058" s="94"/>
      <c r="M1058" s="94"/>
      <c r="N1058" s="94"/>
      <c r="O1058" s="94"/>
      <c r="P1058" s="94"/>
      <c r="Q1058" s="94"/>
      <c r="R1058" s="94"/>
    </row>
    <row r="1059" spans="2:18">
      <c r="B1059" s="93"/>
      <c r="C1059" s="93"/>
      <c r="D1059" s="93"/>
      <c r="E1059" s="93"/>
      <c r="F1059" s="94"/>
      <c r="G1059" s="94"/>
      <c r="H1059" s="94"/>
      <c r="I1059" s="94"/>
      <c r="J1059" s="94"/>
      <c r="K1059" s="94"/>
      <c r="L1059" s="94"/>
      <c r="M1059" s="94"/>
      <c r="N1059" s="94"/>
      <c r="O1059" s="94"/>
      <c r="P1059" s="94"/>
      <c r="Q1059" s="94"/>
      <c r="R1059" s="94"/>
    </row>
    <row r="1060" spans="2:18">
      <c r="B1060" s="93"/>
      <c r="C1060" s="93"/>
      <c r="D1060" s="93"/>
      <c r="E1060" s="93"/>
      <c r="F1060" s="94"/>
      <c r="G1060" s="94"/>
      <c r="H1060" s="94"/>
      <c r="I1060" s="94"/>
      <c r="J1060" s="94"/>
      <c r="K1060" s="94"/>
      <c r="L1060" s="94"/>
      <c r="M1060" s="94"/>
      <c r="N1060" s="94"/>
      <c r="O1060" s="94"/>
      <c r="P1060" s="94"/>
      <c r="Q1060" s="94"/>
      <c r="R1060" s="94"/>
    </row>
    <row r="1061" spans="2:18">
      <c r="B1061" s="93"/>
      <c r="C1061" s="93"/>
      <c r="D1061" s="93"/>
      <c r="E1061" s="93"/>
      <c r="F1061" s="94"/>
      <c r="G1061" s="94"/>
      <c r="H1061" s="94"/>
      <c r="I1061" s="94"/>
      <c r="J1061" s="94"/>
      <c r="K1061" s="94"/>
      <c r="L1061" s="94"/>
      <c r="M1061" s="94"/>
      <c r="N1061" s="94"/>
      <c r="O1061" s="94"/>
      <c r="P1061" s="94"/>
      <c r="Q1061" s="94"/>
      <c r="R1061" s="94"/>
    </row>
    <row r="1062" spans="2:18">
      <c r="B1062" s="93"/>
      <c r="C1062" s="93"/>
      <c r="D1062" s="93"/>
      <c r="E1062" s="93"/>
      <c r="F1062" s="94"/>
      <c r="G1062" s="94"/>
      <c r="H1062" s="94"/>
      <c r="I1062" s="94"/>
      <c r="J1062" s="94"/>
      <c r="K1062" s="94"/>
      <c r="L1062" s="94"/>
      <c r="M1062" s="94"/>
      <c r="N1062" s="94"/>
      <c r="O1062" s="94"/>
      <c r="P1062" s="94"/>
      <c r="Q1062" s="94"/>
      <c r="R1062" s="94"/>
    </row>
    <row r="1063" spans="2:18">
      <c r="B1063" s="93"/>
      <c r="C1063" s="93"/>
      <c r="D1063" s="93"/>
      <c r="E1063" s="93"/>
      <c r="F1063" s="94"/>
      <c r="G1063" s="94"/>
      <c r="H1063" s="94"/>
      <c r="I1063" s="94"/>
      <c r="J1063" s="94"/>
      <c r="K1063" s="94"/>
      <c r="L1063" s="94"/>
      <c r="M1063" s="94"/>
      <c r="N1063" s="94"/>
      <c r="O1063" s="94"/>
      <c r="P1063" s="94"/>
      <c r="Q1063" s="94"/>
      <c r="R1063" s="94"/>
    </row>
    <row r="1064" spans="2:18">
      <c r="B1064" s="93"/>
      <c r="C1064" s="93"/>
      <c r="D1064" s="93"/>
      <c r="E1064" s="93"/>
      <c r="F1064" s="94"/>
      <c r="G1064" s="94"/>
      <c r="H1064" s="94"/>
      <c r="I1064" s="94"/>
      <c r="J1064" s="94"/>
      <c r="K1064" s="94"/>
      <c r="L1064" s="94"/>
      <c r="M1064" s="94"/>
      <c r="N1064" s="94"/>
      <c r="O1064" s="94"/>
      <c r="P1064" s="94"/>
      <c r="Q1064" s="94"/>
      <c r="R1064" s="94"/>
    </row>
    <row r="1065" spans="2:18">
      <c r="B1065" s="93"/>
      <c r="C1065" s="93"/>
      <c r="D1065" s="93"/>
      <c r="E1065" s="93"/>
      <c r="F1065" s="94"/>
      <c r="G1065" s="94"/>
      <c r="H1065" s="94"/>
      <c r="I1065" s="94"/>
      <c r="J1065" s="94"/>
      <c r="K1065" s="94"/>
      <c r="L1065" s="94"/>
      <c r="M1065" s="94"/>
      <c r="N1065" s="94"/>
      <c r="O1065" s="94"/>
      <c r="P1065" s="94"/>
      <c r="Q1065" s="94"/>
      <c r="R1065" s="94"/>
    </row>
    <row r="1066" spans="2:18">
      <c r="B1066" s="93"/>
      <c r="C1066" s="93"/>
      <c r="D1066" s="93"/>
      <c r="E1066" s="93"/>
      <c r="F1066" s="94"/>
      <c r="G1066" s="94"/>
      <c r="H1066" s="94"/>
      <c r="I1066" s="94"/>
      <c r="J1066" s="94"/>
      <c r="K1066" s="94"/>
      <c r="L1066" s="94"/>
      <c r="M1066" s="94"/>
      <c r="N1066" s="94"/>
      <c r="O1066" s="94"/>
      <c r="P1066" s="94"/>
      <c r="Q1066" s="94"/>
      <c r="R1066" s="94"/>
    </row>
  </sheetData>
  <sheetProtection sheet="1" objects="1" scenarios="1"/>
  <mergeCells count="1">
    <mergeCell ref="B6:R6"/>
  </mergeCells>
  <phoneticPr fontId="3" type="noConversion"/>
  <conditionalFormatting sqref="B58:B254 B257:B346">
    <cfRule type="cellIs" dxfId="10" priority="7" operator="equal">
      <formula>2958465</formula>
    </cfRule>
    <cfRule type="cellIs" dxfId="9" priority="8" operator="equal">
      <formula>"NR3"</formula>
    </cfRule>
    <cfRule type="cellIs" dxfId="8" priority="9" operator="equal">
      <formula>"דירוג פנימי"</formula>
    </cfRule>
  </conditionalFormatting>
  <conditionalFormatting sqref="B58:B254 B257:B346">
    <cfRule type="cellIs" dxfId="7" priority="6" operator="equal">
      <formula>2958465</formula>
    </cfRule>
  </conditionalFormatting>
  <conditionalFormatting sqref="B11:B43">
    <cfRule type="cellIs" dxfId="6" priority="5" operator="equal">
      <formula>"NR3"</formula>
    </cfRule>
  </conditionalFormatting>
  <conditionalFormatting sqref="B255:B256">
    <cfRule type="cellIs" dxfId="5" priority="2" operator="equal">
      <formula>2958465</formula>
    </cfRule>
    <cfRule type="cellIs" dxfId="4" priority="3" operator="equal">
      <formula>"NR3"</formula>
    </cfRule>
    <cfRule type="cellIs" dxfId="3" priority="4" operator="equal">
      <formula>"דירוג פנימי"</formula>
    </cfRule>
  </conditionalFormatting>
  <conditionalFormatting sqref="B255:B256">
    <cfRule type="cellIs" dxfId="2" priority="1" operator="equal">
      <formula>2958465</formula>
    </cfRule>
  </conditionalFormatting>
  <dataValidations count="1">
    <dataValidation allowBlank="1" showInputMessage="1" showErrorMessage="1" sqref="C5 D1:R5 C7:R9 B1:B9 B347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4257812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15">
      <c r="B1" s="46" t="s">
        <v>134</v>
      </c>
      <c r="C1" s="46" t="s" vm="1">
        <v>205</v>
      </c>
    </row>
    <row r="2" spans="2:15">
      <c r="B2" s="46" t="s">
        <v>133</v>
      </c>
      <c r="C2" s="46" t="s">
        <v>206</v>
      </c>
    </row>
    <row r="3" spans="2:15">
      <c r="B3" s="46" t="s">
        <v>135</v>
      </c>
      <c r="C3" s="46" t="s">
        <v>207</v>
      </c>
    </row>
    <row r="4" spans="2:15">
      <c r="B4" s="46" t="s">
        <v>136</v>
      </c>
      <c r="C4" s="46">
        <v>2148</v>
      </c>
    </row>
    <row r="6" spans="2:15" ht="26.25" customHeight="1">
      <c r="B6" s="133" t="s">
        <v>161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5"/>
    </row>
    <row r="7" spans="2:15" s="3" customFormat="1" ht="63">
      <c r="B7" s="47" t="s">
        <v>108</v>
      </c>
      <c r="C7" s="48" t="s">
        <v>43</v>
      </c>
      <c r="D7" s="48" t="s">
        <v>109</v>
      </c>
      <c r="E7" s="48" t="s">
        <v>14</v>
      </c>
      <c r="F7" s="48" t="s">
        <v>62</v>
      </c>
      <c r="G7" s="48" t="s">
        <v>17</v>
      </c>
      <c r="H7" s="48" t="s">
        <v>95</v>
      </c>
      <c r="I7" s="48" t="s">
        <v>49</v>
      </c>
      <c r="J7" s="48" t="s">
        <v>18</v>
      </c>
      <c r="K7" s="48" t="s">
        <v>183</v>
      </c>
      <c r="L7" s="48" t="s">
        <v>182</v>
      </c>
      <c r="M7" s="48" t="s">
        <v>103</v>
      </c>
      <c r="N7" s="48" t="s">
        <v>137</v>
      </c>
      <c r="O7" s="50" t="s">
        <v>139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190</v>
      </c>
      <c r="L8" s="31"/>
      <c r="M8" s="31" t="s">
        <v>186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06" t="s">
        <v>1346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07">
        <v>0</v>
      </c>
      <c r="N10" s="108">
        <v>0</v>
      </c>
      <c r="O10" s="108">
        <v>0</v>
      </c>
    </row>
    <row r="11" spans="2:15" ht="20.25" customHeight="1">
      <c r="B11" s="109" t="s">
        <v>198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</row>
    <row r="12" spans="2:15">
      <c r="B12" s="109" t="s">
        <v>104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</row>
    <row r="13" spans="2:15">
      <c r="B13" s="109" t="s">
        <v>181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</row>
    <row r="14" spans="2:15">
      <c r="B14" s="109" t="s">
        <v>189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</row>
    <row r="15" spans="2:15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</row>
    <row r="16" spans="2:15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</row>
    <row r="17" spans="2:15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</row>
    <row r="18" spans="2:15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</row>
    <row r="19" spans="2:15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spans="2:15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2:15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2:15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2:15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2:15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2:15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2:1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2:1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2:1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2:1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2:1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1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2:1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2:1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2:1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2:1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2:1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2:15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2:1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2:1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2:15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2:15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2:15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2:1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2:1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2:15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</row>
    <row r="46" spans="2:1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2:15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2:1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2:1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2:15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2:1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5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2:15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</row>
    <row r="58" spans="2:15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2:15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2:15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2:1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2:1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</row>
    <row r="63" spans="2:1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</row>
    <row r="64" spans="2:1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2:15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2:15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2:15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2:15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2:15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</row>
    <row r="70" spans="2:15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1" spans="2:15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</row>
    <row r="72" spans="2:1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</row>
    <row r="73" spans="2:1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2:15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</row>
    <row r="75" spans="2:15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2:15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2:15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</row>
    <row r="78" spans="2:15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</row>
    <row r="79" spans="2:1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</row>
    <row r="80" spans="2:1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</row>
    <row r="81" spans="2: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</row>
    <row r="82" spans="2:1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</row>
    <row r="83" spans="2:1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</row>
    <row r="84" spans="2:15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</row>
    <row r="85" spans="2:15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</row>
    <row r="86" spans="2:15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</row>
    <row r="87" spans="2:15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</row>
    <row r="88" spans="2:15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</row>
    <row r="89" spans="2:15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</row>
    <row r="90" spans="2:15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</row>
    <row r="91" spans="2:15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</row>
    <row r="92" spans="2:15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</row>
    <row r="93" spans="2:15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</row>
    <row r="94" spans="2:15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</row>
    <row r="95" spans="2:15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</row>
    <row r="96" spans="2:15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</row>
    <row r="97" spans="2:15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</row>
    <row r="98" spans="2:15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</row>
    <row r="99" spans="2:15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</row>
    <row r="100" spans="2:15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</row>
    <row r="101" spans="2:15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</row>
    <row r="102" spans="2:15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</row>
    <row r="103" spans="2:15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</row>
    <row r="104" spans="2:15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</row>
    <row r="105" spans="2:15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2:15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</row>
    <row r="107" spans="2:15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</row>
    <row r="108" spans="2:15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</row>
    <row r="109" spans="2:15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</row>
    <row r="110" spans="2:15">
      <c r="B110" s="93"/>
      <c r="C110" s="93"/>
      <c r="D110" s="93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</row>
    <row r="111" spans="2:15">
      <c r="B111" s="93"/>
      <c r="C111" s="93"/>
      <c r="D111" s="93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</row>
    <row r="112" spans="2:15">
      <c r="B112" s="93"/>
      <c r="C112" s="93"/>
      <c r="D112" s="93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</row>
    <row r="113" spans="2:15">
      <c r="B113" s="93"/>
      <c r="C113" s="93"/>
      <c r="D113" s="93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</row>
    <row r="114" spans="2:15">
      <c r="B114" s="93"/>
      <c r="C114" s="93"/>
      <c r="D114" s="93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</row>
    <row r="115" spans="2:15">
      <c r="B115" s="93"/>
      <c r="C115" s="93"/>
      <c r="D115" s="93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</row>
    <row r="116" spans="2:15">
      <c r="B116" s="93"/>
      <c r="C116" s="93"/>
      <c r="D116" s="93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</row>
    <row r="117" spans="2:15">
      <c r="B117" s="93"/>
      <c r="C117" s="93"/>
      <c r="D117" s="93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</row>
    <row r="118" spans="2:15">
      <c r="B118" s="93"/>
      <c r="C118" s="93"/>
      <c r="D118" s="93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</row>
    <row r="119" spans="2:15">
      <c r="B119" s="93"/>
      <c r="C119" s="93"/>
      <c r="D119" s="93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</row>
    <row r="120" spans="2:15">
      <c r="B120" s="93"/>
      <c r="C120" s="93"/>
      <c r="D120" s="93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</row>
    <row r="121" spans="2:15">
      <c r="B121" s="93"/>
      <c r="C121" s="93"/>
      <c r="D121" s="93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</row>
    <row r="122" spans="2:15">
      <c r="B122" s="93"/>
      <c r="C122" s="93"/>
      <c r="D122" s="93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</row>
    <row r="123" spans="2:15">
      <c r="B123" s="93"/>
      <c r="C123" s="93"/>
      <c r="D123" s="93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</row>
    <row r="124" spans="2:15">
      <c r="B124" s="93"/>
      <c r="C124" s="93"/>
      <c r="D124" s="93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</row>
    <row r="125" spans="2:15">
      <c r="B125" s="93"/>
      <c r="C125" s="93"/>
      <c r="D125" s="93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</row>
    <row r="126" spans="2:15">
      <c r="B126" s="93"/>
      <c r="C126" s="93"/>
      <c r="D126" s="93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</row>
    <row r="127" spans="2:15">
      <c r="B127" s="93"/>
      <c r="C127" s="93"/>
      <c r="D127" s="93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</row>
    <row r="128" spans="2:15">
      <c r="B128" s="93"/>
      <c r="C128" s="93"/>
      <c r="D128" s="93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</row>
    <row r="129" spans="2:15">
      <c r="B129" s="93"/>
      <c r="C129" s="93"/>
      <c r="D129" s="93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</row>
    <row r="130" spans="2:15">
      <c r="B130" s="93"/>
      <c r="C130" s="93"/>
      <c r="D130" s="93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</row>
    <row r="131" spans="2:15">
      <c r="B131" s="93"/>
      <c r="C131" s="93"/>
      <c r="D131" s="93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</row>
    <row r="132" spans="2:15">
      <c r="B132" s="93"/>
      <c r="C132" s="93"/>
      <c r="D132" s="93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</row>
    <row r="133" spans="2:15">
      <c r="B133" s="93"/>
      <c r="C133" s="93"/>
      <c r="D133" s="93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</row>
    <row r="134" spans="2:15">
      <c r="B134" s="93"/>
      <c r="C134" s="93"/>
      <c r="D134" s="93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</row>
    <row r="135" spans="2:15">
      <c r="B135" s="93"/>
      <c r="C135" s="93"/>
      <c r="D135" s="93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</row>
    <row r="136" spans="2:15">
      <c r="B136" s="93"/>
      <c r="C136" s="93"/>
      <c r="D136" s="93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</row>
    <row r="137" spans="2:15">
      <c r="B137" s="93"/>
      <c r="C137" s="93"/>
      <c r="D137" s="93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</row>
    <row r="138" spans="2:15">
      <c r="B138" s="93"/>
      <c r="C138" s="93"/>
      <c r="D138" s="93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</row>
    <row r="139" spans="2:15">
      <c r="B139" s="93"/>
      <c r="C139" s="93"/>
      <c r="D139" s="93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</row>
    <row r="140" spans="2:15">
      <c r="B140" s="93"/>
      <c r="C140" s="93"/>
      <c r="D140" s="93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</row>
    <row r="141" spans="2:15">
      <c r="B141" s="93"/>
      <c r="C141" s="93"/>
      <c r="D141" s="93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</row>
    <row r="142" spans="2:15">
      <c r="B142" s="93"/>
      <c r="C142" s="93"/>
      <c r="D142" s="93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</row>
    <row r="143" spans="2:15">
      <c r="B143" s="93"/>
      <c r="C143" s="93"/>
      <c r="D143" s="93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</row>
    <row r="144" spans="2:15">
      <c r="B144" s="93"/>
      <c r="C144" s="93"/>
      <c r="D144" s="93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</row>
    <row r="145" spans="2:15">
      <c r="B145" s="93"/>
      <c r="C145" s="93"/>
      <c r="D145" s="93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</row>
    <row r="146" spans="2:15">
      <c r="B146" s="93"/>
      <c r="C146" s="93"/>
      <c r="D146" s="93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</row>
    <row r="147" spans="2:15">
      <c r="B147" s="93"/>
      <c r="C147" s="93"/>
      <c r="D147" s="93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</row>
    <row r="148" spans="2:15">
      <c r="B148" s="93"/>
      <c r="C148" s="93"/>
      <c r="D148" s="93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</row>
    <row r="149" spans="2:15">
      <c r="B149" s="93"/>
      <c r="C149" s="93"/>
      <c r="D149" s="93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</row>
    <row r="150" spans="2:15">
      <c r="B150" s="93"/>
      <c r="C150" s="93"/>
      <c r="D150" s="93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</row>
    <row r="151" spans="2:15">
      <c r="B151" s="93"/>
      <c r="C151" s="93"/>
      <c r="D151" s="93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</row>
    <row r="152" spans="2:15">
      <c r="B152" s="93"/>
      <c r="C152" s="93"/>
      <c r="D152" s="93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</row>
    <row r="153" spans="2:15">
      <c r="B153" s="93"/>
      <c r="C153" s="93"/>
      <c r="D153" s="93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</row>
    <row r="154" spans="2:15">
      <c r="B154" s="93"/>
      <c r="C154" s="93"/>
      <c r="D154" s="93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</row>
    <row r="155" spans="2:15">
      <c r="B155" s="93"/>
      <c r="C155" s="93"/>
      <c r="D155" s="93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</row>
    <row r="156" spans="2:15">
      <c r="B156" s="93"/>
      <c r="C156" s="93"/>
      <c r="D156" s="93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</row>
    <row r="157" spans="2:15">
      <c r="B157" s="93"/>
      <c r="C157" s="93"/>
      <c r="D157" s="93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</row>
    <row r="158" spans="2:15">
      <c r="B158" s="93"/>
      <c r="C158" s="93"/>
      <c r="D158" s="93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</row>
    <row r="159" spans="2:15">
      <c r="B159" s="93"/>
      <c r="C159" s="93"/>
      <c r="D159" s="93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</row>
    <row r="160" spans="2:15">
      <c r="B160" s="93"/>
      <c r="C160" s="93"/>
      <c r="D160" s="93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</row>
    <row r="161" spans="2:15">
      <c r="B161" s="93"/>
      <c r="C161" s="93"/>
      <c r="D161" s="93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</row>
    <row r="162" spans="2:15">
      <c r="B162" s="93"/>
      <c r="C162" s="93"/>
      <c r="D162" s="93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</row>
    <row r="163" spans="2:15">
      <c r="B163" s="93"/>
      <c r="C163" s="93"/>
      <c r="D163" s="93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</row>
    <row r="164" spans="2:15">
      <c r="B164" s="93"/>
      <c r="C164" s="93"/>
      <c r="D164" s="93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</row>
    <row r="165" spans="2:15">
      <c r="B165" s="93"/>
      <c r="C165" s="93"/>
      <c r="D165" s="93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</row>
    <row r="166" spans="2:15">
      <c r="B166" s="93"/>
      <c r="C166" s="93"/>
      <c r="D166" s="93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</row>
    <row r="167" spans="2:15">
      <c r="B167" s="93"/>
      <c r="C167" s="93"/>
      <c r="D167" s="93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</row>
    <row r="168" spans="2:15">
      <c r="B168" s="93"/>
      <c r="C168" s="93"/>
      <c r="D168" s="93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</row>
    <row r="169" spans="2:15">
      <c r="B169" s="93"/>
      <c r="C169" s="93"/>
      <c r="D169" s="93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</row>
    <row r="170" spans="2:15">
      <c r="B170" s="93"/>
      <c r="C170" s="93"/>
      <c r="D170" s="93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</row>
    <row r="171" spans="2:15">
      <c r="B171" s="93"/>
      <c r="C171" s="93"/>
      <c r="D171" s="93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</row>
    <row r="172" spans="2:15">
      <c r="B172" s="93"/>
      <c r="C172" s="93"/>
      <c r="D172" s="93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</row>
    <row r="173" spans="2:15">
      <c r="B173" s="93"/>
      <c r="C173" s="93"/>
      <c r="D173" s="93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</row>
    <row r="174" spans="2:15">
      <c r="B174" s="93"/>
      <c r="C174" s="93"/>
      <c r="D174" s="93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</row>
    <row r="175" spans="2:15">
      <c r="B175" s="93"/>
      <c r="C175" s="93"/>
      <c r="D175" s="93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</row>
    <row r="176" spans="2:15">
      <c r="B176" s="93"/>
      <c r="C176" s="93"/>
      <c r="D176" s="93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</row>
    <row r="177" spans="2:15">
      <c r="B177" s="93"/>
      <c r="C177" s="93"/>
      <c r="D177" s="93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</row>
    <row r="178" spans="2:15">
      <c r="B178" s="93"/>
      <c r="C178" s="93"/>
      <c r="D178" s="93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</row>
    <row r="179" spans="2:15">
      <c r="B179" s="93"/>
      <c r="C179" s="93"/>
      <c r="D179" s="93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</row>
    <row r="180" spans="2:15">
      <c r="B180" s="93"/>
      <c r="C180" s="93"/>
      <c r="D180" s="93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</row>
    <row r="181" spans="2:15">
      <c r="B181" s="93"/>
      <c r="C181" s="93"/>
      <c r="D181" s="93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</row>
    <row r="182" spans="2:15">
      <c r="B182" s="93"/>
      <c r="C182" s="93"/>
      <c r="D182" s="93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</row>
    <row r="183" spans="2:15">
      <c r="B183" s="93"/>
      <c r="C183" s="93"/>
      <c r="D183" s="93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</row>
    <row r="184" spans="2:15">
      <c r="B184" s="93"/>
      <c r="C184" s="93"/>
      <c r="D184" s="93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</row>
    <row r="185" spans="2:15">
      <c r="B185" s="93"/>
      <c r="C185" s="93"/>
      <c r="D185" s="93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</row>
    <row r="186" spans="2:15">
      <c r="B186" s="93"/>
      <c r="C186" s="93"/>
      <c r="D186" s="93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</row>
    <row r="187" spans="2:15">
      <c r="B187" s="93"/>
      <c r="C187" s="93"/>
      <c r="D187" s="93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</row>
    <row r="188" spans="2:15">
      <c r="B188" s="93"/>
      <c r="C188" s="93"/>
      <c r="D188" s="93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</row>
    <row r="189" spans="2:15">
      <c r="B189" s="93"/>
      <c r="C189" s="93"/>
      <c r="D189" s="93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</row>
    <row r="190" spans="2:15">
      <c r="B190" s="93"/>
      <c r="C190" s="93"/>
      <c r="D190" s="93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</row>
    <row r="191" spans="2:15">
      <c r="B191" s="93"/>
      <c r="C191" s="93"/>
      <c r="D191" s="93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</row>
    <row r="192" spans="2:15">
      <c r="B192" s="93"/>
      <c r="C192" s="93"/>
      <c r="D192" s="93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</row>
    <row r="193" spans="2:15">
      <c r="B193" s="93"/>
      <c r="C193" s="93"/>
      <c r="D193" s="93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</row>
    <row r="194" spans="2:15">
      <c r="B194" s="93"/>
      <c r="C194" s="93"/>
      <c r="D194" s="93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</row>
    <row r="195" spans="2:15">
      <c r="B195" s="93"/>
      <c r="C195" s="93"/>
      <c r="D195" s="93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</row>
    <row r="196" spans="2:15">
      <c r="B196" s="93"/>
      <c r="C196" s="93"/>
      <c r="D196" s="93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</row>
    <row r="197" spans="2:15">
      <c r="B197" s="93"/>
      <c r="C197" s="93"/>
      <c r="D197" s="93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</row>
    <row r="198" spans="2:15">
      <c r="B198" s="93"/>
      <c r="C198" s="93"/>
      <c r="D198" s="93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</row>
    <row r="199" spans="2:15">
      <c r="B199" s="93"/>
      <c r="C199" s="93"/>
      <c r="D199" s="93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</row>
    <row r="200" spans="2:15">
      <c r="B200" s="93"/>
      <c r="C200" s="93"/>
      <c r="D200" s="93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</row>
    <row r="201" spans="2:15">
      <c r="B201" s="93"/>
      <c r="C201" s="93"/>
      <c r="D201" s="93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</row>
    <row r="202" spans="2:15">
      <c r="B202" s="93"/>
      <c r="C202" s="93"/>
      <c r="D202" s="93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</row>
    <row r="203" spans="2:15">
      <c r="B203" s="93"/>
      <c r="C203" s="93"/>
      <c r="D203" s="93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</row>
    <row r="204" spans="2:15">
      <c r="B204" s="93"/>
      <c r="C204" s="93"/>
      <c r="D204" s="93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</row>
    <row r="205" spans="2:15">
      <c r="B205" s="93"/>
      <c r="C205" s="93"/>
      <c r="D205" s="93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</row>
    <row r="206" spans="2:15">
      <c r="B206" s="93"/>
      <c r="C206" s="93"/>
      <c r="D206" s="93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</row>
    <row r="207" spans="2:15">
      <c r="B207" s="93"/>
      <c r="C207" s="93"/>
      <c r="D207" s="93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</row>
    <row r="208" spans="2:15">
      <c r="B208" s="93"/>
      <c r="C208" s="93"/>
      <c r="D208" s="93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</row>
    <row r="209" spans="2:15">
      <c r="B209" s="93"/>
      <c r="C209" s="93"/>
      <c r="D209" s="93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</row>
    <row r="210" spans="2:15">
      <c r="B210" s="93"/>
      <c r="C210" s="93"/>
      <c r="D210" s="93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</row>
    <row r="211" spans="2:15">
      <c r="B211" s="93"/>
      <c r="C211" s="93"/>
      <c r="D211" s="93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</row>
    <row r="212" spans="2:15">
      <c r="B212" s="93"/>
      <c r="C212" s="93"/>
      <c r="D212" s="93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</row>
    <row r="213" spans="2:15">
      <c r="B213" s="93"/>
      <c r="C213" s="93"/>
      <c r="D213" s="93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</row>
    <row r="214" spans="2:15">
      <c r="B214" s="93"/>
      <c r="C214" s="93"/>
      <c r="D214" s="93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</row>
    <row r="215" spans="2:15">
      <c r="B215" s="93"/>
      <c r="C215" s="93"/>
      <c r="D215" s="93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</row>
    <row r="216" spans="2:15">
      <c r="B216" s="93"/>
      <c r="C216" s="93"/>
      <c r="D216" s="93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</row>
    <row r="217" spans="2:15">
      <c r="B217" s="93"/>
      <c r="C217" s="93"/>
      <c r="D217" s="93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</row>
    <row r="218" spans="2:15">
      <c r="B218" s="93"/>
      <c r="C218" s="93"/>
      <c r="D218" s="93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</row>
    <row r="219" spans="2:15">
      <c r="B219" s="93"/>
      <c r="C219" s="93"/>
      <c r="D219" s="93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</row>
    <row r="220" spans="2:15">
      <c r="B220" s="93"/>
      <c r="C220" s="93"/>
      <c r="D220" s="93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</row>
    <row r="221" spans="2:15">
      <c r="B221" s="93"/>
      <c r="C221" s="93"/>
      <c r="D221" s="93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</row>
    <row r="222" spans="2:15">
      <c r="B222" s="93"/>
      <c r="C222" s="93"/>
      <c r="D222" s="93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</row>
    <row r="223" spans="2:15">
      <c r="B223" s="93"/>
      <c r="C223" s="93"/>
      <c r="D223" s="93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</row>
    <row r="224" spans="2:15">
      <c r="B224" s="93"/>
      <c r="C224" s="93"/>
      <c r="D224" s="93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</row>
    <row r="225" spans="2:15">
      <c r="B225" s="93"/>
      <c r="C225" s="93"/>
      <c r="D225" s="93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</row>
    <row r="226" spans="2:15">
      <c r="B226" s="93"/>
      <c r="C226" s="93"/>
      <c r="D226" s="93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</row>
    <row r="227" spans="2:15">
      <c r="B227" s="93"/>
      <c r="C227" s="93"/>
      <c r="D227" s="93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</row>
    <row r="228" spans="2:15">
      <c r="B228" s="93"/>
      <c r="C228" s="93"/>
      <c r="D228" s="93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</row>
    <row r="229" spans="2:15">
      <c r="B229" s="93"/>
      <c r="C229" s="93"/>
      <c r="D229" s="93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</row>
    <row r="230" spans="2:15">
      <c r="B230" s="93"/>
      <c r="C230" s="93"/>
      <c r="D230" s="93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</row>
    <row r="231" spans="2:15">
      <c r="B231" s="93"/>
      <c r="C231" s="93"/>
      <c r="D231" s="93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</row>
    <row r="232" spans="2:15">
      <c r="B232" s="93"/>
      <c r="C232" s="93"/>
      <c r="D232" s="93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</row>
    <row r="233" spans="2:15">
      <c r="B233" s="93"/>
      <c r="C233" s="93"/>
      <c r="D233" s="93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</row>
    <row r="234" spans="2:15">
      <c r="B234" s="93"/>
      <c r="C234" s="93"/>
      <c r="D234" s="93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</row>
    <row r="235" spans="2:15">
      <c r="B235" s="93"/>
      <c r="C235" s="93"/>
      <c r="D235" s="93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</row>
    <row r="236" spans="2:15">
      <c r="B236" s="93"/>
      <c r="C236" s="93"/>
      <c r="D236" s="93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</row>
    <row r="237" spans="2:15">
      <c r="B237" s="93"/>
      <c r="C237" s="93"/>
      <c r="D237" s="93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</row>
    <row r="238" spans="2:15">
      <c r="B238" s="93"/>
      <c r="C238" s="93"/>
      <c r="D238" s="93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</row>
    <row r="239" spans="2:15">
      <c r="B239" s="93"/>
      <c r="C239" s="93"/>
      <c r="D239" s="93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</row>
    <row r="240" spans="2:15">
      <c r="B240" s="93"/>
      <c r="C240" s="93"/>
      <c r="D240" s="93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</row>
    <row r="241" spans="2:15">
      <c r="B241" s="93"/>
      <c r="C241" s="93"/>
      <c r="D241" s="93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</row>
    <row r="242" spans="2:15">
      <c r="B242" s="93"/>
      <c r="C242" s="93"/>
      <c r="D242" s="93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</row>
    <row r="243" spans="2:15">
      <c r="B243" s="93"/>
      <c r="C243" s="93"/>
      <c r="D243" s="93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</row>
    <row r="244" spans="2:15">
      <c r="B244" s="93"/>
      <c r="C244" s="93"/>
      <c r="D244" s="93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</row>
    <row r="245" spans="2:15">
      <c r="B245" s="93"/>
      <c r="C245" s="93"/>
      <c r="D245" s="93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</row>
    <row r="246" spans="2:15">
      <c r="B246" s="93"/>
      <c r="C246" s="93"/>
      <c r="D246" s="93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</row>
    <row r="247" spans="2:15">
      <c r="B247" s="93"/>
      <c r="C247" s="93"/>
      <c r="D247" s="93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</row>
    <row r="248" spans="2:15">
      <c r="B248" s="93"/>
      <c r="C248" s="93"/>
      <c r="D248" s="93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</row>
    <row r="249" spans="2:15">
      <c r="B249" s="93"/>
      <c r="C249" s="93"/>
      <c r="D249" s="93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</row>
    <row r="250" spans="2:15">
      <c r="B250" s="93"/>
      <c r="C250" s="93"/>
      <c r="D250" s="93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</row>
    <row r="251" spans="2:15">
      <c r="B251" s="93"/>
      <c r="C251" s="93"/>
      <c r="D251" s="93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</row>
    <row r="252" spans="2:15">
      <c r="B252" s="93"/>
      <c r="C252" s="93"/>
      <c r="D252" s="93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</row>
    <row r="253" spans="2:15">
      <c r="B253" s="93"/>
      <c r="C253" s="93"/>
      <c r="D253" s="93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</row>
    <row r="254" spans="2:15">
      <c r="B254" s="93"/>
      <c r="C254" s="93"/>
      <c r="D254" s="93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</row>
    <row r="255" spans="2:15">
      <c r="B255" s="93"/>
      <c r="C255" s="93"/>
      <c r="D255" s="93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</row>
    <row r="256" spans="2:15">
      <c r="B256" s="93"/>
      <c r="C256" s="93"/>
      <c r="D256" s="93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</row>
    <row r="257" spans="2:15">
      <c r="B257" s="93"/>
      <c r="C257" s="93"/>
      <c r="D257" s="93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</row>
    <row r="258" spans="2:15">
      <c r="B258" s="93"/>
      <c r="C258" s="93"/>
      <c r="D258" s="93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</row>
    <row r="259" spans="2:15">
      <c r="B259" s="93"/>
      <c r="C259" s="93"/>
      <c r="D259" s="93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</row>
    <row r="260" spans="2:15">
      <c r="B260" s="93"/>
      <c r="C260" s="93"/>
      <c r="D260" s="93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</row>
    <row r="261" spans="2:15">
      <c r="B261" s="93"/>
      <c r="C261" s="93"/>
      <c r="D261" s="93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</row>
    <row r="262" spans="2:15">
      <c r="B262" s="93"/>
      <c r="C262" s="93"/>
      <c r="D262" s="93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</row>
    <row r="263" spans="2:15">
      <c r="B263" s="93"/>
      <c r="C263" s="93"/>
      <c r="D263" s="93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</row>
    <row r="264" spans="2:15">
      <c r="B264" s="93"/>
      <c r="C264" s="93"/>
      <c r="D264" s="93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</row>
    <row r="265" spans="2:15">
      <c r="B265" s="93"/>
      <c r="C265" s="93"/>
      <c r="D265" s="93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</row>
    <row r="266" spans="2:15">
      <c r="B266" s="93"/>
      <c r="C266" s="93"/>
      <c r="D266" s="93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</row>
    <row r="267" spans="2:15">
      <c r="B267" s="93"/>
      <c r="C267" s="93"/>
      <c r="D267" s="93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</row>
    <row r="268" spans="2:15">
      <c r="B268" s="93"/>
      <c r="C268" s="93"/>
      <c r="D268" s="93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</row>
    <row r="269" spans="2:15">
      <c r="B269" s="93"/>
      <c r="C269" s="93"/>
      <c r="D269" s="93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2:15">
      <c r="B270" s="93"/>
      <c r="C270" s="93"/>
      <c r="D270" s="93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2:15">
      <c r="B271" s="93"/>
      <c r="C271" s="93"/>
      <c r="D271" s="93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2:15">
      <c r="B272" s="93"/>
      <c r="C272" s="93"/>
      <c r="D272" s="93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2:15">
      <c r="B273" s="93"/>
      <c r="C273" s="93"/>
      <c r="D273" s="93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2:15">
      <c r="B274" s="93"/>
      <c r="C274" s="93"/>
      <c r="D274" s="93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2:15">
      <c r="B275" s="93"/>
      <c r="C275" s="93"/>
      <c r="D275" s="93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2:15">
      <c r="B276" s="93"/>
      <c r="C276" s="93"/>
      <c r="D276" s="93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2:15">
      <c r="B277" s="93"/>
      <c r="C277" s="93"/>
      <c r="D277" s="93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2:15">
      <c r="B278" s="93"/>
      <c r="C278" s="93"/>
      <c r="D278" s="93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2:15">
      <c r="B279" s="93"/>
      <c r="C279" s="93"/>
      <c r="D279" s="93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2:15">
      <c r="B280" s="93"/>
      <c r="C280" s="93"/>
      <c r="D280" s="93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2:15">
      <c r="B281" s="93"/>
      <c r="C281" s="93"/>
      <c r="D281" s="93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2:15">
      <c r="B282" s="93"/>
      <c r="C282" s="93"/>
      <c r="D282" s="93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2:15">
      <c r="B283" s="93"/>
      <c r="C283" s="93"/>
      <c r="D283" s="93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2:15">
      <c r="B284" s="93"/>
      <c r="C284" s="93"/>
      <c r="D284" s="93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2:15">
      <c r="B285" s="93"/>
      <c r="C285" s="93"/>
      <c r="D285" s="93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2:15">
      <c r="B286" s="93"/>
      <c r="C286" s="93"/>
      <c r="D286" s="93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2:15">
      <c r="B287" s="93"/>
      <c r="C287" s="93"/>
      <c r="D287" s="93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2:15">
      <c r="B288" s="93"/>
      <c r="C288" s="93"/>
      <c r="D288" s="93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2:15">
      <c r="B289" s="93"/>
      <c r="C289" s="93"/>
      <c r="D289" s="93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2:15">
      <c r="B290" s="93"/>
      <c r="C290" s="93"/>
      <c r="D290" s="93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2:15">
      <c r="B291" s="93"/>
      <c r="C291" s="93"/>
      <c r="D291" s="93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2:15">
      <c r="B292" s="93"/>
      <c r="C292" s="93"/>
      <c r="D292" s="93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2:15">
      <c r="B293" s="93"/>
      <c r="C293" s="93"/>
      <c r="D293" s="93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2:15">
      <c r="B294" s="93"/>
      <c r="C294" s="93"/>
      <c r="D294" s="93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2:15">
      <c r="B295" s="93"/>
      <c r="C295" s="93"/>
      <c r="D295" s="93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2:15">
      <c r="B296" s="93"/>
      <c r="C296" s="93"/>
      <c r="D296" s="93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2:15">
      <c r="B297" s="93"/>
      <c r="C297" s="93"/>
      <c r="D297" s="93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2:15">
      <c r="B298" s="93"/>
      <c r="C298" s="93"/>
      <c r="D298" s="93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2:15">
      <c r="B299" s="93"/>
      <c r="C299" s="93"/>
      <c r="D299" s="93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2:15">
      <c r="B300" s="93"/>
      <c r="C300" s="93"/>
      <c r="D300" s="93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42578125" style="2" bestFit="1" customWidth="1"/>
    <col min="4" max="4" width="5.5703125" style="1" bestFit="1" customWidth="1"/>
    <col min="5" max="5" width="7.85546875" style="1" bestFit="1" customWidth="1"/>
    <col min="6" max="6" width="6" style="1" bestFit="1" customWidth="1"/>
    <col min="7" max="7" width="7.85546875" style="1" bestFit="1" customWidth="1"/>
    <col min="8" max="8" width="8.85546875" style="1" bestFit="1" customWidth="1"/>
    <col min="9" max="9" width="7.5703125" style="1" bestFit="1" customWidth="1"/>
    <col min="10" max="10" width="7" style="1" bestFit="1" customWidth="1"/>
    <col min="11" max="16384" width="9.140625" style="1"/>
  </cols>
  <sheetData>
    <row r="1" spans="2:10">
      <c r="B1" s="46" t="s">
        <v>134</v>
      </c>
      <c r="C1" s="46" t="s" vm="1">
        <v>205</v>
      </c>
    </row>
    <row r="2" spans="2:10">
      <c r="B2" s="46" t="s">
        <v>133</v>
      </c>
      <c r="C2" s="46" t="s">
        <v>206</v>
      </c>
    </row>
    <row r="3" spans="2:10">
      <c r="B3" s="46" t="s">
        <v>135</v>
      </c>
      <c r="C3" s="46" t="s">
        <v>207</v>
      </c>
    </row>
    <row r="4" spans="2:10">
      <c r="B4" s="46" t="s">
        <v>136</v>
      </c>
      <c r="C4" s="46">
        <v>2148</v>
      </c>
    </row>
    <row r="6" spans="2:10" ht="26.25" customHeight="1">
      <c r="B6" s="133" t="s">
        <v>162</v>
      </c>
      <c r="C6" s="134"/>
      <c r="D6" s="134"/>
      <c r="E6" s="134"/>
      <c r="F6" s="134"/>
      <c r="G6" s="134"/>
      <c r="H6" s="134"/>
      <c r="I6" s="134"/>
      <c r="J6" s="135"/>
    </row>
    <row r="7" spans="2:10" s="3" customFormat="1" ht="63">
      <c r="B7" s="47" t="s">
        <v>108</v>
      </c>
      <c r="C7" s="49" t="s">
        <v>51</v>
      </c>
      <c r="D7" s="49" t="s">
        <v>80</v>
      </c>
      <c r="E7" s="49" t="s">
        <v>52</v>
      </c>
      <c r="F7" s="49" t="s">
        <v>95</v>
      </c>
      <c r="G7" s="49" t="s">
        <v>173</v>
      </c>
      <c r="H7" s="49" t="s">
        <v>137</v>
      </c>
      <c r="I7" s="49" t="s">
        <v>138</v>
      </c>
      <c r="J7" s="64" t="s">
        <v>193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187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06" t="s">
        <v>1347</v>
      </c>
      <c r="C10" s="87"/>
      <c r="D10" s="87"/>
      <c r="E10" s="87"/>
      <c r="F10" s="87"/>
      <c r="G10" s="107">
        <v>0</v>
      </c>
      <c r="H10" s="108">
        <v>0</v>
      </c>
      <c r="I10" s="108">
        <v>0</v>
      </c>
      <c r="J10" s="87"/>
    </row>
    <row r="11" spans="2:10" ht="22.5" customHeight="1">
      <c r="B11" s="125"/>
      <c r="C11" s="87"/>
      <c r="D11" s="87"/>
      <c r="E11" s="87"/>
      <c r="F11" s="87"/>
      <c r="G11" s="87"/>
      <c r="H11" s="87"/>
      <c r="I11" s="87"/>
      <c r="J11" s="87"/>
    </row>
    <row r="12" spans="2:10">
      <c r="B12" s="125"/>
      <c r="C12" s="87"/>
      <c r="D12" s="87"/>
      <c r="E12" s="87"/>
      <c r="F12" s="87"/>
      <c r="G12" s="87"/>
      <c r="H12" s="87"/>
      <c r="I12" s="87"/>
      <c r="J12" s="87"/>
    </row>
    <row r="13" spans="2:10">
      <c r="B13" s="87"/>
      <c r="C13" s="87"/>
      <c r="D13" s="87"/>
      <c r="E13" s="87"/>
      <c r="F13" s="87"/>
      <c r="G13" s="87"/>
      <c r="H13" s="87"/>
      <c r="I13" s="87"/>
      <c r="J13" s="87"/>
    </row>
    <row r="14" spans="2:10">
      <c r="B14" s="87"/>
      <c r="C14" s="87"/>
      <c r="D14" s="87"/>
      <c r="E14" s="87"/>
      <c r="F14" s="87"/>
      <c r="G14" s="87"/>
      <c r="H14" s="87"/>
      <c r="I14" s="87"/>
      <c r="J14" s="87"/>
    </row>
    <row r="15" spans="2:10">
      <c r="B15" s="87"/>
      <c r="C15" s="87"/>
      <c r="D15" s="87"/>
      <c r="E15" s="87"/>
      <c r="F15" s="87"/>
      <c r="G15" s="87"/>
      <c r="H15" s="87"/>
      <c r="I15" s="87"/>
      <c r="J15" s="87"/>
    </row>
    <row r="16" spans="2:10">
      <c r="B16" s="87"/>
      <c r="C16" s="87"/>
      <c r="D16" s="87"/>
      <c r="E16" s="87"/>
      <c r="F16" s="87"/>
      <c r="G16" s="87"/>
      <c r="H16" s="87"/>
      <c r="I16" s="87"/>
      <c r="J16" s="87"/>
    </row>
    <row r="17" spans="2:10">
      <c r="B17" s="87"/>
      <c r="C17" s="87"/>
      <c r="D17" s="87"/>
      <c r="E17" s="87"/>
      <c r="F17" s="87"/>
      <c r="G17" s="87"/>
      <c r="H17" s="87"/>
      <c r="I17" s="87"/>
      <c r="J17" s="87"/>
    </row>
    <row r="18" spans="2:10">
      <c r="B18" s="87"/>
      <c r="C18" s="87"/>
      <c r="D18" s="87"/>
      <c r="E18" s="87"/>
      <c r="F18" s="87"/>
      <c r="G18" s="87"/>
      <c r="H18" s="87"/>
      <c r="I18" s="87"/>
      <c r="J18" s="87"/>
    </row>
    <row r="19" spans="2:10">
      <c r="B19" s="87"/>
      <c r="C19" s="87"/>
      <c r="D19" s="87"/>
      <c r="E19" s="87"/>
      <c r="F19" s="87"/>
      <c r="G19" s="87"/>
      <c r="H19" s="87"/>
      <c r="I19" s="87"/>
      <c r="J19" s="87"/>
    </row>
    <row r="20" spans="2:10">
      <c r="B20" s="87"/>
      <c r="C20" s="87"/>
      <c r="D20" s="87"/>
      <c r="E20" s="87"/>
      <c r="F20" s="87"/>
      <c r="G20" s="87"/>
      <c r="H20" s="87"/>
      <c r="I20" s="87"/>
      <c r="J20" s="87"/>
    </row>
    <row r="21" spans="2:10">
      <c r="B21" s="87"/>
      <c r="C21" s="87"/>
      <c r="D21" s="87"/>
      <c r="E21" s="87"/>
      <c r="F21" s="87"/>
      <c r="G21" s="87"/>
      <c r="H21" s="87"/>
      <c r="I21" s="87"/>
      <c r="J21" s="87"/>
    </row>
    <row r="22" spans="2:10">
      <c r="B22" s="87"/>
      <c r="C22" s="87"/>
      <c r="D22" s="87"/>
      <c r="E22" s="87"/>
      <c r="F22" s="87"/>
      <c r="G22" s="87"/>
      <c r="H22" s="87"/>
      <c r="I22" s="87"/>
      <c r="J22" s="87"/>
    </row>
    <row r="23" spans="2:10">
      <c r="B23" s="87"/>
      <c r="C23" s="87"/>
      <c r="D23" s="87"/>
      <c r="E23" s="87"/>
      <c r="F23" s="87"/>
      <c r="G23" s="87"/>
      <c r="H23" s="87"/>
      <c r="I23" s="87"/>
      <c r="J23" s="87"/>
    </row>
    <row r="24" spans="2:10">
      <c r="B24" s="87"/>
      <c r="C24" s="87"/>
      <c r="D24" s="87"/>
      <c r="E24" s="87"/>
      <c r="F24" s="87"/>
      <c r="G24" s="87"/>
      <c r="H24" s="87"/>
      <c r="I24" s="87"/>
      <c r="J24" s="87"/>
    </row>
    <row r="25" spans="2:10">
      <c r="B25" s="87"/>
      <c r="C25" s="87"/>
      <c r="D25" s="87"/>
      <c r="E25" s="87"/>
      <c r="F25" s="87"/>
      <c r="G25" s="87"/>
      <c r="H25" s="87"/>
      <c r="I25" s="87"/>
      <c r="J25" s="87"/>
    </row>
    <row r="26" spans="2:10">
      <c r="B26" s="87"/>
      <c r="C26" s="87"/>
      <c r="D26" s="87"/>
      <c r="E26" s="87"/>
      <c r="F26" s="87"/>
      <c r="G26" s="87"/>
      <c r="H26" s="87"/>
      <c r="I26" s="87"/>
      <c r="J26" s="87"/>
    </row>
    <row r="27" spans="2:10">
      <c r="B27" s="87"/>
      <c r="C27" s="87"/>
      <c r="D27" s="87"/>
      <c r="E27" s="87"/>
      <c r="F27" s="87"/>
      <c r="G27" s="87"/>
      <c r="H27" s="87"/>
      <c r="I27" s="87"/>
      <c r="J27" s="87"/>
    </row>
    <row r="28" spans="2:10">
      <c r="B28" s="87"/>
      <c r="C28" s="87"/>
      <c r="D28" s="87"/>
      <c r="E28" s="87"/>
      <c r="F28" s="87"/>
      <c r="G28" s="87"/>
      <c r="H28" s="87"/>
      <c r="I28" s="87"/>
      <c r="J28" s="87"/>
    </row>
    <row r="29" spans="2:10">
      <c r="B29" s="87"/>
      <c r="C29" s="87"/>
      <c r="D29" s="87"/>
      <c r="E29" s="87"/>
      <c r="F29" s="87"/>
      <c r="G29" s="87"/>
      <c r="H29" s="87"/>
      <c r="I29" s="87"/>
      <c r="J29" s="87"/>
    </row>
    <row r="30" spans="2:10">
      <c r="B30" s="87"/>
      <c r="C30" s="87"/>
      <c r="D30" s="87"/>
      <c r="E30" s="87"/>
      <c r="F30" s="87"/>
      <c r="G30" s="87"/>
      <c r="H30" s="87"/>
      <c r="I30" s="87"/>
      <c r="J30" s="87"/>
    </row>
    <row r="31" spans="2:10">
      <c r="B31" s="87"/>
      <c r="C31" s="87"/>
      <c r="D31" s="87"/>
      <c r="E31" s="87"/>
      <c r="F31" s="87"/>
      <c r="G31" s="87"/>
      <c r="H31" s="87"/>
      <c r="I31" s="87"/>
      <c r="J31" s="87"/>
    </row>
    <row r="32" spans="2:10">
      <c r="B32" s="87"/>
      <c r="C32" s="87"/>
      <c r="D32" s="87"/>
      <c r="E32" s="87"/>
      <c r="F32" s="87"/>
      <c r="G32" s="87"/>
      <c r="H32" s="87"/>
      <c r="I32" s="87"/>
      <c r="J32" s="87"/>
    </row>
    <row r="33" spans="2:10">
      <c r="B33" s="87"/>
      <c r="C33" s="87"/>
      <c r="D33" s="87"/>
      <c r="E33" s="87"/>
      <c r="F33" s="87"/>
      <c r="G33" s="87"/>
      <c r="H33" s="87"/>
      <c r="I33" s="87"/>
      <c r="J33" s="87"/>
    </row>
    <row r="34" spans="2:10">
      <c r="B34" s="87"/>
      <c r="C34" s="87"/>
      <c r="D34" s="87"/>
      <c r="E34" s="87"/>
      <c r="F34" s="87"/>
      <c r="G34" s="87"/>
      <c r="H34" s="87"/>
      <c r="I34" s="87"/>
      <c r="J34" s="87"/>
    </row>
    <row r="35" spans="2:10">
      <c r="B35" s="87"/>
      <c r="C35" s="87"/>
      <c r="D35" s="87"/>
      <c r="E35" s="87"/>
      <c r="F35" s="87"/>
      <c r="G35" s="87"/>
      <c r="H35" s="87"/>
      <c r="I35" s="87"/>
      <c r="J35" s="87"/>
    </row>
    <row r="36" spans="2:10">
      <c r="B36" s="87"/>
      <c r="C36" s="87"/>
      <c r="D36" s="87"/>
      <c r="E36" s="87"/>
      <c r="F36" s="87"/>
      <c r="G36" s="87"/>
      <c r="H36" s="87"/>
      <c r="I36" s="87"/>
      <c r="J36" s="87"/>
    </row>
    <row r="37" spans="2:10">
      <c r="B37" s="87"/>
      <c r="C37" s="87"/>
      <c r="D37" s="87"/>
      <c r="E37" s="87"/>
      <c r="F37" s="87"/>
      <c r="G37" s="87"/>
      <c r="H37" s="87"/>
      <c r="I37" s="87"/>
      <c r="J37" s="87"/>
    </row>
    <row r="38" spans="2:10">
      <c r="B38" s="87"/>
      <c r="C38" s="87"/>
      <c r="D38" s="87"/>
      <c r="E38" s="87"/>
      <c r="F38" s="87"/>
      <c r="G38" s="87"/>
      <c r="H38" s="87"/>
      <c r="I38" s="87"/>
      <c r="J38" s="87"/>
    </row>
    <row r="39" spans="2:10">
      <c r="B39" s="87"/>
      <c r="C39" s="87"/>
      <c r="D39" s="87"/>
      <c r="E39" s="87"/>
      <c r="F39" s="87"/>
      <c r="G39" s="87"/>
      <c r="H39" s="87"/>
      <c r="I39" s="87"/>
      <c r="J39" s="87"/>
    </row>
    <row r="40" spans="2:10">
      <c r="B40" s="87"/>
      <c r="C40" s="87"/>
      <c r="D40" s="87"/>
      <c r="E40" s="87"/>
      <c r="F40" s="87"/>
      <c r="G40" s="87"/>
      <c r="H40" s="87"/>
      <c r="I40" s="87"/>
      <c r="J40" s="87"/>
    </row>
    <row r="41" spans="2:10">
      <c r="B41" s="87"/>
      <c r="C41" s="87"/>
      <c r="D41" s="87"/>
      <c r="E41" s="87"/>
      <c r="F41" s="87"/>
      <c r="G41" s="87"/>
      <c r="H41" s="87"/>
      <c r="I41" s="87"/>
      <c r="J41" s="87"/>
    </row>
    <row r="42" spans="2:10">
      <c r="B42" s="87"/>
      <c r="C42" s="87"/>
      <c r="D42" s="87"/>
      <c r="E42" s="87"/>
      <c r="F42" s="87"/>
      <c r="G42" s="87"/>
      <c r="H42" s="87"/>
      <c r="I42" s="87"/>
      <c r="J42" s="87"/>
    </row>
    <row r="43" spans="2:10">
      <c r="B43" s="87"/>
      <c r="C43" s="87"/>
      <c r="D43" s="87"/>
      <c r="E43" s="87"/>
      <c r="F43" s="87"/>
      <c r="G43" s="87"/>
      <c r="H43" s="87"/>
      <c r="I43" s="87"/>
      <c r="J43" s="87"/>
    </row>
    <row r="44" spans="2:10">
      <c r="B44" s="87"/>
      <c r="C44" s="87"/>
      <c r="D44" s="87"/>
      <c r="E44" s="87"/>
      <c r="F44" s="87"/>
      <c r="G44" s="87"/>
      <c r="H44" s="87"/>
      <c r="I44" s="87"/>
      <c r="J44" s="87"/>
    </row>
    <row r="45" spans="2:10">
      <c r="B45" s="87"/>
      <c r="C45" s="87"/>
      <c r="D45" s="87"/>
      <c r="E45" s="87"/>
      <c r="F45" s="87"/>
      <c r="G45" s="87"/>
      <c r="H45" s="87"/>
      <c r="I45" s="87"/>
      <c r="J45" s="87"/>
    </row>
    <row r="46" spans="2:10">
      <c r="B46" s="87"/>
      <c r="C46" s="87"/>
      <c r="D46" s="87"/>
      <c r="E46" s="87"/>
      <c r="F46" s="87"/>
      <c r="G46" s="87"/>
      <c r="H46" s="87"/>
      <c r="I46" s="87"/>
      <c r="J46" s="87"/>
    </row>
    <row r="47" spans="2:10">
      <c r="B47" s="87"/>
      <c r="C47" s="87"/>
      <c r="D47" s="87"/>
      <c r="E47" s="87"/>
      <c r="F47" s="87"/>
      <c r="G47" s="87"/>
      <c r="H47" s="87"/>
      <c r="I47" s="87"/>
      <c r="J47" s="87"/>
    </row>
    <row r="48" spans="2:10">
      <c r="B48" s="87"/>
      <c r="C48" s="87"/>
      <c r="D48" s="87"/>
      <c r="E48" s="87"/>
      <c r="F48" s="87"/>
      <c r="G48" s="87"/>
      <c r="H48" s="87"/>
      <c r="I48" s="87"/>
      <c r="J48" s="87"/>
    </row>
    <row r="49" spans="2:10">
      <c r="B49" s="87"/>
      <c r="C49" s="87"/>
      <c r="D49" s="87"/>
      <c r="E49" s="87"/>
      <c r="F49" s="87"/>
      <c r="G49" s="87"/>
      <c r="H49" s="87"/>
      <c r="I49" s="87"/>
      <c r="J49" s="87"/>
    </row>
    <row r="50" spans="2:10">
      <c r="B50" s="87"/>
      <c r="C50" s="87"/>
      <c r="D50" s="87"/>
      <c r="E50" s="87"/>
      <c r="F50" s="87"/>
      <c r="G50" s="87"/>
      <c r="H50" s="87"/>
      <c r="I50" s="87"/>
      <c r="J50" s="87"/>
    </row>
    <row r="51" spans="2:10">
      <c r="B51" s="87"/>
      <c r="C51" s="87"/>
      <c r="D51" s="87"/>
      <c r="E51" s="87"/>
      <c r="F51" s="87"/>
      <c r="G51" s="87"/>
      <c r="H51" s="87"/>
      <c r="I51" s="87"/>
      <c r="J51" s="87"/>
    </row>
    <row r="52" spans="2:10">
      <c r="B52" s="87"/>
      <c r="C52" s="87"/>
      <c r="D52" s="87"/>
      <c r="E52" s="87"/>
      <c r="F52" s="87"/>
      <c r="G52" s="87"/>
      <c r="H52" s="87"/>
      <c r="I52" s="87"/>
      <c r="J52" s="87"/>
    </row>
    <row r="53" spans="2:10">
      <c r="B53" s="87"/>
      <c r="C53" s="87"/>
      <c r="D53" s="87"/>
      <c r="E53" s="87"/>
      <c r="F53" s="87"/>
      <c r="G53" s="87"/>
      <c r="H53" s="87"/>
      <c r="I53" s="87"/>
      <c r="J53" s="87"/>
    </row>
    <row r="54" spans="2:10">
      <c r="B54" s="87"/>
      <c r="C54" s="87"/>
      <c r="D54" s="87"/>
      <c r="E54" s="87"/>
      <c r="F54" s="87"/>
      <c r="G54" s="87"/>
      <c r="H54" s="87"/>
      <c r="I54" s="87"/>
      <c r="J54" s="87"/>
    </row>
    <row r="55" spans="2:10">
      <c r="B55" s="87"/>
      <c r="C55" s="87"/>
      <c r="D55" s="87"/>
      <c r="E55" s="87"/>
      <c r="F55" s="87"/>
      <c r="G55" s="87"/>
      <c r="H55" s="87"/>
      <c r="I55" s="87"/>
      <c r="J55" s="87"/>
    </row>
    <row r="56" spans="2:10">
      <c r="B56" s="87"/>
      <c r="C56" s="87"/>
      <c r="D56" s="87"/>
      <c r="E56" s="87"/>
      <c r="F56" s="87"/>
      <c r="G56" s="87"/>
      <c r="H56" s="87"/>
      <c r="I56" s="87"/>
      <c r="J56" s="87"/>
    </row>
    <row r="57" spans="2:10">
      <c r="B57" s="87"/>
      <c r="C57" s="87"/>
      <c r="D57" s="87"/>
      <c r="E57" s="87"/>
      <c r="F57" s="87"/>
      <c r="G57" s="87"/>
      <c r="H57" s="87"/>
      <c r="I57" s="87"/>
      <c r="J57" s="87"/>
    </row>
    <row r="58" spans="2:10">
      <c r="B58" s="87"/>
      <c r="C58" s="87"/>
      <c r="D58" s="87"/>
      <c r="E58" s="87"/>
      <c r="F58" s="87"/>
      <c r="G58" s="87"/>
      <c r="H58" s="87"/>
      <c r="I58" s="87"/>
      <c r="J58" s="87"/>
    </row>
    <row r="59" spans="2:10">
      <c r="B59" s="87"/>
      <c r="C59" s="87"/>
      <c r="D59" s="87"/>
      <c r="E59" s="87"/>
      <c r="F59" s="87"/>
      <c r="G59" s="87"/>
      <c r="H59" s="87"/>
      <c r="I59" s="87"/>
      <c r="J59" s="87"/>
    </row>
    <row r="60" spans="2:10">
      <c r="B60" s="87"/>
      <c r="C60" s="87"/>
      <c r="D60" s="87"/>
      <c r="E60" s="87"/>
      <c r="F60" s="87"/>
      <c r="G60" s="87"/>
      <c r="H60" s="87"/>
      <c r="I60" s="87"/>
      <c r="J60" s="87"/>
    </row>
    <row r="61" spans="2:10">
      <c r="B61" s="87"/>
      <c r="C61" s="87"/>
      <c r="D61" s="87"/>
      <c r="E61" s="87"/>
      <c r="F61" s="87"/>
      <c r="G61" s="87"/>
      <c r="H61" s="87"/>
      <c r="I61" s="87"/>
      <c r="J61" s="87"/>
    </row>
    <row r="62" spans="2:10">
      <c r="B62" s="87"/>
      <c r="C62" s="87"/>
      <c r="D62" s="87"/>
      <c r="E62" s="87"/>
      <c r="F62" s="87"/>
      <c r="G62" s="87"/>
      <c r="H62" s="87"/>
      <c r="I62" s="87"/>
      <c r="J62" s="87"/>
    </row>
    <row r="63" spans="2:10">
      <c r="B63" s="87"/>
      <c r="C63" s="87"/>
      <c r="D63" s="87"/>
      <c r="E63" s="87"/>
      <c r="F63" s="87"/>
      <c r="G63" s="87"/>
      <c r="H63" s="87"/>
      <c r="I63" s="87"/>
      <c r="J63" s="87"/>
    </row>
    <row r="64" spans="2:10">
      <c r="B64" s="87"/>
      <c r="C64" s="87"/>
      <c r="D64" s="87"/>
      <c r="E64" s="87"/>
      <c r="F64" s="87"/>
      <c r="G64" s="87"/>
      <c r="H64" s="87"/>
      <c r="I64" s="87"/>
      <c r="J64" s="87"/>
    </row>
    <row r="65" spans="2:10">
      <c r="B65" s="87"/>
      <c r="C65" s="87"/>
      <c r="D65" s="87"/>
      <c r="E65" s="87"/>
      <c r="F65" s="87"/>
      <c r="G65" s="87"/>
      <c r="H65" s="87"/>
      <c r="I65" s="87"/>
      <c r="J65" s="87"/>
    </row>
    <row r="66" spans="2:10">
      <c r="B66" s="87"/>
      <c r="C66" s="87"/>
      <c r="D66" s="87"/>
      <c r="E66" s="87"/>
      <c r="F66" s="87"/>
      <c r="G66" s="87"/>
      <c r="H66" s="87"/>
      <c r="I66" s="87"/>
      <c r="J66" s="87"/>
    </row>
    <row r="67" spans="2:10">
      <c r="B67" s="87"/>
      <c r="C67" s="87"/>
      <c r="D67" s="87"/>
      <c r="E67" s="87"/>
      <c r="F67" s="87"/>
      <c r="G67" s="87"/>
      <c r="H67" s="87"/>
      <c r="I67" s="87"/>
      <c r="J67" s="87"/>
    </row>
    <row r="68" spans="2:10">
      <c r="B68" s="87"/>
      <c r="C68" s="87"/>
      <c r="D68" s="87"/>
      <c r="E68" s="87"/>
      <c r="F68" s="87"/>
      <c r="G68" s="87"/>
      <c r="H68" s="87"/>
      <c r="I68" s="87"/>
      <c r="J68" s="87"/>
    </row>
    <row r="69" spans="2:10">
      <c r="B69" s="87"/>
      <c r="C69" s="87"/>
      <c r="D69" s="87"/>
      <c r="E69" s="87"/>
      <c r="F69" s="87"/>
      <c r="G69" s="87"/>
      <c r="H69" s="87"/>
      <c r="I69" s="87"/>
      <c r="J69" s="87"/>
    </row>
    <row r="70" spans="2:10">
      <c r="B70" s="87"/>
      <c r="C70" s="87"/>
      <c r="D70" s="87"/>
      <c r="E70" s="87"/>
      <c r="F70" s="87"/>
      <c r="G70" s="87"/>
      <c r="H70" s="87"/>
      <c r="I70" s="87"/>
      <c r="J70" s="87"/>
    </row>
    <row r="71" spans="2:10">
      <c r="B71" s="87"/>
      <c r="C71" s="87"/>
      <c r="D71" s="87"/>
      <c r="E71" s="87"/>
      <c r="F71" s="87"/>
      <c r="G71" s="87"/>
      <c r="H71" s="87"/>
      <c r="I71" s="87"/>
      <c r="J71" s="87"/>
    </row>
    <row r="72" spans="2:10">
      <c r="B72" s="87"/>
      <c r="C72" s="87"/>
      <c r="D72" s="87"/>
      <c r="E72" s="87"/>
      <c r="F72" s="87"/>
      <c r="G72" s="87"/>
      <c r="H72" s="87"/>
      <c r="I72" s="87"/>
      <c r="J72" s="87"/>
    </row>
    <row r="73" spans="2:10">
      <c r="B73" s="87"/>
      <c r="C73" s="87"/>
      <c r="D73" s="87"/>
      <c r="E73" s="87"/>
      <c r="F73" s="87"/>
      <c r="G73" s="87"/>
      <c r="H73" s="87"/>
      <c r="I73" s="87"/>
      <c r="J73" s="87"/>
    </row>
    <row r="74" spans="2:10">
      <c r="B74" s="87"/>
      <c r="C74" s="87"/>
      <c r="D74" s="87"/>
      <c r="E74" s="87"/>
      <c r="F74" s="87"/>
      <c r="G74" s="87"/>
      <c r="H74" s="87"/>
      <c r="I74" s="87"/>
      <c r="J74" s="87"/>
    </row>
    <row r="75" spans="2:10">
      <c r="B75" s="87"/>
      <c r="C75" s="87"/>
      <c r="D75" s="87"/>
      <c r="E75" s="87"/>
      <c r="F75" s="87"/>
      <c r="G75" s="87"/>
      <c r="H75" s="87"/>
      <c r="I75" s="87"/>
      <c r="J75" s="87"/>
    </row>
    <row r="76" spans="2:10">
      <c r="B76" s="87"/>
      <c r="C76" s="87"/>
      <c r="D76" s="87"/>
      <c r="E76" s="87"/>
      <c r="F76" s="87"/>
      <c r="G76" s="87"/>
      <c r="H76" s="87"/>
      <c r="I76" s="87"/>
      <c r="J76" s="87"/>
    </row>
    <row r="77" spans="2:10">
      <c r="B77" s="87"/>
      <c r="C77" s="87"/>
      <c r="D77" s="87"/>
      <c r="E77" s="87"/>
      <c r="F77" s="87"/>
      <c r="G77" s="87"/>
      <c r="H77" s="87"/>
      <c r="I77" s="87"/>
      <c r="J77" s="87"/>
    </row>
    <row r="78" spans="2:10">
      <c r="B78" s="87"/>
      <c r="C78" s="87"/>
      <c r="D78" s="87"/>
      <c r="E78" s="87"/>
      <c r="F78" s="87"/>
      <c r="G78" s="87"/>
      <c r="H78" s="87"/>
      <c r="I78" s="87"/>
      <c r="J78" s="87"/>
    </row>
    <row r="79" spans="2:10">
      <c r="B79" s="87"/>
      <c r="C79" s="87"/>
      <c r="D79" s="87"/>
      <c r="E79" s="87"/>
      <c r="F79" s="87"/>
      <c r="G79" s="87"/>
      <c r="H79" s="87"/>
      <c r="I79" s="87"/>
      <c r="J79" s="87"/>
    </row>
    <row r="80" spans="2:10">
      <c r="B80" s="87"/>
      <c r="C80" s="87"/>
      <c r="D80" s="87"/>
      <c r="E80" s="87"/>
      <c r="F80" s="87"/>
      <c r="G80" s="87"/>
      <c r="H80" s="87"/>
      <c r="I80" s="87"/>
      <c r="J80" s="87"/>
    </row>
    <row r="81" spans="2:10">
      <c r="B81" s="87"/>
      <c r="C81" s="87"/>
      <c r="D81" s="87"/>
      <c r="E81" s="87"/>
      <c r="F81" s="87"/>
      <c r="G81" s="87"/>
      <c r="H81" s="87"/>
      <c r="I81" s="87"/>
      <c r="J81" s="87"/>
    </row>
    <row r="82" spans="2:10">
      <c r="B82" s="87"/>
      <c r="C82" s="87"/>
      <c r="D82" s="87"/>
      <c r="E82" s="87"/>
      <c r="F82" s="87"/>
      <c r="G82" s="87"/>
      <c r="H82" s="87"/>
      <c r="I82" s="87"/>
      <c r="J82" s="87"/>
    </row>
    <row r="83" spans="2:10">
      <c r="B83" s="87"/>
      <c r="C83" s="87"/>
      <c r="D83" s="87"/>
      <c r="E83" s="87"/>
      <c r="F83" s="87"/>
      <c r="G83" s="87"/>
      <c r="H83" s="87"/>
      <c r="I83" s="87"/>
      <c r="J83" s="87"/>
    </row>
    <row r="84" spans="2:10">
      <c r="B84" s="87"/>
      <c r="C84" s="87"/>
      <c r="D84" s="87"/>
      <c r="E84" s="87"/>
      <c r="F84" s="87"/>
      <c r="G84" s="87"/>
      <c r="H84" s="87"/>
      <c r="I84" s="87"/>
      <c r="J84" s="87"/>
    </row>
    <row r="85" spans="2:10">
      <c r="B85" s="87"/>
      <c r="C85" s="87"/>
      <c r="D85" s="87"/>
      <c r="E85" s="87"/>
      <c r="F85" s="87"/>
      <c r="G85" s="87"/>
      <c r="H85" s="87"/>
      <c r="I85" s="87"/>
      <c r="J85" s="87"/>
    </row>
    <row r="86" spans="2:10">
      <c r="B86" s="87"/>
      <c r="C86" s="87"/>
      <c r="D86" s="87"/>
      <c r="E86" s="87"/>
      <c r="F86" s="87"/>
      <c r="G86" s="87"/>
      <c r="H86" s="87"/>
      <c r="I86" s="87"/>
      <c r="J86" s="87"/>
    </row>
    <row r="87" spans="2:10">
      <c r="B87" s="87"/>
      <c r="C87" s="87"/>
      <c r="D87" s="87"/>
      <c r="E87" s="87"/>
      <c r="F87" s="87"/>
      <c r="G87" s="87"/>
      <c r="H87" s="87"/>
      <c r="I87" s="87"/>
      <c r="J87" s="87"/>
    </row>
    <row r="88" spans="2:10">
      <c r="B88" s="87"/>
      <c r="C88" s="87"/>
      <c r="D88" s="87"/>
      <c r="E88" s="87"/>
      <c r="F88" s="87"/>
      <c r="G88" s="87"/>
      <c r="H88" s="87"/>
      <c r="I88" s="87"/>
      <c r="J88" s="87"/>
    </row>
    <row r="89" spans="2:10">
      <c r="B89" s="87"/>
      <c r="C89" s="87"/>
      <c r="D89" s="87"/>
      <c r="E89" s="87"/>
      <c r="F89" s="87"/>
      <c r="G89" s="87"/>
      <c r="H89" s="87"/>
      <c r="I89" s="87"/>
      <c r="J89" s="87"/>
    </row>
    <row r="90" spans="2:10">
      <c r="B90" s="87"/>
      <c r="C90" s="87"/>
      <c r="D90" s="87"/>
      <c r="E90" s="87"/>
      <c r="F90" s="87"/>
      <c r="G90" s="87"/>
      <c r="H90" s="87"/>
      <c r="I90" s="87"/>
      <c r="J90" s="87"/>
    </row>
    <row r="91" spans="2:10">
      <c r="B91" s="87"/>
      <c r="C91" s="87"/>
      <c r="D91" s="87"/>
      <c r="E91" s="87"/>
      <c r="F91" s="87"/>
      <c r="G91" s="87"/>
      <c r="H91" s="87"/>
      <c r="I91" s="87"/>
      <c r="J91" s="87"/>
    </row>
    <row r="92" spans="2:10">
      <c r="B92" s="87"/>
      <c r="C92" s="87"/>
      <c r="D92" s="87"/>
      <c r="E92" s="87"/>
      <c r="F92" s="87"/>
      <c r="G92" s="87"/>
      <c r="H92" s="87"/>
      <c r="I92" s="87"/>
      <c r="J92" s="87"/>
    </row>
    <row r="93" spans="2:10">
      <c r="B93" s="87"/>
      <c r="C93" s="87"/>
      <c r="D93" s="87"/>
      <c r="E93" s="87"/>
      <c r="F93" s="87"/>
      <c r="G93" s="87"/>
      <c r="H93" s="87"/>
      <c r="I93" s="87"/>
      <c r="J93" s="87"/>
    </row>
    <row r="94" spans="2:10">
      <c r="B94" s="87"/>
      <c r="C94" s="87"/>
      <c r="D94" s="87"/>
      <c r="E94" s="87"/>
      <c r="F94" s="87"/>
      <c r="G94" s="87"/>
      <c r="H94" s="87"/>
      <c r="I94" s="87"/>
      <c r="J94" s="87"/>
    </row>
    <row r="95" spans="2:10">
      <c r="B95" s="87"/>
      <c r="C95" s="87"/>
      <c r="D95" s="87"/>
      <c r="E95" s="87"/>
      <c r="F95" s="87"/>
      <c r="G95" s="87"/>
      <c r="H95" s="87"/>
      <c r="I95" s="87"/>
      <c r="J95" s="87"/>
    </row>
    <row r="96" spans="2:10">
      <c r="B96" s="87"/>
      <c r="C96" s="87"/>
      <c r="D96" s="87"/>
      <c r="E96" s="87"/>
      <c r="F96" s="87"/>
      <c r="G96" s="87"/>
      <c r="H96" s="87"/>
      <c r="I96" s="87"/>
      <c r="J96" s="87"/>
    </row>
    <row r="97" spans="2:10">
      <c r="B97" s="87"/>
      <c r="C97" s="87"/>
      <c r="D97" s="87"/>
      <c r="E97" s="87"/>
      <c r="F97" s="87"/>
      <c r="G97" s="87"/>
      <c r="H97" s="87"/>
      <c r="I97" s="87"/>
      <c r="J97" s="87"/>
    </row>
    <row r="98" spans="2:10">
      <c r="B98" s="87"/>
      <c r="C98" s="87"/>
      <c r="D98" s="87"/>
      <c r="E98" s="87"/>
      <c r="F98" s="87"/>
      <c r="G98" s="87"/>
      <c r="H98" s="87"/>
      <c r="I98" s="87"/>
      <c r="J98" s="87"/>
    </row>
    <row r="99" spans="2:10">
      <c r="B99" s="87"/>
      <c r="C99" s="87"/>
      <c r="D99" s="87"/>
      <c r="E99" s="87"/>
      <c r="F99" s="87"/>
      <c r="G99" s="87"/>
      <c r="H99" s="87"/>
      <c r="I99" s="87"/>
      <c r="J99" s="87"/>
    </row>
    <row r="100" spans="2:10">
      <c r="B100" s="87"/>
      <c r="C100" s="87"/>
      <c r="D100" s="87"/>
      <c r="E100" s="87"/>
      <c r="F100" s="87"/>
      <c r="G100" s="87"/>
      <c r="H100" s="87"/>
      <c r="I100" s="87"/>
      <c r="J100" s="87"/>
    </row>
    <row r="101" spans="2:10">
      <c r="B101" s="87"/>
      <c r="C101" s="87"/>
      <c r="D101" s="87"/>
      <c r="E101" s="87"/>
      <c r="F101" s="87"/>
      <c r="G101" s="87"/>
      <c r="H101" s="87"/>
      <c r="I101" s="87"/>
      <c r="J101" s="87"/>
    </row>
    <row r="102" spans="2:10">
      <c r="B102" s="87"/>
      <c r="C102" s="87"/>
      <c r="D102" s="87"/>
      <c r="E102" s="87"/>
      <c r="F102" s="87"/>
      <c r="G102" s="87"/>
      <c r="H102" s="87"/>
      <c r="I102" s="87"/>
      <c r="J102" s="87"/>
    </row>
    <row r="103" spans="2:10">
      <c r="B103" s="87"/>
      <c r="C103" s="87"/>
      <c r="D103" s="87"/>
      <c r="E103" s="87"/>
      <c r="F103" s="87"/>
      <c r="G103" s="87"/>
      <c r="H103" s="87"/>
      <c r="I103" s="87"/>
      <c r="J103" s="87"/>
    </row>
    <row r="104" spans="2:10">
      <c r="B104" s="87"/>
      <c r="C104" s="87"/>
      <c r="D104" s="87"/>
      <c r="E104" s="87"/>
      <c r="F104" s="87"/>
      <c r="G104" s="87"/>
      <c r="H104" s="87"/>
      <c r="I104" s="87"/>
      <c r="J104" s="87"/>
    </row>
    <row r="105" spans="2:10">
      <c r="B105" s="87"/>
      <c r="C105" s="87"/>
      <c r="D105" s="87"/>
      <c r="E105" s="87"/>
      <c r="F105" s="87"/>
      <c r="G105" s="87"/>
      <c r="H105" s="87"/>
      <c r="I105" s="87"/>
      <c r="J105" s="87"/>
    </row>
    <row r="106" spans="2:10">
      <c r="B106" s="87"/>
      <c r="C106" s="87"/>
      <c r="D106" s="87"/>
      <c r="E106" s="87"/>
      <c r="F106" s="87"/>
      <c r="G106" s="87"/>
      <c r="H106" s="87"/>
      <c r="I106" s="87"/>
      <c r="J106" s="87"/>
    </row>
    <row r="107" spans="2:10">
      <c r="B107" s="87"/>
      <c r="C107" s="87"/>
      <c r="D107" s="87"/>
      <c r="E107" s="87"/>
      <c r="F107" s="87"/>
      <c r="G107" s="87"/>
      <c r="H107" s="87"/>
      <c r="I107" s="87"/>
      <c r="J107" s="87"/>
    </row>
    <row r="108" spans="2:10">
      <c r="B108" s="87"/>
      <c r="C108" s="87"/>
      <c r="D108" s="87"/>
      <c r="E108" s="87"/>
      <c r="F108" s="87"/>
      <c r="G108" s="87"/>
      <c r="H108" s="87"/>
      <c r="I108" s="87"/>
      <c r="J108" s="87"/>
    </row>
    <row r="109" spans="2:10">
      <c r="B109" s="87"/>
      <c r="C109" s="87"/>
      <c r="D109" s="87"/>
      <c r="E109" s="87"/>
      <c r="F109" s="87"/>
      <c r="G109" s="87"/>
      <c r="H109" s="87"/>
      <c r="I109" s="87"/>
      <c r="J109" s="87"/>
    </row>
    <row r="110" spans="2:10">
      <c r="B110" s="93"/>
      <c r="C110" s="93"/>
      <c r="D110" s="94"/>
      <c r="E110" s="94"/>
      <c r="F110" s="112"/>
      <c r="G110" s="112"/>
      <c r="H110" s="112"/>
      <c r="I110" s="112"/>
      <c r="J110" s="94"/>
    </row>
    <row r="111" spans="2:10">
      <c r="B111" s="93"/>
      <c r="C111" s="93"/>
      <c r="D111" s="94"/>
      <c r="E111" s="94"/>
      <c r="F111" s="112"/>
      <c r="G111" s="112"/>
      <c r="H111" s="112"/>
      <c r="I111" s="112"/>
      <c r="J111" s="94"/>
    </row>
    <row r="112" spans="2:10">
      <c r="B112" s="93"/>
      <c r="C112" s="93"/>
      <c r="D112" s="94"/>
      <c r="E112" s="94"/>
      <c r="F112" s="112"/>
      <c r="G112" s="112"/>
      <c r="H112" s="112"/>
      <c r="I112" s="112"/>
      <c r="J112" s="94"/>
    </row>
    <row r="113" spans="2:10">
      <c r="B113" s="93"/>
      <c r="C113" s="93"/>
      <c r="D113" s="94"/>
      <c r="E113" s="94"/>
      <c r="F113" s="112"/>
      <c r="G113" s="112"/>
      <c r="H113" s="112"/>
      <c r="I113" s="112"/>
      <c r="J113" s="94"/>
    </row>
    <row r="114" spans="2:10">
      <c r="B114" s="93"/>
      <c r="C114" s="93"/>
      <c r="D114" s="94"/>
      <c r="E114" s="94"/>
      <c r="F114" s="112"/>
      <c r="G114" s="112"/>
      <c r="H114" s="112"/>
      <c r="I114" s="112"/>
      <c r="J114" s="94"/>
    </row>
    <row r="115" spans="2:10">
      <c r="B115" s="93"/>
      <c r="C115" s="93"/>
      <c r="D115" s="94"/>
      <c r="E115" s="94"/>
      <c r="F115" s="112"/>
      <c r="G115" s="112"/>
      <c r="H115" s="112"/>
      <c r="I115" s="112"/>
      <c r="J115" s="94"/>
    </row>
    <row r="116" spans="2:10">
      <c r="B116" s="93"/>
      <c r="C116" s="93"/>
      <c r="D116" s="94"/>
      <c r="E116" s="94"/>
      <c r="F116" s="112"/>
      <c r="G116" s="112"/>
      <c r="H116" s="112"/>
      <c r="I116" s="112"/>
      <c r="J116" s="94"/>
    </row>
    <row r="117" spans="2:10">
      <c r="B117" s="93"/>
      <c r="C117" s="93"/>
      <c r="D117" s="94"/>
      <c r="E117" s="94"/>
      <c r="F117" s="112"/>
      <c r="G117" s="112"/>
      <c r="H117" s="112"/>
      <c r="I117" s="112"/>
      <c r="J117" s="94"/>
    </row>
    <row r="118" spans="2:10">
      <c r="B118" s="93"/>
      <c r="C118" s="93"/>
      <c r="D118" s="94"/>
      <c r="E118" s="94"/>
      <c r="F118" s="112"/>
      <c r="G118" s="112"/>
      <c r="H118" s="112"/>
      <c r="I118" s="112"/>
      <c r="J118" s="94"/>
    </row>
    <row r="119" spans="2:10">
      <c r="B119" s="93"/>
      <c r="C119" s="93"/>
      <c r="D119" s="94"/>
      <c r="E119" s="94"/>
      <c r="F119" s="112"/>
      <c r="G119" s="112"/>
      <c r="H119" s="112"/>
      <c r="I119" s="112"/>
      <c r="J119" s="94"/>
    </row>
    <row r="120" spans="2:10">
      <c r="B120" s="93"/>
      <c r="C120" s="93"/>
      <c r="D120" s="94"/>
      <c r="E120" s="94"/>
      <c r="F120" s="112"/>
      <c r="G120" s="112"/>
      <c r="H120" s="112"/>
      <c r="I120" s="112"/>
      <c r="J120" s="94"/>
    </row>
    <row r="121" spans="2:10">
      <c r="B121" s="93"/>
      <c r="C121" s="93"/>
      <c r="D121" s="94"/>
      <c r="E121" s="94"/>
      <c r="F121" s="112"/>
      <c r="G121" s="112"/>
      <c r="H121" s="112"/>
      <c r="I121" s="112"/>
      <c r="J121" s="94"/>
    </row>
    <row r="122" spans="2:10">
      <c r="B122" s="93"/>
      <c r="C122" s="93"/>
      <c r="D122" s="94"/>
      <c r="E122" s="94"/>
      <c r="F122" s="112"/>
      <c r="G122" s="112"/>
      <c r="H122" s="112"/>
      <c r="I122" s="112"/>
      <c r="J122" s="94"/>
    </row>
    <row r="123" spans="2:10">
      <c r="B123" s="93"/>
      <c r="C123" s="93"/>
      <c r="D123" s="94"/>
      <c r="E123" s="94"/>
      <c r="F123" s="112"/>
      <c r="G123" s="112"/>
      <c r="H123" s="112"/>
      <c r="I123" s="112"/>
      <c r="J123" s="94"/>
    </row>
    <row r="124" spans="2:10">
      <c r="B124" s="93"/>
      <c r="C124" s="93"/>
      <c r="D124" s="94"/>
      <c r="E124" s="94"/>
      <c r="F124" s="112"/>
      <c r="G124" s="112"/>
      <c r="H124" s="112"/>
      <c r="I124" s="112"/>
      <c r="J124" s="94"/>
    </row>
    <row r="125" spans="2:10">
      <c r="B125" s="93"/>
      <c r="C125" s="93"/>
      <c r="D125" s="94"/>
      <c r="E125" s="94"/>
      <c r="F125" s="112"/>
      <c r="G125" s="112"/>
      <c r="H125" s="112"/>
      <c r="I125" s="112"/>
      <c r="J125" s="94"/>
    </row>
    <row r="126" spans="2:10">
      <c r="B126" s="93"/>
      <c r="C126" s="93"/>
      <c r="D126" s="94"/>
      <c r="E126" s="94"/>
      <c r="F126" s="112"/>
      <c r="G126" s="112"/>
      <c r="H126" s="112"/>
      <c r="I126" s="112"/>
      <c r="J126" s="94"/>
    </row>
    <row r="127" spans="2:10">
      <c r="B127" s="93"/>
      <c r="C127" s="93"/>
      <c r="D127" s="94"/>
      <c r="E127" s="94"/>
      <c r="F127" s="112"/>
      <c r="G127" s="112"/>
      <c r="H127" s="112"/>
      <c r="I127" s="112"/>
      <c r="J127" s="94"/>
    </row>
    <row r="128" spans="2:10">
      <c r="B128" s="93"/>
      <c r="C128" s="93"/>
      <c r="D128" s="94"/>
      <c r="E128" s="94"/>
      <c r="F128" s="112"/>
      <c r="G128" s="112"/>
      <c r="H128" s="112"/>
      <c r="I128" s="112"/>
      <c r="J128" s="94"/>
    </row>
    <row r="129" spans="2:10">
      <c r="B129" s="93"/>
      <c r="C129" s="93"/>
      <c r="D129" s="94"/>
      <c r="E129" s="94"/>
      <c r="F129" s="112"/>
      <c r="G129" s="112"/>
      <c r="H129" s="112"/>
      <c r="I129" s="112"/>
      <c r="J129" s="94"/>
    </row>
    <row r="130" spans="2:10">
      <c r="B130" s="93"/>
      <c r="C130" s="93"/>
      <c r="D130" s="94"/>
      <c r="E130" s="94"/>
      <c r="F130" s="112"/>
      <c r="G130" s="112"/>
      <c r="H130" s="112"/>
      <c r="I130" s="112"/>
      <c r="J130" s="94"/>
    </row>
    <row r="131" spans="2:10">
      <c r="B131" s="93"/>
      <c r="C131" s="93"/>
      <c r="D131" s="94"/>
      <c r="E131" s="94"/>
      <c r="F131" s="112"/>
      <c r="G131" s="112"/>
      <c r="H131" s="112"/>
      <c r="I131" s="112"/>
      <c r="J131" s="94"/>
    </row>
    <row r="132" spans="2:10">
      <c r="B132" s="93"/>
      <c r="C132" s="93"/>
      <c r="D132" s="94"/>
      <c r="E132" s="94"/>
      <c r="F132" s="112"/>
      <c r="G132" s="112"/>
      <c r="H132" s="112"/>
      <c r="I132" s="112"/>
      <c r="J132" s="94"/>
    </row>
    <row r="133" spans="2:10">
      <c r="B133" s="93"/>
      <c r="C133" s="93"/>
      <c r="D133" s="94"/>
      <c r="E133" s="94"/>
      <c r="F133" s="112"/>
      <c r="G133" s="112"/>
      <c r="H133" s="112"/>
      <c r="I133" s="112"/>
      <c r="J133" s="94"/>
    </row>
    <row r="134" spans="2:10">
      <c r="B134" s="93"/>
      <c r="C134" s="93"/>
      <c r="D134" s="94"/>
      <c r="E134" s="94"/>
      <c r="F134" s="112"/>
      <c r="G134" s="112"/>
      <c r="H134" s="112"/>
      <c r="I134" s="112"/>
      <c r="J134" s="94"/>
    </row>
    <row r="135" spans="2:10">
      <c r="B135" s="93"/>
      <c r="C135" s="93"/>
      <c r="D135" s="94"/>
      <c r="E135" s="94"/>
      <c r="F135" s="112"/>
      <c r="G135" s="112"/>
      <c r="H135" s="112"/>
      <c r="I135" s="112"/>
      <c r="J135" s="94"/>
    </row>
    <row r="136" spans="2:10">
      <c r="B136" s="93"/>
      <c r="C136" s="93"/>
      <c r="D136" s="94"/>
      <c r="E136" s="94"/>
      <c r="F136" s="112"/>
      <c r="G136" s="112"/>
      <c r="H136" s="112"/>
      <c r="I136" s="112"/>
      <c r="J136" s="94"/>
    </row>
    <row r="137" spans="2:10">
      <c r="B137" s="93"/>
      <c r="C137" s="93"/>
      <c r="D137" s="94"/>
      <c r="E137" s="94"/>
      <c r="F137" s="112"/>
      <c r="G137" s="112"/>
      <c r="H137" s="112"/>
      <c r="I137" s="112"/>
      <c r="J137" s="94"/>
    </row>
    <row r="138" spans="2:10">
      <c r="B138" s="93"/>
      <c r="C138" s="93"/>
      <c r="D138" s="94"/>
      <c r="E138" s="94"/>
      <c r="F138" s="112"/>
      <c r="G138" s="112"/>
      <c r="H138" s="112"/>
      <c r="I138" s="112"/>
      <c r="J138" s="94"/>
    </row>
    <row r="139" spans="2:10">
      <c r="B139" s="93"/>
      <c r="C139" s="93"/>
      <c r="D139" s="94"/>
      <c r="E139" s="94"/>
      <c r="F139" s="112"/>
      <c r="G139" s="112"/>
      <c r="H139" s="112"/>
      <c r="I139" s="112"/>
      <c r="J139" s="94"/>
    </row>
    <row r="140" spans="2:10">
      <c r="B140" s="93"/>
      <c r="C140" s="93"/>
      <c r="D140" s="94"/>
      <c r="E140" s="94"/>
      <c r="F140" s="112"/>
      <c r="G140" s="112"/>
      <c r="H140" s="112"/>
      <c r="I140" s="112"/>
      <c r="J140" s="94"/>
    </row>
    <row r="141" spans="2:10">
      <c r="B141" s="93"/>
      <c r="C141" s="93"/>
      <c r="D141" s="94"/>
      <c r="E141" s="94"/>
      <c r="F141" s="112"/>
      <c r="G141" s="112"/>
      <c r="H141" s="112"/>
      <c r="I141" s="112"/>
      <c r="J141" s="94"/>
    </row>
    <row r="142" spans="2:10">
      <c r="B142" s="93"/>
      <c r="C142" s="93"/>
      <c r="D142" s="94"/>
      <c r="E142" s="94"/>
      <c r="F142" s="112"/>
      <c r="G142" s="112"/>
      <c r="H142" s="112"/>
      <c r="I142" s="112"/>
      <c r="J142" s="94"/>
    </row>
    <row r="143" spans="2:10">
      <c r="B143" s="93"/>
      <c r="C143" s="93"/>
      <c r="D143" s="94"/>
      <c r="E143" s="94"/>
      <c r="F143" s="112"/>
      <c r="G143" s="112"/>
      <c r="H143" s="112"/>
      <c r="I143" s="112"/>
      <c r="J143" s="94"/>
    </row>
    <row r="144" spans="2:10">
      <c r="B144" s="93"/>
      <c r="C144" s="93"/>
      <c r="D144" s="94"/>
      <c r="E144" s="94"/>
      <c r="F144" s="112"/>
      <c r="G144" s="112"/>
      <c r="H144" s="112"/>
      <c r="I144" s="112"/>
      <c r="J144" s="94"/>
    </row>
    <row r="145" spans="2:10">
      <c r="B145" s="93"/>
      <c r="C145" s="93"/>
      <c r="D145" s="94"/>
      <c r="E145" s="94"/>
      <c r="F145" s="112"/>
      <c r="G145" s="112"/>
      <c r="H145" s="112"/>
      <c r="I145" s="112"/>
      <c r="J145" s="94"/>
    </row>
    <row r="146" spans="2:10">
      <c r="B146" s="93"/>
      <c r="C146" s="93"/>
      <c r="D146" s="94"/>
      <c r="E146" s="94"/>
      <c r="F146" s="112"/>
      <c r="G146" s="112"/>
      <c r="H146" s="112"/>
      <c r="I146" s="112"/>
      <c r="J146" s="94"/>
    </row>
    <row r="147" spans="2:10">
      <c r="B147" s="93"/>
      <c r="C147" s="93"/>
      <c r="D147" s="94"/>
      <c r="E147" s="94"/>
      <c r="F147" s="112"/>
      <c r="G147" s="112"/>
      <c r="H147" s="112"/>
      <c r="I147" s="112"/>
      <c r="J147" s="94"/>
    </row>
    <row r="148" spans="2:10">
      <c r="B148" s="93"/>
      <c r="C148" s="93"/>
      <c r="D148" s="94"/>
      <c r="E148" s="94"/>
      <c r="F148" s="112"/>
      <c r="G148" s="112"/>
      <c r="H148" s="112"/>
      <c r="I148" s="112"/>
      <c r="J148" s="94"/>
    </row>
    <row r="149" spans="2:10">
      <c r="B149" s="93"/>
      <c r="C149" s="93"/>
      <c r="D149" s="94"/>
      <c r="E149" s="94"/>
      <c r="F149" s="112"/>
      <c r="G149" s="112"/>
      <c r="H149" s="112"/>
      <c r="I149" s="112"/>
      <c r="J149" s="94"/>
    </row>
    <row r="150" spans="2:10">
      <c r="B150" s="93"/>
      <c r="C150" s="93"/>
      <c r="D150" s="94"/>
      <c r="E150" s="94"/>
      <c r="F150" s="112"/>
      <c r="G150" s="112"/>
      <c r="H150" s="112"/>
      <c r="I150" s="112"/>
      <c r="J150" s="94"/>
    </row>
    <row r="151" spans="2:10">
      <c r="B151" s="93"/>
      <c r="C151" s="93"/>
      <c r="D151" s="94"/>
      <c r="E151" s="94"/>
      <c r="F151" s="112"/>
      <c r="G151" s="112"/>
      <c r="H151" s="112"/>
      <c r="I151" s="112"/>
      <c r="J151" s="94"/>
    </row>
    <row r="152" spans="2:10">
      <c r="B152" s="93"/>
      <c r="C152" s="93"/>
      <c r="D152" s="94"/>
      <c r="E152" s="94"/>
      <c r="F152" s="112"/>
      <c r="G152" s="112"/>
      <c r="H152" s="112"/>
      <c r="I152" s="112"/>
      <c r="J152" s="94"/>
    </row>
    <row r="153" spans="2:10">
      <c r="B153" s="93"/>
      <c r="C153" s="93"/>
      <c r="D153" s="94"/>
      <c r="E153" s="94"/>
      <c r="F153" s="112"/>
      <c r="G153" s="112"/>
      <c r="H153" s="112"/>
      <c r="I153" s="112"/>
      <c r="J153" s="94"/>
    </row>
    <row r="154" spans="2:10">
      <c r="B154" s="93"/>
      <c r="C154" s="93"/>
      <c r="D154" s="94"/>
      <c r="E154" s="94"/>
      <c r="F154" s="112"/>
      <c r="G154" s="112"/>
      <c r="H154" s="112"/>
      <c r="I154" s="112"/>
      <c r="J154" s="94"/>
    </row>
    <row r="155" spans="2:10">
      <c r="B155" s="93"/>
      <c r="C155" s="93"/>
      <c r="D155" s="94"/>
      <c r="E155" s="94"/>
      <c r="F155" s="112"/>
      <c r="G155" s="112"/>
      <c r="H155" s="112"/>
      <c r="I155" s="112"/>
      <c r="J155" s="94"/>
    </row>
    <row r="156" spans="2:10">
      <c r="B156" s="93"/>
      <c r="C156" s="93"/>
      <c r="D156" s="94"/>
      <c r="E156" s="94"/>
      <c r="F156" s="112"/>
      <c r="G156" s="112"/>
      <c r="H156" s="112"/>
      <c r="I156" s="112"/>
      <c r="J156" s="94"/>
    </row>
    <row r="157" spans="2:10">
      <c r="B157" s="93"/>
      <c r="C157" s="93"/>
      <c r="D157" s="94"/>
      <c r="E157" s="94"/>
      <c r="F157" s="112"/>
      <c r="G157" s="112"/>
      <c r="H157" s="112"/>
      <c r="I157" s="112"/>
      <c r="J157" s="94"/>
    </row>
    <row r="158" spans="2:10">
      <c r="B158" s="93"/>
      <c r="C158" s="93"/>
      <c r="D158" s="94"/>
      <c r="E158" s="94"/>
      <c r="F158" s="112"/>
      <c r="G158" s="112"/>
      <c r="H158" s="112"/>
      <c r="I158" s="112"/>
      <c r="J158" s="94"/>
    </row>
    <row r="159" spans="2:10">
      <c r="B159" s="93"/>
      <c r="C159" s="93"/>
      <c r="D159" s="94"/>
      <c r="E159" s="94"/>
      <c r="F159" s="112"/>
      <c r="G159" s="112"/>
      <c r="H159" s="112"/>
      <c r="I159" s="112"/>
      <c r="J159" s="94"/>
    </row>
    <row r="160" spans="2:10">
      <c r="B160" s="93"/>
      <c r="C160" s="93"/>
      <c r="D160" s="94"/>
      <c r="E160" s="94"/>
      <c r="F160" s="112"/>
      <c r="G160" s="112"/>
      <c r="H160" s="112"/>
      <c r="I160" s="112"/>
      <c r="J160" s="94"/>
    </row>
    <row r="161" spans="2:10">
      <c r="B161" s="93"/>
      <c r="C161" s="93"/>
      <c r="D161" s="94"/>
      <c r="E161" s="94"/>
      <c r="F161" s="112"/>
      <c r="G161" s="112"/>
      <c r="H161" s="112"/>
      <c r="I161" s="112"/>
      <c r="J161" s="94"/>
    </row>
    <row r="162" spans="2:10">
      <c r="B162" s="93"/>
      <c r="C162" s="93"/>
      <c r="D162" s="94"/>
      <c r="E162" s="94"/>
      <c r="F162" s="112"/>
      <c r="G162" s="112"/>
      <c r="H162" s="112"/>
      <c r="I162" s="112"/>
      <c r="J162" s="94"/>
    </row>
    <row r="163" spans="2:10">
      <c r="B163" s="93"/>
      <c r="C163" s="93"/>
      <c r="D163" s="94"/>
      <c r="E163" s="94"/>
      <c r="F163" s="112"/>
      <c r="G163" s="112"/>
      <c r="H163" s="112"/>
      <c r="I163" s="112"/>
      <c r="J163" s="94"/>
    </row>
    <row r="164" spans="2:10">
      <c r="B164" s="93"/>
      <c r="C164" s="93"/>
      <c r="D164" s="94"/>
      <c r="E164" s="94"/>
      <c r="F164" s="112"/>
      <c r="G164" s="112"/>
      <c r="H164" s="112"/>
      <c r="I164" s="112"/>
      <c r="J164" s="94"/>
    </row>
    <row r="165" spans="2:10">
      <c r="B165" s="93"/>
      <c r="C165" s="93"/>
      <c r="D165" s="94"/>
      <c r="E165" s="94"/>
      <c r="F165" s="112"/>
      <c r="G165" s="112"/>
      <c r="H165" s="112"/>
      <c r="I165" s="112"/>
      <c r="J165" s="94"/>
    </row>
    <row r="166" spans="2:10">
      <c r="B166" s="93"/>
      <c r="C166" s="93"/>
      <c r="D166" s="94"/>
      <c r="E166" s="94"/>
      <c r="F166" s="112"/>
      <c r="G166" s="112"/>
      <c r="H166" s="112"/>
      <c r="I166" s="112"/>
      <c r="J166" s="94"/>
    </row>
    <row r="167" spans="2:10">
      <c r="B167" s="93"/>
      <c r="C167" s="93"/>
      <c r="D167" s="94"/>
      <c r="E167" s="94"/>
      <c r="F167" s="112"/>
      <c r="G167" s="112"/>
      <c r="H167" s="112"/>
      <c r="I167" s="112"/>
      <c r="J167" s="94"/>
    </row>
    <row r="168" spans="2:10">
      <c r="B168" s="93"/>
      <c r="C168" s="93"/>
      <c r="D168" s="94"/>
      <c r="E168" s="94"/>
      <c r="F168" s="112"/>
      <c r="G168" s="112"/>
      <c r="H168" s="112"/>
      <c r="I168" s="112"/>
      <c r="J168" s="94"/>
    </row>
    <row r="169" spans="2:10">
      <c r="B169" s="93"/>
      <c r="C169" s="93"/>
      <c r="D169" s="94"/>
      <c r="E169" s="94"/>
      <c r="F169" s="112"/>
      <c r="G169" s="112"/>
      <c r="H169" s="112"/>
      <c r="I169" s="112"/>
      <c r="J169" s="94"/>
    </row>
    <row r="170" spans="2:10">
      <c r="B170" s="93"/>
      <c r="C170" s="93"/>
      <c r="D170" s="94"/>
      <c r="E170" s="94"/>
      <c r="F170" s="112"/>
      <c r="G170" s="112"/>
      <c r="H170" s="112"/>
      <c r="I170" s="112"/>
      <c r="J170" s="94"/>
    </row>
    <row r="171" spans="2:10">
      <c r="B171" s="93"/>
      <c r="C171" s="93"/>
      <c r="D171" s="94"/>
      <c r="E171" s="94"/>
      <c r="F171" s="112"/>
      <c r="G171" s="112"/>
      <c r="H171" s="112"/>
      <c r="I171" s="112"/>
      <c r="J171" s="94"/>
    </row>
    <row r="172" spans="2:10">
      <c r="B172" s="93"/>
      <c r="C172" s="93"/>
      <c r="D172" s="94"/>
      <c r="E172" s="94"/>
      <c r="F172" s="112"/>
      <c r="G172" s="112"/>
      <c r="H172" s="112"/>
      <c r="I172" s="112"/>
      <c r="J172" s="94"/>
    </row>
    <row r="173" spans="2:10">
      <c r="B173" s="93"/>
      <c r="C173" s="93"/>
      <c r="D173" s="94"/>
      <c r="E173" s="94"/>
      <c r="F173" s="112"/>
      <c r="G173" s="112"/>
      <c r="H173" s="112"/>
      <c r="I173" s="112"/>
      <c r="J173" s="94"/>
    </row>
    <row r="174" spans="2:10">
      <c r="B174" s="93"/>
      <c r="C174" s="93"/>
      <c r="D174" s="94"/>
      <c r="E174" s="94"/>
      <c r="F174" s="112"/>
      <c r="G174" s="112"/>
      <c r="H174" s="112"/>
      <c r="I174" s="112"/>
      <c r="J174" s="94"/>
    </row>
    <row r="175" spans="2:10">
      <c r="B175" s="93"/>
      <c r="C175" s="93"/>
      <c r="D175" s="94"/>
      <c r="E175" s="94"/>
      <c r="F175" s="112"/>
      <c r="G175" s="112"/>
      <c r="H175" s="112"/>
      <c r="I175" s="112"/>
      <c r="J175" s="94"/>
    </row>
    <row r="176" spans="2:10">
      <c r="B176" s="93"/>
      <c r="C176" s="93"/>
      <c r="D176" s="94"/>
      <c r="E176" s="94"/>
      <c r="F176" s="112"/>
      <c r="G176" s="112"/>
      <c r="H176" s="112"/>
      <c r="I176" s="112"/>
      <c r="J176" s="94"/>
    </row>
    <row r="177" spans="2:10">
      <c r="B177" s="93"/>
      <c r="C177" s="93"/>
      <c r="D177" s="94"/>
      <c r="E177" s="94"/>
      <c r="F177" s="112"/>
      <c r="G177" s="112"/>
      <c r="H177" s="112"/>
      <c r="I177" s="112"/>
      <c r="J177" s="94"/>
    </row>
    <row r="178" spans="2:10">
      <c r="B178" s="93"/>
      <c r="C178" s="93"/>
      <c r="D178" s="94"/>
      <c r="E178" s="94"/>
      <c r="F178" s="112"/>
      <c r="G178" s="112"/>
      <c r="H178" s="112"/>
      <c r="I178" s="112"/>
      <c r="J178" s="94"/>
    </row>
    <row r="179" spans="2:10">
      <c r="B179" s="93"/>
      <c r="C179" s="93"/>
      <c r="D179" s="94"/>
      <c r="E179" s="94"/>
      <c r="F179" s="112"/>
      <c r="G179" s="112"/>
      <c r="H179" s="112"/>
      <c r="I179" s="112"/>
      <c r="J179" s="94"/>
    </row>
    <row r="180" spans="2:10">
      <c r="B180" s="93"/>
      <c r="C180" s="93"/>
      <c r="D180" s="94"/>
      <c r="E180" s="94"/>
      <c r="F180" s="112"/>
      <c r="G180" s="112"/>
      <c r="H180" s="112"/>
      <c r="I180" s="112"/>
      <c r="J180" s="94"/>
    </row>
    <row r="181" spans="2:10">
      <c r="B181" s="93"/>
      <c r="C181" s="93"/>
      <c r="D181" s="94"/>
      <c r="E181" s="94"/>
      <c r="F181" s="112"/>
      <c r="G181" s="112"/>
      <c r="H181" s="112"/>
      <c r="I181" s="112"/>
      <c r="J181" s="94"/>
    </row>
    <row r="182" spans="2:10">
      <c r="B182" s="93"/>
      <c r="C182" s="93"/>
      <c r="D182" s="94"/>
      <c r="E182" s="94"/>
      <c r="F182" s="112"/>
      <c r="G182" s="112"/>
      <c r="H182" s="112"/>
      <c r="I182" s="112"/>
      <c r="J182" s="94"/>
    </row>
    <row r="183" spans="2:10">
      <c r="B183" s="93"/>
      <c r="C183" s="93"/>
      <c r="D183" s="94"/>
      <c r="E183" s="94"/>
      <c r="F183" s="112"/>
      <c r="G183" s="112"/>
      <c r="H183" s="112"/>
      <c r="I183" s="112"/>
      <c r="J183" s="94"/>
    </row>
    <row r="184" spans="2:10">
      <c r="B184" s="93"/>
      <c r="C184" s="93"/>
      <c r="D184" s="94"/>
      <c r="E184" s="94"/>
      <c r="F184" s="112"/>
      <c r="G184" s="112"/>
      <c r="H184" s="112"/>
      <c r="I184" s="112"/>
      <c r="J184" s="94"/>
    </row>
    <row r="185" spans="2:10">
      <c r="B185" s="93"/>
      <c r="C185" s="93"/>
      <c r="D185" s="94"/>
      <c r="E185" s="94"/>
      <c r="F185" s="112"/>
      <c r="G185" s="112"/>
      <c r="H185" s="112"/>
      <c r="I185" s="112"/>
      <c r="J185" s="94"/>
    </row>
    <row r="186" spans="2:10">
      <c r="B186" s="93"/>
      <c r="C186" s="93"/>
      <c r="D186" s="94"/>
      <c r="E186" s="94"/>
      <c r="F186" s="112"/>
      <c r="G186" s="112"/>
      <c r="H186" s="112"/>
      <c r="I186" s="112"/>
      <c r="J186" s="94"/>
    </row>
    <row r="187" spans="2:10">
      <c r="B187" s="93"/>
      <c r="C187" s="93"/>
      <c r="D187" s="94"/>
      <c r="E187" s="94"/>
      <c r="F187" s="112"/>
      <c r="G187" s="112"/>
      <c r="H187" s="112"/>
      <c r="I187" s="112"/>
      <c r="J187" s="94"/>
    </row>
    <row r="188" spans="2:10">
      <c r="B188" s="93"/>
      <c r="C188" s="93"/>
      <c r="D188" s="94"/>
      <c r="E188" s="94"/>
      <c r="F188" s="112"/>
      <c r="G188" s="112"/>
      <c r="H188" s="112"/>
      <c r="I188" s="112"/>
      <c r="J188" s="94"/>
    </row>
    <row r="189" spans="2:10">
      <c r="B189" s="93"/>
      <c r="C189" s="93"/>
      <c r="D189" s="94"/>
      <c r="E189" s="94"/>
      <c r="F189" s="112"/>
      <c r="G189" s="112"/>
      <c r="H189" s="112"/>
      <c r="I189" s="112"/>
      <c r="J189" s="94"/>
    </row>
    <row r="190" spans="2:10">
      <c r="B190" s="93"/>
      <c r="C190" s="93"/>
      <c r="D190" s="94"/>
      <c r="E190" s="94"/>
      <c r="F190" s="112"/>
      <c r="G190" s="112"/>
      <c r="H190" s="112"/>
      <c r="I190" s="112"/>
      <c r="J190" s="94"/>
    </row>
    <row r="191" spans="2:10">
      <c r="B191" s="93"/>
      <c r="C191" s="93"/>
      <c r="D191" s="94"/>
      <c r="E191" s="94"/>
      <c r="F191" s="112"/>
      <c r="G191" s="112"/>
      <c r="H191" s="112"/>
      <c r="I191" s="112"/>
      <c r="J191" s="94"/>
    </row>
    <row r="192" spans="2:10">
      <c r="B192" s="93"/>
      <c r="C192" s="93"/>
      <c r="D192" s="94"/>
      <c r="E192" s="94"/>
      <c r="F192" s="112"/>
      <c r="G192" s="112"/>
      <c r="H192" s="112"/>
      <c r="I192" s="112"/>
      <c r="J192" s="94"/>
    </row>
    <row r="193" spans="2:10">
      <c r="B193" s="93"/>
      <c r="C193" s="93"/>
      <c r="D193" s="94"/>
      <c r="E193" s="94"/>
      <c r="F193" s="112"/>
      <c r="G193" s="112"/>
      <c r="H193" s="112"/>
      <c r="I193" s="112"/>
      <c r="J193" s="94"/>
    </row>
    <row r="194" spans="2:10">
      <c r="B194" s="93"/>
      <c r="C194" s="93"/>
      <c r="D194" s="94"/>
      <c r="E194" s="94"/>
      <c r="F194" s="112"/>
      <c r="G194" s="112"/>
      <c r="H194" s="112"/>
      <c r="I194" s="112"/>
      <c r="J194" s="94"/>
    </row>
    <row r="195" spans="2:10">
      <c r="B195" s="93"/>
      <c r="C195" s="93"/>
      <c r="D195" s="94"/>
      <c r="E195" s="94"/>
      <c r="F195" s="112"/>
      <c r="G195" s="112"/>
      <c r="H195" s="112"/>
      <c r="I195" s="112"/>
      <c r="J195" s="94"/>
    </row>
    <row r="196" spans="2:10">
      <c r="B196" s="93"/>
      <c r="C196" s="93"/>
      <c r="D196" s="94"/>
      <c r="E196" s="94"/>
      <c r="F196" s="112"/>
      <c r="G196" s="112"/>
      <c r="H196" s="112"/>
      <c r="I196" s="112"/>
      <c r="J196" s="94"/>
    </row>
    <row r="197" spans="2:10">
      <c r="B197" s="93"/>
      <c r="C197" s="93"/>
      <c r="D197" s="94"/>
      <c r="E197" s="94"/>
      <c r="F197" s="112"/>
      <c r="G197" s="112"/>
      <c r="H197" s="112"/>
      <c r="I197" s="112"/>
      <c r="J197" s="94"/>
    </row>
    <row r="198" spans="2:10">
      <c r="B198" s="93"/>
      <c r="C198" s="93"/>
      <c r="D198" s="94"/>
      <c r="E198" s="94"/>
      <c r="F198" s="112"/>
      <c r="G198" s="112"/>
      <c r="H198" s="112"/>
      <c r="I198" s="112"/>
      <c r="J198" s="94"/>
    </row>
    <row r="199" spans="2:10">
      <c r="B199" s="93"/>
      <c r="C199" s="93"/>
      <c r="D199" s="94"/>
      <c r="E199" s="94"/>
      <c r="F199" s="112"/>
      <c r="G199" s="112"/>
      <c r="H199" s="112"/>
      <c r="I199" s="112"/>
      <c r="J199" s="94"/>
    </row>
    <row r="200" spans="2:10">
      <c r="B200" s="93"/>
      <c r="C200" s="93"/>
      <c r="D200" s="94"/>
      <c r="E200" s="94"/>
      <c r="F200" s="112"/>
      <c r="G200" s="112"/>
      <c r="H200" s="112"/>
      <c r="I200" s="112"/>
      <c r="J200" s="94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425781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6384" width="9.140625" style="1"/>
  </cols>
  <sheetData>
    <row r="1" spans="2:11">
      <c r="B1" s="46" t="s">
        <v>134</v>
      </c>
      <c r="C1" s="46" t="s" vm="1">
        <v>205</v>
      </c>
    </row>
    <row r="2" spans="2:11">
      <c r="B2" s="46" t="s">
        <v>133</v>
      </c>
      <c r="C2" s="46" t="s">
        <v>206</v>
      </c>
    </row>
    <row r="3" spans="2:11">
      <c r="B3" s="46" t="s">
        <v>135</v>
      </c>
      <c r="C3" s="46" t="s">
        <v>207</v>
      </c>
    </row>
    <row r="4" spans="2:11">
      <c r="B4" s="46" t="s">
        <v>136</v>
      </c>
      <c r="C4" s="46">
        <v>2148</v>
      </c>
    </row>
    <row r="6" spans="2:11" ht="26.25" customHeight="1">
      <c r="B6" s="133" t="s">
        <v>163</v>
      </c>
      <c r="C6" s="134"/>
      <c r="D6" s="134"/>
      <c r="E6" s="134"/>
      <c r="F6" s="134"/>
      <c r="G6" s="134"/>
      <c r="H6" s="134"/>
      <c r="I6" s="134"/>
      <c r="J6" s="134"/>
      <c r="K6" s="135"/>
    </row>
    <row r="7" spans="2:11" s="3" customFormat="1" ht="63">
      <c r="B7" s="47" t="s">
        <v>108</v>
      </c>
      <c r="C7" s="49" t="s">
        <v>109</v>
      </c>
      <c r="D7" s="49" t="s">
        <v>14</v>
      </c>
      <c r="E7" s="49" t="s">
        <v>15</v>
      </c>
      <c r="F7" s="49" t="s">
        <v>53</v>
      </c>
      <c r="G7" s="49" t="s">
        <v>95</v>
      </c>
      <c r="H7" s="49" t="s">
        <v>50</v>
      </c>
      <c r="I7" s="49" t="s">
        <v>103</v>
      </c>
      <c r="J7" s="49" t="s">
        <v>137</v>
      </c>
      <c r="K7" s="64" t="s">
        <v>138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186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06" t="s">
        <v>1348</v>
      </c>
      <c r="C10" s="87"/>
      <c r="D10" s="87"/>
      <c r="E10" s="87"/>
      <c r="F10" s="87"/>
      <c r="G10" s="87"/>
      <c r="H10" s="87"/>
      <c r="I10" s="107">
        <v>0</v>
      </c>
      <c r="J10" s="108">
        <v>0</v>
      </c>
      <c r="K10" s="108">
        <v>0</v>
      </c>
    </row>
    <row r="11" spans="2:11" ht="21" customHeight="1">
      <c r="B11" s="125"/>
      <c r="C11" s="87"/>
      <c r="D11" s="87"/>
      <c r="E11" s="87"/>
      <c r="F11" s="87"/>
      <c r="G11" s="87"/>
      <c r="H11" s="87"/>
      <c r="I11" s="87"/>
      <c r="J11" s="87"/>
      <c r="K11" s="87"/>
    </row>
    <row r="12" spans="2:11">
      <c r="B12" s="125"/>
      <c r="C12" s="87"/>
      <c r="D12" s="87"/>
      <c r="E12" s="87"/>
      <c r="F12" s="87"/>
      <c r="G12" s="87"/>
      <c r="H12" s="87"/>
      <c r="I12" s="87"/>
      <c r="J12" s="87"/>
      <c r="K12" s="87"/>
    </row>
    <row r="13" spans="2:11">
      <c r="B13" s="87"/>
      <c r="C13" s="87"/>
      <c r="D13" s="87"/>
      <c r="E13" s="87"/>
      <c r="F13" s="87"/>
      <c r="G13" s="87"/>
      <c r="H13" s="87"/>
      <c r="I13" s="87"/>
      <c r="J13" s="87"/>
      <c r="K13" s="87"/>
    </row>
    <row r="14" spans="2:11"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2:11"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2:11"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93"/>
      <c r="C110" s="93"/>
      <c r="D110" s="112"/>
      <c r="E110" s="112"/>
      <c r="F110" s="112"/>
      <c r="G110" s="112"/>
      <c r="H110" s="112"/>
      <c r="I110" s="94"/>
      <c r="J110" s="94"/>
      <c r="K110" s="94"/>
    </row>
    <row r="111" spans="2:11">
      <c r="B111" s="93"/>
      <c r="C111" s="93"/>
      <c r="D111" s="112"/>
      <c r="E111" s="112"/>
      <c r="F111" s="112"/>
      <c r="G111" s="112"/>
      <c r="H111" s="112"/>
      <c r="I111" s="94"/>
      <c r="J111" s="94"/>
      <c r="K111" s="94"/>
    </row>
    <row r="112" spans="2:11">
      <c r="B112" s="93"/>
      <c r="C112" s="93"/>
      <c r="D112" s="112"/>
      <c r="E112" s="112"/>
      <c r="F112" s="112"/>
      <c r="G112" s="112"/>
      <c r="H112" s="112"/>
      <c r="I112" s="94"/>
      <c r="J112" s="94"/>
      <c r="K112" s="94"/>
    </row>
    <row r="113" spans="2:11">
      <c r="B113" s="93"/>
      <c r="C113" s="93"/>
      <c r="D113" s="112"/>
      <c r="E113" s="112"/>
      <c r="F113" s="112"/>
      <c r="G113" s="112"/>
      <c r="H113" s="112"/>
      <c r="I113" s="94"/>
      <c r="J113" s="94"/>
      <c r="K113" s="94"/>
    </row>
    <row r="114" spans="2:11">
      <c r="B114" s="93"/>
      <c r="C114" s="93"/>
      <c r="D114" s="112"/>
      <c r="E114" s="112"/>
      <c r="F114" s="112"/>
      <c r="G114" s="112"/>
      <c r="H114" s="112"/>
      <c r="I114" s="94"/>
      <c r="J114" s="94"/>
      <c r="K114" s="94"/>
    </row>
    <row r="115" spans="2:11">
      <c r="B115" s="93"/>
      <c r="C115" s="93"/>
      <c r="D115" s="112"/>
      <c r="E115" s="112"/>
      <c r="F115" s="112"/>
      <c r="G115" s="112"/>
      <c r="H115" s="112"/>
      <c r="I115" s="94"/>
      <c r="J115" s="94"/>
      <c r="K115" s="94"/>
    </row>
    <row r="116" spans="2:11">
      <c r="B116" s="93"/>
      <c r="C116" s="93"/>
      <c r="D116" s="112"/>
      <c r="E116" s="112"/>
      <c r="F116" s="112"/>
      <c r="G116" s="112"/>
      <c r="H116" s="112"/>
      <c r="I116" s="94"/>
      <c r="J116" s="94"/>
      <c r="K116" s="94"/>
    </row>
    <row r="117" spans="2:11">
      <c r="B117" s="93"/>
      <c r="C117" s="93"/>
      <c r="D117" s="112"/>
      <c r="E117" s="112"/>
      <c r="F117" s="112"/>
      <c r="G117" s="112"/>
      <c r="H117" s="112"/>
      <c r="I117" s="94"/>
      <c r="J117" s="94"/>
      <c r="K117" s="94"/>
    </row>
    <row r="118" spans="2:11">
      <c r="B118" s="93"/>
      <c r="C118" s="93"/>
      <c r="D118" s="112"/>
      <c r="E118" s="112"/>
      <c r="F118" s="112"/>
      <c r="G118" s="112"/>
      <c r="H118" s="112"/>
      <c r="I118" s="94"/>
      <c r="J118" s="94"/>
      <c r="K118" s="94"/>
    </row>
    <row r="119" spans="2:11">
      <c r="B119" s="93"/>
      <c r="C119" s="93"/>
      <c r="D119" s="112"/>
      <c r="E119" s="112"/>
      <c r="F119" s="112"/>
      <c r="G119" s="112"/>
      <c r="H119" s="112"/>
      <c r="I119" s="94"/>
      <c r="J119" s="94"/>
      <c r="K119" s="94"/>
    </row>
    <row r="120" spans="2:11">
      <c r="B120" s="93"/>
      <c r="C120" s="93"/>
      <c r="D120" s="112"/>
      <c r="E120" s="112"/>
      <c r="F120" s="112"/>
      <c r="G120" s="112"/>
      <c r="H120" s="112"/>
      <c r="I120" s="94"/>
      <c r="J120" s="94"/>
      <c r="K120" s="94"/>
    </row>
    <row r="121" spans="2:11">
      <c r="B121" s="93"/>
      <c r="C121" s="93"/>
      <c r="D121" s="112"/>
      <c r="E121" s="112"/>
      <c r="F121" s="112"/>
      <c r="G121" s="112"/>
      <c r="H121" s="112"/>
      <c r="I121" s="94"/>
      <c r="J121" s="94"/>
      <c r="K121" s="94"/>
    </row>
    <row r="122" spans="2:11">
      <c r="B122" s="93"/>
      <c r="C122" s="93"/>
      <c r="D122" s="112"/>
      <c r="E122" s="112"/>
      <c r="F122" s="112"/>
      <c r="G122" s="112"/>
      <c r="H122" s="112"/>
      <c r="I122" s="94"/>
      <c r="J122" s="94"/>
      <c r="K122" s="94"/>
    </row>
    <row r="123" spans="2:11">
      <c r="B123" s="93"/>
      <c r="C123" s="93"/>
      <c r="D123" s="112"/>
      <c r="E123" s="112"/>
      <c r="F123" s="112"/>
      <c r="G123" s="112"/>
      <c r="H123" s="112"/>
      <c r="I123" s="94"/>
      <c r="J123" s="94"/>
      <c r="K123" s="94"/>
    </row>
    <row r="124" spans="2:11">
      <c r="B124" s="93"/>
      <c r="C124" s="93"/>
      <c r="D124" s="112"/>
      <c r="E124" s="112"/>
      <c r="F124" s="112"/>
      <c r="G124" s="112"/>
      <c r="H124" s="112"/>
      <c r="I124" s="94"/>
      <c r="J124" s="94"/>
      <c r="K124" s="94"/>
    </row>
    <row r="125" spans="2:11">
      <c r="B125" s="93"/>
      <c r="C125" s="93"/>
      <c r="D125" s="112"/>
      <c r="E125" s="112"/>
      <c r="F125" s="112"/>
      <c r="G125" s="112"/>
      <c r="H125" s="112"/>
      <c r="I125" s="94"/>
      <c r="J125" s="94"/>
      <c r="K125" s="94"/>
    </row>
    <row r="126" spans="2:11">
      <c r="B126" s="93"/>
      <c r="C126" s="93"/>
      <c r="D126" s="112"/>
      <c r="E126" s="112"/>
      <c r="F126" s="112"/>
      <c r="G126" s="112"/>
      <c r="H126" s="112"/>
      <c r="I126" s="94"/>
      <c r="J126" s="94"/>
      <c r="K126" s="94"/>
    </row>
    <row r="127" spans="2:11">
      <c r="B127" s="93"/>
      <c r="C127" s="93"/>
      <c r="D127" s="112"/>
      <c r="E127" s="112"/>
      <c r="F127" s="112"/>
      <c r="G127" s="112"/>
      <c r="H127" s="112"/>
      <c r="I127" s="94"/>
      <c r="J127" s="94"/>
      <c r="K127" s="94"/>
    </row>
    <row r="128" spans="2:11">
      <c r="B128" s="93"/>
      <c r="C128" s="93"/>
      <c r="D128" s="112"/>
      <c r="E128" s="112"/>
      <c r="F128" s="112"/>
      <c r="G128" s="112"/>
      <c r="H128" s="112"/>
      <c r="I128" s="94"/>
      <c r="J128" s="94"/>
      <c r="K128" s="94"/>
    </row>
    <row r="129" spans="2:11">
      <c r="B129" s="93"/>
      <c r="C129" s="93"/>
      <c r="D129" s="112"/>
      <c r="E129" s="112"/>
      <c r="F129" s="112"/>
      <c r="G129" s="112"/>
      <c r="H129" s="112"/>
      <c r="I129" s="94"/>
      <c r="J129" s="94"/>
      <c r="K129" s="94"/>
    </row>
    <row r="130" spans="2:11">
      <c r="B130" s="93"/>
      <c r="C130" s="93"/>
      <c r="D130" s="112"/>
      <c r="E130" s="112"/>
      <c r="F130" s="112"/>
      <c r="G130" s="112"/>
      <c r="H130" s="112"/>
      <c r="I130" s="94"/>
      <c r="J130" s="94"/>
      <c r="K130" s="94"/>
    </row>
    <row r="131" spans="2:11">
      <c r="B131" s="93"/>
      <c r="C131" s="93"/>
      <c r="D131" s="112"/>
      <c r="E131" s="112"/>
      <c r="F131" s="112"/>
      <c r="G131" s="112"/>
      <c r="H131" s="112"/>
      <c r="I131" s="94"/>
      <c r="J131" s="94"/>
      <c r="K131" s="94"/>
    </row>
    <row r="132" spans="2:11">
      <c r="B132" s="93"/>
      <c r="C132" s="93"/>
      <c r="D132" s="112"/>
      <c r="E132" s="112"/>
      <c r="F132" s="112"/>
      <c r="G132" s="112"/>
      <c r="H132" s="112"/>
      <c r="I132" s="94"/>
      <c r="J132" s="94"/>
      <c r="K132" s="94"/>
    </row>
    <row r="133" spans="2:11">
      <c r="B133" s="93"/>
      <c r="C133" s="93"/>
      <c r="D133" s="112"/>
      <c r="E133" s="112"/>
      <c r="F133" s="112"/>
      <c r="G133" s="112"/>
      <c r="H133" s="112"/>
      <c r="I133" s="94"/>
      <c r="J133" s="94"/>
      <c r="K133" s="94"/>
    </row>
    <row r="134" spans="2:11">
      <c r="B134" s="93"/>
      <c r="C134" s="93"/>
      <c r="D134" s="112"/>
      <c r="E134" s="112"/>
      <c r="F134" s="112"/>
      <c r="G134" s="112"/>
      <c r="H134" s="112"/>
      <c r="I134" s="94"/>
      <c r="J134" s="94"/>
      <c r="K134" s="94"/>
    </row>
    <row r="135" spans="2:11">
      <c r="B135" s="93"/>
      <c r="C135" s="93"/>
      <c r="D135" s="112"/>
      <c r="E135" s="112"/>
      <c r="F135" s="112"/>
      <c r="G135" s="112"/>
      <c r="H135" s="112"/>
      <c r="I135" s="94"/>
      <c r="J135" s="94"/>
      <c r="K135" s="94"/>
    </row>
    <row r="136" spans="2:11">
      <c r="B136" s="93"/>
      <c r="C136" s="93"/>
      <c r="D136" s="112"/>
      <c r="E136" s="112"/>
      <c r="F136" s="112"/>
      <c r="G136" s="112"/>
      <c r="H136" s="112"/>
      <c r="I136" s="94"/>
      <c r="J136" s="94"/>
      <c r="K136" s="94"/>
    </row>
    <row r="137" spans="2:11">
      <c r="B137" s="93"/>
      <c r="C137" s="93"/>
      <c r="D137" s="112"/>
      <c r="E137" s="112"/>
      <c r="F137" s="112"/>
      <c r="G137" s="112"/>
      <c r="H137" s="112"/>
      <c r="I137" s="94"/>
      <c r="J137" s="94"/>
      <c r="K137" s="94"/>
    </row>
    <row r="138" spans="2:11">
      <c r="B138" s="93"/>
      <c r="C138" s="93"/>
      <c r="D138" s="112"/>
      <c r="E138" s="112"/>
      <c r="F138" s="112"/>
      <c r="G138" s="112"/>
      <c r="H138" s="112"/>
      <c r="I138" s="94"/>
      <c r="J138" s="94"/>
      <c r="K138" s="94"/>
    </row>
    <row r="139" spans="2:11">
      <c r="B139" s="93"/>
      <c r="C139" s="93"/>
      <c r="D139" s="112"/>
      <c r="E139" s="112"/>
      <c r="F139" s="112"/>
      <c r="G139" s="112"/>
      <c r="H139" s="112"/>
      <c r="I139" s="94"/>
      <c r="J139" s="94"/>
      <c r="K139" s="94"/>
    </row>
    <row r="140" spans="2:11">
      <c r="B140" s="93"/>
      <c r="C140" s="93"/>
      <c r="D140" s="112"/>
      <c r="E140" s="112"/>
      <c r="F140" s="112"/>
      <c r="G140" s="112"/>
      <c r="H140" s="112"/>
      <c r="I140" s="94"/>
      <c r="J140" s="94"/>
      <c r="K140" s="94"/>
    </row>
    <row r="141" spans="2:11">
      <c r="B141" s="93"/>
      <c r="C141" s="93"/>
      <c r="D141" s="112"/>
      <c r="E141" s="112"/>
      <c r="F141" s="112"/>
      <c r="G141" s="112"/>
      <c r="H141" s="112"/>
      <c r="I141" s="94"/>
      <c r="J141" s="94"/>
      <c r="K141" s="94"/>
    </row>
    <row r="142" spans="2:11">
      <c r="B142" s="93"/>
      <c r="C142" s="93"/>
      <c r="D142" s="112"/>
      <c r="E142" s="112"/>
      <c r="F142" s="112"/>
      <c r="G142" s="112"/>
      <c r="H142" s="112"/>
      <c r="I142" s="94"/>
      <c r="J142" s="94"/>
      <c r="K142" s="94"/>
    </row>
    <row r="143" spans="2:11">
      <c r="B143" s="93"/>
      <c r="C143" s="93"/>
      <c r="D143" s="112"/>
      <c r="E143" s="112"/>
      <c r="F143" s="112"/>
      <c r="G143" s="112"/>
      <c r="H143" s="112"/>
      <c r="I143" s="94"/>
      <c r="J143" s="94"/>
      <c r="K143" s="94"/>
    </row>
    <row r="144" spans="2:11">
      <c r="B144" s="93"/>
      <c r="C144" s="93"/>
      <c r="D144" s="112"/>
      <c r="E144" s="112"/>
      <c r="F144" s="112"/>
      <c r="G144" s="112"/>
      <c r="H144" s="112"/>
      <c r="I144" s="94"/>
      <c r="J144" s="94"/>
      <c r="K144" s="94"/>
    </row>
    <row r="145" spans="2:11">
      <c r="B145" s="93"/>
      <c r="C145" s="93"/>
      <c r="D145" s="112"/>
      <c r="E145" s="112"/>
      <c r="F145" s="112"/>
      <c r="G145" s="112"/>
      <c r="H145" s="112"/>
      <c r="I145" s="94"/>
      <c r="J145" s="94"/>
      <c r="K145" s="94"/>
    </row>
    <row r="146" spans="2:11">
      <c r="B146" s="93"/>
      <c r="C146" s="93"/>
      <c r="D146" s="112"/>
      <c r="E146" s="112"/>
      <c r="F146" s="112"/>
      <c r="G146" s="112"/>
      <c r="H146" s="112"/>
      <c r="I146" s="94"/>
      <c r="J146" s="94"/>
      <c r="K146" s="94"/>
    </row>
    <row r="147" spans="2:11">
      <c r="B147" s="93"/>
      <c r="C147" s="93"/>
      <c r="D147" s="112"/>
      <c r="E147" s="112"/>
      <c r="F147" s="112"/>
      <c r="G147" s="112"/>
      <c r="H147" s="112"/>
      <c r="I147" s="94"/>
      <c r="J147" s="94"/>
      <c r="K147" s="94"/>
    </row>
    <row r="148" spans="2:11">
      <c r="B148" s="93"/>
      <c r="C148" s="93"/>
      <c r="D148" s="112"/>
      <c r="E148" s="112"/>
      <c r="F148" s="112"/>
      <c r="G148" s="112"/>
      <c r="H148" s="112"/>
      <c r="I148" s="94"/>
      <c r="J148" s="94"/>
      <c r="K148" s="94"/>
    </row>
    <row r="149" spans="2:11">
      <c r="B149" s="93"/>
      <c r="C149" s="93"/>
      <c r="D149" s="112"/>
      <c r="E149" s="112"/>
      <c r="F149" s="112"/>
      <c r="G149" s="112"/>
      <c r="H149" s="112"/>
      <c r="I149" s="94"/>
      <c r="J149" s="94"/>
      <c r="K149" s="94"/>
    </row>
    <row r="150" spans="2:11">
      <c r="B150" s="93"/>
      <c r="C150" s="93"/>
      <c r="D150" s="112"/>
      <c r="E150" s="112"/>
      <c r="F150" s="112"/>
      <c r="G150" s="112"/>
      <c r="H150" s="112"/>
      <c r="I150" s="94"/>
      <c r="J150" s="94"/>
      <c r="K150" s="94"/>
    </row>
    <row r="151" spans="2:11">
      <c r="B151" s="93"/>
      <c r="C151" s="93"/>
      <c r="D151" s="112"/>
      <c r="E151" s="112"/>
      <c r="F151" s="112"/>
      <c r="G151" s="112"/>
      <c r="H151" s="112"/>
      <c r="I151" s="94"/>
      <c r="J151" s="94"/>
      <c r="K151" s="94"/>
    </row>
    <row r="152" spans="2:11">
      <c r="B152" s="93"/>
      <c r="C152" s="93"/>
      <c r="D152" s="112"/>
      <c r="E152" s="112"/>
      <c r="F152" s="112"/>
      <c r="G152" s="112"/>
      <c r="H152" s="112"/>
      <c r="I152" s="94"/>
      <c r="J152" s="94"/>
      <c r="K152" s="94"/>
    </row>
    <row r="153" spans="2:11">
      <c r="B153" s="93"/>
      <c r="C153" s="93"/>
      <c r="D153" s="112"/>
      <c r="E153" s="112"/>
      <c r="F153" s="112"/>
      <c r="G153" s="112"/>
      <c r="H153" s="112"/>
      <c r="I153" s="94"/>
      <c r="J153" s="94"/>
      <c r="K153" s="94"/>
    </row>
    <row r="154" spans="2:11">
      <c r="B154" s="93"/>
      <c r="C154" s="93"/>
      <c r="D154" s="112"/>
      <c r="E154" s="112"/>
      <c r="F154" s="112"/>
      <c r="G154" s="112"/>
      <c r="H154" s="112"/>
      <c r="I154" s="94"/>
      <c r="J154" s="94"/>
      <c r="K154" s="94"/>
    </row>
    <row r="155" spans="2:11">
      <c r="B155" s="93"/>
      <c r="C155" s="93"/>
      <c r="D155" s="112"/>
      <c r="E155" s="112"/>
      <c r="F155" s="112"/>
      <c r="G155" s="112"/>
      <c r="H155" s="112"/>
      <c r="I155" s="94"/>
      <c r="J155" s="94"/>
      <c r="K155" s="94"/>
    </row>
    <row r="156" spans="2:11">
      <c r="B156" s="93"/>
      <c r="C156" s="93"/>
      <c r="D156" s="112"/>
      <c r="E156" s="112"/>
      <c r="F156" s="112"/>
      <c r="G156" s="112"/>
      <c r="H156" s="112"/>
      <c r="I156" s="94"/>
      <c r="J156" s="94"/>
      <c r="K156" s="94"/>
    </row>
    <row r="157" spans="2:11">
      <c r="B157" s="93"/>
      <c r="C157" s="93"/>
      <c r="D157" s="112"/>
      <c r="E157" s="112"/>
      <c r="F157" s="112"/>
      <c r="G157" s="112"/>
      <c r="H157" s="112"/>
      <c r="I157" s="94"/>
      <c r="J157" s="94"/>
      <c r="K157" s="94"/>
    </row>
    <row r="158" spans="2:11">
      <c r="B158" s="93"/>
      <c r="C158" s="93"/>
      <c r="D158" s="112"/>
      <c r="E158" s="112"/>
      <c r="F158" s="112"/>
      <c r="G158" s="112"/>
      <c r="H158" s="112"/>
      <c r="I158" s="94"/>
      <c r="J158" s="94"/>
      <c r="K158" s="94"/>
    </row>
    <row r="159" spans="2:11">
      <c r="B159" s="93"/>
      <c r="C159" s="93"/>
      <c r="D159" s="112"/>
      <c r="E159" s="112"/>
      <c r="F159" s="112"/>
      <c r="G159" s="112"/>
      <c r="H159" s="112"/>
      <c r="I159" s="94"/>
      <c r="J159" s="94"/>
      <c r="K159" s="94"/>
    </row>
    <row r="160" spans="2:11">
      <c r="B160" s="93"/>
      <c r="C160" s="93"/>
      <c r="D160" s="112"/>
      <c r="E160" s="112"/>
      <c r="F160" s="112"/>
      <c r="G160" s="112"/>
      <c r="H160" s="112"/>
      <c r="I160" s="94"/>
      <c r="J160" s="94"/>
      <c r="K160" s="94"/>
    </row>
    <row r="161" spans="2:11">
      <c r="B161" s="93"/>
      <c r="C161" s="93"/>
      <c r="D161" s="112"/>
      <c r="E161" s="112"/>
      <c r="F161" s="112"/>
      <c r="G161" s="112"/>
      <c r="H161" s="112"/>
      <c r="I161" s="94"/>
      <c r="J161" s="94"/>
      <c r="K161" s="94"/>
    </row>
    <row r="162" spans="2:11">
      <c r="B162" s="93"/>
      <c r="C162" s="93"/>
      <c r="D162" s="112"/>
      <c r="E162" s="112"/>
      <c r="F162" s="112"/>
      <c r="G162" s="112"/>
      <c r="H162" s="112"/>
      <c r="I162" s="94"/>
      <c r="J162" s="94"/>
      <c r="K162" s="94"/>
    </row>
    <row r="163" spans="2:11">
      <c r="B163" s="93"/>
      <c r="C163" s="93"/>
      <c r="D163" s="112"/>
      <c r="E163" s="112"/>
      <c r="F163" s="112"/>
      <c r="G163" s="112"/>
      <c r="H163" s="112"/>
      <c r="I163" s="94"/>
      <c r="J163" s="94"/>
      <c r="K163" s="94"/>
    </row>
    <row r="164" spans="2:11">
      <c r="B164" s="93"/>
      <c r="C164" s="93"/>
      <c r="D164" s="112"/>
      <c r="E164" s="112"/>
      <c r="F164" s="112"/>
      <c r="G164" s="112"/>
      <c r="H164" s="112"/>
      <c r="I164" s="94"/>
      <c r="J164" s="94"/>
      <c r="K164" s="94"/>
    </row>
    <row r="165" spans="2:11">
      <c r="B165" s="93"/>
      <c r="C165" s="93"/>
      <c r="D165" s="112"/>
      <c r="E165" s="112"/>
      <c r="F165" s="112"/>
      <c r="G165" s="112"/>
      <c r="H165" s="112"/>
      <c r="I165" s="94"/>
      <c r="J165" s="94"/>
      <c r="K165" s="94"/>
    </row>
    <row r="166" spans="2:11">
      <c r="B166" s="93"/>
      <c r="C166" s="93"/>
      <c r="D166" s="112"/>
      <c r="E166" s="112"/>
      <c r="F166" s="112"/>
      <c r="G166" s="112"/>
      <c r="H166" s="112"/>
      <c r="I166" s="94"/>
      <c r="J166" s="94"/>
      <c r="K166" s="94"/>
    </row>
    <row r="167" spans="2:11">
      <c r="B167" s="93"/>
      <c r="C167" s="93"/>
      <c r="D167" s="112"/>
      <c r="E167" s="112"/>
      <c r="F167" s="112"/>
      <c r="G167" s="112"/>
      <c r="H167" s="112"/>
      <c r="I167" s="94"/>
      <c r="J167" s="94"/>
      <c r="K167" s="94"/>
    </row>
    <row r="168" spans="2:11">
      <c r="B168" s="93"/>
      <c r="C168" s="93"/>
      <c r="D168" s="112"/>
      <c r="E168" s="112"/>
      <c r="F168" s="112"/>
      <c r="G168" s="112"/>
      <c r="H168" s="112"/>
      <c r="I168" s="94"/>
      <c r="J168" s="94"/>
      <c r="K168" s="94"/>
    </row>
    <row r="169" spans="2:11">
      <c r="B169" s="93"/>
      <c r="C169" s="93"/>
      <c r="D169" s="112"/>
      <c r="E169" s="112"/>
      <c r="F169" s="112"/>
      <c r="G169" s="112"/>
      <c r="H169" s="112"/>
      <c r="I169" s="94"/>
      <c r="J169" s="94"/>
      <c r="K169" s="94"/>
    </row>
    <row r="170" spans="2:11">
      <c r="B170" s="93"/>
      <c r="C170" s="93"/>
      <c r="D170" s="112"/>
      <c r="E170" s="112"/>
      <c r="F170" s="112"/>
      <c r="G170" s="112"/>
      <c r="H170" s="112"/>
      <c r="I170" s="94"/>
      <c r="J170" s="94"/>
      <c r="K170" s="94"/>
    </row>
    <row r="171" spans="2:11">
      <c r="B171" s="93"/>
      <c r="C171" s="93"/>
      <c r="D171" s="112"/>
      <c r="E171" s="112"/>
      <c r="F171" s="112"/>
      <c r="G171" s="112"/>
      <c r="H171" s="112"/>
      <c r="I171" s="94"/>
      <c r="J171" s="94"/>
      <c r="K171" s="94"/>
    </row>
    <row r="172" spans="2:11">
      <c r="B172" s="93"/>
      <c r="C172" s="93"/>
      <c r="D172" s="112"/>
      <c r="E172" s="112"/>
      <c r="F172" s="112"/>
      <c r="G172" s="112"/>
      <c r="H172" s="112"/>
      <c r="I172" s="94"/>
      <c r="J172" s="94"/>
      <c r="K172" s="94"/>
    </row>
    <row r="173" spans="2:11">
      <c r="B173" s="93"/>
      <c r="C173" s="93"/>
      <c r="D173" s="112"/>
      <c r="E173" s="112"/>
      <c r="F173" s="112"/>
      <c r="G173" s="112"/>
      <c r="H173" s="112"/>
      <c r="I173" s="94"/>
      <c r="J173" s="94"/>
      <c r="K173" s="94"/>
    </row>
    <row r="174" spans="2:11">
      <c r="B174" s="93"/>
      <c r="C174" s="93"/>
      <c r="D174" s="112"/>
      <c r="E174" s="112"/>
      <c r="F174" s="112"/>
      <c r="G174" s="112"/>
      <c r="H174" s="112"/>
      <c r="I174" s="94"/>
      <c r="J174" s="94"/>
      <c r="K174" s="94"/>
    </row>
    <row r="175" spans="2:11">
      <c r="B175" s="93"/>
      <c r="C175" s="93"/>
      <c r="D175" s="112"/>
      <c r="E175" s="112"/>
      <c r="F175" s="112"/>
      <c r="G175" s="112"/>
      <c r="H175" s="112"/>
      <c r="I175" s="94"/>
      <c r="J175" s="94"/>
      <c r="K175" s="94"/>
    </row>
    <row r="176" spans="2:11">
      <c r="B176" s="93"/>
      <c r="C176" s="93"/>
      <c r="D176" s="112"/>
      <c r="E176" s="112"/>
      <c r="F176" s="112"/>
      <c r="G176" s="112"/>
      <c r="H176" s="112"/>
      <c r="I176" s="94"/>
      <c r="J176" s="94"/>
      <c r="K176" s="94"/>
    </row>
    <row r="177" spans="2:11">
      <c r="B177" s="93"/>
      <c r="C177" s="93"/>
      <c r="D177" s="112"/>
      <c r="E177" s="112"/>
      <c r="F177" s="112"/>
      <c r="G177" s="112"/>
      <c r="H177" s="112"/>
      <c r="I177" s="94"/>
      <c r="J177" s="94"/>
      <c r="K177" s="94"/>
    </row>
    <row r="178" spans="2:11">
      <c r="B178" s="93"/>
      <c r="C178" s="93"/>
      <c r="D178" s="112"/>
      <c r="E178" s="112"/>
      <c r="F178" s="112"/>
      <c r="G178" s="112"/>
      <c r="H178" s="112"/>
      <c r="I178" s="94"/>
      <c r="J178" s="94"/>
      <c r="K178" s="94"/>
    </row>
    <row r="179" spans="2:11">
      <c r="B179" s="93"/>
      <c r="C179" s="93"/>
      <c r="D179" s="112"/>
      <c r="E179" s="112"/>
      <c r="F179" s="112"/>
      <c r="G179" s="112"/>
      <c r="H179" s="112"/>
      <c r="I179" s="94"/>
      <c r="J179" s="94"/>
      <c r="K179" s="94"/>
    </row>
    <row r="180" spans="2:11">
      <c r="B180" s="93"/>
      <c r="C180" s="93"/>
      <c r="D180" s="112"/>
      <c r="E180" s="112"/>
      <c r="F180" s="112"/>
      <c r="G180" s="112"/>
      <c r="H180" s="112"/>
      <c r="I180" s="94"/>
      <c r="J180" s="94"/>
      <c r="K180" s="94"/>
    </row>
    <row r="181" spans="2:11">
      <c r="B181" s="93"/>
      <c r="C181" s="93"/>
      <c r="D181" s="112"/>
      <c r="E181" s="112"/>
      <c r="F181" s="112"/>
      <c r="G181" s="112"/>
      <c r="H181" s="112"/>
      <c r="I181" s="94"/>
      <c r="J181" s="94"/>
      <c r="K181" s="94"/>
    </row>
    <row r="182" spans="2:11">
      <c r="B182" s="93"/>
      <c r="C182" s="93"/>
      <c r="D182" s="112"/>
      <c r="E182" s="112"/>
      <c r="F182" s="112"/>
      <c r="G182" s="112"/>
      <c r="H182" s="112"/>
      <c r="I182" s="94"/>
      <c r="J182" s="94"/>
      <c r="K182" s="94"/>
    </row>
    <row r="183" spans="2:11">
      <c r="B183" s="93"/>
      <c r="C183" s="93"/>
      <c r="D183" s="112"/>
      <c r="E183" s="112"/>
      <c r="F183" s="112"/>
      <c r="G183" s="112"/>
      <c r="H183" s="112"/>
      <c r="I183" s="94"/>
      <c r="J183" s="94"/>
      <c r="K183" s="94"/>
    </row>
    <row r="184" spans="2:11">
      <c r="B184" s="93"/>
      <c r="C184" s="93"/>
      <c r="D184" s="112"/>
      <c r="E184" s="112"/>
      <c r="F184" s="112"/>
      <c r="G184" s="112"/>
      <c r="H184" s="112"/>
      <c r="I184" s="94"/>
      <c r="J184" s="94"/>
      <c r="K184" s="94"/>
    </row>
    <row r="185" spans="2:11">
      <c r="B185" s="93"/>
      <c r="C185" s="93"/>
      <c r="D185" s="112"/>
      <c r="E185" s="112"/>
      <c r="F185" s="112"/>
      <c r="G185" s="112"/>
      <c r="H185" s="112"/>
      <c r="I185" s="94"/>
      <c r="J185" s="94"/>
      <c r="K185" s="94"/>
    </row>
    <row r="186" spans="2:11">
      <c r="B186" s="93"/>
      <c r="C186" s="93"/>
      <c r="D186" s="112"/>
      <c r="E186" s="112"/>
      <c r="F186" s="112"/>
      <c r="G186" s="112"/>
      <c r="H186" s="112"/>
      <c r="I186" s="94"/>
      <c r="J186" s="94"/>
      <c r="K186" s="94"/>
    </row>
    <row r="187" spans="2:11">
      <c r="B187" s="93"/>
      <c r="C187" s="93"/>
      <c r="D187" s="112"/>
      <c r="E187" s="112"/>
      <c r="F187" s="112"/>
      <c r="G187" s="112"/>
      <c r="H187" s="112"/>
      <c r="I187" s="94"/>
      <c r="J187" s="94"/>
      <c r="K187" s="94"/>
    </row>
    <row r="188" spans="2:11">
      <c r="B188" s="93"/>
      <c r="C188" s="93"/>
      <c r="D188" s="112"/>
      <c r="E188" s="112"/>
      <c r="F188" s="112"/>
      <c r="G188" s="112"/>
      <c r="H188" s="112"/>
      <c r="I188" s="94"/>
      <c r="J188" s="94"/>
      <c r="K188" s="94"/>
    </row>
    <row r="189" spans="2:11">
      <c r="B189" s="93"/>
      <c r="C189" s="93"/>
      <c r="D189" s="112"/>
      <c r="E189" s="112"/>
      <c r="F189" s="112"/>
      <c r="G189" s="112"/>
      <c r="H189" s="112"/>
      <c r="I189" s="94"/>
      <c r="J189" s="94"/>
      <c r="K189" s="94"/>
    </row>
    <row r="190" spans="2:11">
      <c r="B190" s="93"/>
      <c r="C190" s="93"/>
      <c r="D190" s="112"/>
      <c r="E190" s="112"/>
      <c r="F190" s="112"/>
      <c r="G190" s="112"/>
      <c r="H190" s="112"/>
      <c r="I190" s="94"/>
      <c r="J190" s="94"/>
      <c r="K190" s="94"/>
    </row>
    <row r="191" spans="2:11">
      <c r="B191" s="93"/>
      <c r="C191" s="93"/>
      <c r="D191" s="112"/>
      <c r="E191" s="112"/>
      <c r="F191" s="112"/>
      <c r="G191" s="112"/>
      <c r="H191" s="112"/>
      <c r="I191" s="94"/>
      <c r="J191" s="94"/>
      <c r="K191" s="94"/>
    </row>
    <row r="192" spans="2:11">
      <c r="B192" s="93"/>
      <c r="C192" s="93"/>
      <c r="D192" s="112"/>
      <c r="E192" s="112"/>
      <c r="F192" s="112"/>
      <c r="G192" s="112"/>
      <c r="H192" s="112"/>
      <c r="I192" s="94"/>
      <c r="J192" s="94"/>
      <c r="K192" s="94"/>
    </row>
    <row r="193" spans="2:11">
      <c r="B193" s="93"/>
      <c r="C193" s="93"/>
      <c r="D193" s="112"/>
      <c r="E193" s="112"/>
      <c r="F193" s="112"/>
      <c r="G193" s="112"/>
      <c r="H193" s="112"/>
      <c r="I193" s="94"/>
      <c r="J193" s="94"/>
      <c r="K193" s="94"/>
    </row>
    <row r="194" spans="2:11">
      <c r="B194" s="93"/>
      <c r="C194" s="93"/>
      <c r="D194" s="112"/>
      <c r="E194" s="112"/>
      <c r="F194" s="112"/>
      <c r="G194" s="112"/>
      <c r="H194" s="112"/>
      <c r="I194" s="94"/>
      <c r="J194" s="94"/>
      <c r="K194" s="94"/>
    </row>
    <row r="195" spans="2:11">
      <c r="B195" s="93"/>
      <c r="C195" s="93"/>
      <c r="D195" s="112"/>
      <c r="E195" s="112"/>
      <c r="F195" s="112"/>
      <c r="G195" s="112"/>
      <c r="H195" s="112"/>
      <c r="I195" s="94"/>
      <c r="J195" s="94"/>
      <c r="K195" s="94"/>
    </row>
    <row r="196" spans="2:11">
      <c r="B196" s="93"/>
      <c r="C196" s="93"/>
      <c r="D196" s="112"/>
      <c r="E196" s="112"/>
      <c r="F196" s="112"/>
      <c r="G196" s="112"/>
      <c r="H196" s="112"/>
      <c r="I196" s="94"/>
      <c r="J196" s="94"/>
      <c r="K196" s="94"/>
    </row>
    <row r="197" spans="2:11">
      <c r="B197" s="93"/>
      <c r="C197" s="93"/>
      <c r="D197" s="112"/>
      <c r="E197" s="112"/>
      <c r="F197" s="112"/>
      <c r="G197" s="112"/>
      <c r="H197" s="112"/>
      <c r="I197" s="94"/>
      <c r="J197" s="94"/>
      <c r="K197" s="94"/>
    </row>
    <row r="198" spans="2:11">
      <c r="B198" s="93"/>
      <c r="C198" s="93"/>
      <c r="D198" s="112"/>
      <c r="E198" s="112"/>
      <c r="F198" s="112"/>
      <c r="G198" s="112"/>
      <c r="H198" s="112"/>
      <c r="I198" s="94"/>
      <c r="J198" s="94"/>
      <c r="K198" s="94"/>
    </row>
    <row r="199" spans="2:11">
      <c r="B199" s="93"/>
      <c r="C199" s="93"/>
      <c r="D199" s="112"/>
      <c r="E199" s="112"/>
      <c r="F199" s="112"/>
      <c r="G199" s="112"/>
      <c r="H199" s="112"/>
      <c r="I199" s="94"/>
      <c r="J199" s="94"/>
      <c r="K199" s="94"/>
    </row>
    <row r="200" spans="2:11">
      <c r="B200" s="93"/>
      <c r="C200" s="93"/>
      <c r="D200" s="112"/>
      <c r="E200" s="112"/>
      <c r="F200" s="112"/>
      <c r="G200" s="112"/>
      <c r="H200" s="112"/>
      <c r="I200" s="94"/>
      <c r="J200" s="94"/>
      <c r="K200" s="94"/>
    </row>
    <row r="201" spans="2:11">
      <c r="B201" s="93"/>
      <c r="C201" s="93"/>
      <c r="D201" s="112"/>
      <c r="E201" s="112"/>
      <c r="F201" s="112"/>
      <c r="G201" s="112"/>
      <c r="H201" s="112"/>
      <c r="I201" s="94"/>
      <c r="J201" s="94"/>
      <c r="K201" s="94"/>
    </row>
    <row r="202" spans="2:11">
      <c r="B202" s="93"/>
      <c r="C202" s="93"/>
      <c r="D202" s="112"/>
      <c r="E202" s="112"/>
      <c r="F202" s="112"/>
      <c r="G202" s="112"/>
      <c r="H202" s="112"/>
      <c r="I202" s="94"/>
      <c r="J202" s="94"/>
      <c r="K202" s="94"/>
    </row>
    <row r="203" spans="2:11">
      <c r="B203" s="93"/>
      <c r="C203" s="93"/>
      <c r="D203" s="112"/>
      <c r="E203" s="112"/>
      <c r="F203" s="112"/>
      <c r="G203" s="112"/>
      <c r="H203" s="112"/>
      <c r="I203" s="94"/>
      <c r="J203" s="94"/>
      <c r="K203" s="94"/>
    </row>
    <row r="204" spans="2:11">
      <c r="B204" s="93"/>
      <c r="C204" s="93"/>
      <c r="D204" s="112"/>
      <c r="E204" s="112"/>
      <c r="F204" s="112"/>
      <c r="G204" s="112"/>
      <c r="H204" s="112"/>
      <c r="I204" s="94"/>
      <c r="J204" s="94"/>
      <c r="K204" s="94"/>
    </row>
    <row r="205" spans="2:11">
      <c r="B205" s="93"/>
      <c r="C205" s="93"/>
      <c r="D205" s="112"/>
      <c r="E205" s="112"/>
      <c r="F205" s="112"/>
      <c r="G205" s="112"/>
      <c r="H205" s="112"/>
      <c r="I205" s="94"/>
      <c r="J205" s="94"/>
      <c r="K205" s="94"/>
    </row>
    <row r="206" spans="2:11">
      <c r="B206" s="93"/>
      <c r="C206" s="93"/>
      <c r="D206" s="112"/>
      <c r="E206" s="112"/>
      <c r="F206" s="112"/>
      <c r="G206" s="112"/>
      <c r="H206" s="112"/>
      <c r="I206" s="94"/>
      <c r="J206" s="94"/>
      <c r="K206" s="94"/>
    </row>
    <row r="207" spans="2:11">
      <c r="B207" s="93"/>
      <c r="C207" s="93"/>
      <c r="D207" s="112"/>
      <c r="E207" s="112"/>
      <c r="F207" s="112"/>
      <c r="G207" s="112"/>
      <c r="H207" s="112"/>
      <c r="I207" s="94"/>
      <c r="J207" s="94"/>
      <c r="K207" s="94"/>
    </row>
    <row r="208" spans="2:11">
      <c r="B208" s="93"/>
      <c r="C208" s="93"/>
      <c r="D208" s="112"/>
      <c r="E208" s="112"/>
      <c r="F208" s="112"/>
      <c r="G208" s="112"/>
      <c r="H208" s="112"/>
      <c r="I208" s="94"/>
      <c r="J208" s="94"/>
      <c r="K208" s="94"/>
    </row>
    <row r="209" spans="2:11">
      <c r="B209" s="93"/>
      <c r="C209" s="93"/>
      <c r="D209" s="112"/>
      <c r="E209" s="112"/>
      <c r="F209" s="112"/>
      <c r="G209" s="112"/>
      <c r="H209" s="112"/>
      <c r="I209" s="94"/>
      <c r="J209" s="94"/>
      <c r="K209" s="94"/>
    </row>
    <row r="210" spans="2:11">
      <c r="B210" s="93"/>
      <c r="C210" s="93"/>
      <c r="D210" s="112"/>
      <c r="E210" s="112"/>
      <c r="F210" s="112"/>
      <c r="G210" s="112"/>
      <c r="H210" s="112"/>
      <c r="I210" s="94"/>
      <c r="J210" s="94"/>
      <c r="K210" s="94"/>
    </row>
    <row r="211" spans="2:11">
      <c r="B211" s="93"/>
      <c r="C211" s="93"/>
      <c r="D211" s="112"/>
      <c r="E211" s="112"/>
      <c r="F211" s="112"/>
      <c r="G211" s="112"/>
      <c r="H211" s="112"/>
      <c r="I211" s="94"/>
      <c r="J211" s="94"/>
      <c r="K211" s="94"/>
    </row>
    <row r="212" spans="2:11">
      <c r="B212" s="93"/>
      <c r="C212" s="93"/>
      <c r="D212" s="112"/>
      <c r="E212" s="112"/>
      <c r="F212" s="112"/>
      <c r="G212" s="112"/>
      <c r="H212" s="112"/>
      <c r="I212" s="94"/>
      <c r="J212" s="94"/>
      <c r="K212" s="94"/>
    </row>
    <row r="213" spans="2:11">
      <c r="B213" s="93"/>
      <c r="C213" s="93"/>
      <c r="D213" s="112"/>
      <c r="E213" s="112"/>
      <c r="F213" s="112"/>
      <c r="G213" s="112"/>
      <c r="H213" s="112"/>
      <c r="I213" s="94"/>
      <c r="J213" s="94"/>
      <c r="K213" s="94"/>
    </row>
    <row r="214" spans="2:11">
      <c r="B214" s="93"/>
      <c r="C214" s="93"/>
      <c r="D214" s="112"/>
      <c r="E214" s="112"/>
      <c r="F214" s="112"/>
      <c r="G214" s="112"/>
      <c r="H214" s="112"/>
      <c r="I214" s="94"/>
      <c r="J214" s="94"/>
      <c r="K214" s="94"/>
    </row>
    <row r="215" spans="2:11">
      <c r="B215" s="93"/>
      <c r="C215" s="93"/>
      <c r="D215" s="112"/>
      <c r="E215" s="112"/>
      <c r="F215" s="112"/>
      <c r="G215" s="112"/>
      <c r="H215" s="112"/>
      <c r="I215" s="94"/>
      <c r="J215" s="94"/>
      <c r="K215" s="94"/>
    </row>
    <row r="216" spans="2:11">
      <c r="B216" s="93"/>
      <c r="C216" s="93"/>
      <c r="D216" s="112"/>
      <c r="E216" s="112"/>
      <c r="F216" s="112"/>
      <c r="G216" s="112"/>
      <c r="H216" s="112"/>
      <c r="I216" s="94"/>
      <c r="J216" s="94"/>
      <c r="K216" s="94"/>
    </row>
    <row r="217" spans="2:11">
      <c r="B217" s="93"/>
      <c r="C217" s="93"/>
      <c r="D217" s="112"/>
      <c r="E217" s="112"/>
      <c r="F217" s="112"/>
      <c r="G217" s="112"/>
      <c r="H217" s="112"/>
      <c r="I217" s="94"/>
      <c r="J217" s="94"/>
      <c r="K217" s="94"/>
    </row>
    <row r="218" spans="2:11">
      <c r="B218" s="93"/>
      <c r="C218" s="93"/>
      <c r="D218" s="112"/>
      <c r="E218" s="112"/>
      <c r="F218" s="112"/>
      <c r="G218" s="112"/>
      <c r="H218" s="112"/>
      <c r="I218" s="94"/>
      <c r="J218" s="94"/>
      <c r="K218" s="94"/>
    </row>
    <row r="219" spans="2:11">
      <c r="B219" s="93"/>
      <c r="C219" s="93"/>
      <c r="D219" s="112"/>
      <c r="E219" s="112"/>
      <c r="F219" s="112"/>
      <c r="G219" s="112"/>
      <c r="H219" s="112"/>
      <c r="I219" s="94"/>
      <c r="J219" s="94"/>
      <c r="K219" s="94"/>
    </row>
    <row r="220" spans="2:11">
      <c r="B220" s="93"/>
      <c r="C220" s="93"/>
      <c r="D220" s="112"/>
      <c r="E220" s="112"/>
      <c r="F220" s="112"/>
      <c r="G220" s="112"/>
      <c r="H220" s="112"/>
      <c r="I220" s="94"/>
      <c r="J220" s="94"/>
      <c r="K220" s="94"/>
    </row>
    <row r="221" spans="2:11">
      <c r="B221" s="93"/>
      <c r="C221" s="93"/>
      <c r="D221" s="112"/>
      <c r="E221" s="112"/>
      <c r="F221" s="112"/>
      <c r="G221" s="112"/>
      <c r="H221" s="112"/>
      <c r="I221" s="94"/>
      <c r="J221" s="94"/>
      <c r="K221" s="94"/>
    </row>
    <row r="222" spans="2:11">
      <c r="B222" s="93"/>
      <c r="C222" s="93"/>
      <c r="D222" s="112"/>
      <c r="E222" s="112"/>
      <c r="F222" s="112"/>
      <c r="G222" s="112"/>
      <c r="H222" s="112"/>
      <c r="I222" s="94"/>
      <c r="J222" s="94"/>
      <c r="K222" s="94"/>
    </row>
    <row r="223" spans="2:11">
      <c r="B223" s="93"/>
      <c r="C223" s="93"/>
      <c r="D223" s="112"/>
      <c r="E223" s="112"/>
      <c r="F223" s="112"/>
      <c r="G223" s="112"/>
      <c r="H223" s="112"/>
      <c r="I223" s="94"/>
      <c r="J223" s="94"/>
      <c r="K223" s="94"/>
    </row>
    <row r="224" spans="2:11">
      <c r="B224" s="93"/>
      <c r="C224" s="93"/>
      <c r="D224" s="112"/>
      <c r="E224" s="112"/>
      <c r="F224" s="112"/>
      <c r="G224" s="112"/>
      <c r="H224" s="112"/>
      <c r="I224" s="94"/>
      <c r="J224" s="94"/>
      <c r="K224" s="94"/>
    </row>
    <row r="225" spans="2:11">
      <c r="B225" s="93"/>
      <c r="C225" s="93"/>
      <c r="D225" s="112"/>
      <c r="E225" s="112"/>
      <c r="F225" s="112"/>
      <c r="G225" s="112"/>
      <c r="H225" s="112"/>
      <c r="I225" s="94"/>
      <c r="J225" s="94"/>
      <c r="K225" s="94"/>
    </row>
    <row r="226" spans="2:11">
      <c r="B226" s="93"/>
      <c r="C226" s="93"/>
      <c r="D226" s="112"/>
      <c r="E226" s="112"/>
      <c r="F226" s="112"/>
      <c r="G226" s="112"/>
      <c r="H226" s="112"/>
      <c r="I226" s="94"/>
      <c r="J226" s="94"/>
      <c r="K226" s="94"/>
    </row>
    <row r="227" spans="2:11">
      <c r="B227" s="93"/>
      <c r="C227" s="93"/>
      <c r="D227" s="112"/>
      <c r="E227" s="112"/>
      <c r="F227" s="112"/>
      <c r="G227" s="112"/>
      <c r="H227" s="112"/>
      <c r="I227" s="94"/>
      <c r="J227" s="94"/>
      <c r="K227" s="94"/>
    </row>
    <row r="228" spans="2:11">
      <c r="B228" s="93"/>
      <c r="C228" s="93"/>
      <c r="D228" s="112"/>
      <c r="E228" s="112"/>
      <c r="F228" s="112"/>
      <c r="G228" s="112"/>
      <c r="H228" s="112"/>
      <c r="I228" s="94"/>
      <c r="J228" s="94"/>
      <c r="K228" s="94"/>
    </row>
    <row r="229" spans="2:11">
      <c r="B229" s="93"/>
      <c r="C229" s="93"/>
      <c r="D229" s="112"/>
      <c r="E229" s="112"/>
      <c r="F229" s="112"/>
      <c r="G229" s="112"/>
      <c r="H229" s="112"/>
      <c r="I229" s="94"/>
      <c r="J229" s="94"/>
      <c r="K229" s="94"/>
    </row>
    <row r="230" spans="2:11">
      <c r="B230" s="93"/>
      <c r="C230" s="93"/>
      <c r="D230" s="112"/>
      <c r="E230" s="112"/>
      <c r="F230" s="112"/>
      <c r="G230" s="112"/>
      <c r="H230" s="112"/>
      <c r="I230" s="94"/>
      <c r="J230" s="94"/>
      <c r="K230" s="94"/>
    </row>
    <row r="231" spans="2:11">
      <c r="B231" s="93"/>
      <c r="C231" s="93"/>
      <c r="D231" s="112"/>
      <c r="E231" s="112"/>
      <c r="F231" s="112"/>
      <c r="G231" s="112"/>
      <c r="H231" s="112"/>
      <c r="I231" s="94"/>
      <c r="J231" s="94"/>
      <c r="K231" s="94"/>
    </row>
    <row r="232" spans="2:11">
      <c r="B232" s="93"/>
      <c r="C232" s="93"/>
      <c r="D232" s="112"/>
      <c r="E232" s="112"/>
      <c r="F232" s="112"/>
      <c r="G232" s="112"/>
      <c r="H232" s="112"/>
      <c r="I232" s="94"/>
      <c r="J232" s="94"/>
      <c r="K232" s="94"/>
    </row>
    <row r="233" spans="2:11">
      <c r="B233" s="93"/>
      <c r="C233" s="93"/>
      <c r="D233" s="112"/>
      <c r="E233" s="112"/>
      <c r="F233" s="112"/>
      <c r="G233" s="112"/>
      <c r="H233" s="112"/>
      <c r="I233" s="94"/>
      <c r="J233" s="94"/>
      <c r="K233" s="94"/>
    </row>
    <row r="234" spans="2:11">
      <c r="B234" s="93"/>
      <c r="C234" s="93"/>
      <c r="D234" s="112"/>
      <c r="E234" s="112"/>
      <c r="F234" s="112"/>
      <c r="G234" s="112"/>
      <c r="H234" s="112"/>
      <c r="I234" s="94"/>
      <c r="J234" s="94"/>
      <c r="K234" s="94"/>
    </row>
    <row r="235" spans="2:11">
      <c r="B235" s="93"/>
      <c r="C235" s="93"/>
      <c r="D235" s="112"/>
      <c r="E235" s="112"/>
      <c r="F235" s="112"/>
      <c r="G235" s="112"/>
      <c r="H235" s="112"/>
      <c r="I235" s="94"/>
      <c r="J235" s="94"/>
      <c r="K235" s="94"/>
    </row>
    <row r="236" spans="2:11">
      <c r="B236" s="93"/>
      <c r="C236" s="93"/>
      <c r="D236" s="112"/>
      <c r="E236" s="112"/>
      <c r="F236" s="112"/>
      <c r="G236" s="112"/>
      <c r="H236" s="112"/>
      <c r="I236" s="94"/>
      <c r="J236" s="94"/>
      <c r="K236" s="94"/>
    </row>
    <row r="237" spans="2:11">
      <c r="B237" s="93"/>
      <c r="C237" s="93"/>
      <c r="D237" s="112"/>
      <c r="E237" s="112"/>
      <c r="F237" s="112"/>
      <c r="G237" s="112"/>
      <c r="H237" s="112"/>
      <c r="I237" s="94"/>
      <c r="J237" s="94"/>
      <c r="K237" s="94"/>
    </row>
    <row r="238" spans="2:11">
      <c r="B238" s="93"/>
      <c r="C238" s="93"/>
      <c r="D238" s="112"/>
      <c r="E238" s="112"/>
      <c r="F238" s="112"/>
      <c r="G238" s="112"/>
      <c r="H238" s="112"/>
      <c r="I238" s="94"/>
      <c r="J238" s="94"/>
      <c r="K238" s="94"/>
    </row>
    <row r="239" spans="2:11">
      <c r="B239" s="93"/>
      <c r="C239" s="93"/>
      <c r="D239" s="112"/>
      <c r="E239" s="112"/>
      <c r="F239" s="112"/>
      <c r="G239" s="112"/>
      <c r="H239" s="112"/>
      <c r="I239" s="94"/>
      <c r="J239" s="94"/>
      <c r="K239" s="94"/>
    </row>
    <row r="240" spans="2:11">
      <c r="B240" s="93"/>
      <c r="C240" s="93"/>
      <c r="D240" s="112"/>
      <c r="E240" s="112"/>
      <c r="F240" s="112"/>
      <c r="G240" s="112"/>
      <c r="H240" s="112"/>
      <c r="I240" s="94"/>
      <c r="J240" s="94"/>
      <c r="K240" s="94"/>
    </row>
    <row r="241" spans="2:11">
      <c r="B241" s="93"/>
      <c r="C241" s="93"/>
      <c r="D241" s="112"/>
      <c r="E241" s="112"/>
      <c r="F241" s="112"/>
      <c r="G241" s="112"/>
      <c r="H241" s="112"/>
      <c r="I241" s="94"/>
      <c r="J241" s="94"/>
      <c r="K241" s="94"/>
    </row>
    <row r="242" spans="2:11">
      <c r="B242" s="93"/>
      <c r="C242" s="93"/>
      <c r="D242" s="112"/>
      <c r="E242" s="112"/>
      <c r="F242" s="112"/>
      <c r="G242" s="112"/>
      <c r="H242" s="112"/>
      <c r="I242" s="94"/>
      <c r="J242" s="94"/>
      <c r="K242" s="94"/>
    </row>
    <row r="243" spans="2:11">
      <c r="B243" s="93"/>
      <c r="C243" s="93"/>
      <c r="D243" s="112"/>
      <c r="E243" s="112"/>
      <c r="F243" s="112"/>
      <c r="G243" s="112"/>
      <c r="H243" s="112"/>
      <c r="I243" s="94"/>
      <c r="J243" s="94"/>
      <c r="K243" s="94"/>
    </row>
    <row r="244" spans="2:11">
      <c r="B244" s="93"/>
      <c r="C244" s="93"/>
      <c r="D244" s="112"/>
      <c r="E244" s="112"/>
      <c r="F244" s="112"/>
      <c r="G244" s="112"/>
      <c r="H244" s="112"/>
      <c r="I244" s="94"/>
      <c r="J244" s="94"/>
      <c r="K244" s="94"/>
    </row>
    <row r="245" spans="2:11">
      <c r="B245" s="93"/>
      <c r="C245" s="93"/>
      <c r="D245" s="112"/>
      <c r="E245" s="112"/>
      <c r="F245" s="112"/>
      <c r="G245" s="112"/>
      <c r="H245" s="112"/>
      <c r="I245" s="94"/>
      <c r="J245" s="94"/>
      <c r="K245" s="94"/>
    </row>
    <row r="246" spans="2:11">
      <c r="B246" s="93"/>
      <c r="C246" s="93"/>
      <c r="D246" s="112"/>
      <c r="E246" s="112"/>
      <c r="F246" s="112"/>
      <c r="G246" s="112"/>
      <c r="H246" s="112"/>
      <c r="I246" s="94"/>
      <c r="J246" s="94"/>
      <c r="K246" s="94"/>
    </row>
    <row r="247" spans="2:11">
      <c r="B247" s="93"/>
      <c r="C247" s="93"/>
      <c r="D247" s="112"/>
      <c r="E247" s="112"/>
      <c r="F247" s="112"/>
      <c r="G247" s="112"/>
      <c r="H247" s="112"/>
      <c r="I247" s="94"/>
      <c r="J247" s="94"/>
      <c r="K247" s="94"/>
    </row>
    <row r="248" spans="2:11">
      <c r="B248" s="93"/>
      <c r="C248" s="93"/>
      <c r="D248" s="112"/>
      <c r="E248" s="112"/>
      <c r="F248" s="112"/>
      <c r="G248" s="112"/>
      <c r="H248" s="112"/>
      <c r="I248" s="94"/>
      <c r="J248" s="94"/>
      <c r="K248" s="94"/>
    </row>
    <row r="249" spans="2:11">
      <c r="B249" s="93"/>
      <c r="C249" s="93"/>
      <c r="D249" s="112"/>
      <c r="E249" s="112"/>
      <c r="F249" s="112"/>
      <c r="G249" s="112"/>
      <c r="H249" s="112"/>
      <c r="I249" s="94"/>
      <c r="J249" s="94"/>
      <c r="K249" s="94"/>
    </row>
    <row r="250" spans="2:11">
      <c r="B250" s="93"/>
      <c r="C250" s="93"/>
      <c r="D250" s="112"/>
      <c r="E250" s="112"/>
      <c r="F250" s="112"/>
      <c r="G250" s="112"/>
      <c r="H250" s="112"/>
      <c r="I250" s="94"/>
      <c r="J250" s="94"/>
      <c r="K250" s="94"/>
    </row>
    <row r="251" spans="2:11">
      <c r="B251" s="93"/>
      <c r="C251" s="93"/>
      <c r="D251" s="112"/>
      <c r="E251" s="112"/>
      <c r="F251" s="112"/>
      <c r="G251" s="112"/>
      <c r="H251" s="112"/>
      <c r="I251" s="94"/>
      <c r="J251" s="94"/>
      <c r="K251" s="94"/>
    </row>
    <row r="252" spans="2:11">
      <c r="B252" s="93"/>
      <c r="C252" s="93"/>
      <c r="D252" s="112"/>
      <c r="E252" s="112"/>
      <c r="F252" s="112"/>
      <c r="G252" s="112"/>
      <c r="H252" s="112"/>
      <c r="I252" s="94"/>
      <c r="J252" s="94"/>
      <c r="K252" s="94"/>
    </row>
    <row r="253" spans="2:11">
      <c r="B253" s="93"/>
      <c r="C253" s="93"/>
      <c r="D253" s="112"/>
      <c r="E253" s="112"/>
      <c r="F253" s="112"/>
      <c r="G253" s="112"/>
      <c r="H253" s="112"/>
      <c r="I253" s="94"/>
      <c r="J253" s="94"/>
      <c r="K253" s="94"/>
    </row>
    <row r="254" spans="2:11">
      <c r="B254" s="93"/>
      <c r="C254" s="93"/>
      <c r="D254" s="112"/>
      <c r="E254" s="112"/>
      <c r="F254" s="112"/>
      <c r="G254" s="112"/>
      <c r="H254" s="112"/>
      <c r="I254" s="94"/>
      <c r="J254" s="94"/>
      <c r="K254" s="94"/>
    </row>
    <row r="255" spans="2:11">
      <c r="B255" s="93"/>
      <c r="C255" s="93"/>
      <c r="D255" s="112"/>
      <c r="E255" s="112"/>
      <c r="F255" s="112"/>
      <c r="G255" s="112"/>
      <c r="H255" s="112"/>
      <c r="I255" s="94"/>
      <c r="J255" s="94"/>
      <c r="K255" s="94"/>
    </row>
    <row r="256" spans="2:11">
      <c r="B256" s="93"/>
      <c r="C256" s="93"/>
      <c r="D256" s="112"/>
      <c r="E256" s="112"/>
      <c r="F256" s="112"/>
      <c r="G256" s="112"/>
      <c r="H256" s="112"/>
      <c r="I256" s="94"/>
      <c r="J256" s="94"/>
      <c r="K256" s="94"/>
    </row>
    <row r="257" spans="2:11">
      <c r="B257" s="93"/>
      <c r="C257" s="93"/>
      <c r="D257" s="112"/>
      <c r="E257" s="112"/>
      <c r="F257" s="112"/>
      <c r="G257" s="112"/>
      <c r="H257" s="112"/>
      <c r="I257" s="94"/>
      <c r="J257" s="94"/>
      <c r="K257" s="94"/>
    </row>
    <row r="258" spans="2:11">
      <c r="B258" s="93"/>
      <c r="C258" s="93"/>
      <c r="D258" s="112"/>
      <c r="E258" s="112"/>
      <c r="F258" s="112"/>
      <c r="G258" s="112"/>
      <c r="H258" s="112"/>
      <c r="I258" s="94"/>
      <c r="J258" s="94"/>
      <c r="K258" s="94"/>
    </row>
    <row r="259" spans="2:11">
      <c r="B259" s="93"/>
      <c r="C259" s="93"/>
      <c r="D259" s="112"/>
      <c r="E259" s="112"/>
      <c r="F259" s="112"/>
      <c r="G259" s="112"/>
      <c r="H259" s="112"/>
      <c r="I259" s="94"/>
      <c r="J259" s="94"/>
      <c r="K259" s="94"/>
    </row>
    <row r="260" spans="2:11">
      <c r="B260" s="93"/>
      <c r="C260" s="93"/>
      <c r="D260" s="112"/>
      <c r="E260" s="112"/>
      <c r="F260" s="112"/>
      <c r="G260" s="112"/>
      <c r="H260" s="112"/>
      <c r="I260" s="94"/>
      <c r="J260" s="94"/>
      <c r="K260" s="94"/>
    </row>
    <row r="261" spans="2:11">
      <c r="B261" s="93"/>
      <c r="C261" s="93"/>
      <c r="D261" s="112"/>
      <c r="E261" s="112"/>
      <c r="F261" s="112"/>
      <c r="G261" s="112"/>
      <c r="H261" s="112"/>
      <c r="I261" s="94"/>
      <c r="J261" s="94"/>
      <c r="K261" s="94"/>
    </row>
    <row r="262" spans="2:11">
      <c r="B262" s="93"/>
      <c r="C262" s="93"/>
      <c r="D262" s="112"/>
      <c r="E262" s="112"/>
      <c r="F262" s="112"/>
      <c r="G262" s="112"/>
      <c r="H262" s="112"/>
      <c r="I262" s="94"/>
      <c r="J262" s="94"/>
      <c r="K262" s="94"/>
    </row>
    <row r="263" spans="2:11">
      <c r="B263" s="93"/>
      <c r="C263" s="93"/>
      <c r="D263" s="112"/>
      <c r="E263" s="112"/>
      <c r="F263" s="112"/>
      <c r="G263" s="112"/>
      <c r="H263" s="112"/>
      <c r="I263" s="94"/>
      <c r="J263" s="94"/>
      <c r="K263" s="94"/>
    </row>
    <row r="264" spans="2:11">
      <c r="B264" s="93"/>
      <c r="C264" s="93"/>
      <c r="D264" s="112"/>
      <c r="E264" s="112"/>
      <c r="F264" s="112"/>
      <c r="G264" s="112"/>
      <c r="H264" s="112"/>
      <c r="I264" s="94"/>
      <c r="J264" s="94"/>
      <c r="K264" s="94"/>
    </row>
    <row r="265" spans="2:11">
      <c r="B265" s="93"/>
      <c r="C265" s="93"/>
      <c r="D265" s="112"/>
      <c r="E265" s="112"/>
      <c r="F265" s="112"/>
      <c r="G265" s="112"/>
      <c r="H265" s="112"/>
      <c r="I265" s="94"/>
      <c r="J265" s="94"/>
      <c r="K265" s="94"/>
    </row>
    <row r="266" spans="2:11">
      <c r="B266" s="93"/>
      <c r="C266" s="93"/>
      <c r="D266" s="112"/>
      <c r="E266" s="112"/>
      <c r="F266" s="112"/>
      <c r="G266" s="112"/>
      <c r="H266" s="112"/>
      <c r="I266" s="94"/>
      <c r="J266" s="94"/>
      <c r="K266" s="94"/>
    </row>
    <row r="267" spans="2:11">
      <c r="B267" s="93"/>
      <c r="C267" s="93"/>
      <c r="D267" s="112"/>
      <c r="E267" s="112"/>
      <c r="F267" s="112"/>
      <c r="G267" s="112"/>
      <c r="H267" s="112"/>
      <c r="I267" s="94"/>
      <c r="J267" s="94"/>
      <c r="K267" s="94"/>
    </row>
    <row r="268" spans="2:11">
      <c r="B268" s="93"/>
      <c r="C268" s="93"/>
      <c r="D268" s="112"/>
      <c r="E268" s="112"/>
      <c r="F268" s="112"/>
      <c r="G268" s="112"/>
      <c r="H268" s="112"/>
      <c r="I268" s="94"/>
      <c r="J268" s="94"/>
      <c r="K268" s="94"/>
    </row>
    <row r="269" spans="2:11">
      <c r="B269" s="93"/>
      <c r="C269" s="93"/>
      <c r="D269" s="112"/>
      <c r="E269" s="112"/>
      <c r="F269" s="112"/>
      <c r="G269" s="112"/>
      <c r="H269" s="112"/>
      <c r="I269" s="94"/>
      <c r="J269" s="94"/>
      <c r="K269" s="94"/>
    </row>
    <row r="270" spans="2:11">
      <c r="B270" s="93"/>
      <c r="C270" s="93"/>
      <c r="D270" s="112"/>
      <c r="E270" s="112"/>
      <c r="F270" s="112"/>
      <c r="G270" s="112"/>
      <c r="H270" s="112"/>
      <c r="I270" s="94"/>
      <c r="J270" s="94"/>
      <c r="K270" s="94"/>
    </row>
    <row r="271" spans="2:11">
      <c r="B271" s="93"/>
      <c r="C271" s="93"/>
      <c r="D271" s="112"/>
      <c r="E271" s="112"/>
      <c r="F271" s="112"/>
      <c r="G271" s="112"/>
      <c r="H271" s="112"/>
      <c r="I271" s="94"/>
      <c r="J271" s="94"/>
      <c r="K271" s="94"/>
    </row>
    <row r="272" spans="2:11">
      <c r="B272" s="93"/>
      <c r="C272" s="93"/>
      <c r="D272" s="112"/>
      <c r="E272" s="112"/>
      <c r="F272" s="112"/>
      <c r="G272" s="112"/>
      <c r="H272" s="112"/>
      <c r="I272" s="94"/>
      <c r="J272" s="94"/>
      <c r="K272" s="94"/>
    </row>
    <row r="273" spans="2:11">
      <c r="B273" s="93"/>
      <c r="C273" s="93"/>
      <c r="D273" s="112"/>
      <c r="E273" s="112"/>
      <c r="F273" s="112"/>
      <c r="G273" s="112"/>
      <c r="H273" s="112"/>
      <c r="I273" s="94"/>
      <c r="J273" s="94"/>
      <c r="K273" s="94"/>
    </row>
    <row r="274" spans="2:11">
      <c r="B274" s="93"/>
      <c r="C274" s="93"/>
      <c r="D274" s="112"/>
      <c r="E274" s="112"/>
      <c r="F274" s="112"/>
      <c r="G274" s="112"/>
      <c r="H274" s="112"/>
      <c r="I274" s="94"/>
      <c r="J274" s="94"/>
      <c r="K274" s="94"/>
    </row>
    <row r="275" spans="2:11">
      <c r="B275" s="93"/>
      <c r="C275" s="93"/>
      <c r="D275" s="112"/>
      <c r="E275" s="112"/>
      <c r="F275" s="112"/>
      <c r="G275" s="112"/>
      <c r="H275" s="112"/>
      <c r="I275" s="94"/>
      <c r="J275" s="94"/>
      <c r="K275" s="94"/>
    </row>
    <row r="276" spans="2:11">
      <c r="B276" s="93"/>
      <c r="C276" s="93"/>
      <c r="D276" s="112"/>
      <c r="E276" s="112"/>
      <c r="F276" s="112"/>
      <c r="G276" s="112"/>
      <c r="H276" s="112"/>
      <c r="I276" s="94"/>
      <c r="J276" s="94"/>
      <c r="K276" s="94"/>
    </row>
    <row r="277" spans="2:11">
      <c r="B277" s="93"/>
      <c r="C277" s="93"/>
      <c r="D277" s="112"/>
      <c r="E277" s="112"/>
      <c r="F277" s="112"/>
      <c r="G277" s="112"/>
      <c r="H277" s="112"/>
      <c r="I277" s="94"/>
      <c r="J277" s="94"/>
      <c r="K277" s="94"/>
    </row>
    <row r="278" spans="2:11">
      <c r="B278" s="93"/>
      <c r="C278" s="93"/>
      <c r="D278" s="112"/>
      <c r="E278" s="112"/>
      <c r="F278" s="112"/>
      <c r="G278" s="112"/>
      <c r="H278" s="112"/>
      <c r="I278" s="94"/>
      <c r="J278" s="94"/>
      <c r="K278" s="94"/>
    </row>
    <row r="279" spans="2:11">
      <c r="B279" s="93"/>
      <c r="C279" s="93"/>
      <c r="D279" s="112"/>
      <c r="E279" s="112"/>
      <c r="F279" s="112"/>
      <c r="G279" s="112"/>
      <c r="H279" s="112"/>
      <c r="I279" s="94"/>
      <c r="J279" s="94"/>
      <c r="K279" s="94"/>
    </row>
    <row r="280" spans="2:11">
      <c r="B280" s="93"/>
      <c r="C280" s="93"/>
      <c r="D280" s="112"/>
      <c r="E280" s="112"/>
      <c r="F280" s="112"/>
      <c r="G280" s="112"/>
      <c r="H280" s="112"/>
      <c r="I280" s="94"/>
      <c r="J280" s="94"/>
      <c r="K280" s="94"/>
    </row>
    <row r="281" spans="2:11">
      <c r="B281" s="93"/>
      <c r="C281" s="93"/>
      <c r="D281" s="112"/>
      <c r="E281" s="112"/>
      <c r="F281" s="112"/>
      <c r="G281" s="112"/>
      <c r="H281" s="112"/>
      <c r="I281" s="94"/>
      <c r="J281" s="94"/>
      <c r="K281" s="94"/>
    </row>
    <row r="282" spans="2:11">
      <c r="B282" s="93"/>
      <c r="C282" s="93"/>
      <c r="D282" s="112"/>
      <c r="E282" s="112"/>
      <c r="F282" s="112"/>
      <c r="G282" s="112"/>
      <c r="H282" s="112"/>
      <c r="I282" s="94"/>
      <c r="J282" s="94"/>
      <c r="K282" s="94"/>
    </row>
    <row r="283" spans="2:11">
      <c r="B283" s="93"/>
      <c r="C283" s="93"/>
      <c r="D283" s="112"/>
      <c r="E283" s="112"/>
      <c r="F283" s="112"/>
      <c r="G283" s="112"/>
      <c r="H283" s="112"/>
      <c r="I283" s="94"/>
      <c r="J283" s="94"/>
      <c r="K283" s="94"/>
    </row>
    <row r="284" spans="2:11">
      <c r="B284" s="93"/>
      <c r="C284" s="93"/>
      <c r="D284" s="112"/>
      <c r="E284" s="112"/>
      <c r="F284" s="112"/>
      <c r="G284" s="112"/>
      <c r="H284" s="112"/>
      <c r="I284" s="94"/>
      <c r="J284" s="94"/>
      <c r="K284" s="94"/>
    </row>
    <row r="285" spans="2:11">
      <c r="B285" s="93"/>
      <c r="C285" s="93"/>
      <c r="D285" s="112"/>
      <c r="E285" s="112"/>
      <c r="F285" s="112"/>
      <c r="G285" s="112"/>
      <c r="H285" s="112"/>
      <c r="I285" s="94"/>
      <c r="J285" s="94"/>
      <c r="K285" s="94"/>
    </row>
    <row r="286" spans="2:11">
      <c r="B286" s="93"/>
      <c r="C286" s="93"/>
      <c r="D286" s="112"/>
      <c r="E286" s="112"/>
      <c r="F286" s="112"/>
      <c r="G286" s="112"/>
      <c r="H286" s="112"/>
      <c r="I286" s="94"/>
      <c r="J286" s="94"/>
      <c r="K286" s="94"/>
    </row>
    <row r="287" spans="2:11">
      <c r="B287" s="93"/>
      <c r="C287" s="93"/>
      <c r="D287" s="112"/>
      <c r="E287" s="112"/>
      <c r="F287" s="112"/>
      <c r="G287" s="112"/>
      <c r="H287" s="112"/>
      <c r="I287" s="94"/>
      <c r="J287" s="94"/>
      <c r="K287" s="94"/>
    </row>
    <row r="288" spans="2:11">
      <c r="B288" s="93"/>
      <c r="C288" s="93"/>
      <c r="D288" s="112"/>
      <c r="E288" s="112"/>
      <c r="F288" s="112"/>
      <c r="G288" s="112"/>
      <c r="H288" s="112"/>
      <c r="I288" s="94"/>
      <c r="J288" s="94"/>
      <c r="K288" s="94"/>
    </row>
    <row r="289" spans="2:11">
      <c r="B289" s="93"/>
      <c r="C289" s="93"/>
      <c r="D289" s="112"/>
      <c r="E289" s="112"/>
      <c r="F289" s="112"/>
      <c r="G289" s="112"/>
      <c r="H289" s="112"/>
      <c r="I289" s="94"/>
      <c r="J289" s="94"/>
      <c r="K289" s="94"/>
    </row>
    <row r="290" spans="2:11">
      <c r="B290" s="93"/>
      <c r="C290" s="93"/>
      <c r="D290" s="112"/>
      <c r="E290" s="112"/>
      <c r="F290" s="112"/>
      <c r="G290" s="112"/>
      <c r="H290" s="112"/>
      <c r="I290" s="94"/>
      <c r="J290" s="94"/>
      <c r="K290" s="94"/>
    </row>
    <row r="291" spans="2:11">
      <c r="B291" s="93"/>
      <c r="C291" s="93"/>
      <c r="D291" s="112"/>
      <c r="E291" s="112"/>
      <c r="F291" s="112"/>
      <c r="G291" s="112"/>
      <c r="H291" s="112"/>
      <c r="I291" s="94"/>
      <c r="J291" s="94"/>
      <c r="K291" s="94"/>
    </row>
    <row r="292" spans="2:11">
      <c r="B292" s="93"/>
      <c r="C292" s="93"/>
      <c r="D292" s="112"/>
      <c r="E292" s="112"/>
      <c r="F292" s="112"/>
      <c r="G292" s="112"/>
      <c r="H292" s="112"/>
      <c r="I292" s="94"/>
      <c r="J292" s="94"/>
      <c r="K292" s="94"/>
    </row>
    <row r="293" spans="2:11">
      <c r="B293" s="93"/>
      <c r="C293" s="93"/>
      <c r="D293" s="112"/>
      <c r="E293" s="112"/>
      <c r="F293" s="112"/>
      <c r="G293" s="112"/>
      <c r="H293" s="112"/>
      <c r="I293" s="94"/>
      <c r="J293" s="94"/>
      <c r="K293" s="94"/>
    </row>
    <row r="294" spans="2:11">
      <c r="B294" s="93"/>
      <c r="C294" s="93"/>
      <c r="D294" s="112"/>
      <c r="E294" s="112"/>
      <c r="F294" s="112"/>
      <c r="G294" s="112"/>
      <c r="H294" s="112"/>
      <c r="I294" s="94"/>
      <c r="J294" s="94"/>
      <c r="K294" s="94"/>
    </row>
    <row r="295" spans="2:11">
      <c r="B295" s="93"/>
      <c r="C295" s="93"/>
      <c r="D295" s="112"/>
      <c r="E295" s="112"/>
      <c r="F295" s="112"/>
      <c r="G295" s="112"/>
      <c r="H295" s="112"/>
      <c r="I295" s="94"/>
      <c r="J295" s="94"/>
      <c r="K295" s="94"/>
    </row>
    <row r="296" spans="2:11">
      <c r="B296" s="93"/>
      <c r="C296" s="93"/>
      <c r="D296" s="112"/>
      <c r="E296" s="112"/>
      <c r="F296" s="112"/>
      <c r="G296" s="112"/>
      <c r="H296" s="112"/>
      <c r="I296" s="94"/>
      <c r="J296" s="94"/>
      <c r="K296" s="94"/>
    </row>
    <row r="297" spans="2:11">
      <c r="B297" s="93"/>
      <c r="C297" s="93"/>
      <c r="D297" s="112"/>
      <c r="E297" s="112"/>
      <c r="F297" s="112"/>
      <c r="G297" s="112"/>
      <c r="H297" s="112"/>
      <c r="I297" s="94"/>
      <c r="J297" s="94"/>
      <c r="K297" s="94"/>
    </row>
    <row r="298" spans="2:11">
      <c r="B298" s="93"/>
      <c r="C298" s="93"/>
      <c r="D298" s="112"/>
      <c r="E298" s="112"/>
      <c r="F298" s="112"/>
      <c r="G298" s="112"/>
      <c r="H298" s="112"/>
      <c r="I298" s="94"/>
      <c r="J298" s="94"/>
      <c r="K298" s="94"/>
    </row>
    <row r="299" spans="2:11">
      <c r="B299" s="93"/>
      <c r="C299" s="93"/>
      <c r="D299" s="112"/>
      <c r="E299" s="112"/>
      <c r="F299" s="112"/>
      <c r="G299" s="112"/>
      <c r="H299" s="112"/>
      <c r="I299" s="94"/>
      <c r="J299" s="94"/>
      <c r="K299" s="94"/>
    </row>
    <row r="300" spans="2:11">
      <c r="B300" s="93"/>
      <c r="C300" s="93"/>
      <c r="D300" s="112"/>
      <c r="E300" s="112"/>
      <c r="F300" s="112"/>
      <c r="G300" s="112"/>
      <c r="H300" s="112"/>
      <c r="I300" s="94"/>
      <c r="J300" s="94"/>
      <c r="K300" s="94"/>
    </row>
    <row r="301" spans="2:11">
      <c r="B301" s="93"/>
      <c r="C301" s="93"/>
      <c r="D301" s="112"/>
      <c r="E301" s="112"/>
      <c r="F301" s="112"/>
      <c r="G301" s="112"/>
      <c r="H301" s="112"/>
      <c r="I301" s="94"/>
      <c r="J301" s="94"/>
      <c r="K301" s="94"/>
    </row>
    <row r="302" spans="2:11">
      <c r="B302" s="93"/>
      <c r="C302" s="93"/>
      <c r="D302" s="112"/>
      <c r="E302" s="112"/>
      <c r="F302" s="112"/>
      <c r="G302" s="112"/>
      <c r="H302" s="112"/>
      <c r="I302" s="94"/>
      <c r="J302" s="94"/>
      <c r="K302" s="94"/>
    </row>
    <row r="303" spans="2:11">
      <c r="B303" s="93"/>
      <c r="C303" s="93"/>
      <c r="D303" s="112"/>
      <c r="E303" s="112"/>
      <c r="F303" s="112"/>
      <c r="G303" s="112"/>
      <c r="H303" s="112"/>
      <c r="I303" s="94"/>
      <c r="J303" s="94"/>
      <c r="K303" s="94"/>
    </row>
    <row r="304" spans="2:11">
      <c r="B304" s="93"/>
      <c r="C304" s="93"/>
      <c r="D304" s="112"/>
      <c r="E304" s="112"/>
      <c r="F304" s="112"/>
      <c r="G304" s="112"/>
      <c r="H304" s="112"/>
      <c r="I304" s="94"/>
      <c r="J304" s="94"/>
      <c r="K304" s="94"/>
    </row>
    <row r="305" spans="2:11">
      <c r="B305" s="93"/>
      <c r="C305" s="93"/>
      <c r="D305" s="112"/>
      <c r="E305" s="112"/>
      <c r="F305" s="112"/>
      <c r="G305" s="112"/>
      <c r="H305" s="112"/>
      <c r="I305" s="94"/>
      <c r="J305" s="94"/>
      <c r="K305" s="94"/>
    </row>
    <row r="306" spans="2:11">
      <c r="B306" s="93"/>
      <c r="C306" s="93"/>
      <c r="D306" s="112"/>
      <c r="E306" s="112"/>
      <c r="F306" s="112"/>
      <c r="G306" s="112"/>
      <c r="H306" s="112"/>
      <c r="I306" s="94"/>
      <c r="J306" s="94"/>
      <c r="K306" s="94"/>
    </row>
    <row r="307" spans="2:11">
      <c r="B307" s="93"/>
      <c r="C307" s="93"/>
      <c r="D307" s="112"/>
      <c r="E307" s="112"/>
      <c r="F307" s="112"/>
      <c r="G307" s="112"/>
      <c r="H307" s="112"/>
      <c r="I307" s="94"/>
      <c r="J307" s="94"/>
      <c r="K307" s="94"/>
    </row>
    <row r="308" spans="2:11">
      <c r="B308" s="93"/>
      <c r="C308" s="93"/>
      <c r="D308" s="112"/>
      <c r="E308" s="112"/>
      <c r="F308" s="112"/>
      <c r="G308" s="112"/>
      <c r="H308" s="112"/>
      <c r="I308" s="94"/>
      <c r="J308" s="94"/>
      <c r="K308" s="94"/>
    </row>
    <row r="309" spans="2:11">
      <c r="B309" s="93"/>
      <c r="C309" s="93"/>
      <c r="D309" s="112"/>
      <c r="E309" s="112"/>
      <c r="F309" s="112"/>
      <c r="G309" s="112"/>
      <c r="H309" s="112"/>
      <c r="I309" s="94"/>
      <c r="J309" s="94"/>
      <c r="K309" s="94"/>
    </row>
    <row r="310" spans="2:11">
      <c r="B310" s="93"/>
      <c r="C310" s="93"/>
      <c r="D310" s="112"/>
      <c r="E310" s="112"/>
      <c r="F310" s="112"/>
      <c r="G310" s="112"/>
      <c r="H310" s="112"/>
      <c r="I310" s="94"/>
      <c r="J310" s="94"/>
      <c r="K310" s="94"/>
    </row>
    <row r="311" spans="2:11">
      <c r="B311" s="93"/>
      <c r="C311" s="93"/>
      <c r="D311" s="112"/>
      <c r="E311" s="112"/>
      <c r="F311" s="112"/>
      <c r="G311" s="112"/>
      <c r="H311" s="112"/>
      <c r="I311" s="94"/>
      <c r="J311" s="94"/>
      <c r="K311" s="94"/>
    </row>
    <row r="312" spans="2:11">
      <c r="B312" s="93"/>
      <c r="C312" s="93"/>
      <c r="D312" s="112"/>
      <c r="E312" s="112"/>
      <c r="F312" s="112"/>
      <c r="G312" s="112"/>
      <c r="H312" s="112"/>
      <c r="I312" s="94"/>
      <c r="J312" s="94"/>
      <c r="K312" s="94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27" style="2" bestFit="1" customWidth="1"/>
    <col min="3" max="3" width="51.4257812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15">
      <c r="B1" s="46" t="s">
        <v>134</v>
      </c>
      <c r="C1" s="46" t="s" vm="1">
        <v>205</v>
      </c>
    </row>
    <row r="2" spans="2:15">
      <c r="B2" s="46" t="s">
        <v>133</v>
      </c>
      <c r="C2" s="46" t="s">
        <v>206</v>
      </c>
    </row>
    <row r="3" spans="2:15">
      <c r="B3" s="46" t="s">
        <v>135</v>
      </c>
      <c r="C3" s="46" t="s">
        <v>207</v>
      </c>
    </row>
    <row r="4" spans="2:15">
      <c r="B4" s="46" t="s">
        <v>136</v>
      </c>
      <c r="C4" s="46">
        <v>2148</v>
      </c>
    </row>
    <row r="6" spans="2:15" ht="26.25" customHeight="1">
      <c r="B6" s="133" t="s">
        <v>164</v>
      </c>
      <c r="C6" s="134"/>
      <c r="D6" s="134"/>
      <c r="E6" s="134"/>
      <c r="F6" s="134"/>
      <c r="G6" s="134"/>
      <c r="H6" s="134"/>
      <c r="I6" s="134"/>
      <c r="J6" s="134"/>
      <c r="K6" s="135"/>
    </row>
    <row r="7" spans="2:15" s="3" customFormat="1" ht="63">
      <c r="B7" s="47" t="s">
        <v>108</v>
      </c>
      <c r="C7" s="49" t="s">
        <v>43</v>
      </c>
      <c r="D7" s="49" t="s">
        <v>14</v>
      </c>
      <c r="E7" s="49" t="s">
        <v>15</v>
      </c>
      <c r="F7" s="49" t="s">
        <v>53</v>
      </c>
      <c r="G7" s="49" t="s">
        <v>95</v>
      </c>
      <c r="H7" s="49" t="s">
        <v>50</v>
      </c>
      <c r="I7" s="49" t="s">
        <v>103</v>
      </c>
      <c r="J7" s="49" t="s">
        <v>137</v>
      </c>
      <c r="K7" s="51" t="s">
        <v>138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186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06" t="s">
        <v>1349</v>
      </c>
      <c r="C10" s="87"/>
      <c r="D10" s="87"/>
      <c r="E10" s="87"/>
      <c r="F10" s="87"/>
      <c r="G10" s="87"/>
      <c r="H10" s="87"/>
      <c r="I10" s="107">
        <f>SUM(I12:I12)</f>
        <v>-0.74356126499999997</v>
      </c>
      <c r="J10" s="108">
        <f>IFERROR(I10/$I$10,0)</f>
        <v>1</v>
      </c>
      <c r="K10" s="108">
        <f>I10/'סכום נכסי הקרן'!$C$42</f>
        <v>-1.7929200444542103E-4</v>
      </c>
      <c r="O10" s="1"/>
    </row>
    <row r="11" spans="2:15">
      <c r="B11" s="127" t="s">
        <v>179</v>
      </c>
      <c r="C11" s="87"/>
      <c r="D11" s="87"/>
      <c r="E11" s="87"/>
      <c r="F11" s="87"/>
      <c r="G11" s="87"/>
      <c r="H11" s="87"/>
      <c r="I11" s="90">
        <f>SUM(I12:I13)</f>
        <v>-0.74356126499999997</v>
      </c>
      <c r="J11" s="108">
        <f t="shared" ref="J11:J12" si="0">IFERROR(I11/$I$10,0)</f>
        <v>1</v>
      </c>
      <c r="K11" s="108">
        <f>I11/'סכום נכסי הקרן'!$C$42</f>
        <v>-1.7929200444542103E-4</v>
      </c>
    </row>
    <row r="12" spans="2:15" ht="21" customHeight="1">
      <c r="B12" s="128" t="s">
        <v>478</v>
      </c>
      <c r="C12" s="128" t="s">
        <v>479</v>
      </c>
      <c r="D12" s="128" t="s">
        <v>481</v>
      </c>
      <c r="E12" s="128"/>
      <c r="F12" s="129">
        <v>0</v>
      </c>
      <c r="G12" s="128" t="s">
        <v>121</v>
      </c>
      <c r="H12" s="129">
        <v>0</v>
      </c>
      <c r="I12" s="90">
        <v>-0.74356126499999997</v>
      </c>
      <c r="J12" s="108">
        <f t="shared" si="0"/>
        <v>1</v>
      </c>
      <c r="K12" s="108">
        <f>I12/'סכום נכסי הקרן'!$C$42</f>
        <v>-1.7929200444542103E-4</v>
      </c>
    </row>
    <row r="13" spans="2:15">
      <c r="B13" s="87"/>
      <c r="C13" s="87"/>
      <c r="D13" s="87"/>
      <c r="E13" s="87"/>
      <c r="F13" s="87"/>
      <c r="G13" s="87"/>
      <c r="H13" s="87"/>
      <c r="I13" s="87"/>
      <c r="J13" s="87"/>
      <c r="K13" s="87"/>
    </row>
    <row r="14" spans="2:15"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2:15"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2:15"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93"/>
      <c r="C110" s="94"/>
      <c r="D110" s="112"/>
      <c r="E110" s="112"/>
      <c r="F110" s="112"/>
      <c r="G110" s="112"/>
      <c r="H110" s="112"/>
      <c r="I110" s="94"/>
      <c r="J110" s="94"/>
      <c r="K110" s="94"/>
    </row>
    <row r="111" spans="2:11">
      <c r="B111" s="93"/>
      <c r="C111" s="94"/>
      <c r="D111" s="112"/>
      <c r="E111" s="112"/>
      <c r="F111" s="112"/>
      <c r="G111" s="112"/>
      <c r="H111" s="112"/>
      <c r="I111" s="94"/>
      <c r="J111" s="94"/>
      <c r="K111" s="94"/>
    </row>
    <row r="112" spans="2:11">
      <c r="B112" s="93"/>
      <c r="C112" s="94"/>
      <c r="D112" s="112"/>
      <c r="E112" s="112"/>
      <c r="F112" s="112"/>
      <c r="G112" s="112"/>
      <c r="H112" s="112"/>
      <c r="I112" s="94"/>
      <c r="J112" s="94"/>
      <c r="K112" s="94"/>
    </row>
    <row r="113" spans="2:11">
      <c r="B113" s="93"/>
      <c r="C113" s="94"/>
      <c r="D113" s="112"/>
      <c r="E113" s="112"/>
      <c r="F113" s="112"/>
      <c r="G113" s="112"/>
      <c r="H113" s="112"/>
      <c r="I113" s="94"/>
      <c r="J113" s="94"/>
      <c r="K113" s="94"/>
    </row>
    <row r="114" spans="2:11">
      <c r="B114" s="93"/>
      <c r="C114" s="94"/>
      <c r="D114" s="112"/>
      <c r="E114" s="112"/>
      <c r="F114" s="112"/>
      <c r="G114" s="112"/>
      <c r="H114" s="112"/>
      <c r="I114" s="94"/>
      <c r="J114" s="94"/>
      <c r="K114" s="94"/>
    </row>
    <row r="115" spans="2:11">
      <c r="B115" s="93"/>
      <c r="C115" s="94"/>
      <c r="D115" s="112"/>
      <c r="E115" s="112"/>
      <c r="F115" s="112"/>
      <c r="G115" s="112"/>
      <c r="H115" s="112"/>
      <c r="I115" s="94"/>
      <c r="J115" s="94"/>
      <c r="K115" s="94"/>
    </row>
    <row r="116" spans="2:11">
      <c r="B116" s="93"/>
      <c r="C116" s="94"/>
      <c r="D116" s="112"/>
      <c r="E116" s="112"/>
      <c r="F116" s="112"/>
      <c r="G116" s="112"/>
      <c r="H116" s="112"/>
      <c r="I116" s="94"/>
      <c r="J116" s="94"/>
      <c r="K116" s="94"/>
    </row>
    <row r="117" spans="2:11">
      <c r="B117" s="93"/>
      <c r="C117" s="94"/>
      <c r="D117" s="112"/>
      <c r="E117" s="112"/>
      <c r="F117" s="112"/>
      <c r="G117" s="112"/>
      <c r="H117" s="112"/>
      <c r="I117" s="94"/>
      <c r="J117" s="94"/>
      <c r="K117" s="94"/>
    </row>
    <row r="118" spans="2:11">
      <c r="B118" s="93"/>
      <c r="C118" s="94"/>
      <c r="D118" s="112"/>
      <c r="E118" s="112"/>
      <c r="F118" s="112"/>
      <c r="G118" s="112"/>
      <c r="H118" s="112"/>
      <c r="I118" s="94"/>
      <c r="J118" s="94"/>
      <c r="K118" s="94"/>
    </row>
    <row r="119" spans="2:11">
      <c r="B119" s="93"/>
      <c r="C119" s="94"/>
      <c r="D119" s="112"/>
      <c r="E119" s="112"/>
      <c r="F119" s="112"/>
      <c r="G119" s="112"/>
      <c r="H119" s="112"/>
      <c r="I119" s="94"/>
      <c r="J119" s="94"/>
      <c r="K119" s="94"/>
    </row>
    <row r="120" spans="2:11">
      <c r="B120" s="93"/>
      <c r="C120" s="94"/>
      <c r="D120" s="112"/>
      <c r="E120" s="112"/>
      <c r="F120" s="112"/>
      <c r="G120" s="112"/>
      <c r="H120" s="112"/>
      <c r="I120" s="94"/>
      <c r="J120" s="94"/>
      <c r="K120" s="94"/>
    </row>
    <row r="121" spans="2:11">
      <c r="B121" s="93"/>
      <c r="C121" s="94"/>
      <c r="D121" s="112"/>
      <c r="E121" s="112"/>
      <c r="F121" s="112"/>
      <c r="G121" s="112"/>
      <c r="H121" s="112"/>
      <c r="I121" s="94"/>
      <c r="J121" s="94"/>
      <c r="K121" s="94"/>
    </row>
    <row r="122" spans="2:11">
      <c r="B122" s="93"/>
      <c r="C122" s="94"/>
      <c r="D122" s="112"/>
      <c r="E122" s="112"/>
      <c r="F122" s="112"/>
      <c r="G122" s="112"/>
      <c r="H122" s="112"/>
      <c r="I122" s="94"/>
      <c r="J122" s="94"/>
      <c r="K122" s="94"/>
    </row>
    <row r="123" spans="2:11">
      <c r="B123" s="93"/>
      <c r="C123" s="94"/>
      <c r="D123" s="112"/>
      <c r="E123" s="112"/>
      <c r="F123" s="112"/>
      <c r="G123" s="112"/>
      <c r="H123" s="112"/>
      <c r="I123" s="94"/>
      <c r="J123" s="94"/>
      <c r="K123" s="94"/>
    </row>
    <row r="124" spans="2:11">
      <c r="B124" s="93"/>
      <c r="C124" s="94"/>
      <c r="D124" s="112"/>
      <c r="E124" s="112"/>
      <c r="F124" s="112"/>
      <c r="G124" s="112"/>
      <c r="H124" s="112"/>
      <c r="I124" s="94"/>
      <c r="J124" s="94"/>
      <c r="K124" s="94"/>
    </row>
    <row r="125" spans="2:11">
      <c r="B125" s="93"/>
      <c r="C125" s="94"/>
      <c r="D125" s="112"/>
      <c r="E125" s="112"/>
      <c r="F125" s="112"/>
      <c r="G125" s="112"/>
      <c r="H125" s="112"/>
      <c r="I125" s="94"/>
      <c r="J125" s="94"/>
      <c r="K125" s="94"/>
    </row>
    <row r="126" spans="2:11">
      <c r="B126" s="93"/>
      <c r="C126" s="94"/>
      <c r="D126" s="112"/>
      <c r="E126" s="112"/>
      <c r="F126" s="112"/>
      <c r="G126" s="112"/>
      <c r="H126" s="112"/>
      <c r="I126" s="94"/>
      <c r="J126" s="94"/>
      <c r="K126" s="94"/>
    </row>
    <row r="127" spans="2:11">
      <c r="B127" s="93"/>
      <c r="C127" s="94"/>
      <c r="D127" s="112"/>
      <c r="E127" s="112"/>
      <c r="F127" s="112"/>
      <c r="G127" s="112"/>
      <c r="H127" s="112"/>
      <c r="I127" s="94"/>
      <c r="J127" s="94"/>
      <c r="K127" s="94"/>
    </row>
    <row r="128" spans="2:11">
      <c r="B128" s="93"/>
      <c r="C128" s="94"/>
      <c r="D128" s="112"/>
      <c r="E128" s="112"/>
      <c r="F128" s="112"/>
      <c r="G128" s="112"/>
      <c r="H128" s="112"/>
      <c r="I128" s="94"/>
      <c r="J128" s="94"/>
      <c r="K128" s="94"/>
    </row>
    <row r="129" spans="2:11">
      <c r="B129" s="93"/>
      <c r="C129" s="94"/>
      <c r="D129" s="112"/>
      <c r="E129" s="112"/>
      <c r="F129" s="112"/>
      <c r="G129" s="112"/>
      <c r="H129" s="112"/>
      <c r="I129" s="94"/>
      <c r="J129" s="94"/>
      <c r="K129" s="94"/>
    </row>
    <row r="130" spans="2:11">
      <c r="B130" s="93"/>
      <c r="C130" s="94"/>
      <c r="D130" s="112"/>
      <c r="E130" s="112"/>
      <c r="F130" s="112"/>
      <c r="G130" s="112"/>
      <c r="H130" s="112"/>
      <c r="I130" s="94"/>
      <c r="J130" s="94"/>
      <c r="K130" s="94"/>
    </row>
    <row r="131" spans="2:11">
      <c r="B131" s="93"/>
      <c r="C131" s="94"/>
      <c r="D131" s="112"/>
      <c r="E131" s="112"/>
      <c r="F131" s="112"/>
      <c r="G131" s="112"/>
      <c r="H131" s="112"/>
      <c r="I131" s="94"/>
      <c r="J131" s="94"/>
      <c r="K131" s="94"/>
    </row>
    <row r="132" spans="2:11">
      <c r="B132" s="93"/>
      <c r="C132" s="94"/>
      <c r="D132" s="112"/>
      <c r="E132" s="112"/>
      <c r="F132" s="112"/>
      <c r="G132" s="112"/>
      <c r="H132" s="112"/>
      <c r="I132" s="94"/>
      <c r="J132" s="94"/>
      <c r="K132" s="94"/>
    </row>
    <row r="133" spans="2:11">
      <c r="B133" s="93"/>
      <c r="C133" s="94"/>
      <c r="D133" s="112"/>
      <c r="E133" s="112"/>
      <c r="F133" s="112"/>
      <c r="G133" s="112"/>
      <c r="H133" s="112"/>
      <c r="I133" s="94"/>
      <c r="J133" s="94"/>
      <c r="K133" s="94"/>
    </row>
    <row r="134" spans="2:11">
      <c r="B134" s="93"/>
      <c r="C134" s="94"/>
      <c r="D134" s="112"/>
      <c r="E134" s="112"/>
      <c r="F134" s="112"/>
      <c r="G134" s="112"/>
      <c r="H134" s="112"/>
      <c r="I134" s="94"/>
      <c r="J134" s="94"/>
      <c r="K134" s="94"/>
    </row>
    <row r="135" spans="2:11">
      <c r="B135" s="93"/>
      <c r="C135" s="94"/>
      <c r="D135" s="112"/>
      <c r="E135" s="112"/>
      <c r="F135" s="112"/>
      <c r="G135" s="112"/>
      <c r="H135" s="112"/>
      <c r="I135" s="94"/>
      <c r="J135" s="94"/>
      <c r="K135" s="94"/>
    </row>
    <row r="136" spans="2:11">
      <c r="B136" s="93"/>
      <c r="C136" s="94"/>
      <c r="D136" s="112"/>
      <c r="E136" s="112"/>
      <c r="F136" s="112"/>
      <c r="G136" s="112"/>
      <c r="H136" s="112"/>
      <c r="I136" s="94"/>
      <c r="J136" s="94"/>
      <c r="K136" s="94"/>
    </row>
    <row r="137" spans="2:11">
      <c r="B137" s="93"/>
      <c r="C137" s="94"/>
      <c r="D137" s="112"/>
      <c r="E137" s="112"/>
      <c r="F137" s="112"/>
      <c r="G137" s="112"/>
      <c r="H137" s="112"/>
      <c r="I137" s="94"/>
      <c r="J137" s="94"/>
      <c r="K137" s="94"/>
    </row>
    <row r="138" spans="2:11">
      <c r="B138" s="93"/>
      <c r="C138" s="94"/>
      <c r="D138" s="112"/>
      <c r="E138" s="112"/>
      <c r="F138" s="112"/>
      <c r="G138" s="112"/>
      <c r="H138" s="112"/>
      <c r="I138" s="94"/>
      <c r="J138" s="94"/>
      <c r="K138" s="94"/>
    </row>
    <row r="139" spans="2:11">
      <c r="B139" s="93"/>
      <c r="C139" s="94"/>
      <c r="D139" s="112"/>
      <c r="E139" s="112"/>
      <c r="F139" s="112"/>
      <c r="G139" s="112"/>
      <c r="H139" s="112"/>
      <c r="I139" s="94"/>
      <c r="J139" s="94"/>
      <c r="K139" s="94"/>
    </row>
    <row r="140" spans="2:11">
      <c r="B140" s="93"/>
      <c r="C140" s="94"/>
      <c r="D140" s="112"/>
      <c r="E140" s="112"/>
      <c r="F140" s="112"/>
      <c r="G140" s="112"/>
      <c r="H140" s="112"/>
      <c r="I140" s="94"/>
      <c r="J140" s="94"/>
      <c r="K140" s="94"/>
    </row>
    <row r="141" spans="2:11">
      <c r="B141" s="93"/>
      <c r="C141" s="94"/>
      <c r="D141" s="112"/>
      <c r="E141" s="112"/>
      <c r="F141" s="112"/>
      <c r="G141" s="112"/>
      <c r="H141" s="112"/>
      <c r="I141" s="94"/>
      <c r="J141" s="94"/>
      <c r="K141" s="94"/>
    </row>
    <row r="142" spans="2:11">
      <c r="B142" s="93"/>
      <c r="C142" s="94"/>
      <c r="D142" s="112"/>
      <c r="E142" s="112"/>
      <c r="F142" s="112"/>
      <c r="G142" s="112"/>
      <c r="H142" s="112"/>
      <c r="I142" s="94"/>
      <c r="J142" s="94"/>
      <c r="K142" s="94"/>
    </row>
    <row r="143" spans="2:11">
      <c r="B143" s="93"/>
      <c r="C143" s="94"/>
      <c r="D143" s="112"/>
      <c r="E143" s="112"/>
      <c r="F143" s="112"/>
      <c r="G143" s="112"/>
      <c r="H143" s="112"/>
      <c r="I143" s="94"/>
      <c r="J143" s="94"/>
      <c r="K143" s="94"/>
    </row>
    <row r="144" spans="2:11">
      <c r="B144" s="93"/>
      <c r="C144" s="94"/>
      <c r="D144" s="112"/>
      <c r="E144" s="112"/>
      <c r="F144" s="112"/>
      <c r="G144" s="112"/>
      <c r="H144" s="112"/>
      <c r="I144" s="94"/>
      <c r="J144" s="94"/>
      <c r="K144" s="94"/>
    </row>
    <row r="145" spans="2:11">
      <c r="B145" s="93"/>
      <c r="C145" s="94"/>
      <c r="D145" s="112"/>
      <c r="E145" s="112"/>
      <c r="F145" s="112"/>
      <c r="G145" s="112"/>
      <c r="H145" s="112"/>
      <c r="I145" s="94"/>
      <c r="J145" s="94"/>
      <c r="K145" s="94"/>
    </row>
    <row r="146" spans="2:11">
      <c r="B146" s="93"/>
      <c r="C146" s="94"/>
      <c r="D146" s="112"/>
      <c r="E146" s="112"/>
      <c r="F146" s="112"/>
      <c r="G146" s="112"/>
      <c r="H146" s="112"/>
      <c r="I146" s="94"/>
      <c r="J146" s="94"/>
      <c r="K146" s="94"/>
    </row>
    <row r="147" spans="2:11">
      <c r="B147" s="93"/>
      <c r="C147" s="94"/>
      <c r="D147" s="112"/>
      <c r="E147" s="112"/>
      <c r="F147" s="112"/>
      <c r="G147" s="112"/>
      <c r="H147" s="112"/>
      <c r="I147" s="94"/>
      <c r="J147" s="94"/>
      <c r="K147" s="94"/>
    </row>
    <row r="148" spans="2:11">
      <c r="B148" s="93"/>
      <c r="C148" s="94"/>
      <c r="D148" s="112"/>
      <c r="E148" s="112"/>
      <c r="F148" s="112"/>
      <c r="G148" s="112"/>
      <c r="H148" s="112"/>
      <c r="I148" s="94"/>
      <c r="J148" s="94"/>
      <c r="K148" s="94"/>
    </row>
    <row r="149" spans="2:11">
      <c r="B149" s="93"/>
      <c r="C149" s="94"/>
      <c r="D149" s="112"/>
      <c r="E149" s="112"/>
      <c r="F149" s="112"/>
      <c r="G149" s="112"/>
      <c r="H149" s="112"/>
      <c r="I149" s="94"/>
      <c r="J149" s="94"/>
      <c r="K149" s="94"/>
    </row>
    <row r="150" spans="2:11">
      <c r="B150" s="93"/>
      <c r="C150" s="94"/>
      <c r="D150" s="112"/>
      <c r="E150" s="112"/>
      <c r="F150" s="112"/>
      <c r="G150" s="112"/>
      <c r="H150" s="112"/>
      <c r="I150" s="94"/>
      <c r="J150" s="94"/>
      <c r="K150" s="94"/>
    </row>
    <row r="151" spans="2:11">
      <c r="B151" s="93"/>
      <c r="C151" s="94"/>
      <c r="D151" s="112"/>
      <c r="E151" s="112"/>
      <c r="F151" s="112"/>
      <c r="G151" s="112"/>
      <c r="H151" s="112"/>
      <c r="I151" s="94"/>
      <c r="J151" s="94"/>
      <c r="K151" s="94"/>
    </row>
    <row r="152" spans="2:11">
      <c r="B152" s="93"/>
      <c r="C152" s="94"/>
      <c r="D152" s="112"/>
      <c r="E152" s="112"/>
      <c r="F152" s="112"/>
      <c r="G152" s="112"/>
      <c r="H152" s="112"/>
      <c r="I152" s="94"/>
      <c r="J152" s="94"/>
      <c r="K152" s="94"/>
    </row>
    <row r="153" spans="2:11">
      <c r="B153" s="93"/>
      <c r="C153" s="94"/>
      <c r="D153" s="112"/>
      <c r="E153" s="112"/>
      <c r="F153" s="112"/>
      <c r="G153" s="112"/>
      <c r="H153" s="112"/>
      <c r="I153" s="94"/>
      <c r="J153" s="94"/>
      <c r="K153" s="94"/>
    </row>
    <row r="154" spans="2:11">
      <c r="B154" s="93"/>
      <c r="C154" s="94"/>
      <c r="D154" s="112"/>
      <c r="E154" s="112"/>
      <c r="F154" s="112"/>
      <c r="G154" s="112"/>
      <c r="H154" s="112"/>
      <c r="I154" s="94"/>
      <c r="J154" s="94"/>
      <c r="K154" s="94"/>
    </row>
    <row r="155" spans="2:11">
      <c r="B155" s="93"/>
      <c r="C155" s="94"/>
      <c r="D155" s="112"/>
      <c r="E155" s="112"/>
      <c r="F155" s="112"/>
      <c r="G155" s="112"/>
      <c r="H155" s="112"/>
      <c r="I155" s="94"/>
      <c r="J155" s="94"/>
      <c r="K155" s="94"/>
    </row>
    <row r="156" spans="2:11">
      <c r="B156" s="93"/>
      <c r="C156" s="94"/>
      <c r="D156" s="112"/>
      <c r="E156" s="112"/>
      <c r="F156" s="112"/>
      <c r="G156" s="112"/>
      <c r="H156" s="112"/>
      <c r="I156" s="94"/>
      <c r="J156" s="94"/>
      <c r="K156" s="94"/>
    </row>
    <row r="157" spans="2:11">
      <c r="B157" s="93"/>
      <c r="C157" s="94"/>
      <c r="D157" s="112"/>
      <c r="E157" s="112"/>
      <c r="F157" s="112"/>
      <c r="G157" s="112"/>
      <c r="H157" s="112"/>
      <c r="I157" s="94"/>
      <c r="J157" s="94"/>
      <c r="K157" s="94"/>
    </row>
    <row r="158" spans="2:11">
      <c r="B158" s="93"/>
      <c r="C158" s="94"/>
      <c r="D158" s="112"/>
      <c r="E158" s="112"/>
      <c r="F158" s="112"/>
      <c r="G158" s="112"/>
      <c r="H158" s="112"/>
      <c r="I158" s="94"/>
      <c r="J158" s="94"/>
      <c r="K158" s="94"/>
    </row>
    <row r="159" spans="2:11">
      <c r="B159" s="93"/>
      <c r="C159" s="94"/>
      <c r="D159" s="112"/>
      <c r="E159" s="112"/>
      <c r="F159" s="112"/>
      <c r="G159" s="112"/>
      <c r="H159" s="112"/>
      <c r="I159" s="94"/>
      <c r="J159" s="94"/>
      <c r="K159" s="94"/>
    </row>
    <row r="160" spans="2:11">
      <c r="B160" s="93"/>
      <c r="C160" s="94"/>
      <c r="D160" s="112"/>
      <c r="E160" s="112"/>
      <c r="F160" s="112"/>
      <c r="G160" s="112"/>
      <c r="H160" s="112"/>
      <c r="I160" s="94"/>
      <c r="J160" s="94"/>
      <c r="K160" s="94"/>
    </row>
    <row r="161" spans="2:11">
      <c r="B161" s="93"/>
      <c r="C161" s="94"/>
      <c r="D161" s="112"/>
      <c r="E161" s="112"/>
      <c r="F161" s="112"/>
      <c r="G161" s="112"/>
      <c r="H161" s="112"/>
      <c r="I161" s="94"/>
      <c r="J161" s="94"/>
      <c r="K161" s="94"/>
    </row>
    <row r="162" spans="2:11">
      <c r="B162" s="93"/>
      <c r="C162" s="94"/>
      <c r="D162" s="112"/>
      <c r="E162" s="112"/>
      <c r="F162" s="112"/>
      <c r="G162" s="112"/>
      <c r="H162" s="112"/>
      <c r="I162" s="94"/>
      <c r="J162" s="94"/>
      <c r="K162" s="94"/>
    </row>
    <row r="163" spans="2:11">
      <c r="B163" s="93"/>
      <c r="C163" s="94"/>
      <c r="D163" s="112"/>
      <c r="E163" s="112"/>
      <c r="F163" s="112"/>
      <c r="G163" s="112"/>
      <c r="H163" s="112"/>
      <c r="I163" s="94"/>
      <c r="J163" s="94"/>
      <c r="K163" s="94"/>
    </row>
    <row r="164" spans="2:11">
      <c r="B164" s="93"/>
      <c r="C164" s="94"/>
      <c r="D164" s="112"/>
      <c r="E164" s="112"/>
      <c r="F164" s="112"/>
      <c r="G164" s="112"/>
      <c r="H164" s="112"/>
      <c r="I164" s="94"/>
      <c r="J164" s="94"/>
      <c r="K164" s="94"/>
    </row>
    <row r="165" spans="2:11">
      <c r="B165" s="93"/>
      <c r="C165" s="94"/>
      <c r="D165" s="112"/>
      <c r="E165" s="112"/>
      <c r="F165" s="112"/>
      <c r="G165" s="112"/>
      <c r="H165" s="112"/>
      <c r="I165" s="94"/>
      <c r="J165" s="94"/>
      <c r="K165" s="94"/>
    </row>
    <row r="166" spans="2:11">
      <c r="B166" s="93"/>
      <c r="C166" s="94"/>
      <c r="D166" s="112"/>
      <c r="E166" s="112"/>
      <c r="F166" s="112"/>
      <c r="G166" s="112"/>
      <c r="H166" s="112"/>
      <c r="I166" s="94"/>
      <c r="J166" s="94"/>
      <c r="K166" s="94"/>
    </row>
    <row r="167" spans="2:11">
      <c r="B167" s="93"/>
      <c r="C167" s="94"/>
      <c r="D167" s="112"/>
      <c r="E167" s="112"/>
      <c r="F167" s="112"/>
      <c r="G167" s="112"/>
      <c r="H167" s="112"/>
      <c r="I167" s="94"/>
      <c r="J167" s="94"/>
      <c r="K167" s="94"/>
    </row>
    <row r="168" spans="2:11">
      <c r="B168" s="93"/>
      <c r="C168" s="94"/>
      <c r="D168" s="112"/>
      <c r="E168" s="112"/>
      <c r="F168" s="112"/>
      <c r="G168" s="112"/>
      <c r="H168" s="112"/>
      <c r="I168" s="94"/>
      <c r="J168" s="94"/>
      <c r="K168" s="94"/>
    </row>
    <row r="169" spans="2:11">
      <c r="B169" s="93"/>
      <c r="C169" s="94"/>
      <c r="D169" s="112"/>
      <c r="E169" s="112"/>
      <c r="F169" s="112"/>
      <c r="G169" s="112"/>
      <c r="H169" s="112"/>
      <c r="I169" s="94"/>
      <c r="J169" s="94"/>
      <c r="K169" s="94"/>
    </row>
    <row r="170" spans="2:11">
      <c r="B170" s="93"/>
      <c r="C170" s="94"/>
      <c r="D170" s="112"/>
      <c r="E170" s="112"/>
      <c r="F170" s="112"/>
      <c r="G170" s="112"/>
      <c r="H170" s="112"/>
      <c r="I170" s="94"/>
      <c r="J170" s="94"/>
      <c r="K170" s="94"/>
    </row>
    <row r="171" spans="2:11">
      <c r="B171" s="93"/>
      <c r="C171" s="94"/>
      <c r="D171" s="112"/>
      <c r="E171" s="112"/>
      <c r="F171" s="112"/>
      <c r="G171" s="112"/>
      <c r="H171" s="112"/>
      <c r="I171" s="94"/>
      <c r="J171" s="94"/>
      <c r="K171" s="94"/>
    </row>
    <row r="172" spans="2:11">
      <c r="B172" s="93"/>
      <c r="C172" s="94"/>
      <c r="D172" s="112"/>
      <c r="E172" s="112"/>
      <c r="F172" s="112"/>
      <c r="G172" s="112"/>
      <c r="H172" s="112"/>
      <c r="I172" s="94"/>
      <c r="J172" s="94"/>
      <c r="K172" s="94"/>
    </row>
    <row r="173" spans="2:11">
      <c r="B173" s="93"/>
      <c r="C173" s="94"/>
      <c r="D173" s="112"/>
      <c r="E173" s="112"/>
      <c r="F173" s="112"/>
      <c r="G173" s="112"/>
      <c r="H173" s="112"/>
      <c r="I173" s="94"/>
      <c r="J173" s="94"/>
      <c r="K173" s="94"/>
    </row>
    <row r="174" spans="2:11">
      <c r="B174" s="93"/>
      <c r="C174" s="94"/>
      <c r="D174" s="112"/>
      <c r="E174" s="112"/>
      <c r="F174" s="112"/>
      <c r="G174" s="112"/>
      <c r="H174" s="112"/>
      <c r="I174" s="94"/>
      <c r="J174" s="94"/>
      <c r="K174" s="94"/>
    </row>
    <row r="175" spans="2:11">
      <c r="B175" s="93"/>
      <c r="C175" s="94"/>
      <c r="D175" s="112"/>
      <c r="E175" s="112"/>
      <c r="F175" s="112"/>
      <c r="G175" s="112"/>
      <c r="H175" s="112"/>
      <c r="I175" s="94"/>
      <c r="J175" s="94"/>
      <c r="K175" s="94"/>
    </row>
    <row r="176" spans="2:11">
      <c r="B176" s="93"/>
      <c r="C176" s="94"/>
      <c r="D176" s="112"/>
      <c r="E176" s="112"/>
      <c r="F176" s="112"/>
      <c r="G176" s="112"/>
      <c r="H176" s="112"/>
      <c r="I176" s="94"/>
      <c r="J176" s="94"/>
      <c r="K176" s="94"/>
    </row>
    <row r="177" spans="2:11">
      <c r="B177" s="93"/>
      <c r="C177" s="94"/>
      <c r="D177" s="112"/>
      <c r="E177" s="112"/>
      <c r="F177" s="112"/>
      <c r="G177" s="112"/>
      <c r="H177" s="112"/>
      <c r="I177" s="94"/>
      <c r="J177" s="94"/>
      <c r="K177" s="94"/>
    </row>
    <row r="178" spans="2:11">
      <c r="B178" s="93"/>
      <c r="C178" s="94"/>
      <c r="D178" s="112"/>
      <c r="E178" s="112"/>
      <c r="F178" s="112"/>
      <c r="G178" s="112"/>
      <c r="H178" s="112"/>
      <c r="I178" s="94"/>
      <c r="J178" s="94"/>
      <c r="K178" s="94"/>
    </row>
    <row r="179" spans="2:11">
      <c r="B179" s="93"/>
      <c r="C179" s="94"/>
      <c r="D179" s="112"/>
      <c r="E179" s="112"/>
      <c r="F179" s="112"/>
      <c r="G179" s="112"/>
      <c r="H179" s="112"/>
      <c r="I179" s="94"/>
      <c r="J179" s="94"/>
      <c r="K179" s="94"/>
    </row>
    <row r="180" spans="2:11">
      <c r="B180" s="93"/>
      <c r="C180" s="94"/>
      <c r="D180" s="112"/>
      <c r="E180" s="112"/>
      <c r="F180" s="112"/>
      <c r="G180" s="112"/>
      <c r="H180" s="112"/>
      <c r="I180" s="94"/>
      <c r="J180" s="94"/>
      <c r="K180" s="94"/>
    </row>
    <row r="181" spans="2:11">
      <c r="B181" s="93"/>
      <c r="C181" s="94"/>
      <c r="D181" s="112"/>
      <c r="E181" s="112"/>
      <c r="F181" s="112"/>
      <c r="G181" s="112"/>
      <c r="H181" s="112"/>
      <c r="I181" s="94"/>
      <c r="J181" s="94"/>
      <c r="K181" s="94"/>
    </row>
    <row r="182" spans="2:11">
      <c r="B182" s="93"/>
      <c r="C182" s="94"/>
      <c r="D182" s="112"/>
      <c r="E182" s="112"/>
      <c r="F182" s="112"/>
      <c r="G182" s="112"/>
      <c r="H182" s="112"/>
      <c r="I182" s="94"/>
      <c r="J182" s="94"/>
      <c r="K182" s="94"/>
    </row>
    <row r="183" spans="2:11">
      <c r="B183" s="93"/>
      <c r="C183" s="94"/>
      <c r="D183" s="112"/>
      <c r="E183" s="112"/>
      <c r="F183" s="112"/>
      <c r="G183" s="112"/>
      <c r="H183" s="112"/>
      <c r="I183" s="94"/>
      <c r="J183" s="94"/>
      <c r="K183" s="94"/>
    </row>
    <row r="184" spans="2:11">
      <c r="B184" s="93"/>
      <c r="C184" s="94"/>
      <c r="D184" s="112"/>
      <c r="E184" s="112"/>
      <c r="F184" s="112"/>
      <c r="G184" s="112"/>
      <c r="H184" s="112"/>
      <c r="I184" s="94"/>
      <c r="J184" s="94"/>
      <c r="K184" s="94"/>
    </row>
    <row r="185" spans="2:11">
      <c r="B185" s="93"/>
      <c r="C185" s="94"/>
      <c r="D185" s="112"/>
      <c r="E185" s="112"/>
      <c r="F185" s="112"/>
      <c r="G185" s="112"/>
      <c r="H185" s="112"/>
      <c r="I185" s="94"/>
      <c r="J185" s="94"/>
      <c r="K185" s="94"/>
    </row>
    <row r="186" spans="2:11">
      <c r="B186" s="93"/>
      <c r="C186" s="94"/>
      <c r="D186" s="112"/>
      <c r="E186" s="112"/>
      <c r="F186" s="112"/>
      <c r="G186" s="112"/>
      <c r="H186" s="112"/>
      <c r="I186" s="94"/>
      <c r="J186" s="94"/>
      <c r="K186" s="94"/>
    </row>
    <row r="187" spans="2:11">
      <c r="B187" s="93"/>
      <c r="C187" s="94"/>
      <c r="D187" s="112"/>
      <c r="E187" s="112"/>
      <c r="F187" s="112"/>
      <c r="G187" s="112"/>
      <c r="H187" s="112"/>
      <c r="I187" s="94"/>
      <c r="J187" s="94"/>
      <c r="K187" s="94"/>
    </row>
    <row r="188" spans="2:11">
      <c r="B188" s="93"/>
      <c r="C188" s="94"/>
      <c r="D188" s="112"/>
      <c r="E188" s="112"/>
      <c r="F188" s="112"/>
      <c r="G188" s="112"/>
      <c r="H188" s="112"/>
      <c r="I188" s="94"/>
      <c r="J188" s="94"/>
      <c r="K188" s="94"/>
    </row>
    <row r="189" spans="2:11">
      <c r="B189" s="93"/>
      <c r="C189" s="94"/>
      <c r="D189" s="112"/>
      <c r="E189" s="112"/>
      <c r="F189" s="112"/>
      <c r="G189" s="112"/>
      <c r="H189" s="112"/>
      <c r="I189" s="94"/>
      <c r="J189" s="94"/>
      <c r="K189" s="94"/>
    </row>
    <row r="190" spans="2:11">
      <c r="B190" s="93"/>
      <c r="C190" s="94"/>
      <c r="D190" s="112"/>
      <c r="E190" s="112"/>
      <c r="F190" s="112"/>
      <c r="G190" s="112"/>
      <c r="H190" s="112"/>
      <c r="I190" s="94"/>
      <c r="J190" s="94"/>
      <c r="K190" s="94"/>
    </row>
    <row r="191" spans="2:11">
      <c r="B191" s="93"/>
      <c r="C191" s="94"/>
      <c r="D191" s="112"/>
      <c r="E191" s="112"/>
      <c r="F191" s="112"/>
      <c r="G191" s="112"/>
      <c r="H191" s="112"/>
      <c r="I191" s="94"/>
      <c r="J191" s="94"/>
      <c r="K191" s="94"/>
    </row>
    <row r="192" spans="2:11">
      <c r="B192" s="93"/>
      <c r="C192" s="94"/>
      <c r="D192" s="112"/>
      <c r="E192" s="112"/>
      <c r="F192" s="112"/>
      <c r="G192" s="112"/>
      <c r="H192" s="112"/>
      <c r="I192" s="94"/>
      <c r="J192" s="94"/>
      <c r="K192" s="94"/>
    </row>
    <row r="193" spans="2:11">
      <c r="B193" s="93"/>
      <c r="C193" s="94"/>
      <c r="D193" s="112"/>
      <c r="E193" s="112"/>
      <c r="F193" s="112"/>
      <c r="G193" s="112"/>
      <c r="H193" s="112"/>
      <c r="I193" s="94"/>
      <c r="J193" s="94"/>
      <c r="K193" s="94"/>
    </row>
    <row r="194" spans="2:11">
      <c r="B194" s="93"/>
      <c r="C194" s="94"/>
      <c r="D194" s="112"/>
      <c r="E194" s="112"/>
      <c r="F194" s="112"/>
      <c r="G194" s="112"/>
      <c r="H194" s="112"/>
      <c r="I194" s="94"/>
      <c r="J194" s="94"/>
      <c r="K194" s="94"/>
    </row>
    <row r="195" spans="2:11">
      <c r="B195" s="93"/>
      <c r="C195" s="94"/>
      <c r="D195" s="112"/>
      <c r="E195" s="112"/>
      <c r="F195" s="112"/>
      <c r="G195" s="112"/>
      <c r="H195" s="112"/>
      <c r="I195" s="94"/>
      <c r="J195" s="94"/>
      <c r="K195" s="94"/>
    </row>
    <row r="196" spans="2:11">
      <c r="B196" s="93"/>
      <c r="C196" s="94"/>
      <c r="D196" s="112"/>
      <c r="E196" s="112"/>
      <c r="F196" s="112"/>
      <c r="G196" s="112"/>
      <c r="H196" s="112"/>
      <c r="I196" s="94"/>
      <c r="J196" s="94"/>
      <c r="K196" s="94"/>
    </row>
    <row r="197" spans="2:11">
      <c r="B197" s="93"/>
      <c r="C197" s="94"/>
      <c r="D197" s="112"/>
      <c r="E197" s="112"/>
      <c r="F197" s="112"/>
      <c r="G197" s="112"/>
      <c r="H197" s="112"/>
      <c r="I197" s="94"/>
      <c r="J197" s="94"/>
      <c r="K197" s="94"/>
    </row>
    <row r="198" spans="2:11">
      <c r="B198" s="93"/>
      <c r="C198" s="94"/>
      <c r="D198" s="112"/>
      <c r="E198" s="112"/>
      <c r="F198" s="112"/>
      <c r="G198" s="112"/>
      <c r="H198" s="112"/>
      <c r="I198" s="94"/>
      <c r="J198" s="94"/>
      <c r="K198" s="94"/>
    </row>
    <row r="199" spans="2:11">
      <c r="B199" s="93"/>
      <c r="C199" s="94"/>
      <c r="D199" s="112"/>
      <c r="E199" s="112"/>
      <c r="F199" s="112"/>
      <c r="G199" s="112"/>
      <c r="H199" s="112"/>
      <c r="I199" s="94"/>
      <c r="J199" s="94"/>
      <c r="K199" s="94"/>
    </row>
    <row r="200" spans="2:11">
      <c r="B200" s="93"/>
      <c r="C200" s="94"/>
      <c r="D200" s="112"/>
      <c r="E200" s="112"/>
      <c r="F200" s="112"/>
      <c r="G200" s="112"/>
      <c r="H200" s="112"/>
      <c r="I200" s="94"/>
      <c r="J200" s="94"/>
      <c r="K200" s="94"/>
    </row>
    <row r="201" spans="2:11">
      <c r="B201" s="93"/>
      <c r="C201" s="94"/>
      <c r="D201" s="112"/>
      <c r="E201" s="112"/>
      <c r="F201" s="112"/>
      <c r="G201" s="112"/>
      <c r="H201" s="112"/>
      <c r="I201" s="94"/>
      <c r="J201" s="94"/>
      <c r="K201" s="94"/>
    </row>
    <row r="202" spans="2:11">
      <c r="B202" s="93"/>
      <c r="C202" s="94"/>
      <c r="D202" s="112"/>
      <c r="E202" s="112"/>
      <c r="F202" s="112"/>
      <c r="G202" s="112"/>
      <c r="H202" s="112"/>
      <c r="I202" s="94"/>
      <c r="J202" s="94"/>
      <c r="K202" s="94"/>
    </row>
    <row r="203" spans="2:11">
      <c r="B203" s="93"/>
      <c r="C203" s="94"/>
      <c r="D203" s="112"/>
      <c r="E203" s="112"/>
      <c r="F203" s="112"/>
      <c r="G203" s="112"/>
      <c r="H203" s="112"/>
      <c r="I203" s="94"/>
      <c r="J203" s="94"/>
      <c r="K203" s="94"/>
    </row>
    <row r="204" spans="2:11">
      <c r="B204" s="93"/>
      <c r="C204" s="94"/>
      <c r="D204" s="112"/>
      <c r="E204" s="112"/>
      <c r="F204" s="112"/>
      <c r="G204" s="112"/>
      <c r="H204" s="112"/>
      <c r="I204" s="94"/>
      <c r="J204" s="94"/>
      <c r="K204" s="94"/>
    </row>
    <row r="205" spans="2:11">
      <c r="B205" s="93"/>
      <c r="C205" s="94"/>
      <c r="D205" s="112"/>
      <c r="E205" s="112"/>
      <c r="F205" s="112"/>
      <c r="G205" s="112"/>
      <c r="H205" s="112"/>
      <c r="I205" s="94"/>
      <c r="J205" s="94"/>
      <c r="K205" s="94"/>
    </row>
    <row r="206" spans="2:11">
      <c r="B206" s="93"/>
      <c r="C206" s="94"/>
      <c r="D206" s="112"/>
      <c r="E206" s="112"/>
      <c r="F206" s="112"/>
      <c r="G206" s="112"/>
      <c r="H206" s="112"/>
      <c r="I206" s="94"/>
      <c r="J206" s="94"/>
      <c r="K206" s="94"/>
    </row>
    <row r="207" spans="2:11">
      <c r="B207" s="93"/>
      <c r="C207" s="94"/>
      <c r="D207" s="112"/>
      <c r="E207" s="112"/>
      <c r="F207" s="112"/>
      <c r="G207" s="112"/>
      <c r="H207" s="112"/>
      <c r="I207" s="94"/>
      <c r="J207" s="94"/>
      <c r="K207" s="94"/>
    </row>
    <row r="208" spans="2:11">
      <c r="B208" s="93"/>
      <c r="C208" s="94"/>
      <c r="D208" s="112"/>
      <c r="E208" s="112"/>
      <c r="F208" s="112"/>
      <c r="G208" s="112"/>
      <c r="H208" s="112"/>
      <c r="I208" s="94"/>
      <c r="J208" s="94"/>
      <c r="K208" s="94"/>
    </row>
    <row r="209" spans="2:11">
      <c r="B209" s="93"/>
      <c r="C209" s="94"/>
      <c r="D209" s="112"/>
      <c r="E209" s="112"/>
      <c r="F209" s="112"/>
      <c r="G209" s="112"/>
      <c r="H209" s="112"/>
      <c r="I209" s="94"/>
      <c r="J209" s="94"/>
      <c r="K209" s="94"/>
    </row>
    <row r="210" spans="2:11">
      <c r="B210" s="93"/>
      <c r="C210" s="94"/>
      <c r="D210" s="112"/>
      <c r="E210" s="112"/>
      <c r="F210" s="112"/>
      <c r="G210" s="112"/>
      <c r="H210" s="112"/>
      <c r="I210" s="94"/>
      <c r="J210" s="94"/>
      <c r="K210" s="94"/>
    </row>
    <row r="211" spans="2:11">
      <c r="B211" s="93"/>
      <c r="C211" s="94"/>
      <c r="D211" s="112"/>
      <c r="E211" s="112"/>
      <c r="F211" s="112"/>
      <c r="G211" s="112"/>
      <c r="H211" s="112"/>
      <c r="I211" s="94"/>
      <c r="J211" s="94"/>
      <c r="K211" s="94"/>
    </row>
    <row r="212" spans="2:11">
      <c r="B212" s="93"/>
      <c r="C212" s="94"/>
      <c r="D212" s="112"/>
      <c r="E212" s="112"/>
      <c r="F212" s="112"/>
      <c r="G212" s="112"/>
      <c r="H212" s="112"/>
      <c r="I212" s="94"/>
      <c r="J212" s="94"/>
      <c r="K212" s="94"/>
    </row>
    <row r="213" spans="2:11">
      <c r="B213" s="93"/>
      <c r="C213" s="94"/>
      <c r="D213" s="112"/>
      <c r="E213" s="112"/>
      <c r="F213" s="112"/>
      <c r="G213" s="112"/>
      <c r="H213" s="112"/>
      <c r="I213" s="94"/>
      <c r="J213" s="94"/>
      <c r="K213" s="94"/>
    </row>
    <row r="214" spans="2:11">
      <c r="B214" s="93"/>
      <c r="C214" s="94"/>
      <c r="D214" s="112"/>
      <c r="E214" s="112"/>
      <c r="F214" s="112"/>
      <c r="G214" s="112"/>
      <c r="H214" s="112"/>
      <c r="I214" s="94"/>
      <c r="J214" s="94"/>
      <c r="K214" s="94"/>
    </row>
    <row r="215" spans="2:11">
      <c r="B215" s="93"/>
      <c r="C215" s="94"/>
      <c r="D215" s="112"/>
      <c r="E215" s="112"/>
      <c r="F215" s="112"/>
      <c r="G215" s="112"/>
      <c r="H215" s="112"/>
      <c r="I215" s="94"/>
      <c r="J215" s="94"/>
      <c r="K215" s="94"/>
    </row>
    <row r="216" spans="2:11">
      <c r="B216" s="93"/>
      <c r="C216" s="94"/>
      <c r="D216" s="112"/>
      <c r="E216" s="112"/>
      <c r="F216" s="112"/>
      <c r="G216" s="112"/>
      <c r="H216" s="112"/>
      <c r="I216" s="94"/>
      <c r="J216" s="94"/>
      <c r="K216" s="94"/>
    </row>
    <row r="217" spans="2:11">
      <c r="B217" s="93"/>
      <c r="C217" s="94"/>
      <c r="D217" s="112"/>
      <c r="E217" s="112"/>
      <c r="F217" s="112"/>
      <c r="G217" s="112"/>
      <c r="H217" s="112"/>
      <c r="I217" s="94"/>
      <c r="J217" s="94"/>
      <c r="K217" s="94"/>
    </row>
    <row r="218" spans="2:11">
      <c r="B218" s="93"/>
      <c r="C218" s="94"/>
      <c r="D218" s="112"/>
      <c r="E218" s="112"/>
      <c r="F218" s="112"/>
      <c r="G218" s="112"/>
      <c r="H218" s="112"/>
      <c r="I218" s="94"/>
      <c r="J218" s="94"/>
      <c r="K218" s="94"/>
    </row>
    <row r="219" spans="2:11">
      <c r="B219" s="93"/>
      <c r="C219" s="94"/>
      <c r="D219" s="112"/>
      <c r="E219" s="112"/>
      <c r="F219" s="112"/>
      <c r="G219" s="112"/>
      <c r="H219" s="112"/>
      <c r="I219" s="94"/>
      <c r="J219" s="94"/>
      <c r="K219" s="94"/>
    </row>
    <row r="220" spans="2:11">
      <c r="B220" s="93"/>
      <c r="C220" s="94"/>
      <c r="D220" s="112"/>
      <c r="E220" s="112"/>
      <c r="F220" s="112"/>
      <c r="G220" s="112"/>
      <c r="H220" s="112"/>
      <c r="I220" s="94"/>
      <c r="J220" s="94"/>
      <c r="K220" s="94"/>
    </row>
    <row r="221" spans="2:11">
      <c r="B221" s="93"/>
      <c r="C221" s="94"/>
      <c r="D221" s="112"/>
      <c r="E221" s="112"/>
      <c r="F221" s="112"/>
      <c r="G221" s="112"/>
      <c r="H221" s="112"/>
      <c r="I221" s="94"/>
      <c r="J221" s="94"/>
      <c r="K221" s="94"/>
    </row>
    <row r="222" spans="2:11">
      <c r="B222" s="93"/>
      <c r="C222" s="94"/>
      <c r="D222" s="112"/>
      <c r="E222" s="112"/>
      <c r="F222" s="112"/>
      <c r="G222" s="112"/>
      <c r="H222" s="112"/>
      <c r="I222" s="94"/>
      <c r="J222" s="94"/>
      <c r="K222" s="94"/>
    </row>
    <row r="223" spans="2:11">
      <c r="B223" s="93"/>
      <c r="C223" s="94"/>
      <c r="D223" s="112"/>
      <c r="E223" s="112"/>
      <c r="F223" s="112"/>
      <c r="G223" s="112"/>
      <c r="H223" s="112"/>
      <c r="I223" s="94"/>
      <c r="J223" s="94"/>
      <c r="K223" s="94"/>
    </row>
    <row r="224" spans="2:11">
      <c r="B224" s="93"/>
      <c r="C224" s="94"/>
      <c r="D224" s="112"/>
      <c r="E224" s="112"/>
      <c r="F224" s="112"/>
      <c r="G224" s="112"/>
      <c r="H224" s="112"/>
      <c r="I224" s="94"/>
      <c r="J224" s="94"/>
      <c r="K224" s="94"/>
    </row>
    <row r="225" spans="2:11">
      <c r="B225" s="93"/>
      <c r="C225" s="94"/>
      <c r="D225" s="112"/>
      <c r="E225" s="112"/>
      <c r="F225" s="112"/>
      <c r="G225" s="112"/>
      <c r="H225" s="112"/>
      <c r="I225" s="94"/>
      <c r="J225" s="94"/>
      <c r="K225" s="94"/>
    </row>
    <row r="226" spans="2:11">
      <c r="B226" s="93"/>
      <c r="C226" s="94"/>
      <c r="D226" s="112"/>
      <c r="E226" s="112"/>
      <c r="F226" s="112"/>
      <c r="G226" s="112"/>
      <c r="H226" s="112"/>
      <c r="I226" s="94"/>
      <c r="J226" s="94"/>
      <c r="K226" s="94"/>
    </row>
    <row r="227" spans="2:11">
      <c r="B227" s="93"/>
      <c r="C227" s="94"/>
      <c r="D227" s="112"/>
      <c r="E227" s="112"/>
      <c r="F227" s="112"/>
      <c r="G227" s="112"/>
      <c r="H227" s="112"/>
      <c r="I227" s="94"/>
      <c r="J227" s="94"/>
      <c r="K227" s="94"/>
    </row>
    <row r="228" spans="2:11">
      <c r="B228" s="93"/>
      <c r="C228" s="94"/>
      <c r="D228" s="112"/>
      <c r="E228" s="112"/>
      <c r="F228" s="112"/>
      <c r="G228" s="112"/>
      <c r="H228" s="112"/>
      <c r="I228" s="94"/>
      <c r="J228" s="94"/>
      <c r="K228" s="94"/>
    </row>
    <row r="229" spans="2:11">
      <c r="B229" s="93"/>
      <c r="C229" s="94"/>
      <c r="D229" s="112"/>
      <c r="E229" s="112"/>
      <c r="F229" s="112"/>
      <c r="G229" s="112"/>
      <c r="H229" s="112"/>
      <c r="I229" s="94"/>
      <c r="J229" s="94"/>
      <c r="K229" s="94"/>
    </row>
    <row r="230" spans="2:11">
      <c r="B230" s="93"/>
      <c r="C230" s="94"/>
      <c r="D230" s="112"/>
      <c r="E230" s="112"/>
      <c r="F230" s="112"/>
      <c r="G230" s="112"/>
      <c r="H230" s="112"/>
      <c r="I230" s="94"/>
      <c r="J230" s="94"/>
      <c r="K230" s="94"/>
    </row>
    <row r="231" spans="2:11">
      <c r="B231" s="93"/>
      <c r="C231" s="94"/>
      <c r="D231" s="112"/>
      <c r="E231" s="112"/>
      <c r="F231" s="112"/>
      <c r="G231" s="112"/>
      <c r="H231" s="112"/>
      <c r="I231" s="94"/>
      <c r="J231" s="94"/>
      <c r="K231" s="94"/>
    </row>
    <row r="232" spans="2:11">
      <c r="B232" s="93"/>
      <c r="C232" s="94"/>
      <c r="D232" s="112"/>
      <c r="E232" s="112"/>
      <c r="F232" s="112"/>
      <c r="G232" s="112"/>
      <c r="H232" s="112"/>
      <c r="I232" s="94"/>
      <c r="J232" s="94"/>
      <c r="K232" s="94"/>
    </row>
    <row r="233" spans="2:11">
      <c r="B233" s="93"/>
      <c r="C233" s="94"/>
      <c r="D233" s="112"/>
      <c r="E233" s="112"/>
      <c r="F233" s="112"/>
      <c r="G233" s="112"/>
      <c r="H233" s="112"/>
      <c r="I233" s="94"/>
      <c r="J233" s="94"/>
      <c r="K233" s="94"/>
    </row>
    <row r="234" spans="2:11">
      <c r="B234" s="93"/>
      <c r="C234" s="94"/>
      <c r="D234" s="112"/>
      <c r="E234" s="112"/>
      <c r="F234" s="112"/>
      <c r="G234" s="112"/>
      <c r="H234" s="112"/>
      <c r="I234" s="94"/>
      <c r="J234" s="94"/>
      <c r="K234" s="94"/>
    </row>
    <row r="235" spans="2:11">
      <c r="B235" s="93"/>
      <c r="C235" s="94"/>
      <c r="D235" s="112"/>
      <c r="E235" s="112"/>
      <c r="F235" s="112"/>
      <c r="G235" s="112"/>
      <c r="H235" s="112"/>
      <c r="I235" s="94"/>
      <c r="J235" s="94"/>
      <c r="K235" s="94"/>
    </row>
    <row r="236" spans="2:11">
      <c r="B236" s="93"/>
      <c r="C236" s="94"/>
      <c r="D236" s="112"/>
      <c r="E236" s="112"/>
      <c r="F236" s="112"/>
      <c r="G236" s="112"/>
      <c r="H236" s="112"/>
      <c r="I236" s="94"/>
      <c r="J236" s="94"/>
      <c r="K236" s="94"/>
    </row>
    <row r="237" spans="2:11">
      <c r="B237" s="93"/>
      <c r="C237" s="94"/>
      <c r="D237" s="112"/>
      <c r="E237" s="112"/>
      <c r="F237" s="112"/>
      <c r="G237" s="112"/>
      <c r="H237" s="112"/>
      <c r="I237" s="94"/>
      <c r="J237" s="94"/>
      <c r="K237" s="94"/>
    </row>
    <row r="238" spans="2:11">
      <c r="B238" s="93"/>
      <c r="C238" s="94"/>
      <c r="D238" s="112"/>
      <c r="E238" s="112"/>
      <c r="F238" s="112"/>
      <c r="G238" s="112"/>
      <c r="H238" s="112"/>
      <c r="I238" s="94"/>
      <c r="J238" s="94"/>
      <c r="K238" s="94"/>
    </row>
    <row r="239" spans="2:11">
      <c r="B239" s="93"/>
      <c r="C239" s="94"/>
      <c r="D239" s="112"/>
      <c r="E239" s="112"/>
      <c r="F239" s="112"/>
      <c r="G239" s="112"/>
      <c r="H239" s="112"/>
      <c r="I239" s="94"/>
      <c r="J239" s="94"/>
      <c r="K239" s="94"/>
    </row>
    <row r="240" spans="2:11">
      <c r="B240" s="93"/>
      <c r="C240" s="94"/>
      <c r="D240" s="112"/>
      <c r="E240" s="112"/>
      <c r="F240" s="112"/>
      <c r="G240" s="112"/>
      <c r="H240" s="112"/>
      <c r="I240" s="94"/>
      <c r="J240" s="94"/>
      <c r="K240" s="94"/>
    </row>
    <row r="241" spans="2:11">
      <c r="B241" s="93"/>
      <c r="C241" s="94"/>
      <c r="D241" s="112"/>
      <c r="E241" s="112"/>
      <c r="F241" s="112"/>
      <c r="G241" s="112"/>
      <c r="H241" s="112"/>
      <c r="I241" s="94"/>
      <c r="J241" s="94"/>
      <c r="K241" s="94"/>
    </row>
    <row r="242" spans="2:11">
      <c r="B242" s="93"/>
      <c r="C242" s="94"/>
      <c r="D242" s="112"/>
      <c r="E242" s="112"/>
      <c r="F242" s="112"/>
      <c r="G242" s="112"/>
      <c r="H242" s="112"/>
      <c r="I242" s="94"/>
      <c r="J242" s="94"/>
      <c r="K242" s="94"/>
    </row>
    <row r="243" spans="2:11">
      <c r="B243" s="93"/>
      <c r="C243" s="94"/>
      <c r="D243" s="112"/>
      <c r="E243" s="112"/>
      <c r="F243" s="112"/>
      <c r="G243" s="112"/>
      <c r="H243" s="112"/>
      <c r="I243" s="94"/>
      <c r="J243" s="94"/>
      <c r="K243" s="94"/>
    </row>
    <row r="244" spans="2:11">
      <c r="B244" s="93"/>
      <c r="C244" s="94"/>
      <c r="D244" s="112"/>
      <c r="E244" s="112"/>
      <c r="F244" s="112"/>
      <c r="G244" s="112"/>
      <c r="H244" s="112"/>
      <c r="I244" s="94"/>
      <c r="J244" s="94"/>
      <c r="K244" s="94"/>
    </row>
    <row r="245" spans="2:11">
      <c r="B245" s="93"/>
      <c r="C245" s="94"/>
      <c r="D245" s="112"/>
      <c r="E245" s="112"/>
      <c r="F245" s="112"/>
      <c r="G245" s="112"/>
      <c r="H245" s="112"/>
      <c r="I245" s="94"/>
      <c r="J245" s="94"/>
      <c r="K245" s="94"/>
    </row>
    <row r="246" spans="2:11">
      <c r="B246" s="93"/>
      <c r="C246" s="94"/>
      <c r="D246" s="112"/>
      <c r="E246" s="112"/>
      <c r="F246" s="112"/>
      <c r="G246" s="112"/>
      <c r="H246" s="112"/>
      <c r="I246" s="94"/>
      <c r="J246" s="94"/>
      <c r="K246" s="94"/>
    </row>
    <row r="247" spans="2:11">
      <c r="B247" s="93"/>
      <c r="C247" s="94"/>
      <c r="D247" s="112"/>
      <c r="E247" s="112"/>
      <c r="F247" s="112"/>
      <c r="G247" s="112"/>
      <c r="H247" s="112"/>
      <c r="I247" s="94"/>
      <c r="J247" s="94"/>
      <c r="K247" s="94"/>
    </row>
    <row r="248" spans="2:11">
      <c r="B248" s="93"/>
      <c r="C248" s="94"/>
      <c r="D248" s="112"/>
      <c r="E248" s="112"/>
      <c r="F248" s="112"/>
      <c r="G248" s="112"/>
      <c r="H248" s="112"/>
      <c r="I248" s="94"/>
      <c r="J248" s="94"/>
      <c r="K248" s="94"/>
    </row>
    <row r="249" spans="2:11">
      <c r="B249" s="93"/>
      <c r="C249" s="94"/>
      <c r="D249" s="112"/>
      <c r="E249" s="112"/>
      <c r="F249" s="112"/>
      <c r="G249" s="112"/>
      <c r="H249" s="112"/>
      <c r="I249" s="94"/>
      <c r="J249" s="94"/>
      <c r="K249" s="94"/>
    </row>
    <row r="250" spans="2:11">
      <c r="B250" s="93"/>
      <c r="C250" s="94"/>
      <c r="D250" s="112"/>
      <c r="E250" s="112"/>
      <c r="F250" s="112"/>
      <c r="G250" s="112"/>
      <c r="H250" s="112"/>
      <c r="I250" s="94"/>
      <c r="J250" s="94"/>
      <c r="K250" s="94"/>
    </row>
    <row r="251" spans="2:11">
      <c r="B251" s="93"/>
      <c r="C251" s="94"/>
      <c r="D251" s="112"/>
      <c r="E251" s="112"/>
      <c r="F251" s="112"/>
      <c r="G251" s="112"/>
      <c r="H251" s="112"/>
      <c r="I251" s="94"/>
      <c r="J251" s="94"/>
      <c r="K251" s="94"/>
    </row>
    <row r="252" spans="2:11">
      <c r="B252" s="93"/>
      <c r="C252" s="94"/>
      <c r="D252" s="112"/>
      <c r="E252" s="112"/>
      <c r="F252" s="112"/>
      <c r="G252" s="112"/>
      <c r="H252" s="112"/>
      <c r="I252" s="94"/>
      <c r="J252" s="94"/>
      <c r="K252" s="94"/>
    </row>
    <row r="253" spans="2:11">
      <c r="B253" s="93"/>
      <c r="C253" s="94"/>
      <c r="D253" s="112"/>
      <c r="E253" s="112"/>
      <c r="F253" s="112"/>
      <c r="G253" s="112"/>
      <c r="H253" s="112"/>
      <c r="I253" s="94"/>
      <c r="J253" s="94"/>
      <c r="K253" s="94"/>
    </row>
    <row r="254" spans="2:11">
      <c r="B254" s="93"/>
      <c r="C254" s="94"/>
      <c r="D254" s="112"/>
      <c r="E254" s="112"/>
      <c r="F254" s="112"/>
      <c r="G254" s="112"/>
      <c r="H254" s="112"/>
      <c r="I254" s="94"/>
      <c r="J254" s="94"/>
      <c r="K254" s="94"/>
    </row>
    <row r="255" spans="2:11">
      <c r="B255" s="93"/>
      <c r="C255" s="94"/>
      <c r="D255" s="112"/>
      <c r="E255" s="112"/>
      <c r="F255" s="112"/>
      <c r="G255" s="112"/>
      <c r="H255" s="112"/>
      <c r="I255" s="94"/>
      <c r="J255" s="94"/>
      <c r="K255" s="94"/>
    </row>
    <row r="256" spans="2:11">
      <c r="B256" s="93"/>
      <c r="C256" s="94"/>
      <c r="D256" s="112"/>
      <c r="E256" s="112"/>
      <c r="F256" s="112"/>
      <c r="G256" s="112"/>
      <c r="H256" s="112"/>
      <c r="I256" s="94"/>
      <c r="J256" s="94"/>
      <c r="K256" s="94"/>
    </row>
    <row r="257" spans="2:11">
      <c r="B257" s="93"/>
      <c r="C257" s="94"/>
      <c r="D257" s="112"/>
      <c r="E257" s="112"/>
      <c r="F257" s="112"/>
      <c r="G257" s="112"/>
      <c r="H257" s="112"/>
      <c r="I257" s="94"/>
      <c r="J257" s="94"/>
      <c r="K257" s="94"/>
    </row>
    <row r="258" spans="2:11">
      <c r="B258" s="93"/>
      <c r="C258" s="94"/>
      <c r="D258" s="112"/>
      <c r="E258" s="112"/>
      <c r="F258" s="112"/>
      <c r="G258" s="112"/>
      <c r="H258" s="112"/>
      <c r="I258" s="94"/>
      <c r="J258" s="94"/>
      <c r="K258" s="94"/>
    </row>
    <row r="259" spans="2:11">
      <c r="B259" s="93"/>
      <c r="C259" s="94"/>
      <c r="D259" s="112"/>
      <c r="E259" s="112"/>
      <c r="F259" s="112"/>
      <c r="G259" s="112"/>
      <c r="H259" s="112"/>
      <c r="I259" s="94"/>
      <c r="J259" s="94"/>
      <c r="K259" s="94"/>
    </row>
    <row r="260" spans="2:11">
      <c r="B260" s="93"/>
      <c r="C260" s="94"/>
      <c r="D260" s="112"/>
      <c r="E260" s="112"/>
      <c r="F260" s="112"/>
      <c r="G260" s="112"/>
      <c r="H260" s="112"/>
      <c r="I260" s="94"/>
      <c r="J260" s="94"/>
      <c r="K260" s="94"/>
    </row>
    <row r="261" spans="2:11">
      <c r="B261" s="93"/>
      <c r="C261" s="94"/>
      <c r="D261" s="112"/>
      <c r="E261" s="112"/>
      <c r="F261" s="112"/>
      <c r="G261" s="112"/>
      <c r="H261" s="112"/>
      <c r="I261" s="94"/>
      <c r="J261" s="94"/>
      <c r="K261" s="94"/>
    </row>
    <row r="262" spans="2:11">
      <c r="B262" s="93"/>
      <c r="C262" s="94"/>
      <c r="D262" s="112"/>
      <c r="E262" s="112"/>
      <c r="F262" s="112"/>
      <c r="G262" s="112"/>
      <c r="H262" s="112"/>
      <c r="I262" s="94"/>
      <c r="J262" s="94"/>
      <c r="K262" s="94"/>
    </row>
    <row r="263" spans="2:11">
      <c r="B263" s="93"/>
      <c r="C263" s="94"/>
      <c r="D263" s="112"/>
      <c r="E263" s="112"/>
      <c r="F263" s="112"/>
      <c r="G263" s="112"/>
      <c r="H263" s="112"/>
      <c r="I263" s="94"/>
      <c r="J263" s="94"/>
      <c r="K263" s="94"/>
    </row>
    <row r="264" spans="2:11">
      <c r="B264" s="93"/>
      <c r="C264" s="94"/>
      <c r="D264" s="112"/>
      <c r="E264" s="112"/>
      <c r="F264" s="112"/>
      <c r="G264" s="112"/>
      <c r="H264" s="112"/>
      <c r="I264" s="94"/>
      <c r="J264" s="94"/>
      <c r="K264" s="94"/>
    </row>
    <row r="265" spans="2:11">
      <c r="B265" s="93"/>
      <c r="C265" s="94"/>
      <c r="D265" s="112"/>
      <c r="E265" s="112"/>
      <c r="F265" s="112"/>
      <c r="G265" s="112"/>
      <c r="H265" s="112"/>
      <c r="I265" s="94"/>
      <c r="J265" s="94"/>
      <c r="K265" s="94"/>
    </row>
    <row r="266" spans="2:11">
      <c r="B266" s="93"/>
      <c r="C266" s="94"/>
      <c r="D266" s="112"/>
      <c r="E266" s="112"/>
      <c r="F266" s="112"/>
      <c r="G266" s="112"/>
      <c r="H266" s="112"/>
      <c r="I266" s="94"/>
      <c r="J266" s="94"/>
      <c r="K266" s="94"/>
    </row>
    <row r="267" spans="2:11">
      <c r="B267" s="93"/>
      <c r="C267" s="94"/>
      <c r="D267" s="112"/>
      <c r="E267" s="112"/>
      <c r="F267" s="112"/>
      <c r="G267" s="112"/>
      <c r="H267" s="112"/>
      <c r="I267" s="94"/>
      <c r="J267" s="94"/>
      <c r="K267" s="94"/>
    </row>
    <row r="268" spans="2:11">
      <c r="B268" s="93"/>
      <c r="C268" s="94"/>
      <c r="D268" s="112"/>
      <c r="E268" s="112"/>
      <c r="F268" s="112"/>
      <c r="G268" s="112"/>
      <c r="H268" s="112"/>
      <c r="I268" s="94"/>
      <c r="J268" s="94"/>
      <c r="K268" s="94"/>
    </row>
    <row r="269" spans="2:11">
      <c r="B269" s="93"/>
      <c r="C269" s="94"/>
      <c r="D269" s="112"/>
      <c r="E269" s="112"/>
      <c r="F269" s="112"/>
      <c r="G269" s="112"/>
      <c r="H269" s="112"/>
      <c r="I269" s="94"/>
      <c r="J269" s="94"/>
      <c r="K269" s="94"/>
    </row>
    <row r="270" spans="2:11">
      <c r="B270" s="93"/>
      <c r="C270" s="94"/>
      <c r="D270" s="112"/>
      <c r="E270" s="112"/>
      <c r="F270" s="112"/>
      <c r="G270" s="112"/>
      <c r="H270" s="112"/>
      <c r="I270" s="94"/>
      <c r="J270" s="94"/>
      <c r="K270" s="94"/>
    </row>
    <row r="271" spans="2:11">
      <c r="B271" s="93"/>
      <c r="C271" s="94"/>
      <c r="D271" s="112"/>
      <c r="E271" s="112"/>
      <c r="F271" s="112"/>
      <c r="G271" s="112"/>
      <c r="H271" s="112"/>
      <c r="I271" s="94"/>
      <c r="J271" s="94"/>
      <c r="K271" s="94"/>
    </row>
    <row r="272" spans="2:11">
      <c r="B272" s="93"/>
      <c r="C272" s="94"/>
      <c r="D272" s="112"/>
      <c r="E272" s="112"/>
      <c r="F272" s="112"/>
      <c r="G272" s="112"/>
      <c r="H272" s="112"/>
      <c r="I272" s="94"/>
      <c r="J272" s="94"/>
      <c r="K272" s="94"/>
    </row>
    <row r="273" spans="2:11">
      <c r="B273" s="93"/>
      <c r="C273" s="94"/>
      <c r="D273" s="112"/>
      <c r="E273" s="112"/>
      <c r="F273" s="112"/>
      <c r="G273" s="112"/>
      <c r="H273" s="112"/>
      <c r="I273" s="94"/>
      <c r="J273" s="94"/>
      <c r="K273" s="94"/>
    </row>
    <row r="274" spans="2:11">
      <c r="B274" s="93"/>
      <c r="C274" s="94"/>
      <c r="D274" s="112"/>
      <c r="E274" s="112"/>
      <c r="F274" s="112"/>
      <c r="G274" s="112"/>
      <c r="H274" s="112"/>
      <c r="I274" s="94"/>
      <c r="J274" s="94"/>
      <c r="K274" s="94"/>
    </row>
    <row r="275" spans="2:11">
      <c r="B275" s="93"/>
      <c r="C275" s="94"/>
      <c r="D275" s="112"/>
      <c r="E275" s="112"/>
      <c r="F275" s="112"/>
      <c r="G275" s="112"/>
      <c r="H275" s="112"/>
      <c r="I275" s="94"/>
      <c r="J275" s="94"/>
      <c r="K275" s="94"/>
    </row>
    <row r="276" spans="2:11">
      <c r="B276" s="93"/>
      <c r="C276" s="94"/>
      <c r="D276" s="112"/>
      <c r="E276" s="112"/>
      <c r="F276" s="112"/>
      <c r="G276" s="112"/>
      <c r="H276" s="112"/>
      <c r="I276" s="94"/>
      <c r="J276" s="94"/>
      <c r="K276" s="94"/>
    </row>
    <row r="277" spans="2:11">
      <c r="B277" s="93"/>
      <c r="C277" s="94"/>
      <c r="D277" s="112"/>
      <c r="E277" s="112"/>
      <c r="F277" s="112"/>
      <c r="G277" s="112"/>
      <c r="H277" s="112"/>
      <c r="I277" s="94"/>
      <c r="J277" s="94"/>
      <c r="K277" s="94"/>
    </row>
    <row r="278" spans="2:11">
      <c r="B278" s="93"/>
      <c r="C278" s="94"/>
      <c r="D278" s="112"/>
      <c r="E278" s="112"/>
      <c r="F278" s="112"/>
      <c r="G278" s="112"/>
      <c r="H278" s="112"/>
      <c r="I278" s="94"/>
      <c r="J278" s="94"/>
      <c r="K278" s="94"/>
    </row>
    <row r="279" spans="2:11">
      <c r="B279" s="93"/>
      <c r="C279" s="94"/>
      <c r="D279" s="112"/>
      <c r="E279" s="112"/>
      <c r="F279" s="112"/>
      <c r="G279" s="112"/>
      <c r="H279" s="112"/>
      <c r="I279" s="94"/>
      <c r="J279" s="94"/>
      <c r="K279" s="94"/>
    </row>
    <row r="280" spans="2:11">
      <c r="B280" s="93"/>
      <c r="C280" s="94"/>
      <c r="D280" s="112"/>
      <c r="E280" s="112"/>
      <c r="F280" s="112"/>
      <c r="G280" s="112"/>
      <c r="H280" s="112"/>
      <c r="I280" s="94"/>
      <c r="J280" s="94"/>
      <c r="K280" s="94"/>
    </row>
    <row r="281" spans="2:11">
      <c r="B281" s="93"/>
      <c r="C281" s="94"/>
      <c r="D281" s="112"/>
      <c r="E281" s="112"/>
      <c r="F281" s="112"/>
      <c r="G281" s="112"/>
      <c r="H281" s="112"/>
      <c r="I281" s="94"/>
      <c r="J281" s="94"/>
      <c r="K281" s="94"/>
    </row>
    <row r="282" spans="2:11">
      <c r="B282" s="93"/>
      <c r="C282" s="94"/>
      <c r="D282" s="112"/>
      <c r="E282" s="112"/>
      <c r="F282" s="112"/>
      <c r="G282" s="112"/>
      <c r="H282" s="112"/>
      <c r="I282" s="94"/>
      <c r="J282" s="94"/>
      <c r="K282" s="94"/>
    </row>
    <row r="283" spans="2:11">
      <c r="B283" s="93"/>
      <c r="C283" s="94"/>
      <c r="D283" s="112"/>
      <c r="E283" s="112"/>
      <c r="F283" s="112"/>
      <c r="G283" s="112"/>
      <c r="H283" s="112"/>
      <c r="I283" s="94"/>
      <c r="J283" s="94"/>
      <c r="K283" s="94"/>
    </row>
    <row r="284" spans="2:11">
      <c r="B284" s="93"/>
      <c r="C284" s="94"/>
      <c r="D284" s="112"/>
      <c r="E284" s="112"/>
      <c r="F284" s="112"/>
      <c r="G284" s="112"/>
      <c r="H284" s="112"/>
      <c r="I284" s="94"/>
      <c r="J284" s="94"/>
      <c r="K284" s="94"/>
    </row>
    <row r="285" spans="2:11">
      <c r="B285" s="93"/>
      <c r="C285" s="94"/>
      <c r="D285" s="112"/>
      <c r="E285" s="112"/>
      <c r="F285" s="112"/>
      <c r="G285" s="112"/>
      <c r="H285" s="112"/>
      <c r="I285" s="94"/>
      <c r="J285" s="94"/>
      <c r="K285" s="94"/>
    </row>
    <row r="286" spans="2:11">
      <c r="B286" s="93"/>
      <c r="C286" s="94"/>
      <c r="D286" s="112"/>
      <c r="E286" s="112"/>
      <c r="F286" s="112"/>
      <c r="G286" s="112"/>
      <c r="H286" s="112"/>
      <c r="I286" s="94"/>
      <c r="J286" s="94"/>
      <c r="K286" s="94"/>
    </row>
    <row r="287" spans="2:11">
      <c r="B287" s="93"/>
      <c r="C287" s="94"/>
      <c r="D287" s="112"/>
      <c r="E287" s="112"/>
      <c r="F287" s="112"/>
      <c r="G287" s="112"/>
      <c r="H287" s="112"/>
      <c r="I287" s="94"/>
      <c r="J287" s="94"/>
      <c r="K287" s="94"/>
    </row>
    <row r="288" spans="2:11">
      <c r="B288" s="93"/>
      <c r="C288" s="94"/>
      <c r="D288" s="112"/>
      <c r="E288" s="112"/>
      <c r="F288" s="112"/>
      <c r="G288" s="112"/>
      <c r="H288" s="112"/>
      <c r="I288" s="94"/>
      <c r="J288" s="94"/>
      <c r="K288" s="94"/>
    </row>
    <row r="289" spans="2:11">
      <c r="B289" s="93"/>
      <c r="C289" s="94"/>
      <c r="D289" s="112"/>
      <c r="E289" s="112"/>
      <c r="F289" s="112"/>
      <c r="G289" s="112"/>
      <c r="H289" s="112"/>
      <c r="I289" s="94"/>
      <c r="J289" s="94"/>
      <c r="K289" s="94"/>
    </row>
    <row r="290" spans="2:11">
      <c r="B290" s="93"/>
      <c r="C290" s="94"/>
      <c r="D290" s="112"/>
      <c r="E290" s="112"/>
      <c r="F290" s="112"/>
      <c r="G290" s="112"/>
      <c r="H290" s="112"/>
      <c r="I290" s="94"/>
      <c r="J290" s="94"/>
      <c r="K290" s="94"/>
    </row>
    <row r="291" spans="2:11">
      <c r="B291" s="93"/>
      <c r="C291" s="94"/>
      <c r="D291" s="112"/>
      <c r="E291" s="112"/>
      <c r="F291" s="112"/>
      <c r="G291" s="112"/>
      <c r="H291" s="112"/>
      <c r="I291" s="94"/>
      <c r="J291" s="94"/>
      <c r="K291" s="94"/>
    </row>
    <row r="292" spans="2:11">
      <c r="B292" s="93"/>
      <c r="C292" s="94"/>
      <c r="D292" s="112"/>
      <c r="E292" s="112"/>
      <c r="F292" s="112"/>
      <c r="G292" s="112"/>
      <c r="H292" s="112"/>
      <c r="I292" s="94"/>
      <c r="J292" s="94"/>
      <c r="K292" s="94"/>
    </row>
    <row r="293" spans="2:11">
      <c r="B293" s="93"/>
      <c r="C293" s="94"/>
      <c r="D293" s="112"/>
      <c r="E293" s="112"/>
      <c r="F293" s="112"/>
      <c r="G293" s="112"/>
      <c r="H293" s="112"/>
      <c r="I293" s="94"/>
      <c r="J293" s="94"/>
      <c r="K293" s="94"/>
    </row>
    <row r="294" spans="2:11">
      <c r="B294" s="93"/>
      <c r="C294" s="94"/>
      <c r="D294" s="112"/>
      <c r="E294" s="112"/>
      <c r="F294" s="112"/>
      <c r="G294" s="112"/>
      <c r="H294" s="112"/>
      <c r="I294" s="94"/>
      <c r="J294" s="94"/>
      <c r="K294" s="94"/>
    </row>
    <row r="295" spans="2:11">
      <c r="B295" s="93"/>
      <c r="C295" s="94"/>
      <c r="D295" s="112"/>
      <c r="E295" s="112"/>
      <c r="F295" s="112"/>
      <c r="G295" s="112"/>
      <c r="H295" s="112"/>
      <c r="I295" s="94"/>
      <c r="J295" s="94"/>
      <c r="K295" s="94"/>
    </row>
    <row r="296" spans="2:11">
      <c r="B296" s="93"/>
      <c r="C296" s="94"/>
      <c r="D296" s="112"/>
      <c r="E296" s="112"/>
      <c r="F296" s="112"/>
      <c r="G296" s="112"/>
      <c r="H296" s="112"/>
      <c r="I296" s="94"/>
      <c r="J296" s="94"/>
      <c r="K296" s="94"/>
    </row>
    <row r="297" spans="2:11">
      <c r="B297" s="93"/>
      <c r="C297" s="94"/>
      <c r="D297" s="112"/>
      <c r="E297" s="112"/>
      <c r="F297" s="112"/>
      <c r="G297" s="112"/>
      <c r="H297" s="112"/>
      <c r="I297" s="94"/>
      <c r="J297" s="94"/>
      <c r="K297" s="94"/>
    </row>
    <row r="298" spans="2:11">
      <c r="B298" s="93"/>
      <c r="C298" s="94"/>
      <c r="D298" s="112"/>
      <c r="E298" s="112"/>
      <c r="F298" s="112"/>
      <c r="G298" s="112"/>
      <c r="H298" s="112"/>
      <c r="I298" s="94"/>
      <c r="J298" s="94"/>
      <c r="K298" s="94"/>
    </row>
    <row r="299" spans="2:11">
      <c r="B299" s="93"/>
      <c r="C299" s="94"/>
      <c r="D299" s="112"/>
      <c r="E299" s="112"/>
      <c r="F299" s="112"/>
      <c r="G299" s="112"/>
      <c r="H299" s="112"/>
      <c r="I299" s="94"/>
      <c r="J299" s="94"/>
      <c r="K299" s="94"/>
    </row>
    <row r="300" spans="2:11">
      <c r="B300" s="93"/>
      <c r="C300" s="94"/>
      <c r="D300" s="112"/>
      <c r="E300" s="112"/>
      <c r="F300" s="112"/>
      <c r="G300" s="112"/>
      <c r="H300" s="112"/>
      <c r="I300" s="94"/>
      <c r="J300" s="94"/>
      <c r="K300" s="94"/>
    </row>
    <row r="301" spans="2:11">
      <c r="B301" s="93"/>
      <c r="C301" s="94"/>
      <c r="D301" s="112"/>
      <c r="E301" s="112"/>
      <c r="F301" s="112"/>
      <c r="G301" s="112"/>
      <c r="H301" s="112"/>
      <c r="I301" s="94"/>
      <c r="J301" s="94"/>
      <c r="K301" s="94"/>
    </row>
    <row r="302" spans="2:11">
      <c r="B302" s="93"/>
      <c r="C302" s="94"/>
      <c r="D302" s="112"/>
      <c r="E302" s="112"/>
      <c r="F302" s="112"/>
      <c r="G302" s="112"/>
      <c r="H302" s="112"/>
      <c r="I302" s="94"/>
      <c r="J302" s="94"/>
      <c r="K302" s="94"/>
    </row>
    <row r="303" spans="2:11">
      <c r="B303" s="93"/>
      <c r="C303" s="94"/>
      <c r="D303" s="112"/>
      <c r="E303" s="112"/>
      <c r="F303" s="112"/>
      <c r="G303" s="112"/>
      <c r="H303" s="112"/>
      <c r="I303" s="94"/>
      <c r="J303" s="94"/>
      <c r="K303" s="94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conditionalFormatting sqref="B12">
    <cfRule type="cellIs" dxfId="1" priority="2" operator="equal">
      <formula>"NR3"</formula>
    </cfRule>
  </conditionalFormatting>
  <conditionalFormatting sqref="B12">
    <cfRule type="containsText" dxfId="0" priority="1" operator="containsText" text="הפרשה ">
      <formula>NOT(ISERROR(SEARCH("הפרשה ",B12)))</formula>
    </cfRule>
  </conditionalFormatting>
  <dataValidations count="3">
    <dataValidation allowBlank="1" showInputMessage="1" showErrorMessage="1" sqref="C5:C10 A11:A12 A1:B10 I12:XFD12 B11:XFD11 D1:XFD10 A13:XFD1048576" xr:uid="{00000000-0002-0000-1900-000000000000}"/>
    <dataValidation type="list" allowBlank="1" showInputMessage="1" showErrorMessage="1" sqref="G12" xr:uid="{E55A4EEC-9897-4FA9-B547-0F9F2D6F99C8}">
      <formula1>#REF!</formula1>
    </dataValidation>
    <dataValidation type="list" allowBlank="1" showInputMessage="1" showErrorMessage="1" sqref="E12" xr:uid="{4B0AF46C-D85B-41CE-B5D7-B47D4AF99736}">
      <formula1>#REF!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>
      <selection activeCell="C12" sqref="C12"/>
    </sheetView>
  </sheetViews>
  <sheetFormatPr defaultColWidth="9.140625" defaultRowHeight="18"/>
  <cols>
    <col min="1" max="1" width="6.28515625" style="1" customWidth="1"/>
    <col min="2" max="2" width="36.85546875" style="2" bestFit="1" customWidth="1"/>
    <col min="3" max="3" width="25.5703125" style="1" customWidth="1"/>
    <col min="4" max="4" width="11.85546875" style="1" customWidth="1"/>
    <col min="5" max="16384" width="9.140625" style="1"/>
  </cols>
  <sheetData>
    <row r="1" spans="2:6">
      <c r="B1" s="46" t="s">
        <v>134</v>
      </c>
      <c r="C1" s="46" t="s" vm="1">
        <v>205</v>
      </c>
    </row>
    <row r="2" spans="2:6">
      <c r="B2" s="46" t="s">
        <v>133</v>
      </c>
      <c r="C2" s="46" t="s">
        <v>206</v>
      </c>
    </row>
    <row r="3" spans="2:6">
      <c r="B3" s="46" t="s">
        <v>135</v>
      </c>
      <c r="C3" s="46" t="s">
        <v>207</v>
      </c>
    </row>
    <row r="4" spans="2:6">
      <c r="B4" s="46" t="s">
        <v>136</v>
      </c>
      <c r="C4" s="46">
        <v>2148</v>
      </c>
    </row>
    <row r="6" spans="2:6" ht="26.25" customHeight="1">
      <c r="B6" s="133" t="s">
        <v>165</v>
      </c>
      <c r="C6" s="134"/>
      <c r="D6" s="135"/>
    </row>
    <row r="7" spans="2:6" s="3" customFormat="1" ht="31.5">
      <c r="B7" s="47" t="s">
        <v>108</v>
      </c>
      <c r="C7" s="52" t="s">
        <v>100</v>
      </c>
      <c r="D7" s="53" t="s">
        <v>99</v>
      </c>
    </row>
    <row r="8" spans="2:6" s="3" customFormat="1">
      <c r="B8" s="14"/>
      <c r="C8" s="31" t="s">
        <v>186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80" t="s">
        <v>1350</v>
      </c>
      <c r="C10" s="83">
        <v>77.360304339015954</v>
      </c>
      <c r="D10" s="80"/>
    </row>
    <row r="11" spans="2:6">
      <c r="B11" s="79" t="s">
        <v>1354</v>
      </c>
      <c r="C11" s="83">
        <v>67.131982538341958</v>
      </c>
      <c r="D11" s="99"/>
    </row>
    <row r="12" spans="2:6">
      <c r="B12" s="86" t="s">
        <v>1355</v>
      </c>
      <c r="C12" s="90">
        <v>2.4188066139415505</v>
      </c>
      <c r="D12" s="101">
        <v>46698</v>
      </c>
      <c r="E12" s="3"/>
      <c r="F12" s="3"/>
    </row>
    <row r="13" spans="2:6">
      <c r="B13" s="86" t="s">
        <v>1356</v>
      </c>
      <c r="C13" s="90">
        <v>10.77835</v>
      </c>
      <c r="D13" s="101">
        <v>46022</v>
      </c>
      <c r="E13" s="3"/>
      <c r="F13" s="3"/>
    </row>
    <row r="14" spans="2:6">
      <c r="B14" s="86" t="s">
        <v>1357</v>
      </c>
      <c r="C14" s="90">
        <v>0.19435535119035</v>
      </c>
      <c r="D14" s="101">
        <v>45094</v>
      </c>
    </row>
    <row r="15" spans="2:6">
      <c r="B15" s="86" t="s">
        <v>1358</v>
      </c>
      <c r="C15" s="90">
        <v>5.9029695308827801</v>
      </c>
      <c r="D15" s="101">
        <v>46871</v>
      </c>
      <c r="E15" s="3"/>
      <c r="F15" s="3"/>
    </row>
    <row r="16" spans="2:6">
      <c r="B16" s="86" t="s">
        <v>1359</v>
      </c>
      <c r="C16" s="90">
        <v>0.18304027849998003</v>
      </c>
      <c r="D16" s="101">
        <v>48482</v>
      </c>
      <c r="E16" s="3"/>
      <c r="F16" s="3"/>
    </row>
    <row r="17" spans="2:4">
      <c r="B17" s="86" t="s">
        <v>1360</v>
      </c>
      <c r="C17" s="90">
        <v>0.66966481508067011</v>
      </c>
      <c r="D17" s="101">
        <v>51774</v>
      </c>
    </row>
    <row r="18" spans="2:4">
      <c r="B18" s="86" t="s">
        <v>1361</v>
      </c>
      <c r="C18" s="90">
        <v>1.0464649346964601</v>
      </c>
      <c r="D18" s="101">
        <v>46253</v>
      </c>
    </row>
    <row r="19" spans="2:4">
      <c r="B19" s="86" t="s">
        <v>1362</v>
      </c>
      <c r="C19" s="90">
        <v>15.658827106761901</v>
      </c>
      <c r="D19" s="101">
        <v>46022</v>
      </c>
    </row>
    <row r="20" spans="2:4">
      <c r="B20" s="86" t="s">
        <v>1363</v>
      </c>
      <c r="C20" s="90">
        <v>6.8178964977000017E-2</v>
      </c>
      <c r="D20" s="101">
        <v>48844</v>
      </c>
    </row>
    <row r="21" spans="2:4">
      <c r="B21" s="86" t="s">
        <v>1364</v>
      </c>
      <c r="C21" s="90">
        <v>0.13003558559613002</v>
      </c>
      <c r="D21" s="101">
        <v>45340</v>
      </c>
    </row>
    <row r="22" spans="2:4">
      <c r="B22" s="86" t="s">
        <v>1365</v>
      </c>
      <c r="C22" s="90">
        <v>28.417642360360205</v>
      </c>
      <c r="D22" s="101">
        <v>45935</v>
      </c>
    </row>
    <row r="23" spans="2:4">
      <c r="B23" s="86" t="s">
        <v>1366</v>
      </c>
      <c r="C23" s="90">
        <v>0.27179699635493998</v>
      </c>
      <c r="D23" s="101">
        <v>52047</v>
      </c>
    </row>
    <row r="24" spans="2:4">
      <c r="B24" s="86" t="s">
        <v>1367</v>
      </c>
      <c r="C24" s="90">
        <v>1.39185</v>
      </c>
      <c r="D24" s="101">
        <v>45363</v>
      </c>
    </row>
    <row r="25" spans="2:4">
      <c r="B25" s="79" t="s">
        <v>1368</v>
      </c>
      <c r="C25" s="83">
        <v>10.228321800673999</v>
      </c>
      <c r="D25" s="99"/>
    </row>
    <row r="26" spans="2:4">
      <c r="B26" s="86" t="s">
        <v>1369</v>
      </c>
      <c r="C26" s="90">
        <v>0.61374594304699992</v>
      </c>
      <c r="D26" s="101">
        <v>45515</v>
      </c>
    </row>
    <row r="27" spans="2:4">
      <c r="B27" s="86" t="s">
        <v>1370</v>
      </c>
      <c r="C27" s="90">
        <v>0.50079175657820008</v>
      </c>
      <c r="D27" s="101">
        <v>45515</v>
      </c>
    </row>
    <row r="28" spans="2:4">
      <c r="B28" s="86" t="s">
        <v>1371</v>
      </c>
      <c r="C28" s="90">
        <v>1.7410000000000001</v>
      </c>
      <c r="D28" s="101">
        <v>45615</v>
      </c>
    </row>
    <row r="29" spans="2:4">
      <c r="B29" s="86" t="s">
        <v>1372</v>
      </c>
      <c r="C29" s="90">
        <v>2.6969360363343999</v>
      </c>
      <c r="D29" s="101">
        <v>46418</v>
      </c>
    </row>
    <row r="30" spans="2:4">
      <c r="B30" s="86" t="s">
        <v>1373</v>
      </c>
      <c r="C30" s="90">
        <v>2.1679994235999998E-2</v>
      </c>
      <c r="D30" s="101">
        <v>45126</v>
      </c>
    </row>
    <row r="31" spans="2:4">
      <c r="B31" s="86" t="s">
        <v>1374</v>
      </c>
      <c r="C31" s="90">
        <v>0.10594909475360001</v>
      </c>
      <c r="D31" s="101">
        <v>45371</v>
      </c>
    </row>
    <row r="32" spans="2:4">
      <c r="B32" s="86" t="s">
        <v>1375</v>
      </c>
      <c r="C32" s="90">
        <v>0.89064342751379999</v>
      </c>
      <c r="D32" s="101">
        <v>45187</v>
      </c>
    </row>
    <row r="33" spans="2:4">
      <c r="B33" s="86" t="s">
        <v>1376</v>
      </c>
      <c r="C33" s="90">
        <v>1.3156970028616</v>
      </c>
      <c r="D33" s="101">
        <v>45602</v>
      </c>
    </row>
    <row r="34" spans="2:4">
      <c r="B34" s="86" t="s">
        <v>1377</v>
      </c>
      <c r="C34" s="90">
        <v>0.63670089408020003</v>
      </c>
      <c r="D34" s="101">
        <v>45031</v>
      </c>
    </row>
    <row r="35" spans="2:4">
      <c r="B35" s="86" t="s">
        <v>1378</v>
      </c>
      <c r="C35" s="90">
        <v>0.77567313250860004</v>
      </c>
      <c r="D35" s="101">
        <v>45025</v>
      </c>
    </row>
    <row r="36" spans="2:4">
      <c r="B36" s="86" t="s">
        <v>1379</v>
      </c>
      <c r="C36" s="90">
        <v>0.32401447023980001</v>
      </c>
      <c r="D36" s="101">
        <v>46014</v>
      </c>
    </row>
    <row r="37" spans="2:4">
      <c r="B37" s="86" t="s">
        <v>1380</v>
      </c>
      <c r="C37" s="90">
        <v>0.60549004852080002</v>
      </c>
      <c r="D37" s="101">
        <v>45830</v>
      </c>
    </row>
    <row r="38" spans="2:4">
      <c r="B38" s="86"/>
      <c r="C38" s="90"/>
      <c r="D38" s="101"/>
    </row>
    <row r="39" spans="2:4">
      <c r="B39" s="86"/>
      <c r="C39" s="90"/>
      <c r="D39" s="101"/>
    </row>
    <row r="40" spans="2:4">
      <c r="B40" s="86"/>
      <c r="C40" s="90"/>
      <c r="D40" s="101"/>
    </row>
    <row r="41" spans="2:4">
      <c r="B41" s="86"/>
      <c r="C41" s="90"/>
      <c r="D41" s="101"/>
    </row>
    <row r="42" spans="2:4">
      <c r="B42" s="86"/>
      <c r="C42" s="90"/>
      <c r="D42" s="101"/>
    </row>
    <row r="43" spans="2:4">
      <c r="B43" s="87"/>
      <c r="C43" s="87"/>
      <c r="D43" s="87"/>
    </row>
    <row r="44" spans="2:4">
      <c r="B44" s="87"/>
      <c r="C44" s="87"/>
      <c r="D44" s="87"/>
    </row>
    <row r="45" spans="2:4">
      <c r="B45" s="87"/>
      <c r="C45" s="87"/>
      <c r="D45" s="87"/>
    </row>
    <row r="46" spans="2:4">
      <c r="B46" s="87"/>
      <c r="C46" s="87"/>
      <c r="D46" s="87"/>
    </row>
    <row r="47" spans="2:4">
      <c r="B47" s="87"/>
      <c r="C47" s="87"/>
      <c r="D47" s="87"/>
    </row>
    <row r="48" spans="2:4">
      <c r="B48" s="87"/>
      <c r="C48" s="87"/>
      <c r="D48" s="87"/>
    </row>
    <row r="49" spans="2:4">
      <c r="B49" s="87"/>
      <c r="C49" s="87"/>
      <c r="D49" s="87"/>
    </row>
    <row r="50" spans="2:4">
      <c r="B50" s="87"/>
      <c r="C50" s="87"/>
      <c r="D50" s="87"/>
    </row>
    <row r="51" spans="2:4">
      <c r="B51" s="87"/>
      <c r="C51" s="87"/>
      <c r="D51" s="87"/>
    </row>
    <row r="52" spans="2:4">
      <c r="B52" s="87"/>
      <c r="C52" s="87"/>
      <c r="D52" s="87"/>
    </row>
    <row r="53" spans="2:4">
      <c r="B53" s="87"/>
      <c r="C53" s="87"/>
      <c r="D53" s="87"/>
    </row>
    <row r="54" spans="2:4">
      <c r="B54" s="87"/>
      <c r="C54" s="87"/>
      <c r="D54" s="87"/>
    </row>
    <row r="55" spans="2:4">
      <c r="B55" s="87"/>
      <c r="C55" s="87"/>
      <c r="D55" s="87"/>
    </row>
    <row r="56" spans="2:4">
      <c r="B56" s="87"/>
      <c r="C56" s="87"/>
      <c r="D56" s="87"/>
    </row>
    <row r="57" spans="2:4">
      <c r="B57" s="87"/>
      <c r="C57" s="87"/>
      <c r="D57" s="87"/>
    </row>
    <row r="58" spans="2:4">
      <c r="B58" s="87"/>
      <c r="C58" s="87"/>
      <c r="D58" s="87"/>
    </row>
    <row r="59" spans="2:4">
      <c r="B59" s="87"/>
      <c r="C59" s="87"/>
      <c r="D59" s="87"/>
    </row>
    <row r="60" spans="2:4">
      <c r="B60" s="87"/>
      <c r="C60" s="87"/>
      <c r="D60" s="87"/>
    </row>
    <row r="61" spans="2:4">
      <c r="B61" s="87"/>
      <c r="C61" s="87"/>
      <c r="D61" s="87"/>
    </row>
    <row r="62" spans="2:4">
      <c r="B62" s="87"/>
      <c r="C62" s="87"/>
      <c r="D62" s="87"/>
    </row>
    <row r="63" spans="2:4">
      <c r="B63" s="87"/>
      <c r="C63" s="87"/>
      <c r="D63" s="87"/>
    </row>
    <row r="64" spans="2:4">
      <c r="B64" s="87"/>
      <c r="C64" s="87"/>
      <c r="D64" s="87"/>
    </row>
    <row r="65" spans="2:4">
      <c r="B65" s="87"/>
      <c r="C65" s="87"/>
      <c r="D65" s="87"/>
    </row>
    <row r="66" spans="2:4">
      <c r="B66" s="87"/>
      <c r="C66" s="87"/>
      <c r="D66" s="87"/>
    </row>
    <row r="67" spans="2:4">
      <c r="B67" s="87"/>
      <c r="C67" s="87"/>
      <c r="D67" s="87"/>
    </row>
    <row r="68" spans="2:4">
      <c r="B68" s="87"/>
      <c r="C68" s="87"/>
      <c r="D68" s="87"/>
    </row>
    <row r="69" spans="2:4">
      <c r="B69" s="87"/>
      <c r="C69" s="87"/>
      <c r="D69" s="87"/>
    </row>
    <row r="70" spans="2:4">
      <c r="B70" s="87"/>
      <c r="C70" s="87"/>
      <c r="D70" s="87"/>
    </row>
    <row r="71" spans="2:4">
      <c r="B71" s="87"/>
      <c r="C71" s="87"/>
      <c r="D71" s="87"/>
    </row>
    <row r="72" spans="2:4">
      <c r="B72" s="87"/>
      <c r="C72" s="87"/>
      <c r="D72" s="87"/>
    </row>
    <row r="73" spans="2:4">
      <c r="B73" s="87"/>
      <c r="C73" s="87"/>
      <c r="D73" s="87"/>
    </row>
    <row r="74" spans="2:4">
      <c r="B74" s="87"/>
      <c r="C74" s="87"/>
      <c r="D74" s="87"/>
    </row>
    <row r="75" spans="2:4">
      <c r="B75" s="87"/>
      <c r="C75" s="87"/>
      <c r="D75" s="87"/>
    </row>
    <row r="76" spans="2:4">
      <c r="B76" s="87"/>
      <c r="C76" s="87"/>
      <c r="D76" s="87"/>
    </row>
    <row r="77" spans="2:4">
      <c r="B77" s="87"/>
      <c r="C77" s="87"/>
      <c r="D77" s="87"/>
    </row>
    <row r="78" spans="2:4">
      <c r="B78" s="87"/>
      <c r="C78" s="87"/>
      <c r="D78" s="87"/>
    </row>
    <row r="79" spans="2:4">
      <c r="B79" s="87"/>
      <c r="C79" s="87"/>
      <c r="D79" s="87"/>
    </row>
    <row r="80" spans="2:4">
      <c r="B80" s="87"/>
      <c r="C80" s="87"/>
      <c r="D80" s="87"/>
    </row>
    <row r="81" spans="2:4">
      <c r="B81" s="87"/>
      <c r="C81" s="87"/>
      <c r="D81" s="87"/>
    </row>
    <row r="82" spans="2:4">
      <c r="B82" s="87"/>
      <c r="C82" s="87"/>
      <c r="D82" s="87"/>
    </row>
    <row r="83" spans="2:4">
      <c r="B83" s="87"/>
      <c r="C83" s="87"/>
      <c r="D83" s="87"/>
    </row>
    <row r="84" spans="2:4">
      <c r="B84" s="87"/>
      <c r="C84" s="87"/>
      <c r="D84" s="87"/>
    </row>
    <row r="85" spans="2:4">
      <c r="B85" s="87"/>
      <c r="C85" s="87"/>
      <c r="D85" s="87"/>
    </row>
    <row r="86" spans="2:4">
      <c r="B86" s="87"/>
      <c r="C86" s="87"/>
      <c r="D86" s="87"/>
    </row>
    <row r="87" spans="2:4">
      <c r="B87" s="87"/>
      <c r="C87" s="87"/>
      <c r="D87" s="87"/>
    </row>
    <row r="88" spans="2:4">
      <c r="B88" s="87"/>
      <c r="C88" s="87"/>
      <c r="D88" s="87"/>
    </row>
    <row r="89" spans="2:4">
      <c r="B89" s="87"/>
      <c r="C89" s="87"/>
      <c r="D89" s="87"/>
    </row>
    <row r="90" spans="2:4">
      <c r="B90" s="87"/>
      <c r="C90" s="87"/>
      <c r="D90" s="87"/>
    </row>
    <row r="91" spans="2:4">
      <c r="B91" s="87"/>
      <c r="C91" s="87"/>
      <c r="D91" s="87"/>
    </row>
    <row r="92" spans="2:4">
      <c r="B92" s="87"/>
      <c r="C92" s="87"/>
      <c r="D92" s="87"/>
    </row>
    <row r="93" spans="2:4">
      <c r="B93" s="87"/>
      <c r="C93" s="87"/>
      <c r="D93" s="87"/>
    </row>
    <row r="94" spans="2:4">
      <c r="B94" s="87"/>
      <c r="C94" s="87"/>
      <c r="D94" s="87"/>
    </row>
    <row r="95" spans="2:4">
      <c r="B95" s="87"/>
      <c r="C95" s="87"/>
      <c r="D95" s="87"/>
    </row>
    <row r="96" spans="2:4">
      <c r="B96" s="87"/>
      <c r="C96" s="87"/>
      <c r="D96" s="87"/>
    </row>
    <row r="97" spans="2:4">
      <c r="B97" s="87"/>
      <c r="C97" s="87"/>
      <c r="D97" s="87"/>
    </row>
    <row r="98" spans="2:4">
      <c r="B98" s="87"/>
      <c r="C98" s="87"/>
      <c r="D98" s="87"/>
    </row>
    <row r="99" spans="2:4">
      <c r="B99" s="87"/>
      <c r="C99" s="87"/>
      <c r="D99" s="87"/>
    </row>
    <row r="100" spans="2:4">
      <c r="B100" s="87"/>
      <c r="C100" s="87"/>
      <c r="D100" s="87"/>
    </row>
    <row r="101" spans="2:4">
      <c r="B101" s="87"/>
      <c r="C101" s="87"/>
      <c r="D101" s="87"/>
    </row>
    <row r="102" spans="2:4">
      <c r="B102" s="87"/>
      <c r="C102" s="87"/>
      <c r="D102" s="87"/>
    </row>
    <row r="103" spans="2:4">
      <c r="B103" s="87"/>
      <c r="C103" s="87"/>
      <c r="D103" s="87"/>
    </row>
    <row r="104" spans="2:4">
      <c r="B104" s="87"/>
      <c r="C104" s="87"/>
      <c r="D104" s="87"/>
    </row>
    <row r="105" spans="2:4">
      <c r="B105" s="87"/>
      <c r="C105" s="87"/>
      <c r="D105" s="87"/>
    </row>
    <row r="106" spans="2:4">
      <c r="B106" s="87"/>
      <c r="C106" s="87"/>
      <c r="D106" s="87"/>
    </row>
    <row r="107" spans="2:4">
      <c r="B107" s="87"/>
      <c r="C107" s="87"/>
      <c r="D107" s="87"/>
    </row>
    <row r="108" spans="2:4">
      <c r="B108" s="87"/>
      <c r="C108" s="87"/>
      <c r="D108" s="87"/>
    </row>
    <row r="109" spans="2:4">
      <c r="B109" s="87"/>
      <c r="C109" s="87"/>
      <c r="D109" s="87"/>
    </row>
    <row r="110" spans="2:4">
      <c r="B110" s="93"/>
      <c r="C110" s="94"/>
      <c r="D110" s="94"/>
    </row>
    <row r="111" spans="2:4">
      <c r="B111" s="93"/>
      <c r="C111" s="94"/>
      <c r="D111" s="94"/>
    </row>
    <row r="112" spans="2:4">
      <c r="B112" s="93"/>
      <c r="C112" s="94"/>
      <c r="D112" s="94"/>
    </row>
    <row r="113" spans="2:4">
      <c r="B113" s="93"/>
      <c r="C113" s="94"/>
      <c r="D113" s="94"/>
    </row>
    <row r="114" spans="2:4">
      <c r="B114" s="93"/>
      <c r="C114" s="94"/>
      <c r="D114" s="94"/>
    </row>
    <row r="115" spans="2:4">
      <c r="B115" s="93"/>
      <c r="C115" s="94"/>
      <c r="D115" s="94"/>
    </row>
    <row r="116" spans="2:4">
      <c r="B116" s="93"/>
      <c r="C116" s="94"/>
      <c r="D116" s="94"/>
    </row>
    <row r="117" spans="2:4">
      <c r="B117" s="93"/>
      <c r="C117" s="94"/>
      <c r="D117" s="94"/>
    </row>
    <row r="118" spans="2:4">
      <c r="B118" s="93"/>
      <c r="C118" s="94"/>
      <c r="D118" s="94"/>
    </row>
    <row r="119" spans="2:4">
      <c r="B119" s="93"/>
      <c r="C119" s="94"/>
      <c r="D119" s="94"/>
    </row>
    <row r="120" spans="2:4">
      <c r="B120" s="93"/>
      <c r="C120" s="94"/>
      <c r="D120" s="94"/>
    </row>
    <row r="121" spans="2:4">
      <c r="B121" s="93"/>
      <c r="C121" s="94"/>
      <c r="D121" s="94"/>
    </row>
    <row r="122" spans="2:4">
      <c r="B122" s="93"/>
      <c r="C122" s="94"/>
      <c r="D122" s="94"/>
    </row>
    <row r="123" spans="2:4">
      <c r="B123" s="93"/>
      <c r="C123" s="94"/>
      <c r="D123" s="94"/>
    </row>
    <row r="124" spans="2:4">
      <c r="B124" s="93"/>
      <c r="C124" s="94"/>
      <c r="D124" s="94"/>
    </row>
    <row r="125" spans="2:4">
      <c r="B125" s="93"/>
      <c r="C125" s="94"/>
      <c r="D125" s="94"/>
    </row>
    <row r="126" spans="2:4">
      <c r="B126" s="93"/>
      <c r="C126" s="94"/>
      <c r="D126" s="94"/>
    </row>
    <row r="127" spans="2:4">
      <c r="B127" s="93"/>
      <c r="C127" s="94"/>
      <c r="D127" s="94"/>
    </row>
    <row r="128" spans="2:4">
      <c r="B128" s="93"/>
      <c r="C128" s="94"/>
      <c r="D128" s="94"/>
    </row>
    <row r="129" spans="2:4">
      <c r="B129" s="93"/>
      <c r="C129" s="94"/>
      <c r="D129" s="94"/>
    </row>
    <row r="130" spans="2:4">
      <c r="B130" s="93"/>
      <c r="C130" s="94"/>
      <c r="D130" s="94"/>
    </row>
    <row r="131" spans="2:4">
      <c r="B131" s="93"/>
      <c r="C131" s="94"/>
      <c r="D131" s="94"/>
    </row>
    <row r="132" spans="2:4">
      <c r="B132" s="93"/>
      <c r="C132" s="94"/>
      <c r="D132" s="94"/>
    </row>
    <row r="133" spans="2:4">
      <c r="B133" s="93"/>
      <c r="C133" s="94"/>
      <c r="D133" s="94"/>
    </row>
    <row r="134" spans="2:4">
      <c r="B134" s="93"/>
      <c r="C134" s="94"/>
      <c r="D134" s="94"/>
    </row>
    <row r="135" spans="2:4">
      <c r="B135" s="93"/>
      <c r="C135" s="94"/>
      <c r="D135" s="94"/>
    </row>
    <row r="136" spans="2:4">
      <c r="B136" s="93"/>
      <c r="C136" s="94"/>
      <c r="D136" s="94"/>
    </row>
    <row r="137" spans="2:4">
      <c r="B137" s="93"/>
      <c r="C137" s="94"/>
      <c r="D137" s="94"/>
    </row>
    <row r="138" spans="2:4">
      <c r="B138" s="93"/>
      <c r="C138" s="94"/>
      <c r="D138" s="94"/>
    </row>
    <row r="139" spans="2:4">
      <c r="B139" s="93"/>
      <c r="C139" s="94"/>
      <c r="D139" s="94"/>
    </row>
    <row r="140" spans="2:4">
      <c r="B140" s="93"/>
      <c r="C140" s="94"/>
      <c r="D140" s="94"/>
    </row>
    <row r="141" spans="2:4">
      <c r="B141" s="93"/>
      <c r="C141" s="94"/>
      <c r="D141" s="94"/>
    </row>
    <row r="142" spans="2:4">
      <c r="B142" s="93"/>
      <c r="C142" s="94"/>
      <c r="D142" s="94"/>
    </row>
    <row r="143" spans="2:4">
      <c r="B143" s="93"/>
      <c r="C143" s="94"/>
      <c r="D143" s="94"/>
    </row>
    <row r="144" spans="2:4">
      <c r="B144" s="93"/>
      <c r="C144" s="94"/>
      <c r="D144" s="94"/>
    </row>
    <row r="145" spans="2:4">
      <c r="B145" s="93"/>
      <c r="C145" s="94"/>
      <c r="D145" s="94"/>
    </row>
    <row r="146" spans="2:4">
      <c r="B146" s="93"/>
      <c r="C146" s="94"/>
      <c r="D146" s="94"/>
    </row>
    <row r="147" spans="2:4">
      <c r="B147" s="93"/>
      <c r="C147" s="94"/>
      <c r="D147" s="94"/>
    </row>
    <row r="148" spans="2:4">
      <c r="B148" s="93"/>
      <c r="C148" s="94"/>
      <c r="D148" s="94"/>
    </row>
    <row r="149" spans="2:4">
      <c r="B149" s="93"/>
      <c r="C149" s="94"/>
      <c r="D149" s="94"/>
    </row>
    <row r="150" spans="2:4">
      <c r="B150" s="93"/>
      <c r="C150" s="94"/>
      <c r="D150" s="94"/>
    </row>
    <row r="151" spans="2:4">
      <c r="B151" s="93"/>
      <c r="C151" s="94"/>
      <c r="D151" s="94"/>
    </row>
    <row r="152" spans="2:4">
      <c r="B152" s="93"/>
      <c r="C152" s="94"/>
      <c r="D152" s="94"/>
    </row>
    <row r="153" spans="2:4">
      <c r="B153" s="93"/>
      <c r="C153" s="94"/>
      <c r="D153" s="94"/>
    </row>
    <row r="154" spans="2:4">
      <c r="B154" s="93"/>
      <c r="C154" s="94"/>
      <c r="D154" s="94"/>
    </row>
    <row r="155" spans="2:4">
      <c r="B155" s="93"/>
      <c r="C155" s="94"/>
      <c r="D155" s="94"/>
    </row>
    <row r="156" spans="2:4">
      <c r="B156" s="93"/>
      <c r="C156" s="94"/>
      <c r="D156" s="94"/>
    </row>
    <row r="157" spans="2:4">
      <c r="B157" s="93"/>
      <c r="C157" s="94"/>
      <c r="D157" s="94"/>
    </row>
    <row r="158" spans="2:4">
      <c r="B158" s="93"/>
      <c r="C158" s="94"/>
      <c r="D158" s="94"/>
    </row>
    <row r="159" spans="2:4">
      <c r="B159" s="93"/>
      <c r="C159" s="94"/>
      <c r="D159" s="94"/>
    </row>
    <row r="160" spans="2:4">
      <c r="B160" s="93"/>
      <c r="C160" s="94"/>
      <c r="D160" s="94"/>
    </row>
    <row r="161" spans="2:4">
      <c r="B161" s="93"/>
      <c r="C161" s="94"/>
      <c r="D161" s="94"/>
    </row>
    <row r="162" spans="2:4">
      <c r="B162" s="93"/>
      <c r="C162" s="94"/>
      <c r="D162" s="94"/>
    </row>
    <row r="163" spans="2:4">
      <c r="B163" s="93"/>
      <c r="C163" s="94"/>
      <c r="D163" s="94"/>
    </row>
    <row r="164" spans="2:4">
      <c r="B164" s="93"/>
      <c r="C164" s="94"/>
      <c r="D164" s="94"/>
    </row>
    <row r="165" spans="2:4">
      <c r="B165" s="93"/>
      <c r="C165" s="94"/>
      <c r="D165" s="94"/>
    </row>
    <row r="166" spans="2:4">
      <c r="B166" s="93"/>
      <c r="C166" s="94"/>
      <c r="D166" s="94"/>
    </row>
    <row r="167" spans="2:4">
      <c r="B167" s="93"/>
      <c r="C167" s="94"/>
      <c r="D167" s="94"/>
    </row>
    <row r="168" spans="2:4">
      <c r="B168" s="93"/>
      <c r="C168" s="94"/>
      <c r="D168" s="94"/>
    </row>
    <row r="169" spans="2:4">
      <c r="B169" s="93"/>
      <c r="C169" s="94"/>
      <c r="D169" s="94"/>
    </row>
    <row r="170" spans="2:4">
      <c r="B170" s="93"/>
      <c r="C170" s="94"/>
      <c r="D170" s="94"/>
    </row>
    <row r="171" spans="2:4">
      <c r="B171" s="93"/>
      <c r="C171" s="94"/>
      <c r="D171" s="94"/>
    </row>
    <row r="172" spans="2:4">
      <c r="B172" s="93"/>
      <c r="C172" s="94"/>
      <c r="D172" s="94"/>
    </row>
    <row r="173" spans="2:4">
      <c r="B173" s="93"/>
      <c r="C173" s="94"/>
      <c r="D173" s="94"/>
    </row>
    <row r="174" spans="2:4">
      <c r="B174" s="93"/>
      <c r="C174" s="94"/>
      <c r="D174" s="94"/>
    </row>
    <row r="175" spans="2:4">
      <c r="B175" s="93"/>
      <c r="C175" s="94"/>
      <c r="D175" s="94"/>
    </row>
    <row r="176" spans="2:4">
      <c r="B176" s="93"/>
      <c r="C176" s="94"/>
      <c r="D176" s="94"/>
    </row>
    <row r="177" spans="2:4">
      <c r="B177" s="93"/>
      <c r="C177" s="94"/>
      <c r="D177" s="94"/>
    </row>
    <row r="178" spans="2:4">
      <c r="B178" s="93"/>
      <c r="C178" s="94"/>
      <c r="D178" s="94"/>
    </row>
    <row r="179" spans="2:4">
      <c r="B179" s="93"/>
      <c r="C179" s="94"/>
      <c r="D179" s="94"/>
    </row>
    <row r="180" spans="2:4">
      <c r="B180" s="93"/>
      <c r="C180" s="94"/>
      <c r="D180" s="94"/>
    </row>
    <row r="181" spans="2:4">
      <c r="B181" s="93"/>
      <c r="C181" s="94"/>
      <c r="D181" s="94"/>
    </row>
    <row r="182" spans="2:4">
      <c r="B182" s="93"/>
      <c r="C182" s="94"/>
      <c r="D182" s="94"/>
    </row>
    <row r="183" spans="2:4">
      <c r="B183" s="93"/>
      <c r="C183" s="94"/>
      <c r="D183" s="94"/>
    </row>
    <row r="184" spans="2:4">
      <c r="B184" s="93"/>
      <c r="C184" s="94"/>
      <c r="D184" s="94"/>
    </row>
    <row r="185" spans="2:4">
      <c r="B185" s="93"/>
      <c r="C185" s="94"/>
      <c r="D185" s="94"/>
    </row>
    <row r="186" spans="2:4">
      <c r="B186" s="93"/>
      <c r="C186" s="94"/>
      <c r="D186" s="94"/>
    </row>
    <row r="187" spans="2:4">
      <c r="B187" s="93"/>
      <c r="C187" s="94"/>
      <c r="D187" s="94"/>
    </row>
    <row r="188" spans="2:4">
      <c r="B188" s="93"/>
      <c r="C188" s="94"/>
      <c r="D188" s="94"/>
    </row>
    <row r="189" spans="2:4">
      <c r="B189" s="93"/>
      <c r="C189" s="94"/>
      <c r="D189" s="94"/>
    </row>
    <row r="190" spans="2:4">
      <c r="B190" s="93"/>
      <c r="C190" s="94"/>
      <c r="D190" s="94"/>
    </row>
    <row r="191" spans="2:4">
      <c r="B191" s="93"/>
      <c r="C191" s="94"/>
      <c r="D191" s="94"/>
    </row>
    <row r="192" spans="2:4">
      <c r="B192" s="93"/>
      <c r="C192" s="94"/>
      <c r="D192" s="94"/>
    </row>
    <row r="193" spans="2:4">
      <c r="B193" s="93"/>
      <c r="C193" s="94"/>
      <c r="D193" s="94"/>
    </row>
    <row r="194" spans="2:4">
      <c r="B194" s="93"/>
      <c r="C194" s="94"/>
      <c r="D194" s="94"/>
    </row>
    <row r="195" spans="2:4">
      <c r="B195" s="93"/>
      <c r="C195" s="94"/>
      <c r="D195" s="94"/>
    </row>
    <row r="196" spans="2:4">
      <c r="B196" s="93"/>
      <c r="C196" s="94"/>
      <c r="D196" s="94"/>
    </row>
    <row r="197" spans="2:4">
      <c r="B197" s="93"/>
      <c r="C197" s="94"/>
      <c r="D197" s="94"/>
    </row>
    <row r="198" spans="2:4">
      <c r="B198" s="93"/>
      <c r="C198" s="94"/>
      <c r="D198" s="94"/>
    </row>
    <row r="199" spans="2:4">
      <c r="B199" s="93"/>
      <c r="C199" s="94"/>
      <c r="D199" s="94"/>
    </row>
    <row r="200" spans="2:4">
      <c r="B200" s="93"/>
      <c r="C200" s="94"/>
      <c r="D200" s="94"/>
    </row>
    <row r="201" spans="2:4">
      <c r="B201" s="93"/>
      <c r="C201" s="94"/>
      <c r="D201" s="94"/>
    </row>
    <row r="202" spans="2:4">
      <c r="B202" s="93"/>
      <c r="C202" s="94"/>
      <c r="D202" s="94"/>
    </row>
    <row r="203" spans="2:4">
      <c r="B203" s="93"/>
      <c r="C203" s="94"/>
      <c r="D203" s="94"/>
    </row>
    <row r="204" spans="2:4">
      <c r="B204" s="93"/>
      <c r="C204" s="94"/>
      <c r="D204" s="94"/>
    </row>
    <row r="205" spans="2:4">
      <c r="B205" s="93"/>
      <c r="C205" s="94"/>
      <c r="D205" s="94"/>
    </row>
    <row r="206" spans="2:4">
      <c r="B206" s="93"/>
      <c r="C206" s="94"/>
      <c r="D206" s="94"/>
    </row>
    <row r="207" spans="2:4">
      <c r="B207" s="93"/>
      <c r="C207" s="94"/>
      <c r="D207" s="94"/>
    </row>
    <row r="208" spans="2:4">
      <c r="B208" s="93"/>
      <c r="C208" s="94"/>
      <c r="D208" s="94"/>
    </row>
    <row r="209" spans="2:4">
      <c r="B209" s="93"/>
      <c r="C209" s="94"/>
      <c r="D209" s="94"/>
    </row>
    <row r="210" spans="2:4">
      <c r="B210" s="93"/>
      <c r="C210" s="94"/>
      <c r="D210" s="94"/>
    </row>
    <row r="211" spans="2:4">
      <c r="B211" s="93"/>
      <c r="C211" s="94"/>
      <c r="D211" s="94"/>
    </row>
    <row r="212" spans="2:4">
      <c r="B212" s="93"/>
      <c r="C212" s="94"/>
      <c r="D212" s="94"/>
    </row>
    <row r="213" spans="2:4">
      <c r="B213" s="93"/>
      <c r="C213" s="94"/>
      <c r="D213" s="94"/>
    </row>
    <row r="214" spans="2:4">
      <c r="B214" s="93"/>
      <c r="C214" s="94"/>
      <c r="D214" s="94"/>
    </row>
    <row r="215" spans="2:4">
      <c r="B215" s="93"/>
      <c r="C215" s="94"/>
      <c r="D215" s="94"/>
    </row>
    <row r="216" spans="2:4">
      <c r="B216" s="93"/>
      <c r="C216" s="94"/>
      <c r="D216" s="94"/>
    </row>
    <row r="217" spans="2:4">
      <c r="B217" s="93"/>
      <c r="C217" s="94"/>
      <c r="D217" s="94"/>
    </row>
    <row r="218" spans="2:4">
      <c r="B218" s="93"/>
      <c r="C218" s="94"/>
      <c r="D218" s="94"/>
    </row>
    <row r="219" spans="2:4">
      <c r="B219" s="93"/>
      <c r="C219" s="94"/>
      <c r="D219" s="94"/>
    </row>
    <row r="220" spans="2:4">
      <c r="B220" s="93"/>
      <c r="C220" s="94"/>
      <c r="D220" s="94"/>
    </row>
    <row r="221" spans="2:4">
      <c r="B221" s="93"/>
      <c r="C221" s="94"/>
      <c r="D221" s="94"/>
    </row>
    <row r="222" spans="2:4">
      <c r="B222" s="93"/>
      <c r="C222" s="94"/>
      <c r="D222" s="94"/>
    </row>
    <row r="223" spans="2:4">
      <c r="B223" s="93"/>
      <c r="C223" s="94"/>
      <c r="D223" s="94"/>
    </row>
    <row r="224" spans="2:4">
      <c r="B224" s="93"/>
      <c r="C224" s="94"/>
      <c r="D224" s="94"/>
    </row>
    <row r="225" spans="2:4">
      <c r="B225" s="93"/>
      <c r="C225" s="94"/>
      <c r="D225" s="94"/>
    </row>
    <row r="226" spans="2:4">
      <c r="B226" s="93"/>
      <c r="C226" s="94"/>
      <c r="D226" s="94"/>
    </row>
    <row r="227" spans="2:4">
      <c r="B227" s="93"/>
      <c r="C227" s="94"/>
      <c r="D227" s="94"/>
    </row>
    <row r="228" spans="2:4">
      <c r="B228" s="93"/>
      <c r="C228" s="94"/>
      <c r="D228" s="94"/>
    </row>
    <row r="229" spans="2:4">
      <c r="B229" s="93"/>
      <c r="C229" s="94"/>
      <c r="D229" s="94"/>
    </row>
    <row r="230" spans="2:4">
      <c r="B230" s="93"/>
      <c r="C230" s="94"/>
      <c r="D230" s="94"/>
    </row>
    <row r="231" spans="2:4">
      <c r="B231" s="93"/>
      <c r="C231" s="94"/>
      <c r="D231" s="94"/>
    </row>
    <row r="232" spans="2:4">
      <c r="B232" s="93"/>
      <c r="C232" s="94"/>
      <c r="D232" s="94"/>
    </row>
    <row r="233" spans="2:4">
      <c r="B233" s="93"/>
      <c r="C233" s="94"/>
      <c r="D233" s="94"/>
    </row>
    <row r="234" spans="2:4">
      <c r="B234" s="93"/>
      <c r="C234" s="94"/>
      <c r="D234" s="94"/>
    </row>
    <row r="235" spans="2:4">
      <c r="B235" s="93"/>
      <c r="C235" s="94"/>
      <c r="D235" s="94"/>
    </row>
    <row r="236" spans="2:4">
      <c r="B236" s="93"/>
      <c r="C236" s="94"/>
      <c r="D236" s="94"/>
    </row>
    <row r="237" spans="2:4">
      <c r="B237" s="93"/>
      <c r="C237" s="94"/>
      <c r="D237" s="94"/>
    </row>
    <row r="238" spans="2:4">
      <c r="B238" s="93"/>
      <c r="C238" s="94"/>
      <c r="D238" s="94"/>
    </row>
    <row r="239" spans="2:4">
      <c r="B239" s="93"/>
      <c r="C239" s="94"/>
      <c r="D239" s="94"/>
    </row>
    <row r="240" spans="2:4">
      <c r="B240" s="93"/>
      <c r="C240" s="94"/>
      <c r="D240" s="94"/>
    </row>
    <row r="241" spans="2:4">
      <c r="B241" s="93"/>
      <c r="C241" s="94"/>
      <c r="D241" s="94"/>
    </row>
    <row r="242" spans="2:4">
      <c r="B242" s="93"/>
      <c r="C242" s="94"/>
      <c r="D242" s="94"/>
    </row>
    <row r="243" spans="2:4">
      <c r="B243" s="93"/>
      <c r="C243" s="94"/>
      <c r="D243" s="94"/>
    </row>
    <row r="244" spans="2:4">
      <c r="B244" s="93"/>
      <c r="C244" s="94"/>
      <c r="D244" s="94"/>
    </row>
    <row r="245" spans="2:4">
      <c r="B245" s="93"/>
      <c r="C245" s="94"/>
      <c r="D245" s="94"/>
    </row>
    <row r="246" spans="2:4">
      <c r="B246" s="93"/>
      <c r="C246" s="94"/>
      <c r="D246" s="94"/>
    </row>
    <row r="247" spans="2:4">
      <c r="B247" s="93"/>
      <c r="C247" s="94"/>
      <c r="D247" s="94"/>
    </row>
    <row r="248" spans="2:4">
      <c r="B248" s="93"/>
      <c r="C248" s="94"/>
      <c r="D248" s="94"/>
    </row>
    <row r="249" spans="2:4">
      <c r="B249" s="93"/>
      <c r="C249" s="94"/>
      <c r="D249" s="94"/>
    </row>
    <row r="250" spans="2:4">
      <c r="B250" s="93"/>
      <c r="C250" s="94"/>
      <c r="D250" s="94"/>
    </row>
    <row r="251" spans="2:4">
      <c r="B251" s="93"/>
      <c r="C251" s="94"/>
      <c r="D251" s="94"/>
    </row>
    <row r="252" spans="2:4">
      <c r="B252" s="93"/>
      <c r="C252" s="94"/>
      <c r="D252" s="94"/>
    </row>
    <row r="253" spans="2:4">
      <c r="B253" s="93"/>
      <c r="C253" s="94"/>
      <c r="D253" s="94"/>
    </row>
    <row r="254" spans="2:4">
      <c r="B254" s="93"/>
      <c r="C254" s="94"/>
      <c r="D254" s="94"/>
    </row>
    <row r="255" spans="2:4">
      <c r="B255" s="93"/>
      <c r="C255" s="94"/>
      <c r="D255" s="94"/>
    </row>
    <row r="256" spans="2:4">
      <c r="B256" s="93"/>
      <c r="C256" s="94"/>
      <c r="D256" s="94"/>
    </row>
    <row r="257" spans="2:4">
      <c r="B257" s="93"/>
      <c r="C257" s="94"/>
      <c r="D257" s="94"/>
    </row>
    <row r="258" spans="2:4">
      <c r="B258" s="93"/>
      <c r="C258" s="94"/>
      <c r="D258" s="94"/>
    </row>
    <row r="259" spans="2:4">
      <c r="B259" s="93"/>
      <c r="C259" s="94"/>
      <c r="D259" s="94"/>
    </row>
    <row r="260" spans="2:4">
      <c r="B260" s="93"/>
      <c r="C260" s="94"/>
      <c r="D260" s="94"/>
    </row>
    <row r="261" spans="2:4">
      <c r="B261" s="93"/>
      <c r="C261" s="94"/>
      <c r="D261" s="94"/>
    </row>
    <row r="262" spans="2:4">
      <c r="B262" s="93"/>
      <c r="C262" s="94"/>
      <c r="D262" s="94"/>
    </row>
    <row r="263" spans="2:4">
      <c r="B263" s="93"/>
      <c r="C263" s="94"/>
      <c r="D263" s="94"/>
    </row>
    <row r="264" spans="2:4">
      <c r="B264" s="93"/>
      <c r="C264" s="94"/>
      <c r="D264" s="94"/>
    </row>
    <row r="265" spans="2:4">
      <c r="B265" s="93"/>
      <c r="C265" s="94"/>
      <c r="D265" s="94"/>
    </row>
    <row r="266" spans="2:4">
      <c r="B266" s="93"/>
      <c r="C266" s="94"/>
      <c r="D266" s="94"/>
    </row>
    <row r="267" spans="2:4">
      <c r="B267" s="93"/>
      <c r="C267" s="94"/>
      <c r="D267" s="94"/>
    </row>
    <row r="268" spans="2:4">
      <c r="B268" s="93"/>
      <c r="C268" s="94"/>
      <c r="D268" s="94"/>
    </row>
    <row r="269" spans="2:4">
      <c r="B269" s="93"/>
      <c r="C269" s="94"/>
      <c r="D269" s="94"/>
    </row>
    <row r="270" spans="2:4">
      <c r="B270" s="93"/>
      <c r="C270" s="94"/>
      <c r="D270" s="94"/>
    </row>
    <row r="271" spans="2:4">
      <c r="B271" s="93"/>
      <c r="C271" s="94"/>
      <c r="D271" s="94"/>
    </row>
    <row r="272" spans="2:4">
      <c r="B272" s="93"/>
      <c r="C272" s="94"/>
      <c r="D272" s="94"/>
    </row>
    <row r="273" spans="2:4">
      <c r="B273" s="93"/>
      <c r="C273" s="94"/>
      <c r="D273" s="94"/>
    </row>
    <row r="274" spans="2:4">
      <c r="B274" s="93"/>
      <c r="C274" s="94"/>
      <c r="D274" s="94"/>
    </row>
    <row r="275" spans="2:4">
      <c r="B275" s="93"/>
      <c r="C275" s="94"/>
      <c r="D275" s="94"/>
    </row>
    <row r="276" spans="2:4">
      <c r="B276" s="93"/>
      <c r="C276" s="94"/>
      <c r="D276" s="94"/>
    </row>
    <row r="277" spans="2:4">
      <c r="B277" s="93"/>
      <c r="C277" s="94"/>
      <c r="D277" s="94"/>
    </row>
    <row r="278" spans="2:4">
      <c r="B278" s="93"/>
      <c r="C278" s="94"/>
      <c r="D278" s="94"/>
    </row>
    <row r="279" spans="2:4">
      <c r="B279" s="93"/>
      <c r="C279" s="94"/>
      <c r="D279" s="94"/>
    </row>
    <row r="280" spans="2:4">
      <c r="B280" s="93"/>
      <c r="C280" s="94"/>
      <c r="D280" s="94"/>
    </row>
    <row r="281" spans="2:4">
      <c r="B281" s="93"/>
      <c r="C281" s="94"/>
      <c r="D281" s="94"/>
    </row>
    <row r="282" spans="2:4">
      <c r="B282" s="93"/>
      <c r="C282" s="94"/>
      <c r="D282" s="94"/>
    </row>
    <row r="283" spans="2:4">
      <c r="B283" s="93"/>
      <c r="C283" s="94"/>
      <c r="D283" s="94"/>
    </row>
    <row r="284" spans="2:4">
      <c r="B284" s="93"/>
      <c r="C284" s="94"/>
      <c r="D284" s="94"/>
    </row>
    <row r="285" spans="2:4">
      <c r="B285" s="93"/>
      <c r="C285" s="94"/>
      <c r="D285" s="94"/>
    </row>
    <row r="286" spans="2:4">
      <c r="B286" s="93"/>
      <c r="C286" s="94"/>
      <c r="D286" s="94"/>
    </row>
    <row r="287" spans="2:4">
      <c r="B287" s="93"/>
      <c r="C287" s="94"/>
      <c r="D287" s="94"/>
    </row>
    <row r="288" spans="2:4">
      <c r="B288" s="93"/>
      <c r="C288" s="94"/>
      <c r="D288" s="94"/>
    </row>
    <row r="289" spans="2:4">
      <c r="B289" s="93"/>
      <c r="C289" s="94"/>
      <c r="D289" s="94"/>
    </row>
    <row r="290" spans="2:4">
      <c r="B290" s="93"/>
      <c r="C290" s="94"/>
      <c r="D290" s="94"/>
    </row>
    <row r="291" spans="2:4">
      <c r="B291" s="93"/>
      <c r="C291" s="94"/>
      <c r="D291" s="94"/>
    </row>
    <row r="292" spans="2:4">
      <c r="B292" s="93"/>
      <c r="C292" s="94"/>
      <c r="D292" s="94"/>
    </row>
    <row r="293" spans="2:4">
      <c r="B293" s="93"/>
      <c r="C293" s="94"/>
      <c r="D293" s="94"/>
    </row>
    <row r="294" spans="2:4">
      <c r="B294" s="93"/>
      <c r="C294" s="94"/>
      <c r="D294" s="94"/>
    </row>
    <row r="295" spans="2:4">
      <c r="B295" s="93"/>
      <c r="C295" s="94"/>
      <c r="D295" s="94"/>
    </row>
    <row r="296" spans="2:4">
      <c r="B296" s="93"/>
      <c r="C296" s="94"/>
      <c r="D296" s="94"/>
    </row>
    <row r="297" spans="2:4">
      <c r="B297" s="93"/>
      <c r="C297" s="94"/>
      <c r="D297" s="94"/>
    </row>
    <row r="298" spans="2:4">
      <c r="B298" s="93"/>
      <c r="C298" s="94"/>
      <c r="D298" s="94"/>
    </row>
    <row r="299" spans="2:4">
      <c r="B299" s="93"/>
      <c r="C299" s="94"/>
      <c r="D299" s="94"/>
    </row>
    <row r="300" spans="2:4">
      <c r="B300" s="93"/>
      <c r="C300" s="94"/>
      <c r="D300" s="94"/>
    </row>
    <row r="301" spans="2:4">
      <c r="B301" s="93"/>
      <c r="C301" s="94"/>
      <c r="D301" s="94"/>
    </row>
    <row r="302" spans="2:4">
      <c r="B302" s="93"/>
      <c r="C302" s="94"/>
      <c r="D302" s="94"/>
    </row>
    <row r="303" spans="2:4">
      <c r="B303" s="93"/>
      <c r="C303" s="94"/>
      <c r="D303" s="94"/>
    </row>
    <row r="304" spans="2:4">
      <c r="B304" s="93"/>
      <c r="C304" s="94"/>
      <c r="D304" s="94"/>
    </row>
    <row r="305" spans="2:4">
      <c r="B305" s="93"/>
      <c r="C305" s="94"/>
      <c r="D305" s="94"/>
    </row>
    <row r="306" spans="2:4">
      <c r="B306" s="93"/>
      <c r="C306" s="94"/>
      <c r="D306" s="94"/>
    </row>
    <row r="307" spans="2:4">
      <c r="B307" s="93"/>
      <c r="C307" s="94"/>
      <c r="D307" s="94"/>
    </row>
    <row r="308" spans="2:4">
      <c r="B308" s="93"/>
      <c r="C308" s="94"/>
      <c r="D308" s="94"/>
    </row>
    <row r="309" spans="2:4">
      <c r="B309" s="93"/>
      <c r="C309" s="94"/>
      <c r="D309" s="94"/>
    </row>
    <row r="310" spans="2:4">
      <c r="B310" s="93"/>
      <c r="C310" s="94"/>
      <c r="D310" s="94"/>
    </row>
    <row r="311" spans="2:4">
      <c r="B311" s="93"/>
      <c r="C311" s="94"/>
      <c r="D311" s="94"/>
    </row>
    <row r="312" spans="2:4">
      <c r="B312" s="93"/>
      <c r="C312" s="94"/>
      <c r="D312" s="94"/>
    </row>
    <row r="313" spans="2:4">
      <c r="B313" s="93"/>
      <c r="C313" s="94"/>
      <c r="D313" s="94"/>
    </row>
    <row r="314" spans="2:4">
      <c r="B314" s="93"/>
      <c r="C314" s="94"/>
      <c r="D314" s="94"/>
    </row>
    <row r="315" spans="2:4">
      <c r="B315" s="93"/>
      <c r="C315" s="94"/>
      <c r="D315" s="94"/>
    </row>
    <row r="316" spans="2:4">
      <c r="B316" s="93"/>
      <c r="C316" s="94"/>
      <c r="D316" s="94"/>
    </row>
    <row r="317" spans="2:4">
      <c r="B317" s="93"/>
      <c r="C317" s="94"/>
      <c r="D317" s="94"/>
    </row>
    <row r="318" spans="2:4">
      <c r="B318" s="93"/>
      <c r="C318" s="94"/>
      <c r="D318" s="94"/>
    </row>
    <row r="319" spans="2:4">
      <c r="B319" s="93"/>
      <c r="C319" s="94"/>
      <c r="D319" s="94"/>
    </row>
    <row r="320" spans="2:4">
      <c r="B320" s="93"/>
      <c r="C320" s="94"/>
      <c r="D320" s="94"/>
    </row>
    <row r="321" spans="2:4">
      <c r="B321" s="93"/>
      <c r="C321" s="94"/>
      <c r="D321" s="94"/>
    </row>
    <row r="322" spans="2:4">
      <c r="B322" s="93"/>
      <c r="C322" s="94"/>
      <c r="D322" s="94"/>
    </row>
    <row r="323" spans="2:4">
      <c r="B323" s="93"/>
      <c r="C323" s="94"/>
      <c r="D323" s="94"/>
    </row>
    <row r="324" spans="2:4">
      <c r="B324" s="93"/>
      <c r="C324" s="94"/>
      <c r="D324" s="94"/>
    </row>
    <row r="325" spans="2:4">
      <c r="B325" s="93"/>
      <c r="C325" s="94"/>
      <c r="D325" s="94"/>
    </row>
    <row r="326" spans="2:4">
      <c r="B326" s="93"/>
      <c r="C326" s="94"/>
      <c r="D326" s="94"/>
    </row>
    <row r="327" spans="2:4">
      <c r="B327" s="93"/>
      <c r="C327" s="94"/>
      <c r="D327" s="94"/>
    </row>
    <row r="328" spans="2:4">
      <c r="B328" s="93"/>
      <c r="C328" s="94"/>
      <c r="D328" s="94"/>
    </row>
    <row r="329" spans="2:4">
      <c r="B329" s="93"/>
      <c r="C329" s="94"/>
      <c r="D329" s="94"/>
    </row>
    <row r="330" spans="2:4">
      <c r="B330" s="93"/>
      <c r="C330" s="94"/>
      <c r="D330" s="94"/>
    </row>
    <row r="331" spans="2:4">
      <c r="B331" s="93"/>
      <c r="C331" s="94"/>
      <c r="D331" s="94"/>
    </row>
    <row r="332" spans="2:4">
      <c r="B332" s="93"/>
      <c r="C332" s="94"/>
      <c r="D332" s="94"/>
    </row>
    <row r="333" spans="2:4">
      <c r="B333" s="93"/>
      <c r="C333" s="94"/>
      <c r="D333" s="94"/>
    </row>
    <row r="334" spans="2:4">
      <c r="B334" s="93"/>
      <c r="C334" s="94"/>
      <c r="D334" s="94"/>
    </row>
    <row r="335" spans="2:4">
      <c r="B335" s="93"/>
      <c r="C335" s="94"/>
      <c r="D335" s="94"/>
    </row>
    <row r="336" spans="2:4">
      <c r="B336" s="93"/>
      <c r="C336" s="94"/>
      <c r="D336" s="94"/>
    </row>
    <row r="337" spans="2:4">
      <c r="B337" s="93"/>
      <c r="C337" s="94"/>
      <c r="D337" s="94"/>
    </row>
    <row r="338" spans="2:4">
      <c r="B338" s="93"/>
      <c r="C338" s="94"/>
      <c r="D338" s="94"/>
    </row>
    <row r="339" spans="2:4">
      <c r="B339" s="93"/>
      <c r="C339" s="94"/>
      <c r="D339" s="94"/>
    </row>
    <row r="340" spans="2:4">
      <c r="B340" s="93"/>
      <c r="C340" s="94"/>
      <c r="D340" s="94"/>
    </row>
    <row r="341" spans="2:4">
      <c r="B341" s="93"/>
      <c r="C341" s="94"/>
      <c r="D341" s="94"/>
    </row>
    <row r="342" spans="2:4">
      <c r="B342" s="93"/>
      <c r="C342" s="94"/>
      <c r="D342" s="94"/>
    </row>
    <row r="343" spans="2:4">
      <c r="B343" s="93"/>
      <c r="C343" s="94"/>
      <c r="D343" s="94"/>
    </row>
    <row r="344" spans="2:4">
      <c r="B344" s="93"/>
      <c r="C344" s="94"/>
      <c r="D344" s="94"/>
    </row>
    <row r="345" spans="2:4">
      <c r="B345" s="93"/>
      <c r="C345" s="94"/>
      <c r="D345" s="94"/>
    </row>
    <row r="346" spans="2:4">
      <c r="B346" s="93"/>
      <c r="C346" s="94"/>
      <c r="D346" s="94"/>
    </row>
    <row r="347" spans="2:4">
      <c r="B347" s="93"/>
      <c r="C347" s="94"/>
      <c r="D347" s="94"/>
    </row>
    <row r="348" spans="2:4">
      <c r="B348" s="93"/>
      <c r="C348" s="94"/>
      <c r="D348" s="94"/>
    </row>
    <row r="349" spans="2:4">
      <c r="B349" s="93"/>
      <c r="C349" s="94"/>
      <c r="D349" s="94"/>
    </row>
    <row r="350" spans="2:4">
      <c r="B350" s="93"/>
      <c r="C350" s="94"/>
      <c r="D350" s="94"/>
    </row>
    <row r="351" spans="2:4">
      <c r="B351" s="93"/>
      <c r="C351" s="94"/>
      <c r="D351" s="94"/>
    </row>
    <row r="352" spans="2:4">
      <c r="B352" s="93"/>
      <c r="C352" s="94"/>
      <c r="D352" s="94"/>
    </row>
    <row r="353" spans="2:4">
      <c r="B353" s="93"/>
      <c r="C353" s="94"/>
      <c r="D353" s="94"/>
    </row>
    <row r="354" spans="2:4">
      <c r="B354" s="93"/>
      <c r="C354" s="94"/>
      <c r="D354" s="94"/>
    </row>
    <row r="355" spans="2:4">
      <c r="B355" s="93"/>
      <c r="C355" s="94"/>
      <c r="D355" s="94"/>
    </row>
    <row r="356" spans="2:4">
      <c r="B356" s="93"/>
      <c r="C356" s="94"/>
      <c r="D356" s="94"/>
    </row>
    <row r="357" spans="2:4">
      <c r="B357" s="93"/>
      <c r="C357" s="94"/>
      <c r="D357" s="94"/>
    </row>
    <row r="358" spans="2:4">
      <c r="B358" s="93"/>
      <c r="C358" s="94"/>
      <c r="D358" s="94"/>
    </row>
    <row r="359" spans="2:4">
      <c r="B359" s="93"/>
      <c r="C359" s="94"/>
      <c r="D359" s="94"/>
    </row>
    <row r="360" spans="2:4">
      <c r="B360" s="93"/>
      <c r="C360" s="94"/>
      <c r="D360" s="94"/>
    </row>
    <row r="361" spans="2:4">
      <c r="B361" s="93"/>
      <c r="C361" s="94"/>
      <c r="D361" s="94"/>
    </row>
    <row r="362" spans="2:4">
      <c r="B362" s="93"/>
      <c r="C362" s="94"/>
      <c r="D362" s="94"/>
    </row>
    <row r="363" spans="2:4">
      <c r="B363" s="93"/>
      <c r="C363" s="94"/>
      <c r="D363" s="94"/>
    </row>
    <row r="364" spans="2:4">
      <c r="B364" s="93"/>
      <c r="C364" s="94"/>
      <c r="D364" s="94"/>
    </row>
    <row r="365" spans="2:4">
      <c r="B365" s="93"/>
      <c r="C365" s="94"/>
      <c r="D365" s="94"/>
    </row>
    <row r="366" spans="2:4">
      <c r="B366" s="93"/>
      <c r="C366" s="94"/>
      <c r="D366" s="94"/>
    </row>
    <row r="367" spans="2:4">
      <c r="B367" s="93"/>
      <c r="C367" s="94"/>
      <c r="D367" s="94"/>
    </row>
    <row r="368" spans="2:4">
      <c r="B368" s="93"/>
      <c r="C368" s="94"/>
      <c r="D368" s="94"/>
    </row>
    <row r="369" spans="2:4">
      <c r="B369" s="93"/>
      <c r="C369" s="94"/>
      <c r="D369" s="94"/>
    </row>
    <row r="370" spans="2:4">
      <c r="B370" s="93"/>
      <c r="C370" s="94"/>
      <c r="D370" s="94"/>
    </row>
    <row r="371" spans="2:4">
      <c r="B371" s="93"/>
      <c r="C371" s="94"/>
      <c r="D371" s="94"/>
    </row>
    <row r="372" spans="2:4">
      <c r="B372" s="93"/>
      <c r="C372" s="94"/>
      <c r="D372" s="94"/>
    </row>
    <row r="373" spans="2:4">
      <c r="B373" s="93"/>
      <c r="C373" s="94"/>
      <c r="D373" s="94"/>
    </row>
    <row r="374" spans="2:4">
      <c r="B374" s="93"/>
      <c r="C374" s="94"/>
      <c r="D374" s="94"/>
    </row>
    <row r="375" spans="2:4">
      <c r="B375" s="93"/>
      <c r="C375" s="94"/>
      <c r="D375" s="94"/>
    </row>
    <row r="376" spans="2:4">
      <c r="B376" s="93"/>
      <c r="C376" s="94"/>
      <c r="D376" s="94"/>
    </row>
    <row r="377" spans="2:4">
      <c r="B377" s="93"/>
      <c r="C377" s="94"/>
      <c r="D377" s="94"/>
    </row>
    <row r="378" spans="2:4">
      <c r="B378" s="93"/>
      <c r="C378" s="94"/>
      <c r="D378" s="94"/>
    </row>
    <row r="379" spans="2:4">
      <c r="B379" s="93"/>
      <c r="C379" s="94"/>
      <c r="D379" s="94"/>
    </row>
    <row r="380" spans="2:4">
      <c r="B380" s="93"/>
      <c r="C380" s="94"/>
      <c r="D380" s="94"/>
    </row>
    <row r="381" spans="2:4">
      <c r="B381" s="93"/>
      <c r="C381" s="94"/>
      <c r="D381" s="94"/>
    </row>
    <row r="382" spans="2:4">
      <c r="B382" s="93"/>
      <c r="C382" s="94"/>
      <c r="D382" s="94"/>
    </row>
    <row r="383" spans="2:4">
      <c r="B383" s="93"/>
      <c r="C383" s="94"/>
      <c r="D383" s="94"/>
    </row>
    <row r="384" spans="2:4">
      <c r="B384" s="93"/>
      <c r="C384" s="94"/>
      <c r="D384" s="94"/>
    </row>
    <row r="385" spans="2:4">
      <c r="B385" s="93"/>
      <c r="C385" s="94"/>
      <c r="D385" s="94"/>
    </row>
    <row r="386" spans="2:4">
      <c r="B386" s="93"/>
      <c r="C386" s="94"/>
      <c r="D386" s="94"/>
    </row>
    <row r="387" spans="2:4">
      <c r="B387" s="93"/>
      <c r="C387" s="94"/>
      <c r="D387" s="94"/>
    </row>
    <row r="388" spans="2:4">
      <c r="B388" s="93"/>
      <c r="C388" s="94"/>
      <c r="D388" s="94"/>
    </row>
    <row r="389" spans="2:4">
      <c r="B389" s="93"/>
      <c r="C389" s="94"/>
      <c r="D389" s="94"/>
    </row>
    <row r="390" spans="2:4">
      <c r="B390" s="93"/>
      <c r="C390" s="94"/>
      <c r="D390" s="94"/>
    </row>
    <row r="391" spans="2:4">
      <c r="B391" s="93"/>
      <c r="C391" s="94"/>
      <c r="D391" s="94"/>
    </row>
    <row r="392" spans="2:4">
      <c r="B392" s="93"/>
      <c r="C392" s="94"/>
      <c r="D392" s="94"/>
    </row>
    <row r="393" spans="2:4">
      <c r="B393" s="93"/>
      <c r="C393" s="94"/>
      <c r="D393" s="94"/>
    </row>
    <row r="394" spans="2:4">
      <c r="B394" s="93"/>
      <c r="C394" s="94"/>
      <c r="D394" s="94"/>
    </row>
    <row r="395" spans="2:4">
      <c r="B395" s="93"/>
      <c r="C395" s="94"/>
      <c r="D395" s="94"/>
    </row>
    <row r="396" spans="2:4">
      <c r="B396" s="93"/>
      <c r="C396" s="94"/>
      <c r="D396" s="94"/>
    </row>
    <row r="397" spans="2:4">
      <c r="B397" s="93"/>
      <c r="C397" s="94"/>
      <c r="D397" s="94"/>
    </row>
    <row r="398" spans="2:4">
      <c r="B398" s="93"/>
      <c r="C398" s="94"/>
      <c r="D398" s="94"/>
    </row>
    <row r="399" spans="2:4">
      <c r="B399" s="93"/>
      <c r="C399" s="94"/>
      <c r="D399" s="94"/>
    </row>
    <row r="400" spans="2:4">
      <c r="B400" s="93"/>
      <c r="C400" s="94"/>
      <c r="D400" s="94"/>
    </row>
    <row r="401" spans="2:4">
      <c r="B401" s="93"/>
      <c r="C401" s="94"/>
      <c r="D401" s="94"/>
    </row>
    <row r="402" spans="2:4">
      <c r="B402" s="93"/>
      <c r="C402" s="94"/>
      <c r="D402" s="94"/>
    </row>
    <row r="403" spans="2:4">
      <c r="B403" s="93"/>
      <c r="C403" s="94"/>
      <c r="D403" s="94"/>
    </row>
    <row r="404" spans="2:4">
      <c r="B404" s="93"/>
      <c r="C404" s="94"/>
      <c r="D404" s="94"/>
    </row>
    <row r="405" spans="2:4">
      <c r="B405" s="93"/>
      <c r="C405" s="94"/>
      <c r="D405" s="94"/>
    </row>
    <row r="406" spans="2:4">
      <c r="B406" s="93"/>
      <c r="C406" s="94"/>
      <c r="D406" s="94"/>
    </row>
    <row r="407" spans="2:4">
      <c r="B407" s="93"/>
      <c r="C407" s="94"/>
      <c r="D407" s="94"/>
    </row>
    <row r="408" spans="2:4">
      <c r="B408" s="93"/>
      <c r="C408" s="94"/>
      <c r="D408" s="94"/>
    </row>
    <row r="409" spans="2:4">
      <c r="B409" s="93"/>
      <c r="C409" s="94"/>
      <c r="D409" s="94"/>
    </row>
    <row r="410" spans="2:4">
      <c r="B410" s="93"/>
      <c r="C410" s="94"/>
      <c r="D410" s="94"/>
    </row>
    <row r="411" spans="2:4">
      <c r="B411" s="93"/>
      <c r="C411" s="94"/>
      <c r="D411" s="94"/>
    </row>
    <row r="412" spans="2:4">
      <c r="B412" s="93"/>
      <c r="C412" s="94"/>
      <c r="D412" s="94"/>
    </row>
    <row r="413" spans="2:4">
      <c r="B413" s="93"/>
      <c r="C413" s="94"/>
      <c r="D413" s="94"/>
    </row>
    <row r="414" spans="2:4">
      <c r="B414" s="93"/>
      <c r="C414" s="94"/>
      <c r="D414" s="94"/>
    </row>
    <row r="415" spans="2:4">
      <c r="B415" s="93"/>
      <c r="C415" s="94"/>
      <c r="D415" s="94"/>
    </row>
    <row r="416" spans="2:4">
      <c r="B416" s="93"/>
      <c r="C416" s="94"/>
      <c r="D416" s="94"/>
    </row>
    <row r="417" spans="2:4">
      <c r="B417" s="93"/>
      <c r="C417" s="94"/>
      <c r="D417" s="94"/>
    </row>
    <row r="418" spans="2:4">
      <c r="B418" s="93"/>
      <c r="C418" s="94"/>
      <c r="D418" s="94"/>
    </row>
    <row r="419" spans="2:4">
      <c r="B419" s="93"/>
      <c r="C419" s="94"/>
      <c r="D419" s="94"/>
    </row>
    <row r="420" spans="2:4">
      <c r="B420" s="93"/>
      <c r="C420" s="94"/>
      <c r="D420" s="94"/>
    </row>
    <row r="421" spans="2:4">
      <c r="B421" s="93"/>
      <c r="C421" s="94"/>
      <c r="D421" s="94"/>
    </row>
    <row r="422" spans="2:4">
      <c r="B422" s="93"/>
      <c r="C422" s="94"/>
      <c r="D422" s="94"/>
    </row>
    <row r="423" spans="2:4">
      <c r="B423" s="93"/>
      <c r="C423" s="94"/>
      <c r="D423" s="94"/>
    </row>
    <row r="424" spans="2:4">
      <c r="B424" s="93"/>
      <c r="C424" s="94"/>
      <c r="D424" s="94"/>
    </row>
    <row r="425" spans="2:4">
      <c r="B425" s="93"/>
      <c r="C425" s="94"/>
      <c r="D425" s="94"/>
    </row>
    <row r="426" spans="2:4">
      <c r="B426" s="93"/>
      <c r="C426" s="94"/>
      <c r="D426" s="94"/>
    </row>
    <row r="427" spans="2:4">
      <c r="B427" s="93"/>
      <c r="C427" s="94"/>
      <c r="D427" s="94"/>
    </row>
    <row r="428" spans="2:4">
      <c r="B428" s="93"/>
      <c r="C428" s="94"/>
      <c r="D428" s="94"/>
    </row>
    <row r="429" spans="2:4">
      <c r="B429" s="93"/>
      <c r="C429" s="94"/>
      <c r="D429" s="94"/>
    </row>
    <row r="430" spans="2:4">
      <c r="B430" s="93"/>
      <c r="C430" s="94"/>
      <c r="D430" s="94"/>
    </row>
    <row r="431" spans="2:4">
      <c r="B431" s="93"/>
      <c r="C431" s="94"/>
      <c r="D431" s="94"/>
    </row>
    <row r="432" spans="2:4">
      <c r="B432" s="93"/>
      <c r="C432" s="94"/>
      <c r="D432" s="94"/>
    </row>
    <row r="433" spans="2:4">
      <c r="B433" s="93"/>
      <c r="C433" s="94"/>
      <c r="D433" s="94"/>
    </row>
    <row r="434" spans="2:4">
      <c r="B434" s="93"/>
      <c r="C434" s="94"/>
      <c r="D434" s="94"/>
    </row>
    <row r="435" spans="2:4">
      <c r="B435" s="93"/>
      <c r="C435" s="94"/>
      <c r="D435" s="94"/>
    </row>
    <row r="436" spans="2:4">
      <c r="B436" s="93"/>
      <c r="C436" s="94"/>
      <c r="D436" s="94"/>
    </row>
    <row r="437" spans="2:4">
      <c r="B437" s="93"/>
      <c r="C437" s="94"/>
      <c r="D437" s="94"/>
    </row>
    <row r="438" spans="2:4">
      <c r="B438" s="93"/>
      <c r="C438" s="94"/>
      <c r="D438" s="94"/>
    </row>
    <row r="439" spans="2:4">
      <c r="B439" s="93"/>
      <c r="C439" s="94"/>
      <c r="D439" s="94"/>
    </row>
    <row r="440" spans="2:4">
      <c r="B440" s="93"/>
      <c r="C440" s="94"/>
      <c r="D440" s="94"/>
    </row>
    <row r="441" spans="2:4">
      <c r="B441" s="93"/>
      <c r="C441" s="94"/>
      <c r="D441" s="94"/>
    </row>
    <row r="442" spans="2:4">
      <c r="B442" s="93"/>
      <c r="C442" s="94"/>
      <c r="D442" s="94"/>
    </row>
    <row r="443" spans="2:4">
      <c r="B443" s="93"/>
      <c r="C443" s="94"/>
      <c r="D443" s="94"/>
    </row>
    <row r="444" spans="2:4">
      <c r="B444" s="93"/>
      <c r="C444" s="94"/>
      <c r="D444" s="94"/>
    </row>
    <row r="445" spans="2:4">
      <c r="B445" s="93"/>
      <c r="C445" s="94"/>
      <c r="D445" s="94"/>
    </row>
    <row r="446" spans="2:4">
      <c r="B446" s="93"/>
      <c r="C446" s="94"/>
      <c r="D446" s="94"/>
    </row>
    <row r="447" spans="2:4">
      <c r="B447" s="93"/>
      <c r="C447" s="94"/>
      <c r="D447" s="94"/>
    </row>
    <row r="448" spans="2:4">
      <c r="B448" s="93"/>
      <c r="C448" s="94"/>
      <c r="D448" s="94"/>
    </row>
    <row r="449" spans="2:4">
      <c r="B449" s="93"/>
      <c r="C449" s="94"/>
      <c r="D449" s="94"/>
    </row>
    <row r="450" spans="2:4">
      <c r="B450" s="93"/>
      <c r="C450" s="94"/>
      <c r="D450" s="94"/>
    </row>
    <row r="451" spans="2:4">
      <c r="B451" s="93"/>
      <c r="C451" s="94"/>
      <c r="D451" s="94"/>
    </row>
    <row r="452" spans="2:4">
      <c r="B452" s="93"/>
      <c r="C452" s="94"/>
      <c r="D452" s="94"/>
    </row>
    <row r="453" spans="2:4">
      <c r="B453" s="93"/>
      <c r="C453" s="94"/>
      <c r="D453" s="94"/>
    </row>
    <row r="454" spans="2:4">
      <c r="B454" s="93"/>
      <c r="C454" s="94"/>
      <c r="D454" s="94"/>
    </row>
    <row r="455" spans="2:4">
      <c r="B455" s="93"/>
      <c r="C455" s="94"/>
      <c r="D455" s="94"/>
    </row>
    <row r="456" spans="2:4">
      <c r="B456" s="93"/>
      <c r="C456" s="94"/>
      <c r="D456" s="94"/>
    </row>
    <row r="457" spans="2:4">
      <c r="B457" s="93"/>
      <c r="C457" s="94"/>
      <c r="D457" s="94"/>
    </row>
    <row r="458" spans="2:4">
      <c r="B458" s="93"/>
      <c r="C458" s="94"/>
      <c r="D458" s="94"/>
    </row>
    <row r="459" spans="2:4">
      <c r="B459" s="93"/>
      <c r="C459" s="94"/>
      <c r="D459" s="94"/>
    </row>
    <row r="460" spans="2:4">
      <c r="B460" s="93"/>
      <c r="C460" s="94"/>
      <c r="D460" s="94"/>
    </row>
    <row r="461" spans="2:4">
      <c r="B461" s="93"/>
      <c r="C461" s="94"/>
      <c r="D461" s="94"/>
    </row>
    <row r="462" spans="2:4">
      <c r="B462" s="93"/>
      <c r="C462" s="94"/>
      <c r="D462" s="94"/>
    </row>
    <row r="463" spans="2:4">
      <c r="B463" s="93"/>
      <c r="C463" s="94"/>
      <c r="D463" s="94"/>
    </row>
    <row r="464" spans="2:4">
      <c r="B464" s="93"/>
      <c r="C464" s="94"/>
      <c r="D464" s="94"/>
    </row>
    <row r="465" spans="2:4">
      <c r="B465" s="93"/>
      <c r="C465" s="94"/>
      <c r="D465" s="94"/>
    </row>
    <row r="466" spans="2:4">
      <c r="B466" s="93"/>
      <c r="C466" s="94"/>
      <c r="D466" s="94"/>
    </row>
    <row r="467" spans="2:4">
      <c r="B467" s="93"/>
      <c r="C467" s="94"/>
      <c r="D467" s="94"/>
    </row>
    <row r="468" spans="2:4">
      <c r="B468" s="93"/>
      <c r="C468" s="94"/>
      <c r="D468" s="94"/>
    </row>
    <row r="469" spans="2:4">
      <c r="B469" s="93"/>
      <c r="C469" s="94"/>
      <c r="D469" s="94"/>
    </row>
    <row r="470" spans="2:4">
      <c r="B470" s="93"/>
      <c r="C470" s="94"/>
      <c r="D470" s="94"/>
    </row>
    <row r="471" spans="2:4">
      <c r="B471" s="93"/>
      <c r="C471" s="94"/>
      <c r="D471" s="94"/>
    </row>
    <row r="472" spans="2:4">
      <c r="B472" s="93"/>
      <c r="C472" s="94"/>
      <c r="D472" s="94"/>
    </row>
    <row r="473" spans="2:4">
      <c r="B473" s="93"/>
      <c r="C473" s="94"/>
      <c r="D473" s="94"/>
    </row>
    <row r="474" spans="2:4">
      <c r="B474" s="93"/>
      <c r="C474" s="94"/>
      <c r="D474" s="94"/>
    </row>
    <row r="475" spans="2:4">
      <c r="B475" s="93"/>
      <c r="C475" s="94"/>
      <c r="D475" s="94"/>
    </row>
    <row r="476" spans="2:4">
      <c r="B476" s="93"/>
      <c r="C476" s="94"/>
      <c r="D476" s="94"/>
    </row>
    <row r="477" spans="2:4">
      <c r="B477" s="93"/>
      <c r="C477" s="94"/>
      <c r="D477" s="94"/>
    </row>
    <row r="478" spans="2:4">
      <c r="B478" s="93"/>
      <c r="C478" s="94"/>
      <c r="D478" s="94"/>
    </row>
    <row r="479" spans="2:4">
      <c r="B479" s="93"/>
      <c r="C479" s="94"/>
      <c r="D479" s="94"/>
    </row>
    <row r="480" spans="2:4">
      <c r="B480" s="93"/>
      <c r="C480" s="94"/>
      <c r="D480" s="94"/>
    </row>
    <row r="481" spans="2:4">
      <c r="B481" s="93"/>
      <c r="C481" s="94"/>
      <c r="D481" s="94"/>
    </row>
    <row r="482" spans="2:4">
      <c r="B482" s="93"/>
      <c r="C482" s="94"/>
      <c r="D482" s="94"/>
    </row>
    <row r="483" spans="2:4">
      <c r="B483" s="93"/>
      <c r="C483" s="94"/>
      <c r="D483" s="94"/>
    </row>
    <row r="484" spans="2:4">
      <c r="B484" s="93"/>
      <c r="C484" s="94"/>
      <c r="D484" s="94"/>
    </row>
    <row r="485" spans="2:4">
      <c r="B485" s="93"/>
      <c r="C485" s="94"/>
      <c r="D485" s="94"/>
    </row>
    <row r="486" spans="2:4">
      <c r="B486" s="93"/>
      <c r="C486" s="94"/>
      <c r="D486" s="94"/>
    </row>
    <row r="487" spans="2:4">
      <c r="B487" s="93"/>
      <c r="C487" s="94"/>
      <c r="D487" s="94"/>
    </row>
    <row r="488" spans="2:4">
      <c r="B488" s="93"/>
      <c r="C488" s="94"/>
      <c r="D488" s="94"/>
    </row>
    <row r="489" spans="2:4">
      <c r="B489" s="93"/>
      <c r="C489" s="94"/>
      <c r="D489" s="94"/>
    </row>
    <row r="490" spans="2:4">
      <c r="B490" s="93"/>
      <c r="C490" s="94"/>
      <c r="D490" s="94"/>
    </row>
    <row r="491" spans="2:4">
      <c r="B491" s="93"/>
      <c r="C491" s="94"/>
      <c r="D491" s="94"/>
    </row>
    <row r="492" spans="2:4">
      <c r="B492" s="93"/>
      <c r="C492" s="94"/>
      <c r="D492" s="94"/>
    </row>
    <row r="493" spans="2:4">
      <c r="B493" s="93"/>
      <c r="C493" s="94"/>
      <c r="D493" s="94"/>
    </row>
    <row r="494" spans="2:4">
      <c r="B494" s="93"/>
      <c r="C494" s="94"/>
      <c r="D494" s="94"/>
    </row>
    <row r="495" spans="2:4">
      <c r="B495" s="93"/>
      <c r="C495" s="94"/>
      <c r="D495" s="94"/>
    </row>
    <row r="496" spans="2:4">
      <c r="B496" s="93"/>
      <c r="C496" s="94"/>
      <c r="D496" s="94"/>
    </row>
    <row r="497" spans="2:4">
      <c r="B497" s="93"/>
      <c r="C497" s="94"/>
      <c r="D497" s="94"/>
    </row>
    <row r="498" spans="2:4">
      <c r="B498" s="93"/>
      <c r="C498" s="94"/>
      <c r="D498" s="94"/>
    </row>
    <row r="499" spans="2:4">
      <c r="B499" s="93"/>
      <c r="C499" s="94"/>
      <c r="D499" s="94"/>
    </row>
    <row r="500" spans="2:4">
      <c r="B500" s="93"/>
      <c r="C500" s="94"/>
      <c r="D500" s="94"/>
    </row>
    <row r="501" spans="2:4">
      <c r="B501" s="93"/>
      <c r="C501" s="94"/>
      <c r="D501" s="94"/>
    </row>
    <row r="502" spans="2:4">
      <c r="B502" s="93"/>
      <c r="C502" s="94"/>
      <c r="D502" s="94"/>
    </row>
    <row r="503" spans="2:4">
      <c r="B503" s="93"/>
      <c r="C503" s="94"/>
      <c r="D503" s="94"/>
    </row>
    <row r="504" spans="2:4">
      <c r="B504" s="93"/>
      <c r="C504" s="94"/>
      <c r="D504" s="94"/>
    </row>
    <row r="505" spans="2:4">
      <c r="B505" s="93"/>
      <c r="C505" s="94"/>
      <c r="D505" s="94"/>
    </row>
    <row r="506" spans="2:4">
      <c r="B506" s="93"/>
      <c r="C506" s="94"/>
      <c r="D506" s="94"/>
    </row>
    <row r="507" spans="2:4">
      <c r="B507" s="93"/>
      <c r="C507" s="94"/>
      <c r="D507" s="94"/>
    </row>
    <row r="508" spans="2:4">
      <c r="B508" s="93"/>
      <c r="C508" s="94"/>
      <c r="D508" s="94"/>
    </row>
    <row r="509" spans="2:4">
      <c r="B509" s="93"/>
      <c r="C509" s="94"/>
      <c r="D509" s="94"/>
    </row>
    <row r="510" spans="2:4">
      <c r="B510" s="93"/>
      <c r="C510" s="94"/>
      <c r="D510" s="94"/>
    </row>
    <row r="511" spans="2:4">
      <c r="B511" s="93"/>
      <c r="C511" s="94"/>
      <c r="D511" s="94"/>
    </row>
    <row r="512" spans="2:4">
      <c r="B512" s="93"/>
      <c r="C512" s="94"/>
      <c r="D512" s="94"/>
    </row>
    <row r="513" spans="2:4">
      <c r="B513" s="93"/>
      <c r="C513" s="94"/>
      <c r="D513" s="94"/>
    </row>
    <row r="514" spans="2:4">
      <c r="B514" s="93"/>
      <c r="C514" s="94"/>
      <c r="D514" s="94"/>
    </row>
    <row r="515" spans="2:4">
      <c r="B515" s="93"/>
      <c r="C515" s="94"/>
      <c r="D515" s="94"/>
    </row>
    <row r="516" spans="2:4">
      <c r="B516" s="93"/>
      <c r="C516" s="94"/>
      <c r="D516" s="94"/>
    </row>
    <row r="517" spans="2:4">
      <c r="B517" s="93"/>
      <c r="C517" s="94"/>
      <c r="D517" s="94"/>
    </row>
    <row r="518" spans="2:4">
      <c r="B518" s="93"/>
      <c r="C518" s="94"/>
      <c r="D518" s="94"/>
    </row>
    <row r="519" spans="2:4">
      <c r="B519" s="93"/>
      <c r="C519" s="94"/>
      <c r="D519" s="94"/>
    </row>
    <row r="520" spans="2:4">
      <c r="B520" s="93"/>
      <c r="C520" s="94"/>
      <c r="D520" s="94"/>
    </row>
    <row r="521" spans="2:4">
      <c r="B521" s="93"/>
      <c r="C521" s="94"/>
      <c r="D521" s="94"/>
    </row>
    <row r="522" spans="2:4">
      <c r="B522" s="93"/>
      <c r="C522" s="94"/>
      <c r="D522" s="94"/>
    </row>
    <row r="523" spans="2:4">
      <c r="B523" s="93"/>
      <c r="C523" s="94"/>
      <c r="D523" s="94"/>
    </row>
    <row r="524" spans="2:4">
      <c r="B524" s="93"/>
      <c r="C524" s="94"/>
      <c r="D524" s="94"/>
    </row>
    <row r="525" spans="2:4">
      <c r="B525" s="93"/>
      <c r="C525" s="94"/>
      <c r="D525" s="94"/>
    </row>
    <row r="526" spans="2:4">
      <c r="B526" s="93"/>
      <c r="C526" s="94"/>
      <c r="D526" s="94"/>
    </row>
    <row r="527" spans="2:4">
      <c r="B527" s="93"/>
      <c r="C527" s="94"/>
      <c r="D527" s="94"/>
    </row>
    <row r="528" spans="2:4">
      <c r="B528" s="93"/>
      <c r="C528" s="94"/>
      <c r="D528" s="94"/>
    </row>
    <row r="529" spans="2:4">
      <c r="B529" s="93"/>
      <c r="C529" s="94"/>
      <c r="D529" s="94"/>
    </row>
    <row r="530" spans="2:4">
      <c r="B530" s="93"/>
      <c r="C530" s="94"/>
      <c r="D530" s="94"/>
    </row>
    <row r="531" spans="2:4">
      <c r="B531" s="93"/>
      <c r="C531" s="94"/>
      <c r="D531" s="94"/>
    </row>
    <row r="532" spans="2:4">
      <c r="B532" s="93"/>
      <c r="C532" s="94"/>
      <c r="D532" s="94"/>
    </row>
    <row r="533" spans="2:4">
      <c r="B533" s="93"/>
      <c r="C533" s="94"/>
      <c r="D533" s="94"/>
    </row>
    <row r="534" spans="2:4">
      <c r="B534" s="93"/>
      <c r="C534" s="94"/>
      <c r="D534" s="94"/>
    </row>
    <row r="535" spans="2:4">
      <c r="B535" s="93"/>
      <c r="C535" s="94"/>
      <c r="D535" s="94"/>
    </row>
    <row r="536" spans="2:4">
      <c r="B536" s="93"/>
      <c r="C536" s="94"/>
      <c r="D536" s="94"/>
    </row>
    <row r="537" spans="2:4">
      <c r="B537" s="93"/>
      <c r="C537" s="94"/>
      <c r="D537" s="94"/>
    </row>
    <row r="538" spans="2:4">
      <c r="B538" s="93"/>
      <c r="C538" s="94"/>
      <c r="D538" s="94"/>
    </row>
    <row r="539" spans="2:4">
      <c r="B539" s="93"/>
      <c r="C539" s="94"/>
      <c r="D539" s="94"/>
    </row>
    <row r="540" spans="2:4">
      <c r="B540" s="93"/>
      <c r="C540" s="94"/>
      <c r="D540" s="94"/>
    </row>
    <row r="541" spans="2:4">
      <c r="B541" s="93"/>
      <c r="C541" s="94"/>
      <c r="D541" s="94"/>
    </row>
    <row r="542" spans="2:4">
      <c r="B542" s="93"/>
      <c r="C542" s="94"/>
      <c r="D542" s="94"/>
    </row>
    <row r="543" spans="2:4">
      <c r="B543" s="93"/>
      <c r="C543" s="94"/>
      <c r="D543" s="94"/>
    </row>
    <row r="544" spans="2:4">
      <c r="B544" s="93"/>
      <c r="C544" s="94"/>
      <c r="D544" s="94"/>
    </row>
    <row r="545" spans="2:4">
      <c r="B545" s="93"/>
      <c r="C545" s="94"/>
      <c r="D545" s="94"/>
    </row>
    <row r="546" spans="2:4">
      <c r="B546" s="93"/>
      <c r="C546" s="94"/>
      <c r="D546" s="94"/>
    </row>
    <row r="547" spans="2:4">
      <c r="B547" s="93"/>
      <c r="C547" s="94"/>
      <c r="D547" s="94"/>
    </row>
    <row r="548" spans="2:4">
      <c r="B548" s="93"/>
      <c r="C548" s="94"/>
      <c r="D548" s="94"/>
    </row>
    <row r="549" spans="2:4">
      <c r="B549" s="93"/>
      <c r="C549" s="94"/>
      <c r="D549" s="94"/>
    </row>
    <row r="550" spans="2:4">
      <c r="B550" s="93"/>
      <c r="C550" s="94"/>
      <c r="D550" s="94"/>
    </row>
    <row r="551" spans="2:4">
      <c r="B551" s="93"/>
      <c r="C551" s="94"/>
      <c r="D551" s="94"/>
    </row>
    <row r="552" spans="2:4">
      <c r="B552" s="93"/>
      <c r="C552" s="94"/>
      <c r="D552" s="94"/>
    </row>
    <row r="553" spans="2:4">
      <c r="B553" s="93"/>
      <c r="C553" s="94"/>
      <c r="D553" s="94"/>
    </row>
    <row r="554" spans="2:4">
      <c r="B554" s="93"/>
      <c r="C554" s="94"/>
      <c r="D554" s="94"/>
    </row>
    <row r="555" spans="2:4">
      <c r="B555" s="93"/>
      <c r="C555" s="94"/>
      <c r="D555" s="94"/>
    </row>
    <row r="556" spans="2:4">
      <c r="B556" s="93"/>
      <c r="C556" s="94"/>
      <c r="D556" s="94"/>
    </row>
    <row r="557" spans="2:4">
      <c r="B557" s="93"/>
      <c r="C557" s="94"/>
      <c r="D557" s="94"/>
    </row>
    <row r="558" spans="2:4">
      <c r="B558" s="93"/>
      <c r="C558" s="94"/>
      <c r="D558" s="94"/>
    </row>
    <row r="559" spans="2:4">
      <c r="B559" s="93"/>
      <c r="C559" s="94"/>
      <c r="D559" s="94"/>
    </row>
    <row r="560" spans="2:4">
      <c r="B560" s="93"/>
      <c r="C560" s="94"/>
      <c r="D560" s="94"/>
    </row>
    <row r="561" spans="2:4">
      <c r="B561" s="93"/>
      <c r="C561" s="94"/>
      <c r="D561" s="94"/>
    </row>
    <row r="562" spans="2:4">
      <c r="B562" s="93"/>
      <c r="C562" s="94"/>
      <c r="D562" s="94"/>
    </row>
    <row r="563" spans="2:4">
      <c r="B563" s="93"/>
      <c r="C563" s="94"/>
      <c r="D563" s="94"/>
    </row>
    <row r="564" spans="2:4">
      <c r="B564" s="93"/>
      <c r="C564" s="94"/>
      <c r="D564" s="94"/>
    </row>
    <row r="565" spans="2:4">
      <c r="B565" s="93"/>
      <c r="C565" s="94"/>
      <c r="D565" s="94"/>
    </row>
    <row r="566" spans="2:4">
      <c r="B566" s="93"/>
      <c r="C566" s="94"/>
      <c r="D566" s="94"/>
    </row>
    <row r="567" spans="2:4">
      <c r="B567" s="93"/>
      <c r="C567" s="94"/>
      <c r="D567" s="94"/>
    </row>
    <row r="568" spans="2:4">
      <c r="B568" s="93"/>
      <c r="C568" s="94"/>
      <c r="D568" s="94"/>
    </row>
    <row r="569" spans="2:4">
      <c r="B569" s="93"/>
      <c r="C569" s="94"/>
      <c r="D569" s="94"/>
    </row>
    <row r="570" spans="2:4">
      <c r="B570" s="93"/>
      <c r="C570" s="94"/>
      <c r="D570" s="94"/>
    </row>
    <row r="571" spans="2:4">
      <c r="B571" s="93"/>
      <c r="C571" s="94"/>
      <c r="D571" s="94"/>
    </row>
    <row r="572" spans="2:4">
      <c r="B572" s="93"/>
      <c r="C572" s="94"/>
      <c r="D572" s="94"/>
    </row>
    <row r="573" spans="2:4">
      <c r="B573" s="93"/>
      <c r="C573" s="94"/>
      <c r="D573" s="94"/>
    </row>
    <row r="574" spans="2:4">
      <c r="B574" s="93"/>
      <c r="C574" s="94"/>
      <c r="D574" s="94"/>
    </row>
    <row r="575" spans="2:4">
      <c r="B575" s="93"/>
      <c r="C575" s="94"/>
      <c r="D575" s="94"/>
    </row>
    <row r="576" spans="2:4">
      <c r="B576" s="93"/>
      <c r="C576" s="94"/>
      <c r="D576" s="94"/>
    </row>
    <row r="577" spans="2:4">
      <c r="B577" s="93"/>
      <c r="C577" s="94"/>
      <c r="D577" s="94"/>
    </row>
    <row r="578" spans="2:4">
      <c r="B578" s="93"/>
      <c r="C578" s="94"/>
      <c r="D578" s="94"/>
    </row>
    <row r="579" spans="2:4">
      <c r="B579" s="93"/>
      <c r="C579" s="94"/>
      <c r="D579" s="94"/>
    </row>
    <row r="580" spans="2:4">
      <c r="B580" s="93"/>
      <c r="C580" s="94"/>
      <c r="D580" s="94"/>
    </row>
    <row r="581" spans="2:4">
      <c r="B581" s="93"/>
      <c r="C581" s="94"/>
      <c r="D581" s="94"/>
    </row>
    <row r="582" spans="2:4">
      <c r="B582" s="93"/>
      <c r="C582" s="94"/>
      <c r="D582" s="94"/>
    </row>
    <row r="583" spans="2:4">
      <c r="B583" s="93"/>
      <c r="C583" s="94"/>
      <c r="D583" s="94"/>
    </row>
    <row r="584" spans="2:4">
      <c r="B584" s="93"/>
      <c r="C584" s="94"/>
      <c r="D584" s="94"/>
    </row>
    <row r="585" spans="2:4">
      <c r="B585" s="93"/>
      <c r="C585" s="94"/>
      <c r="D585" s="94"/>
    </row>
    <row r="586" spans="2:4">
      <c r="B586" s="93"/>
      <c r="C586" s="94"/>
      <c r="D586" s="94"/>
    </row>
    <row r="587" spans="2:4">
      <c r="B587" s="93"/>
      <c r="C587" s="94"/>
      <c r="D587" s="94"/>
    </row>
    <row r="588" spans="2:4">
      <c r="B588" s="93"/>
      <c r="C588" s="94"/>
      <c r="D588" s="94"/>
    </row>
    <row r="589" spans="2:4">
      <c r="B589" s="93"/>
      <c r="C589" s="94"/>
      <c r="D589" s="94"/>
    </row>
    <row r="590" spans="2:4">
      <c r="B590" s="93"/>
      <c r="C590" s="94"/>
      <c r="D590" s="94"/>
    </row>
    <row r="591" spans="2:4">
      <c r="B591" s="93"/>
      <c r="C591" s="94"/>
      <c r="D591" s="94"/>
    </row>
    <row r="592" spans="2:4">
      <c r="B592" s="93"/>
      <c r="C592" s="94"/>
      <c r="D592" s="94"/>
    </row>
    <row r="593" spans="2:4">
      <c r="B593" s="93"/>
      <c r="C593" s="94"/>
      <c r="D593" s="94"/>
    </row>
    <row r="594" spans="2:4">
      <c r="B594" s="93"/>
      <c r="C594" s="94"/>
      <c r="D594" s="94"/>
    </row>
    <row r="595" spans="2:4">
      <c r="B595" s="93"/>
      <c r="C595" s="94"/>
      <c r="D595" s="94"/>
    </row>
    <row r="596" spans="2:4">
      <c r="B596" s="93"/>
      <c r="C596" s="94"/>
      <c r="D596" s="94"/>
    </row>
    <row r="597" spans="2:4">
      <c r="B597" s="93"/>
      <c r="C597" s="94"/>
      <c r="D597" s="94"/>
    </row>
    <row r="598" spans="2:4">
      <c r="B598" s="93"/>
      <c r="C598" s="94"/>
      <c r="D598" s="94"/>
    </row>
    <row r="599" spans="2:4">
      <c r="B599" s="93"/>
      <c r="C599" s="94"/>
      <c r="D599" s="94"/>
    </row>
    <row r="600" spans="2:4">
      <c r="B600" s="93"/>
      <c r="C600" s="94"/>
      <c r="D600" s="94"/>
    </row>
    <row r="601" spans="2:4">
      <c r="B601" s="93"/>
      <c r="C601" s="94"/>
      <c r="D601" s="94"/>
    </row>
    <row r="602" spans="2:4">
      <c r="B602" s="93"/>
      <c r="C602" s="94"/>
      <c r="D602" s="94"/>
    </row>
    <row r="603" spans="2:4">
      <c r="B603" s="93"/>
      <c r="C603" s="94"/>
      <c r="D603" s="94"/>
    </row>
    <row r="604" spans="2:4">
      <c r="B604" s="93"/>
      <c r="C604" s="94"/>
      <c r="D604" s="94"/>
    </row>
    <row r="605" spans="2:4">
      <c r="B605" s="93"/>
      <c r="C605" s="94"/>
      <c r="D605" s="94"/>
    </row>
    <row r="606" spans="2:4">
      <c r="B606" s="93"/>
      <c r="C606" s="94"/>
      <c r="D606" s="94"/>
    </row>
    <row r="607" spans="2:4">
      <c r="B607" s="93"/>
      <c r="C607" s="94"/>
      <c r="D607" s="94"/>
    </row>
    <row r="608" spans="2:4">
      <c r="B608" s="93"/>
      <c r="C608" s="94"/>
      <c r="D608" s="94"/>
    </row>
    <row r="609" spans="2:4">
      <c r="B609" s="93"/>
      <c r="C609" s="94"/>
      <c r="D609" s="94"/>
    </row>
    <row r="610" spans="2:4">
      <c r="B610" s="93"/>
      <c r="C610" s="94"/>
      <c r="D610" s="94"/>
    </row>
    <row r="611" spans="2:4">
      <c r="B611" s="93"/>
      <c r="C611" s="94"/>
      <c r="D611" s="94"/>
    </row>
    <row r="612" spans="2:4">
      <c r="B612" s="93"/>
      <c r="C612" s="94"/>
      <c r="D612" s="94"/>
    </row>
    <row r="613" spans="2:4">
      <c r="B613" s="93"/>
      <c r="C613" s="94"/>
      <c r="D613" s="94"/>
    </row>
    <row r="614" spans="2:4">
      <c r="B614" s="93"/>
      <c r="C614" s="94"/>
      <c r="D614" s="94"/>
    </row>
    <row r="615" spans="2:4">
      <c r="B615" s="93"/>
      <c r="C615" s="94"/>
      <c r="D615" s="94"/>
    </row>
    <row r="616" spans="2:4">
      <c r="B616" s="93"/>
      <c r="C616" s="94"/>
      <c r="D616" s="94"/>
    </row>
    <row r="617" spans="2:4">
      <c r="B617" s="93"/>
      <c r="C617" s="94"/>
      <c r="D617" s="94"/>
    </row>
    <row r="618" spans="2:4">
      <c r="B618" s="93"/>
      <c r="C618" s="94"/>
      <c r="D618" s="94"/>
    </row>
    <row r="619" spans="2:4">
      <c r="B619" s="93"/>
      <c r="C619" s="94"/>
      <c r="D619" s="94"/>
    </row>
    <row r="620" spans="2:4">
      <c r="B620" s="93"/>
      <c r="C620" s="94"/>
      <c r="D620" s="94"/>
    </row>
    <row r="621" spans="2:4">
      <c r="B621" s="93"/>
      <c r="C621" s="94"/>
      <c r="D621" s="94"/>
    </row>
    <row r="622" spans="2:4">
      <c r="B622" s="93"/>
      <c r="C622" s="94"/>
      <c r="D622" s="94"/>
    </row>
    <row r="623" spans="2:4">
      <c r="B623" s="93"/>
      <c r="C623" s="94"/>
      <c r="D623" s="94"/>
    </row>
    <row r="624" spans="2:4">
      <c r="B624" s="93"/>
      <c r="C624" s="94"/>
      <c r="D624" s="94"/>
    </row>
    <row r="625" spans="2:4">
      <c r="B625" s="93"/>
      <c r="C625" s="94"/>
      <c r="D625" s="94"/>
    </row>
    <row r="626" spans="2:4">
      <c r="B626" s="93"/>
      <c r="C626" s="94"/>
      <c r="D626" s="94"/>
    </row>
    <row r="627" spans="2:4">
      <c r="B627" s="93"/>
      <c r="C627" s="94"/>
      <c r="D627" s="94"/>
    </row>
    <row r="628" spans="2:4">
      <c r="B628" s="93"/>
      <c r="C628" s="94"/>
      <c r="D628" s="94"/>
    </row>
    <row r="629" spans="2:4">
      <c r="B629" s="93"/>
      <c r="C629" s="94"/>
      <c r="D629" s="94"/>
    </row>
    <row r="630" spans="2:4">
      <c r="B630" s="93"/>
      <c r="C630" s="94"/>
      <c r="D630" s="94"/>
    </row>
    <row r="631" spans="2:4">
      <c r="B631" s="93"/>
      <c r="C631" s="94"/>
      <c r="D631" s="94"/>
    </row>
    <row r="632" spans="2:4">
      <c r="B632" s="93"/>
      <c r="C632" s="94"/>
      <c r="D632" s="94"/>
    </row>
    <row r="633" spans="2:4">
      <c r="B633" s="93"/>
      <c r="C633" s="94"/>
      <c r="D633" s="94"/>
    </row>
    <row r="634" spans="2:4">
      <c r="B634" s="93"/>
      <c r="C634" s="94"/>
      <c r="D634" s="94"/>
    </row>
    <row r="635" spans="2:4">
      <c r="B635" s="93"/>
      <c r="C635" s="94"/>
      <c r="D635" s="94"/>
    </row>
    <row r="636" spans="2:4">
      <c r="B636" s="93"/>
      <c r="C636" s="94"/>
      <c r="D636" s="94"/>
    </row>
    <row r="637" spans="2:4">
      <c r="B637" s="93"/>
      <c r="C637" s="94"/>
      <c r="D637" s="94"/>
    </row>
    <row r="638" spans="2:4">
      <c r="B638" s="93"/>
      <c r="C638" s="94"/>
      <c r="D638" s="94"/>
    </row>
    <row r="639" spans="2:4">
      <c r="B639" s="93"/>
      <c r="C639" s="94"/>
      <c r="D639" s="94"/>
    </row>
    <row r="640" spans="2:4">
      <c r="B640" s="93"/>
      <c r="C640" s="94"/>
      <c r="D640" s="94"/>
    </row>
    <row r="641" spans="2:4">
      <c r="B641" s="93"/>
      <c r="C641" s="94"/>
      <c r="D641" s="94"/>
    </row>
    <row r="642" spans="2:4">
      <c r="B642" s="93"/>
      <c r="C642" s="94"/>
      <c r="D642" s="94"/>
    </row>
    <row r="643" spans="2:4">
      <c r="B643" s="93"/>
      <c r="C643" s="94"/>
      <c r="D643" s="94"/>
    </row>
    <row r="644" spans="2:4">
      <c r="B644" s="93"/>
      <c r="C644" s="94"/>
      <c r="D644" s="94"/>
    </row>
    <row r="645" spans="2:4">
      <c r="B645" s="93"/>
      <c r="C645" s="94"/>
      <c r="D645" s="94"/>
    </row>
    <row r="646" spans="2:4">
      <c r="B646" s="93"/>
      <c r="C646" s="94"/>
      <c r="D646" s="94"/>
    </row>
    <row r="647" spans="2:4">
      <c r="B647" s="93"/>
      <c r="C647" s="94"/>
      <c r="D647" s="94"/>
    </row>
    <row r="648" spans="2:4">
      <c r="B648" s="93"/>
      <c r="C648" s="94"/>
      <c r="D648" s="94"/>
    </row>
    <row r="649" spans="2:4">
      <c r="B649" s="93"/>
      <c r="C649" s="94"/>
      <c r="D649" s="94"/>
    </row>
    <row r="650" spans="2:4">
      <c r="B650" s="93"/>
      <c r="C650" s="94"/>
      <c r="D650" s="94"/>
    </row>
    <row r="651" spans="2:4">
      <c r="B651" s="93"/>
      <c r="C651" s="94"/>
      <c r="D651" s="94"/>
    </row>
    <row r="652" spans="2:4">
      <c r="B652" s="93"/>
      <c r="C652" s="94"/>
      <c r="D652" s="94"/>
    </row>
    <row r="653" spans="2:4">
      <c r="B653" s="93"/>
      <c r="C653" s="94"/>
      <c r="D653" s="94"/>
    </row>
    <row r="654" spans="2:4">
      <c r="B654" s="93"/>
      <c r="C654" s="94"/>
      <c r="D654" s="94"/>
    </row>
    <row r="655" spans="2:4">
      <c r="B655" s="93"/>
      <c r="C655" s="94"/>
      <c r="D655" s="94"/>
    </row>
    <row r="656" spans="2:4">
      <c r="B656" s="93"/>
      <c r="C656" s="94"/>
      <c r="D656" s="94"/>
    </row>
    <row r="657" spans="2:4">
      <c r="B657" s="93"/>
      <c r="C657" s="94"/>
      <c r="D657" s="94"/>
    </row>
    <row r="658" spans="2:4">
      <c r="B658" s="93"/>
      <c r="C658" s="94"/>
      <c r="D658" s="94"/>
    </row>
    <row r="659" spans="2:4">
      <c r="B659" s="93"/>
      <c r="C659" s="94"/>
      <c r="D659" s="94"/>
    </row>
    <row r="660" spans="2:4">
      <c r="B660" s="93"/>
      <c r="C660" s="94"/>
      <c r="D660" s="94"/>
    </row>
    <row r="661" spans="2:4">
      <c r="B661" s="93"/>
      <c r="C661" s="94"/>
      <c r="D661" s="94"/>
    </row>
    <row r="662" spans="2:4">
      <c r="B662" s="93"/>
      <c r="C662" s="94"/>
      <c r="D662" s="94"/>
    </row>
    <row r="663" spans="2:4">
      <c r="B663" s="93"/>
      <c r="C663" s="94"/>
      <c r="D663" s="94"/>
    </row>
    <row r="664" spans="2:4">
      <c r="B664" s="93"/>
      <c r="C664" s="94"/>
      <c r="D664" s="94"/>
    </row>
    <row r="665" spans="2:4">
      <c r="B665" s="93"/>
      <c r="C665" s="94"/>
      <c r="D665" s="94"/>
    </row>
    <row r="666" spans="2:4">
      <c r="B666" s="93"/>
      <c r="C666" s="94"/>
      <c r="D666" s="94"/>
    </row>
    <row r="667" spans="2:4">
      <c r="B667" s="93"/>
      <c r="C667" s="94"/>
      <c r="D667" s="94"/>
    </row>
    <row r="668" spans="2:4">
      <c r="B668" s="93"/>
      <c r="C668" s="94"/>
      <c r="D668" s="94"/>
    </row>
    <row r="669" spans="2:4">
      <c r="B669" s="93"/>
      <c r="C669" s="94"/>
      <c r="D669" s="94"/>
    </row>
    <row r="670" spans="2:4">
      <c r="B670" s="93"/>
      <c r="C670" s="94"/>
      <c r="D670" s="94"/>
    </row>
    <row r="671" spans="2:4">
      <c r="B671" s="93"/>
      <c r="C671" s="94"/>
      <c r="D671" s="94"/>
    </row>
    <row r="672" spans="2:4">
      <c r="B672" s="93"/>
      <c r="C672" s="94"/>
      <c r="D672" s="94"/>
    </row>
    <row r="673" spans="2:4">
      <c r="B673" s="93"/>
      <c r="C673" s="94"/>
      <c r="D673" s="94"/>
    </row>
    <row r="674" spans="2:4">
      <c r="B674" s="93"/>
      <c r="C674" s="94"/>
      <c r="D674" s="94"/>
    </row>
    <row r="675" spans="2:4">
      <c r="B675" s="93"/>
      <c r="C675" s="94"/>
      <c r="D675" s="94"/>
    </row>
    <row r="676" spans="2:4">
      <c r="B676" s="93"/>
      <c r="C676" s="94"/>
      <c r="D676" s="94"/>
    </row>
    <row r="677" spans="2:4">
      <c r="B677" s="93"/>
      <c r="C677" s="94"/>
      <c r="D677" s="94"/>
    </row>
    <row r="678" spans="2:4">
      <c r="B678" s="93"/>
      <c r="C678" s="94"/>
      <c r="D678" s="94"/>
    </row>
    <row r="679" spans="2:4">
      <c r="B679" s="93"/>
      <c r="C679" s="94"/>
      <c r="D679" s="94"/>
    </row>
    <row r="680" spans="2:4">
      <c r="B680" s="93"/>
      <c r="C680" s="94"/>
      <c r="D680" s="94"/>
    </row>
    <row r="681" spans="2:4">
      <c r="B681" s="93"/>
      <c r="C681" s="94"/>
      <c r="D681" s="94"/>
    </row>
    <row r="682" spans="2:4">
      <c r="B682" s="93"/>
      <c r="C682" s="94"/>
      <c r="D682" s="94"/>
    </row>
    <row r="683" spans="2:4">
      <c r="B683" s="93"/>
      <c r="C683" s="94"/>
      <c r="D683" s="94"/>
    </row>
    <row r="684" spans="2:4">
      <c r="B684" s="93"/>
      <c r="C684" s="94"/>
      <c r="D684" s="94"/>
    </row>
    <row r="685" spans="2:4">
      <c r="B685" s="93"/>
      <c r="C685" s="94"/>
      <c r="D685" s="94"/>
    </row>
    <row r="686" spans="2:4">
      <c r="B686" s="93"/>
      <c r="C686" s="94"/>
      <c r="D686" s="94"/>
    </row>
    <row r="687" spans="2:4">
      <c r="B687" s="93"/>
      <c r="C687" s="94"/>
      <c r="D687" s="94"/>
    </row>
    <row r="688" spans="2:4">
      <c r="B688" s="93"/>
      <c r="C688" s="94"/>
      <c r="D688" s="94"/>
    </row>
    <row r="689" spans="2:4">
      <c r="B689" s="93"/>
      <c r="C689" s="94"/>
      <c r="D689" s="94"/>
    </row>
    <row r="690" spans="2:4">
      <c r="B690" s="93"/>
      <c r="C690" s="94"/>
      <c r="D690" s="94"/>
    </row>
    <row r="691" spans="2:4">
      <c r="B691" s="93"/>
      <c r="C691" s="94"/>
      <c r="D691" s="94"/>
    </row>
    <row r="692" spans="2:4">
      <c r="B692" s="93"/>
      <c r="C692" s="94"/>
      <c r="D692" s="94"/>
    </row>
    <row r="693" spans="2:4">
      <c r="B693" s="93"/>
      <c r="C693" s="94"/>
      <c r="D693" s="94"/>
    </row>
    <row r="694" spans="2:4">
      <c r="B694" s="93"/>
      <c r="C694" s="94"/>
      <c r="D694" s="94"/>
    </row>
    <row r="695" spans="2:4">
      <c r="B695" s="93"/>
      <c r="C695" s="94"/>
      <c r="D695" s="94"/>
    </row>
    <row r="696" spans="2:4">
      <c r="B696" s="93"/>
      <c r="C696" s="94"/>
      <c r="D696" s="94"/>
    </row>
    <row r="697" spans="2:4">
      <c r="B697" s="93"/>
      <c r="C697" s="94"/>
      <c r="D697" s="94"/>
    </row>
    <row r="698" spans="2:4">
      <c r="B698" s="93"/>
      <c r="C698" s="94"/>
      <c r="D698" s="94"/>
    </row>
    <row r="699" spans="2:4">
      <c r="B699" s="93"/>
      <c r="C699" s="94"/>
      <c r="D699" s="94"/>
    </row>
    <row r="700" spans="2:4">
      <c r="B700" s="93"/>
      <c r="C700" s="94"/>
      <c r="D700" s="94"/>
    </row>
    <row r="701" spans="2:4">
      <c r="B701" s="93"/>
      <c r="C701" s="94"/>
      <c r="D701" s="94"/>
    </row>
    <row r="702" spans="2:4">
      <c r="B702" s="93"/>
      <c r="C702" s="94"/>
      <c r="D702" s="94"/>
    </row>
    <row r="703" spans="2:4">
      <c r="B703" s="93"/>
      <c r="C703" s="94"/>
      <c r="D703" s="94"/>
    </row>
    <row r="704" spans="2:4">
      <c r="B704" s="93"/>
      <c r="C704" s="94"/>
      <c r="D704" s="94"/>
    </row>
    <row r="705" spans="2:4">
      <c r="B705" s="93"/>
      <c r="C705" s="94"/>
      <c r="D705" s="94"/>
    </row>
    <row r="706" spans="2:4">
      <c r="B706" s="93"/>
      <c r="C706" s="94"/>
      <c r="D706" s="94"/>
    </row>
    <row r="707" spans="2:4">
      <c r="B707" s="93"/>
      <c r="C707" s="94"/>
      <c r="D707" s="94"/>
    </row>
    <row r="708" spans="2:4">
      <c r="B708" s="93"/>
      <c r="C708" s="94"/>
      <c r="D708" s="94"/>
    </row>
    <row r="709" spans="2:4">
      <c r="B709" s="93"/>
      <c r="C709" s="94"/>
      <c r="D709" s="94"/>
    </row>
    <row r="710" spans="2:4">
      <c r="B710" s="93"/>
      <c r="C710" s="94"/>
      <c r="D710" s="94"/>
    </row>
    <row r="711" spans="2:4">
      <c r="B711" s="93"/>
      <c r="C711" s="94"/>
      <c r="D711" s="94"/>
    </row>
    <row r="712" spans="2:4">
      <c r="B712" s="93"/>
      <c r="C712" s="94"/>
      <c r="D712" s="94"/>
    </row>
    <row r="713" spans="2:4">
      <c r="B713" s="93"/>
      <c r="C713" s="94"/>
      <c r="D713" s="94"/>
    </row>
    <row r="714" spans="2:4">
      <c r="B714" s="93"/>
      <c r="C714" s="94"/>
      <c r="D714" s="94"/>
    </row>
    <row r="715" spans="2:4">
      <c r="B715" s="93"/>
      <c r="C715" s="94"/>
      <c r="D715" s="94"/>
    </row>
    <row r="716" spans="2:4">
      <c r="B716" s="93"/>
      <c r="C716" s="94"/>
      <c r="D716" s="94"/>
    </row>
    <row r="717" spans="2:4">
      <c r="B717" s="93"/>
      <c r="C717" s="94"/>
      <c r="D717" s="94"/>
    </row>
    <row r="718" spans="2:4">
      <c r="B718" s="93"/>
      <c r="C718" s="94"/>
      <c r="D718" s="94"/>
    </row>
    <row r="719" spans="2:4">
      <c r="B719" s="93"/>
      <c r="C719" s="94"/>
      <c r="D719" s="94"/>
    </row>
    <row r="720" spans="2:4">
      <c r="B720" s="93"/>
      <c r="C720" s="94"/>
      <c r="D720" s="94"/>
    </row>
    <row r="721" spans="2:4">
      <c r="B721" s="93"/>
      <c r="C721" s="94"/>
      <c r="D721" s="94"/>
    </row>
    <row r="722" spans="2:4">
      <c r="B722" s="93"/>
      <c r="C722" s="94"/>
      <c r="D722" s="94"/>
    </row>
    <row r="723" spans="2:4">
      <c r="B723" s="93"/>
      <c r="C723" s="94"/>
      <c r="D723" s="94"/>
    </row>
    <row r="724" spans="2:4">
      <c r="B724" s="93"/>
      <c r="C724" s="94"/>
      <c r="D724" s="94"/>
    </row>
    <row r="725" spans="2:4">
      <c r="B725" s="93"/>
      <c r="C725" s="94"/>
      <c r="D725" s="94"/>
    </row>
    <row r="726" spans="2:4">
      <c r="B726" s="93"/>
      <c r="C726" s="94"/>
      <c r="D726" s="94"/>
    </row>
    <row r="727" spans="2:4">
      <c r="B727" s="93"/>
      <c r="C727" s="94"/>
      <c r="D727" s="94"/>
    </row>
    <row r="728" spans="2:4">
      <c r="B728" s="93"/>
      <c r="C728" s="94"/>
      <c r="D728" s="94"/>
    </row>
    <row r="729" spans="2:4">
      <c r="B729" s="93"/>
      <c r="C729" s="94"/>
      <c r="D729" s="94"/>
    </row>
    <row r="730" spans="2:4">
      <c r="B730" s="93"/>
      <c r="C730" s="94"/>
      <c r="D730" s="94"/>
    </row>
    <row r="731" spans="2:4">
      <c r="B731" s="93"/>
      <c r="C731" s="94"/>
      <c r="D731" s="94"/>
    </row>
    <row r="732" spans="2:4">
      <c r="B732" s="93"/>
      <c r="C732" s="94"/>
      <c r="D732" s="94"/>
    </row>
    <row r="733" spans="2:4">
      <c r="B733" s="93"/>
      <c r="C733" s="94"/>
      <c r="D733" s="94"/>
    </row>
    <row r="734" spans="2:4">
      <c r="B734" s="93"/>
      <c r="C734" s="94"/>
      <c r="D734" s="94"/>
    </row>
    <row r="735" spans="2:4">
      <c r="B735" s="93"/>
      <c r="C735" s="94"/>
      <c r="D735" s="94"/>
    </row>
    <row r="736" spans="2:4">
      <c r="B736" s="93"/>
      <c r="C736" s="94"/>
      <c r="D736" s="94"/>
    </row>
    <row r="737" spans="2:4">
      <c r="B737" s="93"/>
      <c r="C737" s="94"/>
      <c r="D737" s="94"/>
    </row>
    <row r="738" spans="2:4">
      <c r="B738" s="93"/>
      <c r="C738" s="94"/>
      <c r="D738" s="94"/>
    </row>
    <row r="739" spans="2:4">
      <c r="B739" s="93"/>
      <c r="C739" s="94"/>
      <c r="D739" s="94"/>
    </row>
    <row r="740" spans="2:4">
      <c r="B740" s="93"/>
      <c r="C740" s="94"/>
      <c r="D740" s="94"/>
    </row>
    <row r="741" spans="2:4">
      <c r="B741" s="93"/>
      <c r="C741" s="94"/>
      <c r="D741" s="94"/>
    </row>
    <row r="742" spans="2:4">
      <c r="B742" s="93"/>
      <c r="C742" s="94"/>
      <c r="D742" s="94"/>
    </row>
    <row r="743" spans="2:4">
      <c r="B743" s="93"/>
      <c r="C743" s="94"/>
      <c r="D743" s="94"/>
    </row>
    <row r="744" spans="2:4">
      <c r="B744" s="93"/>
      <c r="C744" s="94"/>
      <c r="D744" s="94"/>
    </row>
    <row r="745" spans="2:4">
      <c r="B745" s="93"/>
      <c r="C745" s="94"/>
      <c r="D745" s="94"/>
    </row>
    <row r="746" spans="2:4">
      <c r="B746" s="93"/>
      <c r="C746" s="94"/>
      <c r="D746" s="94"/>
    </row>
    <row r="747" spans="2:4">
      <c r="B747" s="93"/>
      <c r="C747" s="94"/>
      <c r="D747" s="94"/>
    </row>
    <row r="748" spans="2:4">
      <c r="B748" s="93"/>
      <c r="C748" s="94"/>
      <c r="D748" s="94"/>
    </row>
    <row r="749" spans="2:4">
      <c r="B749" s="93"/>
      <c r="C749" s="94"/>
      <c r="D749" s="94"/>
    </row>
    <row r="750" spans="2:4">
      <c r="B750" s="93"/>
      <c r="C750" s="94"/>
      <c r="D750" s="94"/>
    </row>
    <row r="751" spans="2:4">
      <c r="B751" s="93"/>
      <c r="C751" s="94"/>
      <c r="D751" s="94"/>
    </row>
    <row r="752" spans="2:4">
      <c r="B752" s="93"/>
      <c r="C752" s="94"/>
      <c r="D752" s="94"/>
    </row>
    <row r="753" spans="2:4">
      <c r="B753" s="93"/>
      <c r="C753" s="94"/>
      <c r="D753" s="94"/>
    </row>
    <row r="754" spans="2:4">
      <c r="B754" s="93"/>
      <c r="C754" s="94"/>
      <c r="D754" s="94"/>
    </row>
    <row r="755" spans="2:4">
      <c r="B755" s="93"/>
      <c r="C755" s="94"/>
      <c r="D755" s="94"/>
    </row>
    <row r="756" spans="2:4">
      <c r="B756" s="93"/>
      <c r="C756" s="94"/>
      <c r="D756" s="94"/>
    </row>
    <row r="757" spans="2:4">
      <c r="B757" s="93"/>
      <c r="C757" s="94"/>
      <c r="D757" s="94"/>
    </row>
    <row r="758" spans="2:4">
      <c r="B758" s="93"/>
      <c r="C758" s="94"/>
      <c r="D758" s="94"/>
    </row>
    <row r="759" spans="2:4">
      <c r="B759" s="93"/>
      <c r="C759" s="94"/>
      <c r="D759" s="94"/>
    </row>
    <row r="760" spans="2:4">
      <c r="B760" s="93"/>
      <c r="C760" s="94"/>
      <c r="D760" s="94"/>
    </row>
    <row r="761" spans="2:4">
      <c r="B761" s="93"/>
      <c r="C761" s="94"/>
      <c r="D761" s="94"/>
    </row>
    <row r="762" spans="2:4">
      <c r="B762" s="93"/>
      <c r="C762" s="94"/>
      <c r="D762" s="94"/>
    </row>
    <row r="763" spans="2:4">
      <c r="B763" s="93"/>
      <c r="C763" s="94"/>
      <c r="D763" s="94"/>
    </row>
    <row r="764" spans="2:4">
      <c r="B764" s="93"/>
      <c r="C764" s="94"/>
      <c r="D764" s="94"/>
    </row>
    <row r="765" spans="2:4">
      <c r="B765" s="93"/>
      <c r="C765" s="94"/>
      <c r="D765" s="94"/>
    </row>
    <row r="766" spans="2:4">
      <c r="B766" s="93"/>
      <c r="C766" s="94"/>
      <c r="D766" s="94"/>
    </row>
    <row r="767" spans="2:4">
      <c r="B767" s="93"/>
      <c r="C767" s="94"/>
      <c r="D767" s="94"/>
    </row>
    <row r="768" spans="2:4">
      <c r="B768" s="93"/>
      <c r="C768" s="94"/>
      <c r="D768" s="94"/>
    </row>
    <row r="769" spans="2:4">
      <c r="B769" s="93"/>
      <c r="C769" s="94"/>
      <c r="D769" s="94"/>
    </row>
    <row r="770" spans="2:4">
      <c r="B770" s="93"/>
      <c r="C770" s="94"/>
      <c r="D770" s="94"/>
    </row>
    <row r="771" spans="2:4">
      <c r="B771" s="93"/>
      <c r="C771" s="94"/>
      <c r="D771" s="94"/>
    </row>
    <row r="772" spans="2:4">
      <c r="B772" s="93"/>
      <c r="C772" s="94"/>
      <c r="D772" s="94"/>
    </row>
    <row r="773" spans="2:4">
      <c r="B773" s="93"/>
      <c r="C773" s="94"/>
      <c r="D773" s="94"/>
    </row>
    <row r="774" spans="2:4">
      <c r="B774" s="93"/>
      <c r="C774" s="94"/>
      <c r="D774" s="94"/>
    </row>
    <row r="775" spans="2:4">
      <c r="B775" s="93"/>
      <c r="C775" s="94"/>
      <c r="D775" s="94"/>
    </row>
    <row r="776" spans="2:4">
      <c r="B776" s="93"/>
      <c r="C776" s="94"/>
      <c r="D776" s="94"/>
    </row>
    <row r="777" spans="2:4">
      <c r="B777" s="93"/>
      <c r="C777" s="94"/>
      <c r="D777" s="94"/>
    </row>
    <row r="778" spans="2:4">
      <c r="B778" s="93"/>
      <c r="C778" s="94"/>
      <c r="D778" s="94"/>
    </row>
    <row r="779" spans="2:4">
      <c r="B779" s="93"/>
      <c r="C779" s="94"/>
      <c r="D779" s="94"/>
    </row>
    <row r="780" spans="2:4">
      <c r="B780" s="93"/>
      <c r="C780" s="94"/>
      <c r="D780" s="94"/>
    </row>
    <row r="781" spans="2:4">
      <c r="B781" s="93"/>
      <c r="C781" s="94"/>
      <c r="D781" s="94"/>
    </row>
    <row r="782" spans="2:4">
      <c r="B782" s="93"/>
      <c r="C782" s="94"/>
      <c r="D782" s="94"/>
    </row>
    <row r="783" spans="2:4">
      <c r="B783" s="93"/>
      <c r="C783" s="94"/>
      <c r="D783" s="94"/>
    </row>
    <row r="784" spans="2:4">
      <c r="B784" s="93"/>
      <c r="C784" s="94"/>
      <c r="D784" s="94"/>
    </row>
    <row r="785" spans="2:4">
      <c r="B785" s="93"/>
      <c r="C785" s="94"/>
      <c r="D785" s="94"/>
    </row>
    <row r="786" spans="2:4">
      <c r="B786" s="93"/>
      <c r="C786" s="94"/>
      <c r="D786" s="94"/>
    </row>
    <row r="787" spans="2:4">
      <c r="B787" s="93"/>
      <c r="C787" s="94"/>
      <c r="D787" s="94"/>
    </row>
    <row r="788" spans="2:4">
      <c r="B788" s="93"/>
      <c r="C788" s="94"/>
      <c r="D788" s="94"/>
    </row>
    <row r="789" spans="2:4">
      <c r="B789" s="93"/>
      <c r="C789" s="94"/>
      <c r="D789" s="94"/>
    </row>
    <row r="790" spans="2:4">
      <c r="B790" s="93"/>
      <c r="C790" s="94"/>
      <c r="D790" s="94"/>
    </row>
    <row r="791" spans="2:4">
      <c r="B791" s="93"/>
      <c r="C791" s="94"/>
      <c r="D791" s="94"/>
    </row>
    <row r="792" spans="2:4">
      <c r="B792" s="93"/>
      <c r="C792" s="94"/>
      <c r="D792" s="94"/>
    </row>
    <row r="793" spans="2:4">
      <c r="B793" s="93"/>
      <c r="C793" s="94"/>
      <c r="D793" s="94"/>
    </row>
    <row r="794" spans="2:4">
      <c r="B794" s="93"/>
      <c r="C794" s="94"/>
      <c r="D794" s="94"/>
    </row>
    <row r="795" spans="2:4">
      <c r="B795" s="93"/>
      <c r="C795" s="94"/>
      <c r="D795" s="94"/>
    </row>
    <row r="796" spans="2:4">
      <c r="B796" s="93"/>
      <c r="C796" s="94"/>
      <c r="D796" s="94"/>
    </row>
    <row r="797" spans="2:4">
      <c r="B797" s="93"/>
      <c r="C797" s="94"/>
      <c r="D797" s="94"/>
    </row>
    <row r="798" spans="2:4">
      <c r="B798" s="93"/>
      <c r="C798" s="94"/>
      <c r="D798" s="94"/>
    </row>
    <row r="799" spans="2:4">
      <c r="B799" s="93"/>
      <c r="C799" s="94"/>
      <c r="D799" s="94"/>
    </row>
    <row r="800" spans="2:4">
      <c r="B800" s="93"/>
      <c r="C800" s="94"/>
      <c r="D800" s="94"/>
    </row>
    <row r="801" spans="2:4">
      <c r="B801" s="93"/>
      <c r="C801" s="94"/>
      <c r="D801" s="94"/>
    </row>
    <row r="802" spans="2:4">
      <c r="B802" s="93"/>
      <c r="C802" s="94"/>
      <c r="D802" s="94"/>
    </row>
    <row r="803" spans="2:4">
      <c r="B803" s="93"/>
      <c r="C803" s="94"/>
      <c r="D803" s="94"/>
    </row>
    <row r="804" spans="2:4">
      <c r="B804" s="93"/>
      <c r="C804" s="94"/>
      <c r="D804" s="94"/>
    </row>
    <row r="805" spans="2:4">
      <c r="B805" s="93"/>
      <c r="C805" s="94"/>
      <c r="D805" s="94"/>
    </row>
    <row r="806" spans="2:4">
      <c r="B806" s="93"/>
      <c r="C806" s="94"/>
      <c r="D806" s="94"/>
    </row>
    <row r="807" spans="2:4">
      <c r="B807" s="93"/>
      <c r="C807" s="94"/>
      <c r="D807" s="94"/>
    </row>
    <row r="808" spans="2:4">
      <c r="B808" s="93"/>
      <c r="C808" s="94"/>
      <c r="D808" s="94"/>
    </row>
    <row r="809" spans="2:4">
      <c r="B809" s="93"/>
      <c r="C809" s="94"/>
      <c r="D809" s="94"/>
    </row>
    <row r="810" spans="2:4">
      <c r="B810" s="93"/>
      <c r="C810" s="94"/>
      <c r="D810" s="94"/>
    </row>
    <row r="811" spans="2:4">
      <c r="B811" s="93"/>
      <c r="C811" s="94"/>
      <c r="D811" s="94"/>
    </row>
    <row r="812" spans="2:4">
      <c r="B812" s="93"/>
      <c r="C812" s="94"/>
      <c r="D812" s="94"/>
    </row>
    <row r="813" spans="2:4">
      <c r="B813" s="93"/>
      <c r="C813" s="94"/>
      <c r="D813" s="94"/>
    </row>
    <row r="814" spans="2:4">
      <c r="B814" s="93"/>
      <c r="C814" s="94"/>
      <c r="D814" s="94"/>
    </row>
    <row r="815" spans="2:4">
      <c r="B815" s="93"/>
      <c r="C815" s="94"/>
      <c r="D815" s="94"/>
    </row>
    <row r="816" spans="2:4">
      <c r="B816" s="93"/>
      <c r="C816" s="94"/>
      <c r="D816" s="94"/>
    </row>
    <row r="817" spans="2:4">
      <c r="B817" s="93"/>
      <c r="C817" s="94"/>
      <c r="D817" s="94"/>
    </row>
    <row r="818" spans="2:4">
      <c r="B818" s="93"/>
      <c r="C818" s="94"/>
      <c r="D818" s="94"/>
    </row>
    <row r="819" spans="2:4">
      <c r="B819" s="93"/>
      <c r="C819" s="94"/>
      <c r="D819" s="94"/>
    </row>
    <row r="820" spans="2:4">
      <c r="B820" s="93"/>
      <c r="C820" s="94"/>
      <c r="D820" s="94"/>
    </row>
    <row r="821" spans="2:4">
      <c r="B821" s="93"/>
      <c r="C821" s="94"/>
      <c r="D821" s="94"/>
    </row>
    <row r="822" spans="2:4">
      <c r="B822" s="93"/>
      <c r="C822" s="94"/>
      <c r="D822" s="94"/>
    </row>
    <row r="823" spans="2:4">
      <c r="B823" s="93"/>
      <c r="C823" s="94"/>
      <c r="D823" s="94"/>
    </row>
    <row r="824" spans="2:4">
      <c r="B824" s="93"/>
      <c r="C824" s="94"/>
      <c r="D824" s="94"/>
    </row>
    <row r="825" spans="2:4">
      <c r="B825" s="93"/>
      <c r="C825" s="94"/>
      <c r="D825" s="94"/>
    </row>
    <row r="826" spans="2:4">
      <c r="B826" s="93"/>
      <c r="C826" s="94"/>
      <c r="D826" s="94"/>
    </row>
    <row r="827" spans="2:4">
      <c r="B827" s="93"/>
      <c r="C827" s="94"/>
      <c r="D827" s="94"/>
    </row>
    <row r="828" spans="2:4">
      <c r="B828" s="93"/>
      <c r="C828" s="94"/>
      <c r="D828" s="94"/>
    </row>
    <row r="829" spans="2:4">
      <c r="B829" s="93"/>
      <c r="C829" s="94"/>
      <c r="D829" s="94"/>
    </row>
    <row r="830" spans="2:4">
      <c r="B830" s="93"/>
      <c r="C830" s="94"/>
      <c r="D830" s="94"/>
    </row>
    <row r="831" spans="2:4">
      <c r="B831" s="93"/>
      <c r="C831" s="94"/>
      <c r="D831" s="94"/>
    </row>
    <row r="832" spans="2:4">
      <c r="B832" s="93"/>
      <c r="C832" s="94"/>
      <c r="D832" s="94"/>
    </row>
    <row r="833" spans="2:4">
      <c r="B833" s="93"/>
      <c r="C833" s="94"/>
      <c r="D833" s="94"/>
    </row>
    <row r="834" spans="2:4">
      <c r="B834" s="93"/>
      <c r="C834" s="94"/>
      <c r="D834" s="94"/>
    </row>
    <row r="835" spans="2:4">
      <c r="B835" s="93"/>
      <c r="C835" s="94"/>
      <c r="D835" s="94"/>
    </row>
    <row r="836" spans="2:4">
      <c r="B836" s="93"/>
      <c r="C836" s="94"/>
      <c r="D836" s="94"/>
    </row>
    <row r="837" spans="2:4">
      <c r="B837" s="93"/>
      <c r="C837" s="94"/>
      <c r="D837" s="94"/>
    </row>
    <row r="838" spans="2:4">
      <c r="B838" s="93"/>
      <c r="C838" s="94"/>
      <c r="D838" s="94"/>
    </row>
    <row r="839" spans="2:4">
      <c r="B839" s="93"/>
      <c r="C839" s="94"/>
      <c r="D839" s="94"/>
    </row>
    <row r="840" spans="2:4">
      <c r="B840" s="93"/>
      <c r="C840" s="94"/>
      <c r="D840" s="94"/>
    </row>
    <row r="841" spans="2:4">
      <c r="B841" s="93"/>
      <c r="C841" s="94"/>
      <c r="D841" s="94"/>
    </row>
    <row r="842" spans="2:4">
      <c r="B842" s="93"/>
      <c r="C842" s="94"/>
      <c r="D842" s="94"/>
    </row>
    <row r="843" spans="2:4">
      <c r="B843" s="93"/>
      <c r="C843" s="94"/>
      <c r="D843" s="94"/>
    </row>
    <row r="844" spans="2:4">
      <c r="B844" s="93"/>
      <c r="C844" s="94"/>
      <c r="D844" s="94"/>
    </row>
    <row r="845" spans="2:4">
      <c r="B845" s="93"/>
      <c r="C845" s="94"/>
      <c r="D845" s="94"/>
    </row>
    <row r="846" spans="2:4">
      <c r="B846" s="93"/>
      <c r="C846" s="94"/>
      <c r="D846" s="94"/>
    </row>
    <row r="847" spans="2:4">
      <c r="B847" s="93"/>
      <c r="C847" s="94"/>
      <c r="D847" s="94"/>
    </row>
    <row r="848" spans="2:4">
      <c r="B848" s="93"/>
      <c r="C848" s="94"/>
      <c r="D848" s="94"/>
    </row>
    <row r="849" spans="2:4">
      <c r="B849" s="93"/>
      <c r="C849" s="94"/>
      <c r="D849" s="94"/>
    </row>
    <row r="850" spans="2:4">
      <c r="B850" s="93"/>
      <c r="C850" s="94"/>
      <c r="D850" s="94"/>
    </row>
    <row r="851" spans="2:4">
      <c r="B851" s="93"/>
      <c r="C851" s="94"/>
      <c r="D851" s="94"/>
    </row>
    <row r="852" spans="2:4">
      <c r="B852" s="93"/>
      <c r="C852" s="94"/>
      <c r="D852" s="94"/>
    </row>
    <row r="853" spans="2:4">
      <c r="B853" s="93"/>
      <c r="C853" s="94"/>
      <c r="D853" s="94"/>
    </row>
    <row r="854" spans="2:4">
      <c r="B854" s="93"/>
      <c r="C854" s="94"/>
      <c r="D854" s="94"/>
    </row>
    <row r="855" spans="2:4">
      <c r="B855" s="93"/>
      <c r="C855" s="94"/>
      <c r="D855" s="94"/>
    </row>
    <row r="856" spans="2:4">
      <c r="B856" s="93"/>
      <c r="C856" s="94"/>
      <c r="D856" s="94"/>
    </row>
    <row r="857" spans="2:4">
      <c r="B857" s="93"/>
      <c r="C857" s="94"/>
      <c r="D857" s="94"/>
    </row>
    <row r="858" spans="2:4">
      <c r="B858" s="93"/>
      <c r="C858" s="94"/>
      <c r="D858" s="94"/>
    </row>
    <row r="859" spans="2:4">
      <c r="B859" s="93"/>
      <c r="C859" s="94"/>
      <c r="D859" s="94"/>
    </row>
    <row r="860" spans="2:4">
      <c r="B860" s="93"/>
      <c r="C860" s="94"/>
      <c r="D860" s="94"/>
    </row>
    <row r="861" spans="2:4">
      <c r="B861" s="93"/>
      <c r="C861" s="94"/>
      <c r="D861" s="94"/>
    </row>
    <row r="862" spans="2:4">
      <c r="B862" s="93"/>
      <c r="C862" s="94"/>
      <c r="D862" s="94"/>
    </row>
    <row r="863" spans="2:4">
      <c r="B863" s="93"/>
      <c r="C863" s="94"/>
      <c r="D863" s="94"/>
    </row>
    <row r="864" spans="2:4">
      <c r="B864" s="93"/>
      <c r="C864" s="94"/>
      <c r="D864" s="94"/>
    </row>
    <row r="865" spans="2:4">
      <c r="B865" s="93"/>
      <c r="C865" s="94"/>
      <c r="D865" s="94"/>
    </row>
    <row r="866" spans="2:4">
      <c r="B866" s="93"/>
      <c r="C866" s="94"/>
      <c r="D866" s="94"/>
    </row>
    <row r="867" spans="2:4">
      <c r="B867" s="93"/>
      <c r="C867" s="94"/>
      <c r="D867" s="94"/>
    </row>
    <row r="868" spans="2:4">
      <c r="B868" s="93"/>
      <c r="C868" s="94"/>
      <c r="D868" s="94"/>
    </row>
    <row r="869" spans="2:4">
      <c r="B869" s="93"/>
      <c r="C869" s="94"/>
      <c r="D869" s="94"/>
    </row>
    <row r="870" spans="2:4">
      <c r="B870" s="93"/>
      <c r="C870" s="94"/>
      <c r="D870" s="94"/>
    </row>
    <row r="871" spans="2:4">
      <c r="B871" s="93"/>
      <c r="C871" s="94"/>
      <c r="D871" s="94"/>
    </row>
    <row r="872" spans="2:4">
      <c r="B872" s="93"/>
      <c r="C872" s="94"/>
      <c r="D872" s="94"/>
    </row>
    <row r="873" spans="2:4">
      <c r="B873" s="93"/>
      <c r="C873" s="94"/>
      <c r="D873" s="94"/>
    </row>
    <row r="874" spans="2:4">
      <c r="B874" s="93"/>
      <c r="C874" s="94"/>
      <c r="D874" s="94"/>
    </row>
    <row r="875" spans="2:4">
      <c r="B875" s="93"/>
      <c r="C875" s="94"/>
      <c r="D875" s="94"/>
    </row>
    <row r="876" spans="2:4">
      <c r="B876" s="93"/>
      <c r="C876" s="94"/>
      <c r="D876" s="94"/>
    </row>
    <row r="877" spans="2:4">
      <c r="B877" s="93"/>
      <c r="C877" s="94"/>
      <c r="D877" s="94"/>
    </row>
    <row r="878" spans="2:4">
      <c r="B878" s="93"/>
      <c r="C878" s="94"/>
      <c r="D878" s="94"/>
    </row>
    <row r="879" spans="2:4">
      <c r="B879" s="93"/>
      <c r="C879" s="94"/>
      <c r="D879" s="94"/>
    </row>
    <row r="880" spans="2:4">
      <c r="B880" s="93"/>
      <c r="C880" s="94"/>
      <c r="D880" s="94"/>
    </row>
    <row r="881" spans="2:4">
      <c r="B881" s="93"/>
      <c r="C881" s="94"/>
      <c r="D881" s="94"/>
    </row>
    <row r="882" spans="2:4">
      <c r="B882" s="93"/>
      <c r="C882" s="94"/>
      <c r="D882" s="94"/>
    </row>
    <row r="883" spans="2:4">
      <c r="B883" s="93"/>
      <c r="C883" s="94"/>
      <c r="D883" s="94"/>
    </row>
    <row r="884" spans="2:4">
      <c r="B884" s="93"/>
      <c r="C884" s="94"/>
      <c r="D884" s="94"/>
    </row>
    <row r="885" spans="2:4">
      <c r="B885" s="93"/>
      <c r="C885" s="94"/>
      <c r="D885" s="94"/>
    </row>
    <row r="886" spans="2:4">
      <c r="B886" s="93"/>
      <c r="C886" s="94"/>
      <c r="D886" s="94"/>
    </row>
    <row r="887" spans="2:4">
      <c r="B887" s="93"/>
      <c r="C887" s="94"/>
      <c r="D887" s="94"/>
    </row>
    <row r="888" spans="2:4">
      <c r="B888" s="93"/>
      <c r="C888" s="94"/>
      <c r="D888" s="94"/>
    </row>
    <row r="889" spans="2:4">
      <c r="B889" s="93"/>
      <c r="C889" s="94"/>
      <c r="D889" s="94"/>
    </row>
    <row r="890" spans="2:4">
      <c r="B890" s="93"/>
      <c r="C890" s="94"/>
      <c r="D890" s="94"/>
    </row>
    <row r="891" spans="2:4">
      <c r="B891" s="93"/>
      <c r="C891" s="94"/>
      <c r="D891" s="94"/>
    </row>
    <row r="892" spans="2:4">
      <c r="B892" s="93"/>
      <c r="C892" s="94"/>
      <c r="D892" s="94"/>
    </row>
    <row r="893" spans="2:4">
      <c r="B893" s="93"/>
      <c r="C893" s="94"/>
      <c r="D893" s="94"/>
    </row>
    <row r="894" spans="2:4">
      <c r="B894" s="93"/>
      <c r="C894" s="94"/>
      <c r="D894" s="94"/>
    </row>
    <row r="895" spans="2:4">
      <c r="B895" s="93"/>
      <c r="C895" s="94"/>
      <c r="D895" s="94"/>
    </row>
    <row r="896" spans="2:4">
      <c r="B896" s="93"/>
      <c r="C896" s="94"/>
      <c r="D896" s="94"/>
    </row>
    <row r="897" spans="2:4">
      <c r="B897" s="93"/>
      <c r="C897" s="94"/>
      <c r="D897" s="94"/>
    </row>
    <row r="898" spans="2:4">
      <c r="B898" s="93"/>
      <c r="C898" s="94"/>
      <c r="D898" s="94"/>
    </row>
    <row r="899" spans="2:4">
      <c r="B899" s="93"/>
      <c r="C899" s="94"/>
      <c r="D899" s="94"/>
    </row>
    <row r="900" spans="2:4">
      <c r="B900" s="93"/>
      <c r="C900" s="94"/>
      <c r="D900" s="94"/>
    </row>
    <row r="901" spans="2:4">
      <c r="B901" s="93"/>
      <c r="C901" s="94"/>
      <c r="D901" s="94"/>
    </row>
    <row r="902" spans="2:4">
      <c r="B902" s="93"/>
      <c r="C902" s="94"/>
      <c r="D902" s="94"/>
    </row>
    <row r="903" spans="2:4">
      <c r="B903" s="93"/>
      <c r="C903" s="94"/>
      <c r="D903" s="94"/>
    </row>
    <row r="904" spans="2:4">
      <c r="B904" s="93"/>
      <c r="C904" s="94"/>
      <c r="D904" s="94"/>
    </row>
    <row r="905" spans="2:4">
      <c r="B905" s="93"/>
      <c r="C905" s="94"/>
      <c r="D905" s="94"/>
    </row>
    <row r="906" spans="2:4">
      <c r="B906" s="93"/>
      <c r="C906" s="94"/>
      <c r="D906" s="94"/>
    </row>
    <row r="907" spans="2:4">
      <c r="B907" s="93"/>
      <c r="C907" s="94"/>
      <c r="D907" s="94"/>
    </row>
    <row r="908" spans="2:4">
      <c r="B908" s="93"/>
      <c r="C908" s="94"/>
      <c r="D908" s="94"/>
    </row>
    <row r="909" spans="2:4">
      <c r="B909" s="93"/>
      <c r="C909" s="94"/>
      <c r="D909" s="94"/>
    </row>
    <row r="910" spans="2:4">
      <c r="B910" s="93"/>
      <c r="C910" s="94"/>
      <c r="D910" s="94"/>
    </row>
    <row r="911" spans="2:4">
      <c r="B911" s="93"/>
      <c r="C911" s="94"/>
      <c r="D911" s="94"/>
    </row>
    <row r="912" spans="2:4">
      <c r="B912" s="93"/>
      <c r="C912" s="94"/>
      <c r="D912" s="94"/>
    </row>
    <row r="913" spans="2:4">
      <c r="B913" s="93"/>
      <c r="C913" s="94"/>
      <c r="D913" s="94"/>
    </row>
    <row r="914" spans="2:4">
      <c r="B914" s="93"/>
      <c r="C914" s="94"/>
      <c r="D914" s="94"/>
    </row>
    <row r="915" spans="2:4">
      <c r="B915" s="93"/>
      <c r="C915" s="94"/>
      <c r="D915" s="94"/>
    </row>
    <row r="916" spans="2:4">
      <c r="B916" s="93"/>
      <c r="C916" s="94"/>
      <c r="D916" s="94"/>
    </row>
    <row r="917" spans="2:4">
      <c r="B917" s="93"/>
      <c r="C917" s="94"/>
      <c r="D917" s="94"/>
    </row>
    <row r="918" spans="2:4">
      <c r="B918" s="93"/>
      <c r="C918" s="94"/>
      <c r="D918" s="94"/>
    </row>
    <row r="919" spans="2:4">
      <c r="B919" s="93"/>
      <c r="C919" s="94"/>
      <c r="D919" s="94"/>
    </row>
    <row r="920" spans="2:4">
      <c r="B920" s="93"/>
      <c r="C920" s="94"/>
      <c r="D920" s="94"/>
    </row>
    <row r="921" spans="2:4">
      <c r="B921" s="93"/>
      <c r="C921" s="94"/>
      <c r="D921" s="94"/>
    </row>
    <row r="922" spans="2:4">
      <c r="B922" s="93"/>
      <c r="C922" s="94"/>
      <c r="D922" s="94"/>
    </row>
    <row r="923" spans="2:4">
      <c r="B923" s="93"/>
      <c r="C923" s="94"/>
      <c r="D923" s="94"/>
    </row>
    <row r="924" spans="2:4">
      <c r="B924" s="93"/>
      <c r="C924" s="94"/>
      <c r="D924" s="94"/>
    </row>
    <row r="925" spans="2:4">
      <c r="B925" s="93"/>
      <c r="C925" s="94"/>
      <c r="D925" s="94"/>
    </row>
    <row r="926" spans="2:4">
      <c r="B926" s="93"/>
      <c r="C926" s="94"/>
      <c r="D926" s="94"/>
    </row>
    <row r="927" spans="2:4">
      <c r="B927" s="93"/>
      <c r="C927" s="94"/>
      <c r="D927" s="94"/>
    </row>
    <row r="928" spans="2:4">
      <c r="B928" s="93"/>
      <c r="C928" s="94"/>
      <c r="D928" s="94"/>
    </row>
    <row r="929" spans="2:4">
      <c r="B929" s="93"/>
      <c r="C929" s="94"/>
      <c r="D929" s="94"/>
    </row>
    <row r="930" spans="2:4">
      <c r="B930" s="93"/>
      <c r="C930" s="94"/>
      <c r="D930" s="94"/>
    </row>
    <row r="931" spans="2:4">
      <c r="B931" s="93"/>
      <c r="C931" s="94"/>
      <c r="D931" s="94"/>
    </row>
    <row r="932" spans="2:4">
      <c r="B932" s="93"/>
      <c r="C932" s="94"/>
      <c r="D932" s="94"/>
    </row>
    <row r="933" spans="2:4">
      <c r="B933" s="93"/>
      <c r="C933" s="94"/>
      <c r="D933" s="94"/>
    </row>
    <row r="934" spans="2:4">
      <c r="B934" s="93"/>
      <c r="C934" s="94"/>
      <c r="D934" s="94"/>
    </row>
    <row r="935" spans="2:4">
      <c r="B935" s="93"/>
      <c r="C935" s="94"/>
      <c r="D935" s="94"/>
    </row>
    <row r="936" spans="2:4">
      <c r="B936" s="93"/>
      <c r="C936" s="94"/>
      <c r="D936" s="94"/>
    </row>
    <row r="937" spans="2:4">
      <c r="B937" s="93"/>
      <c r="C937" s="94"/>
      <c r="D937" s="94"/>
    </row>
    <row r="938" spans="2:4">
      <c r="B938" s="93"/>
      <c r="C938" s="94"/>
      <c r="D938" s="94"/>
    </row>
    <row r="939" spans="2:4">
      <c r="B939" s="93"/>
      <c r="C939" s="94"/>
      <c r="D939" s="94"/>
    </row>
    <row r="940" spans="2:4">
      <c r="B940" s="93"/>
      <c r="C940" s="94"/>
      <c r="D940" s="94"/>
    </row>
    <row r="941" spans="2:4">
      <c r="B941" s="93"/>
      <c r="C941" s="94"/>
      <c r="D941" s="94"/>
    </row>
    <row r="942" spans="2:4">
      <c r="B942" s="93"/>
      <c r="C942" s="94"/>
      <c r="D942" s="94"/>
    </row>
    <row r="943" spans="2:4">
      <c r="B943" s="93"/>
      <c r="C943" s="94"/>
      <c r="D943" s="94"/>
    </row>
    <row r="944" spans="2:4">
      <c r="B944" s="93"/>
      <c r="C944" s="94"/>
      <c r="D944" s="94"/>
    </row>
    <row r="945" spans="2:4">
      <c r="B945" s="93"/>
      <c r="C945" s="94"/>
      <c r="D945" s="94"/>
    </row>
    <row r="946" spans="2:4">
      <c r="B946" s="93"/>
      <c r="C946" s="94"/>
      <c r="D946" s="94"/>
    </row>
    <row r="947" spans="2:4">
      <c r="B947" s="93"/>
      <c r="C947" s="94"/>
      <c r="D947" s="94"/>
    </row>
    <row r="948" spans="2:4">
      <c r="B948" s="93"/>
      <c r="C948" s="94"/>
      <c r="D948" s="94"/>
    </row>
    <row r="949" spans="2:4">
      <c r="B949" s="93"/>
      <c r="C949" s="94"/>
      <c r="D949" s="94"/>
    </row>
    <row r="950" spans="2:4">
      <c r="B950" s="93"/>
      <c r="C950" s="94"/>
      <c r="D950" s="94"/>
    </row>
    <row r="951" spans="2:4">
      <c r="B951" s="93"/>
      <c r="C951" s="94"/>
      <c r="D951" s="94"/>
    </row>
    <row r="952" spans="2:4">
      <c r="B952" s="93"/>
      <c r="C952" s="94"/>
      <c r="D952" s="94"/>
    </row>
    <row r="953" spans="2:4">
      <c r="B953" s="93"/>
      <c r="C953" s="94"/>
      <c r="D953" s="94"/>
    </row>
    <row r="954" spans="2:4">
      <c r="B954" s="93"/>
      <c r="C954" s="94"/>
      <c r="D954" s="94"/>
    </row>
    <row r="955" spans="2:4">
      <c r="B955" s="93"/>
      <c r="C955" s="94"/>
      <c r="D955" s="94"/>
    </row>
    <row r="956" spans="2:4">
      <c r="B956" s="93"/>
      <c r="C956" s="94"/>
      <c r="D956" s="94"/>
    </row>
    <row r="957" spans="2:4">
      <c r="B957" s="93"/>
      <c r="C957" s="94"/>
      <c r="D957" s="94"/>
    </row>
    <row r="958" spans="2:4">
      <c r="B958" s="93"/>
      <c r="C958" s="94"/>
      <c r="D958" s="94"/>
    </row>
    <row r="959" spans="2:4">
      <c r="B959" s="93"/>
      <c r="C959" s="94"/>
      <c r="D959" s="94"/>
    </row>
    <row r="960" spans="2:4">
      <c r="B960" s="93"/>
      <c r="C960" s="94"/>
      <c r="D960" s="94"/>
    </row>
    <row r="961" spans="2:4">
      <c r="B961" s="93"/>
      <c r="C961" s="94"/>
      <c r="D961" s="94"/>
    </row>
    <row r="962" spans="2:4">
      <c r="B962" s="93"/>
      <c r="C962" s="94"/>
      <c r="D962" s="94"/>
    </row>
    <row r="963" spans="2:4">
      <c r="B963" s="93"/>
      <c r="C963" s="94"/>
      <c r="D963" s="94"/>
    </row>
    <row r="964" spans="2:4">
      <c r="B964" s="93"/>
      <c r="C964" s="94"/>
      <c r="D964" s="94"/>
    </row>
    <row r="965" spans="2:4">
      <c r="B965" s="93"/>
      <c r="C965" s="94"/>
      <c r="D965" s="94"/>
    </row>
    <row r="966" spans="2:4">
      <c r="B966" s="93"/>
      <c r="C966" s="94"/>
      <c r="D966" s="94"/>
    </row>
    <row r="967" spans="2:4">
      <c r="B967" s="93"/>
      <c r="C967" s="94"/>
      <c r="D967" s="94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134</v>
      </c>
      <c r="C1" s="46" t="s" vm="1">
        <v>205</v>
      </c>
    </row>
    <row r="2" spans="2:16">
      <c r="B2" s="46" t="s">
        <v>133</v>
      </c>
      <c r="C2" s="46" t="s">
        <v>206</v>
      </c>
    </row>
    <row r="3" spans="2:16">
      <c r="B3" s="46" t="s">
        <v>135</v>
      </c>
      <c r="C3" s="46" t="s">
        <v>207</v>
      </c>
    </row>
    <row r="4" spans="2:16">
      <c r="B4" s="46" t="s">
        <v>136</v>
      </c>
      <c r="C4" s="46">
        <v>2148</v>
      </c>
    </row>
    <row r="6" spans="2:16" ht="26.25" customHeight="1">
      <c r="B6" s="133" t="s">
        <v>168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5"/>
    </row>
    <row r="7" spans="2:16" s="3" customFormat="1" ht="63">
      <c r="B7" s="21" t="s">
        <v>108</v>
      </c>
      <c r="C7" s="29" t="s">
        <v>43</v>
      </c>
      <c r="D7" s="29" t="s">
        <v>61</v>
      </c>
      <c r="E7" s="29" t="s">
        <v>14</v>
      </c>
      <c r="F7" s="29" t="s">
        <v>62</v>
      </c>
      <c r="G7" s="29" t="s">
        <v>96</v>
      </c>
      <c r="H7" s="29" t="s">
        <v>17</v>
      </c>
      <c r="I7" s="29" t="s">
        <v>95</v>
      </c>
      <c r="J7" s="29" t="s">
        <v>16</v>
      </c>
      <c r="K7" s="29" t="s">
        <v>166</v>
      </c>
      <c r="L7" s="29" t="s">
        <v>188</v>
      </c>
      <c r="M7" s="29" t="s">
        <v>167</v>
      </c>
      <c r="N7" s="29" t="s">
        <v>54</v>
      </c>
      <c r="O7" s="29" t="s">
        <v>137</v>
      </c>
      <c r="P7" s="30" t="s">
        <v>139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190</v>
      </c>
      <c r="M8" s="31" t="s">
        <v>186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1351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07">
        <v>0</v>
      </c>
      <c r="N10" s="87"/>
      <c r="O10" s="108">
        <v>0</v>
      </c>
      <c r="P10" s="108">
        <v>0</v>
      </c>
    </row>
    <row r="11" spans="2:16" ht="20.25" customHeight="1">
      <c r="B11" s="109" t="s">
        <v>198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09" t="s">
        <v>104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09" t="s">
        <v>189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5.7109375" style="1" customWidth="1"/>
    <col min="18" max="16384" width="9.140625" style="1"/>
  </cols>
  <sheetData>
    <row r="1" spans="2:16">
      <c r="B1" s="46" t="s">
        <v>134</v>
      </c>
      <c r="C1" s="46" t="s" vm="1">
        <v>205</v>
      </c>
    </row>
    <row r="2" spans="2:16">
      <c r="B2" s="46" t="s">
        <v>133</v>
      </c>
      <c r="C2" s="46" t="s">
        <v>206</v>
      </c>
    </row>
    <row r="3" spans="2:16">
      <c r="B3" s="46" t="s">
        <v>135</v>
      </c>
      <c r="C3" s="46" t="s">
        <v>207</v>
      </c>
    </row>
    <row r="4" spans="2:16">
      <c r="B4" s="46" t="s">
        <v>136</v>
      </c>
      <c r="C4" s="46">
        <v>2148</v>
      </c>
    </row>
    <row r="6" spans="2:16" ht="26.25" customHeight="1">
      <c r="B6" s="133" t="s">
        <v>169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5"/>
    </row>
    <row r="7" spans="2:16" s="3" customFormat="1" ht="63">
      <c r="B7" s="21" t="s">
        <v>108</v>
      </c>
      <c r="C7" s="29" t="s">
        <v>43</v>
      </c>
      <c r="D7" s="29" t="s">
        <v>61</v>
      </c>
      <c r="E7" s="29" t="s">
        <v>14</v>
      </c>
      <c r="F7" s="29" t="s">
        <v>62</v>
      </c>
      <c r="G7" s="29" t="s">
        <v>96</v>
      </c>
      <c r="H7" s="29" t="s">
        <v>17</v>
      </c>
      <c r="I7" s="29" t="s">
        <v>95</v>
      </c>
      <c r="J7" s="29" t="s">
        <v>16</v>
      </c>
      <c r="K7" s="29" t="s">
        <v>166</v>
      </c>
      <c r="L7" s="29" t="s">
        <v>183</v>
      </c>
      <c r="M7" s="29" t="s">
        <v>167</v>
      </c>
      <c r="N7" s="29" t="s">
        <v>54</v>
      </c>
      <c r="O7" s="29" t="s">
        <v>137</v>
      </c>
      <c r="P7" s="30" t="s">
        <v>139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190</v>
      </c>
      <c r="M8" s="31" t="s">
        <v>186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1352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07">
        <v>0</v>
      </c>
      <c r="N10" s="87"/>
      <c r="O10" s="108">
        <v>0</v>
      </c>
      <c r="P10" s="108">
        <v>0</v>
      </c>
    </row>
    <row r="11" spans="2:16" ht="20.25" customHeight="1">
      <c r="B11" s="109" t="s">
        <v>198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09" t="s">
        <v>104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09" t="s">
        <v>189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2:16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2:16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2:16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2:16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2:16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2:16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2:16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2:16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2:16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2:16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2:16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2:16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2:16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2:16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2:16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2:16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2:16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2:16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2:16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2:16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2:16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2:16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2:16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2:16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2:16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2:16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2:16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2:16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2:16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2:16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2:16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2:16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2:16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2:16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2:16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2:16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2:16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2:16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2:16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2:16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2:16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2:16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2:16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2:16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2:16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2:16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2:16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2:16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2:16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2:16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2:16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2:16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2:16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2:16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2:16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2:16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2:16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2:16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2:16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2:16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2:16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2:16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2:16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2:16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2:16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2:16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2:16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2:16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2:16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2:16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2:16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2:16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2:16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2:16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2:16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2:16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2:16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2:16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2:16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2:16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2:16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2:16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2:16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2:16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2:16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2:16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2:16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2:16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2:16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2:16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2:16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2:16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2:16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2:16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2:16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2:16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2:16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2:16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2:16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2:16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2:16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2:16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2:16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2:16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2:16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2:16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2:16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2:16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2:16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2:16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2:16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2:16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2:16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2:16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2:16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2:16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2:16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2:16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2:16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2:16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2:16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2:16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2:16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2:16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2:16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2:16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2:16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2:16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2:16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2:16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2:16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2:16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2:16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2:16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2:16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2:16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2:16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2:16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2:16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2:16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2:16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2:16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2:16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2:16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2:16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2:16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2:16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2:16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2:16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2:16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2:16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2:16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2:16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2:16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2:16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2:16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2:16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2:16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2:16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2:16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2:16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2:16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2:16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2:16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2:16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2:16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2:16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2:16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2:16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2:16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2:16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2:16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2:16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2:16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2:16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2:16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2:16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2:16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2:16">
      <c r="B397" s="111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2:16">
      <c r="B398" s="111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2:16">
      <c r="B399" s="112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2:16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2:16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2:16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2:16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2:16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2:16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2:16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2:16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2:16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2:16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2:16">
      <c r="B410" s="93"/>
      <c r="C410" s="93"/>
      <c r="D410" s="93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2:16">
      <c r="B411" s="93"/>
      <c r="C411" s="93"/>
      <c r="D411" s="93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51.42578125" style="2" bestFit="1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1.28515625" style="1" bestFit="1" customWidth="1"/>
    <col min="13" max="13" width="7.42578125" style="1" bestFit="1" customWidth="1"/>
    <col min="14" max="14" width="9.7109375" style="1" bestFit="1" customWidth="1"/>
    <col min="15" max="15" width="9.57031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6384" width="9.140625" style="1"/>
  </cols>
  <sheetData>
    <row r="1" spans="2:18">
      <c r="B1" s="46" t="s">
        <v>134</v>
      </c>
      <c r="C1" s="46" t="s" vm="1">
        <v>205</v>
      </c>
    </row>
    <row r="2" spans="2:18">
      <c r="B2" s="46" t="s">
        <v>133</v>
      </c>
      <c r="C2" s="46" t="s">
        <v>206</v>
      </c>
    </row>
    <row r="3" spans="2:18">
      <c r="B3" s="46" t="s">
        <v>135</v>
      </c>
      <c r="C3" s="46" t="s">
        <v>207</v>
      </c>
    </row>
    <row r="4" spans="2:18">
      <c r="B4" s="46" t="s">
        <v>136</v>
      </c>
      <c r="C4" s="46">
        <v>2148</v>
      </c>
    </row>
    <row r="6" spans="2:18" ht="21.75" customHeight="1">
      <c r="B6" s="136" t="s">
        <v>158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8"/>
    </row>
    <row r="7" spans="2:18" ht="27.75" customHeight="1">
      <c r="B7" s="139" t="s">
        <v>81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1"/>
    </row>
    <row r="8" spans="2:18" s="3" customFormat="1" ht="66" customHeight="1">
      <c r="B8" s="21" t="s">
        <v>107</v>
      </c>
      <c r="C8" s="29" t="s">
        <v>43</v>
      </c>
      <c r="D8" s="29" t="s">
        <v>111</v>
      </c>
      <c r="E8" s="29" t="s">
        <v>14</v>
      </c>
      <c r="F8" s="29" t="s">
        <v>62</v>
      </c>
      <c r="G8" s="29" t="s">
        <v>96</v>
      </c>
      <c r="H8" s="29" t="s">
        <v>17</v>
      </c>
      <c r="I8" s="29" t="s">
        <v>95</v>
      </c>
      <c r="J8" s="29" t="s">
        <v>16</v>
      </c>
      <c r="K8" s="29" t="s">
        <v>18</v>
      </c>
      <c r="L8" s="29" t="s">
        <v>183</v>
      </c>
      <c r="M8" s="29" t="s">
        <v>182</v>
      </c>
      <c r="N8" s="29" t="s">
        <v>197</v>
      </c>
      <c r="O8" s="29" t="s">
        <v>57</v>
      </c>
      <c r="P8" s="29" t="s">
        <v>185</v>
      </c>
      <c r="Q8" s="29" t="s">
        <v>137</v>
      </c>
      <c r="R8" s="59" t="s">
        <v>139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190</v>
      </c>
      <c r="M9" s="31"/>
      <c r="N9" s="15" t="s">
        <v>186</v>
      </c>
      <c r="O9" s="31" t="s">
        <v>191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105</v>
      </c>
      <c r="R10" s="19" t="s">
        <v>106</v>
      </c>
    </row>
    <row r="11" spans="2:18" s="4" customFormat="1" ht="18" customHeight="1">
      <c r="B11" s="74" t="s">
        <v>27</v>
      </c>
      <c r="C11" s="74"/>
      <c r="D11" s="75"/>
      <c r="E11" s="74"/>
      <c r="F11" s="74"/>
      <c r="G11" s="97"/>
      <c r="H11" s="77">
        <v>5.7876984713121056</v>
      </c>
      <c r="I11" s="75"/>
      <c r="J11" s="76"/>
      <c r="K11" s="78">
        <v>2.9578606257335664E-2</v>
      </c>
      <c r="L11" s="77"/>
      <c r="M11" s="98"/>
      <c r="N11" s="77"/>
      <c r="O11" s="77">
        <v>1499.5911540940001</v>
      </c>
      <c r="P11" s="78"/>
      <c r="Q11" s="78">
        <f>IFERROR(O11/$O$11,0)</f>
        <v>1</v>
      </c>
      <c r="R11" s="78">
        <f>O11/'סכום נכסי הקרן'!$C$42</f>
        <v>0.36159051919701002</v>
      </c>
    </row>
    <row r="12" spans="2:18" ht="22.5" customHeight="1">
      <c r="B12" s="79" t="s">
        <v>179</v>
      </c>
      <c r="C12" s="80"/>
      <c r="D12" s="81"/>
      <c r="E12" s="80"/>
      <c r="F12" s="80"/>
      <c r="G12" s="99"/>
      <c r="H12" s="83">
        <v>5.7799497752637823</v>
      </c>
      <c r="I12" s="81"/>
      <c r="J12" s="82"/>
      <c r="K12" s="84">
        <v>2.9564734424791069E-2</v>
      </c>
      <c r="L12" s="83"/>
      <c r="M12" s="100"/>
      <c r="N12" s="83"/>
      <c r="O12" s="83">
        <v>1498.7220566819999</v>
      </c>
      <c r="P12" s="84"/>
      <c r="Q12" s="84">
        <f t="shared" ref="Q12:Q63" si="0">IFERROR(O12/$O$11,0)</f>
        <v>0.99942044375920225</v>
      </c>
      <c r="R12" s="84">
        <f>O12/'סכום נכסי הקרן'!$C$42</f>
        <v>0.36138095715499613</v>
      </c>
    </row>
    <row r="13" spans="2:18">
      <c r="B13" s="92" t="s">
        <v>26</v>
      </c>
      <c r="C13" s="87"/>
      <c r="D13" s="88"/>
      <c r="E13" s="87"/>
      <c r="F13" s="87"/>
      <c r="G13" s="101"/>
      <c r="H13" s="90">
        <v>5.257858792589114</v>
      </c>
      <c r="I13" s="88"/>
      <c r="J13" s="89"/>
      <c r="K13" s="91">
        <v>1.0156160498025807E-2</v>
      </c>
      <c r="L13" s="90"/>
      <c r="M13" s="102"/>
      <c r="N13" s="90"/>
      <c r="O13" s="90">
        <v>558.77716646099998</v>
      </c>
      <c r="P13" s="91"/>
      <c r="Q13" s="91">
        <f t="shared" si="0"/>
        <v>0.37261967365938042</v>
      </c>
      <c r="R13" s="91">
        <f>O13/'סכום נכסי הקרן'!$C$42</f>
        <v>0.1347357412615158</v>
      </c>
    </row>
    <row r="14" spans="2:18">
      <c r="B14" s="103" t="s">
        <v>25</v>
      </c>
      <c r="C14" s="80"/>
      <c r="D14" s="81"/>
      <c r="E14" s="80"/>
      <c r="F14" s="80"/>
      <c r="G14" s="99"/>
      <c r="H14" s="83">
        <v>5.257858792589114</v>
      </c>
      <c r="I14" s="81"/>
      <c r="J14" s="82"/>
      <c r="K14" s="84">
        <v>1.0156160498025807E-2</v>
      </c>
      <c r="L14" s="83"/>
      <c r="M14" s="100"/>
      <c r="N14" s="83"/>
      <c r="O14" s="83">
        <v>558.77716646099998</v>
      </c>
      <c r="P14" s="84"/>
      <c r="Q14" s="84">
        <f t="shared" si="0"/>
        <v>0.37261967365938042</v>
      </c>
      <c r="R14" s="84">
        <f>O14/'סכום נכסי הקרן'!$C$42</f>
        <v>0.1347357412615158</v>
      </c>
    </row>
    <row r="15" spans="2:18">
      <c r="B15" s="104" t="s">
        <v>208</v>
      </c>
      <c r="C15" s="87" t="s">
        <v>209</v>
      </c>
      <c r="D15" s="88" t="s">
        <v>112</v>
      </c>
      <c r="E15" s="87" t="s">
        <v>210</v>
      </c>
      <c r="F15" s="87"/>
      <c r="G15" s="101"/>
      <c r="H15" s="90">
        <v>1.2999999999906795</v>
      </c>
      <c r="I15" s="88" t="s">
        <v>121</v>
      </c>
      <c r="J15" s="89">
        <v>0.04</v>
      </c>
      <c r="K15" s="91">
        <v>1.0899999999987572E-2</v>
      </c>
      <c r="L15" s="90">
        <v>44885.955668000002</v>
      </c>
      <c r="M15" s="102">
        <v>143.41999999999999</v>
      </c>
      <c r="N15" s="90"/>
      <c r="O15" s="90">
        <v>64.375438611999996</v>
      </c>
      <c r="P15" s="91">
        <v>3.1830739995584851E-6</v>
      </c>
      <c r="Q15" s="91">
        <f t="shared" si="0"/>
        <v>4.2928659879227789E-2</v>
      </c>
      <c r="R15" s="91">
        <f>O15/'סכום נכסי הקרן'!$C$42</f>
        <v>1.5522596414161829E-2</v>
      </c>
    </row>
    <row r="16" spans="2:18">
      <c r="B16" s="104" t="s">
        <v>211</v>
      </c>
      <c r="C16" s="87" t="s">
        <v>212</v>
      </c>
      <c r="D16" s="88" t="s">
        <v>112</v>
      </c>
      <c r="E16" s="87" t="s">
        <v>210</v>
      </c>
      <c r="F16" s="87"/>
      <c r="G16" s="101"/>
      <c r="H16" s="90">
        <v>4.1000000000556236</v>
      </c>
      <c r="I16" s="88" t="s">
        <v>121</v>
      </c>
      <c r="J16" s="89">
        <v>7.4999999999999997E-3</v>
      </c>
      <c r="K16" s="91">
        <v>9.7000000000980052E-3</v>
      </c>
      <c r="L16" s="90">
        <v>34355.583169999998</v>
      </c>
      <c r="M16" s="102">
        <v>109.89</v>
      </c>
      <c r="N16" s="90"/>
      <c r="O16" s="90">
        <v>37.753350779000002</v>
      </c>
      <c r="P16" s="91">
        <v>1.7157149295389662E-6</v>
      </c>
      <c r="Q16" s="91">
        <f t="shared" si="0"/>
        <v>2.5175762524292322E-2</v>
      </c>
      <c r="R16" s="91">
        <f>O16/'סכום נכסי הקרן'!$C$42</f>
        <v>9.1033170423394892E-3</v>
      </c>
    </row>
    <row r="17" spans="2:18">
      <c r="B17" s="104" t="s">
        <v>213</v>
      </c>
      <c r="C17" s="87" t="s">
        <v>214</v>
      </c>
      <c r="D17" s="88" t="s">
        <v>112</v>
      </c>
      <c r="E17" s="87" t="s">
        <v>210</v>
      </c>
      <c r="F17" s="87"/>
      <c r="G17" s="101"/>
      <c r="H17" s="90">
        <v>6.0699999999938496</v>
      </c>
      <c r="I17" s="88" t="s">
        <v>121</v>
      </c>
      <c r="J17" s="89">
        <v>5.0000000000000001E-3</v>
      </c>
      <c r="K17" s="91">
        <v>9.3999999999493551E-3</v>
      </c>
      <c r="L17" s="90">
        <v>77746.303801999995</v>
      </c>
      <c r="M17" s="102">
        <v>106.67</v>
      </c>
      <c r="N17" s="90"/>
      <c r="O17" s="90">
        <v>82.931984093000011</v>
      </c>
      <c r="P17" s="91">
        <v>3.8454771676118167E-6</v>
      </c>
      <c r="Q17" s="91">
        <f t="shared" si="0"/>
        <v>5.5303063015935551E-2</v>
      </c>
      <c r="R17" s="91">
        <f>O17/'סכום נכסי הקרן'!$C$42</f>
        <v>1.9997063269117099E-2</v>
      </c>
    </row>
    <row r="18" spans="2:18">
      <c r="B18" s="104" t="s">
        <v>215</v>
      </c>
      <c r="C18" s="87" t="s">
        <v>216</v>
      </c>
      <c r="D18" s="88" t="s">
        <v>112</v>
      </c>
      <c r="E18" s="87" t="s">
        <v>210</v>
      </c>
      <c r="F18" s="87"/>
      <c r="G18" s="101"/>
      <c r="H18" s="90">
        <v>10.669999999870903</v>
      </c>
      <c r="I18" s="88" t="s">
        <v>121</v>
      </c>
      <c r="J18" s="89">
        <v>0.04</v>
      </c>
      <c r="K18" s="91">
        <v>1.0399999999627828E-2</v>
      </c>
      <c r="L18" s="90">
        <v>4750.1344810000001</v>
      </c>
      <c r="M18" s="102">
        <v>181.01</v>
      </c>
      <c r="N18" s="90"/>
      <c r="O18" s="90">
        <v>8.5982181329999996</v>
      </c>
      <c r="P18" s="91">
        <v>2.9814487466124643E-7</v>
      </c>
      <c r="Q18" s="91">
        <f t="shared" si="0"/>
        <v>5.7337082240890777E-3</v>
      </c>
      <c r="R18" s="91">
        <f>O18/'סכום נכסי הקרן'!$C$42</f>
        <v>2.0732545336725359E-3</v>
      </c>
    </row>
    <row r="19" spans="2:18">
      <c r="B19" s="104" t="s">
        <v>217</v>
      </c>
      <c r="C19" s="87" t="s">
        <v>218</v>
      </c>
      <c r="D19" s="88" t="s">
        <v>112</v>
      </c>
      <c r="E19" s="87" t="s">
        <v>210</v>
      </c>
      <c r="F19" s="87"/>
      <c r="G19" s="101"/>
      <c r="H19" s="90">
        <v>19.810000000625472</v>
      </c>
      <c r="I19" s="88" t="s">
        <v>121</v>
      </c>
      <c r="J19" s="89">
        <v>0.01</v>
      </c>
      <c r="K19" s="91">
        <v>1.0900000000953319E-2</v>
      </c>
      <c r="L19" s="90">
        <v>3952.1837829999999</v>
      </c>
      <c r="M19" s="102">
        <v>108.82</v>
      </c>
      <c r="N19" s="90"/>
      <c r="O19" s="90">
        <v>4.3007660509999992</v>
      </c>
      <c r="P19" s="91">
        <v>2.1829113950408681E-7</v>
      </c>
      <c r="Q19" s="91">
        <f t="shared" si="0"/>
        <v>2.8679590695494398E-3</v>
      </c>
      <c r="R19" s="91">
        <f>O19/'סכום נכסי הקרן'!$C$42</f>
        <v>1.0370268089941557E-3</v>
      </c>
    </row>
    <row r="20" spans="2:18">
      <c r="B20" s="104" t="s">
        <v>219</v>
      </c>
      <c r="C20" s="87" t="s">
        <v>220</v>
      </c>
      <c r="D20" s="88" t="s">
        <v>112</v>
      </c>
      <c r="E20" s="87" t="s">
        <v>210</v>
      </c>
      <c r="F20" s="87"/>
      <c r="G20" s="101"/>
      <c r="H20" s="90">
        <v>3.3299999999966001</v>
      </c>
      <c r="I20" s="88" t="s">
        <v>121</v>
      </c>
      <c r="J20" s="89">
        <v>1E-3</v>
      </c>
      <c r="K20" s="91">
        <v>1.0099999999965996E-2</v>
      </c>
      <c r="L20" s="90">
        <v>138811.63524999999</v>
      </c>
      <c r="M20" s="102">
        <v>105.93</v>
      </c>
      <c r="N20" s="90"/>
      <c r="O20" s="90">
        <v>147.04315414999999</v>
      </c>
      <c r="P20" s="91">
        <v>8.641578385837416E-6</v>
      </c>
      <c r="Q20" s="91">
        <f t="shared" si="0"/>
        <v>9.8055495825352654E-2</v>
      </c>
      <c r="R20" s="91">
        <f>O20/'סכום נכסי הקרן'!$C$42</f>
        <v>3.545593764560951E-2</v>
      </c>
    </row>
    <row r="21" spans="2:18">
      <c r="B21" s="104" t="s">
        <v>221</v>
      </c>
      <c r="C21" s="87" t="s">
        <v>222</v>
      </c>
      <c r="D21" s="88" t="s">
        <v>112</v>
      </c>
      <c r="E21" s="87" t="s">
        <v>210</v>
      </c>
      <c r="F21" s="87"/>
      <c r="G21" s="101"/>
      <c r="H21" s="90">
        <v>15.020000000295534</v>
      </c>
      <c r="I21" s="88" t="s">
        <v>121</v>
      </c>
      <c r="J21" s="89">
        <v>2.75E-2</v>
      </c>
      <c r="K21" s="91">
        <v>1.0700000000056118E-2</v>
      </c>
      <c r="L21" s="90">
        <v>7075.5967520000004</v>
      </c>
      <c r="M21" s="102">
        <v>151.12</v>
      </c>
      <c r="N21" s="90"/>
      <c r="O21" s="90">
        <v>10.692642541999998</v>
      </c>
      <c r="P21" s="91">
        <v>3.898300110955823E-7</v>
      </c>
      <c r="Q21" s="91">
        <f t="shared" si="0"/>
        <v>7.130371843557662E-3</v>
      </c>
      <c r="R21" s="91">
        <f>O21/'סכום נכסי הקרן'!$C$42</f>
        <v>2.5782748569797564E-3</v>
      </c>
    </row>
    <row r="22" spans="2:18">
      <c r="B22" s="104" t="s">
        <v>223</v>
      </c>
      <c r="C22" s="87" t="s">
        <v>224</v>
      </c>
      <c r="D22" s="88" t="s">
        <v>112</v>
      </c>
      <c r="E22" s="87" t="s">
        <v>210</v>
      </c>
      <c r="F22" s="87"/>
      <c r="G22" s="101"/>
      <c r="H22" s="90">
        <v>0.49999999989894534</v>
      </c>
      <c r="I22" s="88" t="s">
        <v>121</v>
      </c>
      <c r="J22" s="89">
        <v>1.7500000000000002E-2</v>
      </c>
      <c r="K22" s="91">
        <v>3.7000000006669619E-3</v>
      </c>
      <c r="L22" s="90">
        <v>4392.2007460000004</v>
      </c>
      <c r="M22" s="102">
        <v>112.65</v>
      </c>
      <c r="N22" s="90"/>
      <c r="O22" s="90">
        <v>4.9478137909999997</v>
      </c>
      <c r="P22" s="91">
        <v>2.8493238134458068E-7</v>
      </c>
      <c r="Q22" s="91">
        <f t="shared" si="0"/>
        <v>3.2994418361912076E-3</v>
      </c>
      <c r="R22" s="91">
        <f>O22/'סכום נכסי הקרן'!$C$42</f>
        <v>1.1930468866087147E-3</v>
      </c>
    </row>
    <row r="23" spans="2:18">
      <c r="B23" s="104" t="s">
        <v>225</v>
      </c>
      <c r="C23" s="87" t="s">
        <v>226</v>
      </c>
      <c r="D23" s="88" t="s">
        <v>112</v>
      </c>
      <c r="E23" s="87" t="s">
        <v>210</v>
      </c>
      <c r="F23" s="87"/>
      <c r="G23" s="101"/>
      <c r="H23" s="90">
        <v>2.5699999999912158</v>
      </c>
      <c r="I23" s="88" t="s">
        <v>121</v>
      </c>
      <c r="J23" s="89">
        <v>7.4999999999999997E-3</v>
      </c>
      <c r="K23" s="91">
        <v>1.0899999999963576E-2</v>
      </c>
      <c r="L23" s="90">
        <v>85710.764913999999</v>
      </c>
      <c r="M23" s="102">
        <v>108.91</v>
      </c>
      <c r="N23" s="90"/>
      <c r="O23" s="90">
        <v>93.347600025999995</v>
      </c>
      <c r="P23" s="91">
        <v>3.9115501018724949E-6</v>
      </c>
      <c r="Q23" s="91">
        <f t="shared" si="0"/>
        <v>6.2248700101460192E-2</v>
      </c>
      <c r="R23" s="91">
        <f>O23/'סכום נכסי הקרן'!$C$42</f>
        <v>2.250853978902596E-2</v>
      </c>
    </row>
    <row r="24" spans="2:18">
      <c r="B24" s="104" t="s">
        <v>227</v>
      </c>
      <c r="C24" s="87" t="s">
        <v>228</v>
      </c>
      <c r="D24" s="88" t="s">
        <v>112</v>
      </c>
      <c r="E24" s="87" t="s">
        <v>210</v>
      </c>
      <c r="F24" s="87"/>
      <c r="G24" s="101"/>
      <c r="H24" s="90">
        <v>8.6399999999636456</v>
      </c>
      <c r="I24" s="88" t="s">
        <v>121</v>
      </c>
      <c r="J24" s="89">
        <v>1E-3</v>
      </c>
      <c r="K24" s="91">
        <v>9.8999999999448193E-3</v>
      </c>
      <c r="L24" s="90">
        <v>91463.110272000005</v>
      </c>
      <c r="M24" s="102">
        <v>101.05</v>
      </c>
      <c r="N24" s="90"/>
      <c r="O24" s="90">
        <v>92.423474048999992</v>
      </c>
      <c r="P24" s="91">
        <v>5.6225512993946714E-6</v>
      </c>
      <c r="Q24" s="91">
        <f t="shared" si="0"/>
        <v>6.1632448148734899E-2</v>
      </c>
      <c r="R24" s="91">
        <f>O24/'סכום נכסי הקרן'!$C$42</f>
        <v>2.2285708925483851E-2</v>
      </c>
    </row>
    <row r="25" spans="2:18">
      <c r="B25" s="104" t="s">
        <v>229</v>
      </c>
      <c r="C25" s="87" t="s">
        <v>230</v>
      </c>
      <c r="D25" s="88" t="s">
        <v>112</v>
      </c>
      <c r="E25" s="87" t="s">
        <v>210</v>
      </c>
      <c r="F25" s="87"/>
      <c r="G25" s="101"/>
      <c r="H25" s="90">
        <v>26.529999999227517</v>
      </c>
      <c r="I25" s="88" t="s">
        <v>121</v>
      </c>
      <c r="J25" s="89">
        <v>5.0000000000000001E-3</v>
      </c>
      <c r="K25" s="91">
        <v>1.1399999999272006E-2</v>
      </c>
      <c r="L25" s="90">
        <v>13427.527065</v>
      </c>
      <c r="M25" s="102">
        <v>92.07</v>
      </c>
      <c r="N25" s="90"/>
      <c r="O25" s="90">
        <v>12.362724235</v>
      </c>
      <c r="P25" s="91">
        <v>1.1776375576999581E-6</v>
      </c>
      <c r="Q25" s="91">
        <f t="shared" si="0"/>
        <v>8.2440631909896263E-3</v>
      </c>
      <c r="R25" s="91">
        <f>O25/'סכום נכסי הקרן'!$C$42</f>
        <v>2.9809750895228985E-3</v>
      </c>
    </row>
    <row r="26" spans="2:18">
      <c r="B26" s="86"/>
      <c r="C26" s="87"/>
      <c r="D26" s="87"/>
      <c r="E26" s="87"/>
      <c r="F26" s="87"/>
      <c r="G26" s="87"/>
      <c r="H26" s="87"/>
      <c r="I26" s="87"/>
      <c r="J26" s="87"/>
      <c r="K26" s="91"/>
      <c r="L26" s="90"/>
      <c r="M26" s="102"/>
      <c r="N26" s="87"/>
      <c r="O26" s="87"/>
      <c r="P26" s="87"/>
      <c r="Q26" s="91"/>
      <c r="R26" s="87"/>
    </row>
    <row r="27" spans="2:18">
      <c r="B27" s="92" t="s">
        <v>44</v>
      </c>
      <c r="C27" s="87"/>
      <c r="D27" s="88"/>
      <c r="E27" s="87"/>
      <c r="F27" s="87"/>
      <c r="G27" s="101"/>
      <c r="H27" s="90">
        <v>6.0903217161817196</v>
      </c>
      <c r="I27" s="88"/>
      <c r="J27" s="89"/>
      <c r="K27" s="91">
        <v>4.1102717190245379E-2</v>
      </c>
      <c r="L27" s="90"/>
      <c r="M27" s="102"/>
      <c r="N27" s="90"/>
      <c r="O27" s="90">
        <v>939.94489022100004</v>
      </c>
      <c r="P27" s="91"/>
      <c r="Q27" s="91">
        <f t="shared" si="0"/>
        <v>0.62680077009982194</v>
      </c>
      <c r="R27" s="91">
        <f>O27/'סכום נכסי הקרן'!$C$42</f>
        <v>0.22664521589348033</v>
      </c>
    </row>
    <row r="28" spans="2:18">
      <c r="B28" s="103" t="s">
        <v>22</v>
      </c>
      <c r="C28" s="80"/>
      <c r="D28" s="81"/>
      <c r="E28" s="80"/>
      <c r="F28" s="80"/>
      <c r="G28" s="99"/>
      <c r="H28" s="83">
        <v>0.76681613219442024</v>
      </c>
      <c r="I28" s="81"/>
      <c r="J28" s="82"/>
      <c r="K28" s="84">
        <v>4.5627213212980126E-2</v>
      </c>
      <c r="L28" s="83"/>
      <c r="M28" s="100"/>
      <c r="N28" s="83"/>
      <c r="O28" s="83">
        <v>349.54435816699993</v>
      </c>
      <c r="P28" s="84"/>
      <c r="Q28" s="84">
        <f t="shared" si="0"/>
        <v>0.23309310488576618</v>
      </c>
      <c r="R28" s="84">
        <f>O28/'סכום נכסי הקרן'!$C$42</f>
        <v>8.428425681688731E-2</v>
      </c>
    </row>
    <row r="29" spans="2:18">
      <c r="B29" s="104" t="s">
        <v>231</v>
      </c>
      <c r="C29" s="87" t="s">
        <v>232</v>
      </c>
      <c r="D29" s="88" t="s">
        <v>112</v>
      </c>
      <c r="E29" s="87" t="s">
        <v>210</v>
      </c>
      <c r="F29" s="87"/>
      <c r="G29" s="101"/>
      <c r="H29" s="90">
        <v>0.60999999999451382</v>
      </c>
      <c r="I29" s="88" t="s">
        <v>121</v>
      </c>
      <c r="J29" s="89">
        <v>0</v>
      </c>
      <c r="K29" s="91">
        <v>4.5899999999262413E-2</v>
      </c>
      <c r="L29" s="90">
        <v>33716.296000000002</v>
      </c>
      <c r="M29" s="102">
        <v>97.31</v>
      </c>
      <c r="N29" s="90"/>
      <c r="O29" s="90">
        <v>32.809327637999999</v>
      </c>
      <c r="P29" s="91">
        <v>1.5325589090909092E-6</v>
      </c>
      <c r="Q29" s="91">
        <f t="shared" si="0"/>
        <v>2.1878848477085232E-2</v>
      </c>
      <c r="R29" s="91">
        <f>O29/'סכום נכסי הקרן'!$C$42</f>
        <v>7.9111841802619615E-3</v>
      </c>
    </row>
    <row r="30" spans="2:18">
      <c r="B30" s="104" t="s">
        <v>233</v>
      </c>
      <c r="C30" s="87" t="s">
        <v>234</v>
      </c>
      <c r="D30" s="88" t="s">
        <v>112</v>
      </c>
      <c r="E30" s="87" t="s">
        <v>210</v>
      </c>
      <c r="F30" s="87"/>
      <c r="G30" s="101"/>
      <c r="H30" s="90">
        <v>0.34000000472060288</v>
      </c>
      <c r="I30" s="88" t="s">
        <v>121</v>
      </c>
      <c r="J30" s="89">
        <v>0</v>
      </c>
      <c r="K30" s="91">
        <v>4.4200000141618088E-2</v>
      </c>
      <c r="L30" s="90">
        <v>64.492800000000003</v>
      </c>
      <c r="M30" s="102">
        <v>98.54</v>
      </c>
      <c r="N30" s="90"/>
      <c r="O30" s="90">
        <v>6.3551205E-2</v>
      </c>
      <c r="P30" s="91">
        <v>5.3744E-9</v>
      </c>
      <c r="Q30" s="91">
        <f t="shared" si="0"/>
        <v>4.2379020992822134E-5</v>
      </c>
      <c r="R30" s="91">
        <f>O30/'סכום נכסי הקרן'!$C$42</f>
        <v>1.5323852203855541E-5</v>
      </c>
    </row>
    <row r="31" spans="2:18">
      <c r="B31" s="104" t="s">
        <v>235</v>
      </c>
      <c r="C31" s="87" t="s">
        <v>236</v>
      </c>
      <c r="D31" s="88" t="s">
        <v>112</v>
      </c>
      <c r="E31" s="87" t="s">
        <v>210</v>
      </c>
      <c r="F31" s="87"/>
      <c r="G31" s="101"/>
      <c r="H31" s="90">
        <v>0.53</v>
      </c>
      <c r="I31" s="88" t="s">
        <v>121</v>
      </c>
      <c r="J31" s="89">
        <v>0</v>
      </c>
      <c r="K31" s="91">
        <v>4.5400000000000003E-2</v>
      </c>
      <c r="L31" s="90">
        <v>13436</v>
      </c>
      <c r="M31" s="102">
        <v>97.67</v>
      </c>
      <c r="N31" s="90"/>
      <c r="O31" s="90">
        <v>13.1229412</v>
      </c>
      <c r="P31" s="91">
        <v>8.9573333333333336E-7</v>
      </c>
      <c r="Q31" s="91">
        <f t="shared" si="0"/>
        <v>8.7510126771376002E-3</v>
      </c>
      <c r="R31" s="91">
        <f>O31/'סכום נכסי הקרן'!$C$42</f>
        <v>3.1642832174258013E-3</v>
      </c>
    </row>
    <row r="32" spans="2:18">
      <c r="B32" s="104" t="s">
        <v>237</v>
      </c>
      <c r="C32" s="87" t="s">
        <v>238</v>
      </c>
      <c r="D32" s="88" t="s">
        <v>112</v>
      </c>
      <c r="E32" s="87" t="s">
        <v>210</v>
      </c>
      <c r="F32" s="87"/>
      <c r="G32" s="101"/>
      <c r="H32" s="90">
        <v>9.0000004977811784E-2</v>
      </c>
      <c r="I32" s="88" t="s">
        <v>121</v>
      </c>
      <c r="J32" s="89">
        <v>0</v>
      </c>
      <c r="K32" s="91">
        <v>4.0700000187625214E-2</v>
      </c>
      <c r="L32" s="90">
        <v>104.84099999999998</v>
      </c>
      <c r="M32" s="102">
        <v>99.64</v>
      </c>
      <c r="N32" s="90"/>
      <c r="O32" s="90">
        <v>0.104463572</v>
      </c>
      <c r="P32" s="91">
        <v>4.1936399999999996E-9</v>
      </c>
      <c r="Q32" s="91">
        <f t="shared" si="0"/>
        <v>6.96613685102145E-5</v>
      </c>
      <c r="R32" s="91">
        <f>O32/'סכום נכסי הקרן'!$C$42</f>
        <v>2.5188890407582708E-5</v>
      </c>
    </row>
    <row r="33" spans="2:18">
      <c r="B33" s="104" t="s">
        <v>239</v>
      </c>
      <c r="C33" s="87" t="s">
        <v>240</v>
      </c>
      <c r="D33" s="88" t="s">
        <v>112</v>
      </c>
      <c r="E33" s="87" t="s">
        <v>210</v>
      </c>
      <c r="F33" s="87"/>
      <c r="G33" s="101"/>
      <c r="H33" s="90">
        <v>0.44000000003046363</v>
      </c>
      <c r="I33" s="88" t="s">
        <v>121</v>
      </c>
      <c r="J33" s="89">
        <v>0</v>
      </c>
      <c r="K33" s="91">
        <v>4.4999999999365346E-2</v>
      </c>
      <c r="L33" s="90">
        <v>8030.8457479999997</v>
      </c>
      <c r="M33" s="102">
        <v>98.1</v>
      </c>
      <c r="N33" s="90"/>
      <c r="O33" s="90">
        <v>7.8782596789999992</v>
      </c>
      <c r="P33" s="91">
        <v>6.1775736523076922E-7</v>
      </c>
      <c r="Q33" s="91">
        <f t="shared" si="0"/>
        <v>5.2536050626143926E-3</v>
      </c>
      <c r="R33" s="91">
        <f>O33/'סכום נכסי הקרן'!$C$42</f>
        <v>1.8996537822467787E-3</v>
      </c>
    </row>
    <row r="34" spans="2:18">
      <c r="B34" s="104" t="s">
        <v>241</v>
      </c>
      <c r="C34" s="87" t="s">
        <v>242</v>
      </c>
      <c r="D34" s="88" t="s">
        <v>112</v>
      </c>
      <c r="E34" s="87" t="s">
        <v>210</v>
      </c>
      <c r="F34" s="87"/>
      <c r="G34" s="101"/>
      <c r="H34" s="90">
        <v>0.75999999999528833</v>
      </c>
      <c r="I34" s="88" t="s">
        <v>121</v>
      </c>
      <c r="J34" s="89">
        <v>0</v>
      </c>
      <c r="K34" s="91">
        <v>4.5599999999952887E-2</v>
      </c>
      <c r="L34" s="90">
        <v>131745.42958300002</v>
      </c>
      <c r="M34" s="102">
        <v>96.66</v>
      </c>
      <c r="N34" s="90"/>
      <c r="O34" s="90">
        <v>127.34513223499999</v>
      </c>
      <c r="P34" s="91">
        <v>3.8748655759705889E-6</v>
      </c>
      <c r="Q34" s="91">
        <f t="shared" si="0"/>
        <v>8.4919900925887637E-2</v>
      </c>
      <c r="R34" s="91">
        <f>O34/'סכום נכסי הקרן'!$C$42</f>
        <v>3.0706231065950364E-2</v>
      </c>
    </row>
    <row r="35" spans="2:18">
      <c r="B35" s="104" t="s">
        <v>243</v>
      </c>
      <c r="C35" s="87" t="s">
        <v>244</v>
      </c>
      <c r="D35" s="88" t="s">
        <v>112</v>
      </c>
      <c r="E35" s="87" t="s">
        <v>210</v>
      </c>
      <c r="F35" s="87"/>
      <c r="G35" s="101"/>
      <c r="H35" s="90">
        <v>0.67999999999834837</v>
      </c>
      <c r="I35" s="88" t="s">
        <v>121</v>
      </c>
      <c r="J35" s="89">
        <v>0</v>
      </c>
      <c r="K35" s="91">
        <v>4.589999999957884E-2</v>
      </c>
      <c r="L35" s="90">
        <v>49951.632417999994</v>
      </c>
      <c r="M35" s="102">
        <v>96.97</v>
      </c>
      <c r="N35" s="90"/>
      <c r="O35" s="90">
        <v>48.438097956</v>
      </c>
      <c r="P35" s="91">
        <v>1.4691656593529409E-6</v>
      </c>
      <c r="Q35" s="91">
        <f t="shared" si="0"/>
        <v>3.2300869356130996E-2</v>
      </c>
      <c r="R35" s="91">
        <f>O35/'סכום נכסי הקרן'!$C$42</f>
        <v>1.1679688120998196E-2</v>
      </c>
    </row>
    <row r="36" spans="2:18">
      <c r="B36" s="104" t="s">
        <v>245</v>
      </c>
      <c r="C36" s="87" t="s">
        <v>246</v>
      </c>
      <c r="D36" s="88" t="s">
        <v>112</v>
      </c>
      <c r="E36" s="87" t="s">
        <v>210</v>
      </c>
      <c r="F36" s="87"/>
      <c r="G36" s="101"/>
      <c r="H36" s="90">
        <v>0.86000000000236754</v>
      </c>
      <c r="I36" s="88" t="s">
        <v>121</v>
      </c>
      <c r="J36" s="89">
        <v>0</v>
      </c>
      <c r="K36" s="91">
        <v>4.55999999999053E-2</v>
      </c>
      <c r="L36" s="90">
        <v>52661.227280999999</v>
      </c>
      <c r="M36" s="102">
        <v>96.25</v>
      </c>
      <c r="N36" s="90"/>
      <c r="O36" s="90">
        <v>50.686431257999999</v>
      </c>
      <c r="P36" s="91">
        <v>1.64566335253125E-6</v>
      </c>
      <c r="Q36" s="91">
        <f t="shared" si="0"/>
        <v>3.3800166878566941E-2</v>
      </c>
      <c r="R36" s="91">
        <f>O36/'סכום נכסי הקרן'!$C$42</f>
        <v>1.2221819890566601E-2</v>
      </c>
    </row>
    <row r="37" spans="2:18">
      <c r="B37" s="104" t="s">
        <v>247</v>
      </c>
      <c r="C37" s="87" t="s">
        <v>248</v>
      </c>
      <c r="D37" s="88" t="s">
        <v>112</v>
      </c>
      <c r="E37" s="87" t="s">
        <v>210</v>
      </c>
      <c r="F37" s="87"/>
      <c r="G37" s="101"/>
      <c r="H37" s="90">
        <v>0.92999999999536875</v>
      </c>
      <c r="I37" s="88" t="s">
        <v>121</v>
      </c>
      <c r="J37" s="89">
        <v>0</v>
      </c>
      <c r="K37" s="91">
        <v>4.549999999997105E-2</v>
      </c>
      <c r="L37" s="90">
        <v>72027.679999999993</v>
      </c>
      <c r="M37" s="102">
        <v>95.93</v>
      </c>
      <c r="N37" s="90"/>
      <c r="O37" s="90">
        <v>69.096153424000008</v>
      </c>
      <c r="P37" s="91">
        <v>2.3234735483870966E-6</v>
      </c>
      <c r="Q37" s="91">
        <f t="shared" si="0"/>
        <v>4.6076661118840394E-2</v>
      </c>
      <c r="R37" s="91">
        <f>O37/'סכום נכסי הקרן'!$C$42</f>
        <v>1.6660883816826181E-2</v>
      </c>
    </row>
    <row r="38" spans="2:18">
      <c r="B38" s="86"/>
      <c r="C38" s="87"/>
      <c r="D38" s="87"/>
      <c r="E38" s="87"/>
      <c r="F38" s="87"/>
      <c r="G38" s="87"/>
      <c r="H38" s="87"/>
      <c r="I38" s="87"/>
      <c r="J38" s="87"/>
      <c r="K38" s="91"/>
      <c r="L38" s="90"/>
      <c r="M38" s="102"/>
      <c r="N38" s="87"/>
      <c r="O38" s="87"/>
      <c r="P38" s="87"/>
      <c r="Q38" s="91"/>
      <c r="R38" s="87"/>
    </row>
    <row r="39" spans="2:18">
      <c r="B39" s="103" t="s">
        <v>23</v>
      </c>
      <c r="C39" s="80"/>
      <c r="D39" s="81"/>
      <c r="E39" s="80"/>
      <c r="F39" s="80"/>
      <c r="G39" s="99"/>
      <c r="H39" s="83">
        <v>9.2699530977149074</v>
      </c>
      <c r="I39" s="81"/>
      <c r="J39" s="82"/>
      <c r="K39" s="84">
        <v>3.8376509869281164E-2</v>
      </c>
      <c r="L39" s="83"/>
      <c r="M39" s="100"/>
      <c r="N39" s="83"/>
      <c r="O39" s="83">
        <v>587.74110593299997</v>
      </c>
      <c r="P39" s="84"/>
      <c r="Q39" s="84">
        <f t="shared" si="0"/>
        <v>0.39193423109253556</v>
      </c>
      <c r="R39" s="84">
        <f>O39/'סכום נכסי הקרן'!$C$42</f>
        <v>0.14171970211183085</v>
      </c>
    </row>
    <row r="40" spans="2:18">
      <c r="B40" s="104" t="s">
        <v>249</v>
      </c>
      <c r="C40" s="87" t="s">
        <v>250</v>
      </c>
      <c r="D40" s="88" t="s">
        <v>112</v>
      </c>
      <c r="E40" s="87" t="s">
        <v>210</v>
      </c>
      <c r="F40" s="87"/>
      <c r="G40" s="101"/>
      <c r="H40" s="90">
        <v>12.719999989873106</v>
      </c>
      <c r="I40" s="88" t="s">
        <v>121</v>
      </c>
      <c r="J40" s="89">
        <v>5.5E-2</v>
      </c>
      <c r="K40" s="91">
        <v>3.9699999960783106E-2</v>
      </c>
      <c r="L40" s="90">
        <v>333.21281499999998</v>
      </c>
      <c r="M40" s="102">
        <v>120.91</v>
      </c>
      <c r="N40" s="90"/>
      <c r="O40" s="90">
        <v>0.40288761400000001</v>
      </c>
      <c r="P40" s="91">
        <v>1.7567989551307552E-8</v>
      </c>
      <c r="Q40" s="91">
        <f t="shared" si="0"/>
        <v>2.6866497104899929E-4</v>
      </c>
      <c r="R40" s="91">
        <f>O40/'סכום נכסי הקרן'!$C$42</f>
        <v>9.7146706371657328E-5</v>
      </c>
    </row>
    <row r="41" spans="2:18">
      <c r="B41" s="104" t="s">
        <v>251</v>
      </c>
      <c r="C41" s="87" t="s">
        <v>252</v>
      </c>
      <c r="D41" s="88" t="s">
        <v>112</v>
      </c>
      <c r="E41" s="87" t="s">
        <v>210</v>
      </c>
      <c r="F41" s="87"/>
      <c r="G41" s="101"/>
      <c r="H41" s="90">
        <v>2.9000000001712922</v>
      </c>
      <c r="I41" s="88" t="s">
        <v>121</v>
      </c>
      <c r="J41" s="89">
        <v>5.0000000000000001E-3</v>
      </c>
      <c r="K41" s="91">
        <v>3.9500000000856447E-2</v>
      </c>
      <c r="L41" s="90">
        <v>3217.5715890000006</v>
      </c>
      <c r="M41" s="102">
        <v>90.72</v>
      </c>
      <c r="N41" s="90"/>
      <c r="O41" s="90">
        <v>2.9189808050000008</v>
      </c>
      <c r="P41" s="91">
        <v>1.9968597024866264E-7</v>
      </c>
      <c r="Q41" s="91">
        <f t="shared" si="0"/>
        <v>1.9465177538764194E-3</v>
      </c>
      <c r="R41" s="91">
        <f>O41/'סכום נכסי הקרן'!$C$42</f>
        <v>7.0384236525037225E-4</v>
      </c>
    </row>
    <row r="42" spans="2:18">
      <c r="B42" s="104" t="s">
        <v>253</v>
      </c>
      <c r="C42" s="87" t="s">
        <v>254</v>
      </c>
      <c r="D42" s="88" t="s">
        <v>112</v>
      </c>
      <c r="E42" s="87" t="s">
        <v>210</v>
      </c>
      <c r="F42" s="87"/>
      <c r="G42" s="101"/>
      <c r="H42" s="90">
        <v>1</v>
      </c>
      <c r="I42" s="88" t="s">
        <v>121</v>
      </c>
      <c r="J42" s="89">
        <v>3.7499999999999999E-2</v>
      </c>
      <c r="K42" s="91">
        <v>4.2700000001923775E-2</v>
      </c>
      <c r="L42" s="90">
        <v>3447.9849669999994</v>
      </c>
      <c r="M42" s="102">
        <v>99.5</v>
      </c>
      <c r="N42" s="90"/>
      <c r="O42" s="90">
        <v>3.4307450420000003</v>
      </c>
      <c r="P42" s="91">
        <v>1.5966755694375141E-7</v>
      </c>
      <c r="Q42" s="91">
        <f t="shared" si="0"/>
        <v>2.2877869295466302E-3</v>
      </c>
      <c r="R42" s="91">
        <f>O42/'סכום נכסי הקרן'!$C$42</f>
        <v>8.2724206366689939E-4</v>
      </c>
    </row>
    <row r="43" spans="2:18">
      <c r="B43" s="104" t="s">
        <v>255</v>
      </c>
      <c r="C43" s="87" t="s">
        <v>256</v>
      </c>
      <c r="D43" s="88" t="s">
        <v>112</v>
      </c>
      <c r="E43" s="87" t="s">
        <v>210</v>
      </c>
      <c r="F43" s="87"/>
      <c r="G43" s="101"/>
      <c r="H43" s="90">
        <v>3.8799999998956989</v>
      </c>
      <c r="I43" s="88" t="s">
        <v>121</v>
      </c>
      <c r="J43" s="89">
        <v>0.02</v>
      </c>
      <c r="K43" s="91">
        <v>3.8099999998565857E-2</v>
      </c>
      <c r="L43" s="90">
        <v>8212.0834149999991</v>
      </c>
      <c r="M43" s="102">
        <v>93.4</v>
      </c>
      <c r="N43" s="90"/>
      <c r="O43" s="90">
        <v>7.6700859100000001</v>
      </c>
      <c r="P43" s="91">
        <v>4.0245399165697821E-7</v>
      </c>
      <c r="Q43" s="91">
        <f t="shared" si="0"/>
        <v>5.1147847125265246E-3</v>
      </c>
      <c r="R43" s="91">
        <f>O43/'סכום נכסי הקרן'!$C$42</f>
        <v>1.8494576597833958E-3</v>
      </c>
    </row>
    <row r="44" spans="2:18">
      <c r="B44" s="104" t="s">
        <v>257</v>
      </c>
      <c r="C44" s="87" t="s">
        <v>258</v>
      </c>
      <c r="D44" s="88" t="s">
        <v>112</v>
      </c>
      <c r="E44" s="87" t="s">
        <v>210</v>
      </c>
      <c r="F44" s="87"/>
      <c r="G44" s="101"/>
      <c r="H44" s="90">
        <v>6.7799999999669014</v>
      </c>
      <c r="I44" s="88" t="s">
        <v>121</v>
      </c>
      <c r="J44" s="89">
        <v>0.01</v>
      </c>
      <c r="K44" s="91">
        <v>3.7399999999761187E-2</v>
      </c>
      <c r="L44" s="90">
        <v>114458.561544</v>
      </c>
      <c r="M44" s="102">
        <v>83.41</v>
      </c>
      <c r="N44" s="90"/>
      <c r="O44" s="90">
        <v>95.469885871999978</v>
      </c>
      <c r="P44" s="91">
        <v>4.5437831937860202E-6</v>
      </c>
      <c r="Q44" s="91">
        <f t="shared" si="0"/>
        <v>6.3663943076324364E-2</v>
      </c>
      <c r="R44" s="91">
        <f>O44/'סכום נכסי הקרן'!$C$42</f>
        <v>2.3020278231097018E-2</v>
      </c>
    </row>
    <row r="45" spans="2:18">
      <c r="B45" s="104" t="s">
        <v>259</v>
      </c>
      <c r="C45" s="87" t="s">
        <v>260</v>
      </c>
      <c r="D45" s="88" t="s">
        <v>112</v>
      </c>
      <c r="E45" s="87" t="s">
        <v>210</v>
      </c>
      <c r="F45" s="87"/>
      <c r="G45" s="101"/>
      <c r="H45" s="90">
        <v>16.049999999876047</v>
      </c>
      <c r="I45" s="88" t="s">
        <v>121</v>
      </c>
      <c r="J45" s="89">
        <v>3.7499999999999999E-2</v>
      </c>
      <c r="K45" s="91">
        <v>4.0299999999559827E-2</v>
      </c>
      <c r="L45" s="90">
        <v>41276.135280000002</v>
      </c>
      <c r="M45" s="102">
        <v>95.77</v>
      </c>
      <c r="N45" s="90"/>
      <c r="O45" s="90">
        <v>39.530154757999995</v>
      </c>
      <c r="P45" s="91">
        <v>1.636597890961877E-6</v>
      </c>
      <c r="Q45" s="91">
        <f t="shared" si="0"/>
        <v>2.6360621460109049E-2</v>
      </c>
      <c r="R45" s="91">
        <f>O45/'סכום נכסי הקרן'!$C$42</f>
        <v>9.5317508001166746E-3</v>
      </c>
    </row>
    <row r="46" spans="2:18">
      <c r="B46" s="104" t="s">
        <v>261</v>
      </c>
      <c r="C46" s="87" t="s">
        <v>262</v>
      </c>
      <c r="D46" s="88" t="s">
        <v>112</v>
      </c>
      <c r="E46" s="87" t="s">
        <v>210</v>
      </c>
      <c r="F46" s="87"/>
      <c r="G46" s="101"/>
      <c r="H46" s="90">
        <v>2.0700000003997672</v>
      </c>
      <c r="I46" s="88" t="s">
        <v>121</v>
      </c>
      <c r="J46" s="89">
        <v>5.0000000000000001E-3</v>
      </c>
      <c r="K46" s="91">
        <v>4.0700000006754687E-2</v>
      </c>
      <c r="L46" s="90">
        <v>3881.3415909999999</v>
      </c>
      <c r="M46" s="102">
        <v>93.45</v>
      </c>
      <c r="N46" s="90"/>
      <c r="O46" s="90">
        <v>3.6271138649999997</v>
      </c>
      <c r="P46" s="91">
        <v>1.6537619500521778E-7</v>
      </c>
      <c r="Q46" s="91">
        <f t="shared" si="0"/>
        <v>2.4187351699812964E-3</v>
      </c>
      <c r="R46" s="91">
        <f>O46/'סכום נכסי הקרן'!$C$42</f>
        <v>8.7459170591360521E-4</v>
      </c>
    </row>
    <row r="47" spans="2:18">
      <c r="B47" s="104" t="s">
        <v>263</v>
      </c>
      <c r="C47" s="87" t="s">
        <v>264</v>
      </c>
      <c r="D47" s="88" t="s">
        <v>112</v>
      </c>
      <c r="E47" s="87" t="s">
        <v>210</v>
      </c>
      <c r="F47" s="87"/>
      <c r="G47" s="101"/>
      <c r="H47" s="90">
        <v>8.4500000000046143</v>
      </c>
      <c r="I47" s="88" t="s">
        <v>121</v>
      </c>
      <c r="J47" s="89">
        <v>1.3000000000000001E-2</v>
      </c>
      <c r="K47" s="91">
        <v>3.7500000000025631E-2</v>
      </c>
      <c r="L47" s="90">
        <v>236059.916631</v>
      </c>
      <c r="M47" s="102">
        <v>82.62</v>
      </c>
      <c r="N47" s="90"/>
      <c r="O47" s="90">
        <v>195.032712498</v>
      </c>
      <c r="P47" s="91">
        <v>2.1057523797302842E-5</v>
      </c>
      <c r="Q47" s="91">
        <f t="shared" si="0"/>
        <v>0.13005725725011485</v>
      </c>
      <c r="R47" s="91">
        <f>O47/'סכום נכסי הקרן'!$C$42</f>
        <v>4.7027471174408121E-2</v>
      </c>
    </row>
    <row r="48" spans="2:18">
      <c r="B48" s="104" t="s">
        <v>265</v>
      </c>
      <c r="C48" s="87" t="s">
        <v>266</v>
      </c>
      <c r="D48" s="88" t="s">
        <v>112</v>
      </c>
      <c r="E48" s="87" t="s">
        <v>210</v>
      </c>
      <c r="F48" s="87"/>
      <c r="G48" s="101"/>
      <c r="H48" s="90">
        <v>12.399999999941606</v>
      </c>
      <c r="I48" s="88" t="s">
        <v>121</v>
      </c>
      <c r="J48" s="89">
        <v>1.4999999999999999E-2</v>
      </c>
      <c r="K48" s="91">
        <v>3.9099999999874561E-2</v>
      </c>
      <c r="L48" s="90">
        <v>122647.255785</v>
      </c>
      <c r="M48" s="102">
        <v>75.400000000000006</v>
      </c>
      <c r="N48" s="90"/>
      <c r="O48" s="90">
        <v>92.476036575999998</v>
      </c>
      <c r="P48" s="91">
        <v>6.8944571194802709E-6</v>
      </c>
      <c r="Q48" s="91">
        <f t="shared" si="0"/>
        <v>6.1667499387105112E-2</v>
      </c>
      <c r="R48" s="91">
        <f>O48/'סכום נכסי הקרן'!$C$42</f>
        <v>2.2298383120964636E-2</v>
      </c>
    </row>
    <row r="49" spans="2:18">
      <c r="B49" s="104" t="s">
        <v>267</v>
      </c>
      <c r="C49" s="87" t="s">
        <v>268</v>
      </c>
      <c r="D49" s="88" t="s">
        <v>112</v>
      </c>
      <c r="E49" s="87" t="s">
        <v>210</v>
      </c>
      <c r="F49" s="87"/>
      <c r="G49" s="101"/>
      <c r="H49" s="90">
        <v>0.32999999990984136</v>
      </c>
      <c r="I49" s="88" t="s">
        <v>121</v>
      </c>
      <c r="J49" s="89">
        <v>1.5E-3</v>
      </c>
      <c r="K49" s="91">
        <v>4.399999999375824E-2</v>
      </c>
      <c r="L49" s="90">
        <v>2921.1962170000002</v>
      </c>
      <c r="M49" s="102">
        <v>98.72</v>
      </c>
      <c r="N49" s="90"/>
      <c r="O49" s="90">
        <v>2.8838050220000002</v>
      </c>
      <c r="P49" s="91">
        <v>1.8698345909354907E-7</v>
      </c>
      <c r="Q49" s="91">
        <f t="shared" si="0"/>
        <v>1.9230608383671703E-3</v>
      </c>
      <c r="R49" s="91">
        <f>O49/'סכום נכסי הקרן'!$C$42</f>
        <v>6.9536056699262246E-4</v>
      </c>
    </row>
    <row r="50" spans="2:18">
      <c r="B50" s="104" t="s">
        <v>269</v>
      </c>
      <c r="C50" s="87" t="s">
        <v>270</v>
      </c>
      <c r="D50" s="88" t="s">
        <v>112</v>
      </c>
      <c r="E50" s="87" t="s">
        <v>210</v>
      </c>
      <c r="F50" s="87"/>
      <c r="G50" s="101"/>
      <c r="H50" s="90">
        <v>2.3699999995371375</v>
      </c>
      <c r="I50" s="88" t="s">
        <v>121</v>
      </c>
      <c r="J50" s="89">
        <v>1.7500000000000002E-2</v>
      </c>
      <c r="K50" s="91">
        <v>4.009999999442191E-2</v>
      </c>
      <c r="L50" s="90">
        <v>1757.3937249999999</v>
      </c>
      <c r="M50" s="102">
        <v>95.89</v>
      </c>
      <c r="N50" s="90"/>
      <c r="O50" s="90">
        <v>1.6851648939999999</v>
      </c>
      <c r="P50" s="91">
        <v>8.16930776950986E-8</v>
      </c>
      <c r="Q50" s="91">
        <f t="shared" si="0"/>
        <v>1.1237495562703001E-3</v>
      </c>
      <c r="R50" s="91">
        <f>O50/'סכום נכסי הקרן'!$C$42</f>
        <v>4.0633718549918746E-4</v>
      </c>
    </row>
    <row r="51" spans="2:18">
      <c r="B51" s="104" t="s">
        <v>271</v>
      </c>
      <c r="C51" s="87" t="s">
        <v>272</v>
      </c>
      <c r="D51" s="88" t="s">
        <v>112</v>
      </c>
      <c r="E51" s="87" t="s">
        <v>210</v>
      </c>
      <c r="F51" s="87"/>
      <c r="G51" s="101"/>
      <c r="H51" s="90">
        <v>5.160000000018222</v>
      </c>
      <c r="I51" s="88" t="s">
        <v>121</v>
      </c>
      <c r="J51" s="89">
        <v>2.2499999999999999E-2</v>
      </c>
      <c r="K51" s="91">
        <v>3.7500000000170827E-2</v>
      </c>
      <c r="L51" s="90">
        <v>93609.536719000011</v>
      </c>
      <c r="M51" s="102">
        <v>93.8</v>
      </c>
      <c r="N51" s="90"/>
      <c r="O51" s="90">
        <v>87.805743390000004</v>
      </c>
      <c r="P51" s="91">
        <v>3.88273977906417E-6</v>
      </c>
      <c r="Q51" s="91">
        <f t="shared" si="0"/>
        <v>5.8553121729401719E-2</v>
      </c>
      <c r="R51" s="91">
        <f>O51/'סכום נכסי הקרן'!$C$42</f>
        <v>2.1172253686740097E-2</v>
      </c>
    </row>
    <row r="52" spans="2:18">
      <c r="B52" s="104" t="s">
        <v>273</v>
      </c>
      <c r="C52" s="87" t="s">
        <v>274</v>
      </c>
      <c r="D52" s="88" t="s">
        <v>112</v>
      </c>
      <c r="E52" s="87" t="s">
        <v>210</v>
      </c>
      <c r="F52" s="87"/>
      <c r="G52" s="101"/>
      <c r="H52" s="90">
        <v>1.5799999999396612</v>
      </c>
      <c r="I52" s="88" t="s">
        <v>121</v>
      </c>
      <c r="J52" s="89">
        <v>4.0000000000000001E-3</v>
      </c>
      <c r="K52" s="91">
        <v>4.2299999998120209E-2</v>
      </c>
      <c r="L52" s="90">
        <v>9129.2609979999997</v>
      </c>
      <c r="M52" s="102">
        <v>94.4</v>
      </c>
      <c r="N52" s="90"/>
      <c r="O52" s="90">
        <v>8.6180224939999999</v>
      </c>
      <c r="P52" s="91">
        <v>5.3597996564284051E-7</v>
      </c>
      <c r="Q52" s="91">
        <f t="shared" si="0"/>
        <v>5.7469147310399444E-3</v>
      </c>
      <c r="R52" s="91">
        <f>O52/'סכום נכסי הקרן'!$C$42</f>
        <v>2.0780298813776786E-3</v>
      </c>
    </row>
    <row r="53" spans="2:18">
      <c r="B53" s="104" t="s">
        <v>275</v>
      </c>
      <c r="C53" s="87" t="s">
        <v>276</v>
      </c>
      <c r="D53" s="88" t="s">
        <v>112</v>
      </c>
      <c r="E53" s="87" t="s">
        <v>210</v>
      </c>
      <c r="F53" s="87"/>
      <c r="G53" s="101"/>
      <c r="H53" s="90">
        <v>3.2600000000403799</v>
      </c>
      <c r="I53" s="88" t="s">
        <v>121</v>
      </c>
      <c r="J53" s="89">
        <v>6.25E-2</v>
      </c>
      <c r="K53" s="91">
        <v>3.8378378378378389E-2</v>
      </c>
      <c r="L53" s="90">
        <v>1.6799999999999999E-4</v>
      </c>
      <c r="M53" s="102">
        <v>110.48</v>
      </c>
      <c r="N53" s="90"/>
      <c r="O53" s="90">
        <v>1.85E-7</v>
      </c>
      <c r="P53" s="91">
        <v>1.1040722465888645E-14</v>
      </c>
      <c r="Q53" s="91">
        <f t="shared" si="0"/>
        <v>1.2336695871733816E-10</v>
      </c>
      <c r="R53" s="91">
        <f>O53/'סכום נכסי הקרן'!$C$42</f>
        <v>4.4608322654358409E-11</v>
      </c>
    </row>
    <row r="54" spans="2:18">
      <c r="B54" s="104" t="s">
        <v>277</v>
      </c>
      <c r="C54" s="87" t="s">
        <v>278</v>
      </c>
      <c r="D54" s="88" t="s">
        <v>112</v>
      </c>
      <c r="E54" s="87" t="s">
        <v>210</v>
      </c>
      <c r="F54" s="87"/>
      <c r="G54" s="101"/>
      <c r="H54" s="90">
        <v>0.67000000028206597</v>
      </c>
      <c r="I54" s="88" t="s">
        <v>121</v>
      </c>
      <c r="J54" s="89">
        <v>1.4999999999999999E-2</v>
      </c>
      <c r="K54" s="91">
        <v>4.3200000025508584E-2</v>
      </c>
      <c r="L54" s="90">
        <v>1652.8061799999998</v>
      </c>
      <c r="M54" s="102">
        <v>98.67</v>
      </c>
      <c r="N54" s="90"/>
      <c r="O54" s="90">
        <v>1.6308238620000002</v>
      </c>
      <c r="P54" s="91">
        <v>1.2021076516542446E-7</v>
      </c>
      <c r="Q54" s="91">
        <f t="shared" si="0"/>
        <v>1.0875123246411027E-3</v>
      </c>
      <c r="R54" s="91">
        <f>O54/'סכום נכסי הקרן'!$C$42</f>
        <v>3.9323414610012365E-4</v>
      </c>
    </row>
    <row r="55" spans="2:18">
      <c r="B55" s="104" t="s">
        <v>279</v>
      </c>
      <c r="C55" s="87" t="s">
        <v>280</v>
      </c>
      <c r="D55" s="88" t="s">
        <v>112</v>
      </c>
      <c r="E55" s="87" t="s">
        <v>210</v>
      </c>
      <c r="F55" s="87"/>
      <c r="G55" s="101"/>
      <c r="H55" s="90">
        <v>18.959999999973967</v>
      </c>
      <c r="I55" s="88" t="s">
        <v>121</v>
      </c>
      <c r="J55" s="89">
        <v>2.7999999999999997E-2</v>
      </c>
      <c r="K55" s="91">
        <v>4.0899999999968573E-2</v>
      </c>
      <c r="L55" s="90">
        <v>56403.725207000003</v>
      </c>
      <c r="M55" s="102">
        <v>79</v>
      </c>
      <c r="N55" s="90"/>
      <c r="O55" s="90">
        <v>44.558943146000004</v>
      </c>
      <c r="P55" s="91">
        <v>9.3771638923566039E-6</v>
      </c>
      <c r="Q55" s="91">
        <f t="shared" si="0"/>
        <v>2.9714061078815138E-2</v>
      </c>
      <c r="R55" s="91">
        <f>O55/'סכום נכסי הקרן'!$C$42</f>
        <v>1.0744322772940433E-2</v>
      </c>
    </row>
    <row r="56" spans="2:18">
      <c r="B56" s="86"/>
      <c r="C56" s="87"/>
      <c r="D56" s="87"/>
      <c r="E56" s="87"/>
      <c r="F56" s="87"/>
      <c r="G56" s="87"/>
      <c r="H56" s="87"/>
      <c r="I56" s="87"/>
      <c r="J56" s="87"/>
      <c r="K56" s="91"/>
      <c r="L56" s="90"/>
      <c r="M56" s="102"/>
      <c r="N56" s="87"/>
      <c r="O56" s="87"/>
      <c r="P56" s="87"/>
      <c r="Q56" s="91"/>
      <c r="R56" s="87"/>
    </row>
    <row r="57" spans="2:18">
      <c r="B57" s="103" t="s">
        <v>24</v>
      </c>
      <c r="C57" s="80"/>
      <c r="D57" s="81"/>
      <c r="E57" s="80"/>
      <c r="F57" s="80"/>
      <c r="G57" s="99"/>
      <c r="H57" s="83">
        <v>3.0826344466818156</v>
      </c>
      <c r="I57" s="81"/>
      <c r="J57" s="82"/>
      <c r="K57" s="84">
        <v>4.892096315165885E-2</v>
      </c>
      <c r="L57" s="83"/>
      <c r="M57" s="100"/>
      <c r="N57" s="83"/>
      <c r="O57" s="83">
        <v>2.6594261209999996</v>
      </c>
      <c r="P57" s="84"/>
      <c r="Q57" s="84">
        <f t="shared" si="0"/>
        <v>1.7734341215200958E-3</v>
      </c>
      <c r="R57" s="84">
        <f>O57/'סכום נכסי הקרן'!$C$42</f>
        <v>6.4125696476214473E-4</v>
      </c>
    </row>
    <row r="58" spans="2:18">
      <c r="B58" s="104" t="s">
        <v>281</v>
      </c>
      <c r="C58" s="87" t="s">
        <v>282</v>
      </c>
      <c r="D58" s="88" t="s">
        <v>112</v>
      </c>
      <c r="E58" s="87" t="s">
        <v>210</v>
      </c>
      <c r="F58" s="87"/>
      <c r="G58" s="101"/>
      <c r="H58" s="90">
        <v>2.9600000003896345</v>
      </c>
      <c r="I58" s="88" t="s">
        <v>121</v>
      </c>
      <c r="J58" s="89">
        <v>4.5499999999999999E-2</v>
      </c>
      <c r="K58" s="91">
        <v>4.8900000002922266E-2</v>
      </c>
      <c r="L58" s="90">
        <v>2573.1999470000001</v>
      </c>
      <c r="M58" s="102">
        <v>99.74</v>
      </c>
      <c r="N58" s="90"/>
      <c r="O58" s="90">
        <v>2.5665095249999998</v>
      </c>
      <c r="P58" s="91">
        <v>1.2128836351441196E-7</v>
      </c>
      <c r="Q58" s="91">
        <f t="shared" si="0"/>
        <v>1.7114728357747577E-3</v>
      </c>
      <c r="R58" s="91">
        <f>O58/'סכום נכסי הקרן'!$C$42</f>
        <v>6.1885235127937368E-4</v>
      </c>
    </row>
    <row r="59" spans="2:18">
      <c r="B59" s="104" t="s">
        <v>283</v>
      </c>
      <c r="C59" s="87" t="s">
        <v>284</v>
      </c>
      <c r="D59" s="88" t="s">
        <v>112</v>
      </c>
      <c r="E59" s="87" t="s">
        <v>210</v>
      </c>
      <c r="F59" s="87"/>
      <c r="G59" s="101"/>
      <c r="H59" s="90">
        <v>6.469999977183841</v>
      </c>
      <c r="I59" s="88" t="s">
        <v>121</v>
      </c>
      <c r="J59" s="89">
        <v>4.5499999999999999E-2</v>
      </c>
      <c r="K59" s="91">
        <v>4.9499999870851921E-2</v>
      </c>
      <c r="L59" s="90">
        <v>94.226346000000007</v>
      </c>
      <c r="M59" s="102">
        <v>98.61</v>
      </c>
      <c r="N59" s="90"/>
      <c r="O59" s="90">
        <v>9.291659599999999E-2</v>
      </c>
      <c r="P59" s="91">
        <v>4.4100989425321187E-9</v>
      </c>
      <c r="Q59" s="91">
        <f t="shared" si="0"/>
        <v>6.1961285745338305E-5</v>
      </c>
      <c r="R59" s="91">
        <f>O59/'סכום נכסי הקרן'!$C$42</f>
        <v>2.2404613482771173E-5</v>
      </c>
    </row>
    <row r="60" spans="2:18">
      <c r="B60" s="86"/>
      <c r="C60" s="87"/>
      <c r="D60" s="87"/>
      <c r="E60" s="87"/>
      <c r="F60" s="87"/>
      <c r="G60" s="87"/>
      <c r="H60" s="87"/>
      <c r="I60" s="87"/>
      <c r="J60" s="87"/>
      <c r="K60" s="91"/>
      <c r="L60" s="90"/>
      <c r="M60" s="102"/>
      <c r="N60" s="87"/>
      <c r="O60" s="87"/>
      <c r="P60" s="87"/>
      <c r="Q60" s="91"/>
      <c r="R60" s="87"/>
    </row>
    <row r="61" spans="2:18">
      <c r="B61" s="79" t="s">
        <v>178</v>
      </c>
      <c r="C61" s="80"/>
      <c r="D61" s="81"/>
      <c r="E61" s="80"/>
      <c r="F61" s="80"/>
      <c r="G61" s="99"/>
      <c r="H61" s="83">
        <v>19.150000001380747</v>
      </c>
      <c r="I61" s="81"/>
      <c r="J61" s="82"/>
      <c r="K61" s="84">
        <v>5.3500000009204962E-2</v>
      </c>
      <c r="L61" s="83"/>
      <c r="M61" s="100"/>
      <c r="N61" s="83"/>
      <c r="O61" s="83">
        <v>0.8690974119999999</v>
      </c>
      <c r="P61" s="84"/>
      <c r="Q61" s="84">
        <f t="shared" si="0"/>
        <v>5.7955624079756446E-4</v>
      </c>
      <c r="R61" s="84">
        <f>O61/'סכום נכסי הקרן'!$C$42</f>
        <v>2.095620420138587E-4</v>
      </c>
    </row>
    <row r="62" spans="2:18">
      <c r="B62" s="103" t="s">
        <v>58</v>
      </c>
      <c r="C62" s="80"/>
      <c r="D62" s="81"/>
      <c r="E62" s="80"/>
      <c r="F62" s="80"/>
      <c r="G62" s="99"/>
      <c r="H62" s="83">
        <v>19.150000001380747</v>
      </c>
      <c r="I62" s="81"/>
      <c r="J62" s="82"/>
      <c r="K62" s="84">
        <v>5.3500000009204962E-2</v>
      </c>
      <c r="L62" s="83"/>
      <c r="M62" s="100"/>
      <c r="N62" s="83"/>
      <c r="O62" s="83">
        <v>0.8690974119999999</v>
      </c>
      <c r="P62" s="84"/>
      <c r="Q62" s="84">
        <f t="shared" si="0"/>
        <v>5.7955624079756446E-4</v>
      </c>
      <c r="R62" s="84">
        <f>O62/'סכום נכסי הקרן'!$C$42</f>
        <v>2.095620420138587E-4</v>
      </c>
    </row>
    <row r="63" spans="2:18">
      <c r="B63" s="104" t="s">
        <v>285</v>
      </c>
      <c r="C63" s="87" t="s">
        <v>286</v>
      </c>
      <c r="D63" s="88" t="s">
        <v>28</v>
      </c>
      <c r="E63" s="87" t="s">
        <v>287</v>
      </c>
      <c r="F63" s="87" t="s">
        <v>288</v>
      </c>
      <c r="G63" s="101"/>
      <c r="H63" s="90">
        <v>19.150000001380747</v>
      </c>
      <c r="I63" s="88" t="s">
        <v>120</v>
      </c>
      <c r="J63" s="89">
        <v>4.4999999999999998E-2</v>
      </c>
      <c r="K63" s="91">
        <v>5.3500000009204962E-2</v>
      </c>
      <c r="L63" s="90">
        <v>280.361535</v>
      </c>
      <c r="M63" s="102">
        <v>85.751499999999993</v>
      </c>
      <c r="N63" s="90"/>
      <c r="O63" s="90">
        <v>0.8690974119999999</v>
      </c>
      <c r="P63" s="91">
        <v>2.8036153500000001E-7</v>
      </c>
      <c r="Q63" s="91">
        <f t="shared" si="0"/>
        <v>5.7955624079756446E-4</v>
      </c>
      <c r="R63" s="91">
        <f>O63/'סכום נכסי הקרן'!$C$42</f>
        <v>2.095620420138587E-4</v>
      </c>
    </row>
    <row r="64" spans="2:18">
      <c r="B64" s="93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</row>
    <row r="65" spans="2:18"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2:18">
      <c r="B66" s="93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</row>
    <row r="67" spans="2:18">
      <c r="B67" s="95" t="s">
        <v>104</v>
      </c>
      <c r="C67" s="105"/>
      <c r="D67" s="105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</row>
    <row r="68" spans="2:18">
      <c r="B68" s="95" t="s">
        <v>181</v>
      </c>
      <c r="C68" s="105"/>
      <c r="D68" s="105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</row>
    <row r="69" spans="2:18">
      <c r="B69" s="142" t="s">
        <v>189</v>
      </c>
      <c r="C69" s="142"/>
      <c r="D69" s="142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</row>
    <row r="70" spans="2:18">
      <c r="B70" s="93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</row>
    <row r="71" spans="2:18">
      <c r="B71" s="93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</row>
    <row r="72" spans="2:18">
      <c r="B72" s="93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</row>
    <row r="73" spans="2:18">
      <c r="B73" s="93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</row>
    <row r="74" spans="2:18">
      <c r="B74" s="93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</row>
    <row r="75" spans="2:18">
      <c r="B75" s="93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</row>
    <row r="76" spans="2:18">
      <c r="B76" s="93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</row>
    <row r="77" spans="2:18">
      <c r="B77" s="93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</row>
    <row r="78" spans="2:18">
      <c r="B78" s="93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</row>
    <row r="79" spans="2:18">
      <c r="B79" s="93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</row>
    <row r="80" spans="2:18">
      <c r="B80" s="93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</row>
    <row r="81" spans="2:18">
      <c r="B81" s="93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</row>
    <row r="82" spans="2:18">
      <c r="B82" s="93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</row>
    <row r="83" spans="2:18">
      <c r="B83" s="93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</row>
    <row r="84" spans="2:18">
      <c r="B84" s="93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</row>
    <row r="85" spans="2:18">
      <c r="B85" s="93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</row>
    <row r="86" spans="2:18">
      <c r="B86" s="93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</row>
    <row r="87" spans="2:18">
      <c r="B87" s="93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</row>
    <row r="88" spans="2:18">
      <c r="B88" s="93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</row>
    <row r="89" spans="2:18">
      <c r="B89" s="93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</row>
    <row r="90" spans="2:18">
      <c r="B90" s="93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</row>
    <row r="91" spans="2:18">
      <c r="B91" s="93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</row>
    <row r="92" spans="2:18">
      <c r="B92" s="93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</row>
    <row r="93" spans="2:18">
      <c r="B93" s="93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</row>
    <row r="94" spans="2:18">
      <c r="B94" s="93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</row>
    <row r="95" spans="2:18">
      <c r="B95" s="93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</row>
    <row r="96" spans="2:18">
      <c r="B96" s="93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</row>
    <row r="97" spans="2:18">
      <c r="B97" s="93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</row>
    <row r="98" spans="2:18">
      <c r="B98" s="93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</row>
    <row r="99" spans="2:18">
      <c r="B99" s="93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</row>
    <row r="100" spans="2:18">
      <c r="B100" s="93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</row>
    <row r="101" spans="2:18">
      <c r="B101" s="93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</row>
    <row r="102" spans="2:18">
      <c r="B102" s="93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</row>
    <row r="103" spans="2:18">
      <c r="B103" s="93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</row>
    <row r="104" spans="2:18">
      <c r="B104" s="93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</row>
    <row r="105" spans="2:18">
      <c r="B105" s="93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</row>
    <row r="106" spans="2:18">
      <c r="B106" s="93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</row>
    <row r="107" spans="2:18">
      <c r="B107" s="93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</row>
    <row r="108" spans="2:18">
      <c r="B108" s="93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</row>
    <row r="109" spans="2:18">
      <c r="B109" s="93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</row>
    <row r="110" spans="2:18">
      <c r="B110" s="93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</row>
    <row r="111" spans="2:18">
      <c r="B111" s="93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</row>
    <row r="112" spans="2:18">
      <c r="B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</row>
    <row r="113" spans="2:18">
      <c r="B113" s="93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</row>
    <row r="114" spans="2:18">
      <c r="B114" s="93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</row>
    <row r="115" spans="2:18">
      <c r="B115" s="93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</row>
    <row r="116" spans="2:18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</row>
    <row r="117" spans="2:18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</row>
    <row r="118" spans="2:18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</row>
    <row r="119" spans="2:18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</row>
    <row r="120" spans="2:18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</row>
    <row r="121" spans="2:18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</row>
    <row r="122" spans="2:18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</row>
    <row r="123" spans="2:18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</row>
    <row r="124" spans="2:18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</row>
    <row r="125" spans="2:18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</row>
    <row r="126" spans="2:18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</row>
    <row r="127" spans="2:18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</row>
    <row r="128" spans="2:18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</row>
    <row r="129" spans="2:18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</row>
    <row r="130" spans="2:18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</row>
    <row r="131" spans="2:18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</row>
    <row r="132" spans="2:18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</row>
    <row r="133" spans="2:18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</row>
    <row r="134" spans="2:18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</row>
    <row r="135" spans="2:18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</row>
    <row r="136" spans="2:18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</row>
    <row r="137" spans="2:18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</row>
    <row r="138" spans="2:18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</row>
    <row r="139" spans="2:18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</row>
    <row r="140" spans="2:18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</row>
    <row r="141" spans="2:18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</row>
    <row r="142" spans="2:18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</row>
    <row r="143" spans="2:18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</row>
    <row r="144" spans="2:18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</row>
    <row r="145" spans="2:18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</row>
    <row r="146" spans="2:18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</row>
    <row r="147" spans="2:18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</row>
    <row r="148" spans="2:18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</row>
    <row r="149" spans="2:18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</row>
    <row r="150" spans="2:18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</row>
    <row r="151" spans="2:18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</row>
    <row r="152" spans="2:18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</row>
    <row r="153" spans="2:18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</row>
    <row r="154" spans="2:18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</row>
    <row r="155" spans="2:18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</row>
    <row r="156" spans="2:18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</row>
    <row r="157" spans="2:18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</row>
    <row r="158" spans="2:18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</row>
    <row r="159" spans="2:18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</row>
    <row r="160" spans="2:18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</row>
    <row r="161" spans="2:18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</row>
    <row r="162" spans="2:18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</row>
    <row r="163" spans="2:18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</row>
    <row r="164" spans="2:18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</row>
    <row r="165" spans="2:18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</row>
    <row r="166" spans="2:18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</row>
    <row r="167" spans="2:18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</row>
    <row r="168" spans="2:18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</row>
    <row r="169" spans="2:18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</row>
    <row r="170" spans="2:18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</row>
    <row r="171" spans="2:18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</row>
    <row r="172" spans="2:18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</row>
    <row r="173" spans="2:18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</row>
    <row r="174" spans="2:18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</row>
    <row r="175" spans="2:18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</row>
    <row r="176" spans="2:18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</row>
    <row r="177" spans="2:18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</row>
    <row r="178" spans="2:18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</row>
    <row r="179" spans="2:18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</row>
    <row r="180" spans="2:18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</row>
    <row r="181" spans="2:18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</row>
    <row r="182" spans="2:18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</row>
    <row r="183" spans="2:18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</row>
    <row r="184" spans="2:18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</row>
    <row r="185" spans="2:18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</row>
    <row r="186" spans="2:18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</row>
    <row r="187" spans="2:18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</row>
    <row r="188" spans="2:18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</row>
    <row r="189" spans="2:18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</row>
    <row r="190" spans="2:18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</row>
    <row r="191" spans="2:18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</row>
    <row r="192" spans="2:18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</row>
    <row r="193" spans="2:18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</row>
    <row r="194" spans="2:18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</row>
    <row r="195" spans="2:18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</row>
    <row r="196" spans="2:18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</row>
    <row r="197" spans="2:18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</row>
    <row r="198" spans="2:18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</row>
    <row r="199" spans="2:18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</row>
    <row r="200" spans="2:18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</row>
    <row r="201" spans="2:18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</row>
    <row r="202" spans="2:18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</row>
    <row r="203" spans="2:18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</row>
    <row r="204" spans="2:18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</row>
    <row r="205" spans="2:18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</row>
    <row r="206" spans="2:18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</row>
    <row r="207" spans="2:18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</row>
    <row r="208" spans="2:18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</row>
    <row r="209" spans="2:18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</row>
    <row r="210" spans="2:18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</row>
    <row r="211" spans="2:18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</row>
    <row r="212" spans="2:18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</row>
    <row r="213" spans="2:18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</row>
    <row r="214" spans="2:18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</row>
    <row r="215" spans="2:18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</row>
    <row r="216" spans="2:18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</row>
    <row r="217" spans="2:18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</row>
    <row r="218" spans="2:18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</row>
    <row r="219" spans="2:18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</row>
    <row r="220" spans="2:18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</row>
    <row r="221" spans="2:18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</row>
    <row r="222" spans="2:18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</row>
    <row r="223" spans="2:18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</row>
    <row r="224" spans="2:18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</row>
    <row r="225" spans="2:18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</row>
    <row r="226" spans="2:18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</row>
    <row r="227" spans="2:18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</row>
    <row r="228" spans="2:18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</row>
    <row r="229" spans="2:18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</row>
    <row r="230" spans="2:18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</row>
    <row r="231" spans="2:18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</row>
    <row r="232" spans="2:18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</row>
    <row r="233" spans="2:18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</row>
    <row r="234" spans="2:18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</row>
    <row r="235" spans="2:18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</row>
    <row r="236" spans="2:18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</row>
    <row r="237" spans="2:18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</row>
    <row r="238" spans="2:18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</row>
    <row r="239" spans="2:18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</row>
    <row r="240" spans="2:18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</row>
    <row r="241" spans="2:18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</row>
    <row r="242" spans="2:18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</row>
    <row r="243" spans="2:18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</row>
    <row r="244" spans="2:18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</row>
    <row r="245" spans="2:18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</row>
    <row r="246" spans="2:18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</row>
    <row r="247" spans="2:18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</row>
    <row r="248" spans="2:18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</row>
    <row r="249" spans="2:18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</row>
    <row r="250" spans="2:18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</row>
    <row r="251" spans="2:18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</row>
    <row r="252" spans="2:18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</row>
    <row r="253" spans="2:18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</row>
    <row r="254" spans="2:18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</row>
    <row r="255" spans="2:18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</row>
    <row r="256" spans="2:18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</row>
    <row r="257" spans="2:18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</row>
    <row r="258" spans="2:18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</row>
    <row r="259" spans="2:18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</row>
    <row r="260" spans="2:18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</row>
    <row r="261" spans="2:18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</row>
    <row r="262" spans="2:18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</row>
    <row r="263" spans="2:18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</row>
    <row r="264" spans="2:18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</row>
    <row r="265" spans="2:18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</row>
    <row r="266" spans="2:18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</row>
    <row r="267" spans="2:18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</row>
    <row r="268" spans="2:18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</row>
    <row r="269" spans="2:18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</row>
    <row r="270" spans="2:18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</row>
    <row r="271" spans="2:18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</row>
    <row r="272" spans="2:18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</row>
    <row r="273" spans="2:18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</row>
    <row r="274" spans="2:18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</row>
    <row r="275" spans="2:18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</row>
    <row r="276" spans="2:18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</row>
    <row r="277" spans="2:18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</row>
    <row r="278" spans="2:18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</row>
    <row r="279" spans="2:18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</row>
    <row r="280" spans="2:18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</row>
    <row r="281" spans="2:18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</row>
    <row r="282" spans="2:18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</row>
    <row r="283" spans="2:18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</row>
    <row r="284" spans="2:18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</row>
    <row r="285" spans="2:18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</row>
    <row r="286" spans="2:18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</row>
    <row r="287" spans="2:18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</row>
    <row r="288" spans="2:18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</row>
    <row r="289" spans="2:18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</row>
    <row r="290" spans="2:18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</row>
    <row r="291" spans="2:18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</row>
    <row r="292" spans="2:18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</row>
    <row r="293" spans="2:18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</row>
    <row r="294" spans="2:18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</row>
    <row r="295" spans="2:18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</row>
    <row r="296" spans="2:18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</row>
    <row r="297" spans="2:18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</row>
    <row r="298" spans="2:18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</row>
    <row r="299" spans="2:18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</row>
    <row r="300" spans="2:18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</row>
    <row r="301" spans="2:18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</row>
    <row r="302" spans="2:18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</row>
    <row r="303" spans="2:18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</row>
    <row r="304" spans="2:18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</row>
    <row r="305" spans="2:18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</row>
    <row r="306" spans="2:18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</row>
    <row r="307" spans="2:18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</row>
    <row r="308" spans="2:18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</row>
    <row r="309" spans="2:18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</row>
    <row r="310" spans="2:18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</row>
    <row r="311" spans="2:18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</row>
    <row r="312" spans="2:18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</row>
    <row r="313" spans="2:18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</row>
    <row r="314" spans="2:18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</row>
    <row r="315" spans="2:18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</row>
    <row r="316" spans="2:18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</row>
    <row r="317" spans="2:18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</row>
    <row r="318" spans="2:18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</row>
    <row r="319" spans="2:18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</row>
    <row r="320" spans="2:18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</row>
    <row r="321" spans="2:18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</row>
    <row r="322" spans="2:18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</row>
    <row r="323" spans="2:18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</row>
    <row r="324" spans="2:18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</row>
    <row r="325" spans="2:18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</row>
    <row r="326" spans="2:18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</row>
    <row r="327" spans="2:18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</row>
    <row r="328" spans="2:18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</row>
    <row r="329" spans="2:18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</row>
    <row r="330" spans="2:18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</row>
    <row r="331" spans="2:18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</row>
    <row r="332" spans="2:18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</row>
    <row r="333" spans="2:18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</row>
    <row r="334" spans="2:18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</row>
    <row r="335" spans="2:18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</row>
    <row r="336" spans="2:18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</row>
    <row r="337" spans="2:18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</row>
    <row r="338" spans="2:18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</row>
    <row r="339" spans="2:18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</row>
    <row r="340" spans="2:18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</row>
    <row r="341" spans="2:18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</row>
    <row r="342" spans="2:18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</row>
    <row r="343" spans="2:18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</row>
    <row r="344" spans="2:18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</row>
    <row r="345" spans="2:18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</row>
    <row r="346" spans="2:18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</row>
    <row r="347" spans="2:18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</row>
    <row r="348" spans="2:18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</row>
    <row r="349" spans="2:18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</row>
    <row r="350" spans="2:18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</row>
    <row r="351" spans="2:18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</row>
    <row r="352" spans="2:18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</row>
    <row r="353" spans="2:18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</row>
    <row r="354" spans="2:18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</row>
    <row r="355" spans="2:18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</row>
    <row r="356" spans="2:18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</row>
    <row r="357" spans="2:18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</row>
    <row r="358" spans="2:18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</row>
    <row r="359" spans="2:18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</row>
    <row r="360" spans="2:18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</row>
    <row r="361" spans="2:18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</row>
    <row r="362" spans="2:18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</row>
    <row r="363" spans="2:18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</row>
    <row r="364" spans="2:18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</row>
    <row r="365" spans="2:18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</row>
    <row r="366" spans="2:18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</row>
    <row r="367" spans="2:18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</row>
    <row r="368" spans="2:18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</row>
    <row r="369" spans="2:18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</row>
    <row r="370" spans="2:18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</row>
    <row r="371" spans="2:18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</row>
    <row r="372" spans="2:18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</row>
    <row r="373" spans="2:18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</row>
    <row r="374" spans="2:18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</row>
    <row r="375" spans="2:18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</row>
    <row r="376" spans="2:18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</row>
    <row r="377" spans="2:18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</row>
    <row r="378" spans="2:18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</row>
    <row r="379" spans="2:18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</row>
    <row r="380" spans="2:18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</row>
    <row r="381" spans="2:18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</row>
    <row r="382" spans="2:18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</row>
    <row r="383" spans="2:18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</row>
    <row r="384" spans="2:18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</row>
    <row r="385" spans="2:18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</row>
    <row r="386" spans="2:18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</row>
    <row r="387" spans="2:18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</row>
    <row r="388" spans="2:18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</row>
    <row r="389" spans="2:18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</row>
    <row r="390" spans="2:18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</row>
    <row r="391" spans="2:18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</row>
    <row r="392" spans="2:18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</row>
    <row r="393" spans="2:18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</row>
    <row r="394" spans="2:18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</row>
    <row r="395" spans="2:18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</row>
    <row r="396" spans="2:18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</row>
    <row r="397" spans="2:18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</row>
    <row r="398" spans="2:18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</row>
    <row r="399" spans="2:18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</row>
    <row r="400" spans="2:18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</row>
    <row r="401" spans="2:18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</row>
    <row r="402" spans="2:18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</row>
    <row r="403" spans="2:18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</row>
    <row r="404" spans="2:18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</row>
    <row r="405" spans="2:18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</row>
    <row r="406" spans="2:18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</row>
    <row r="407" spans="2:18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</row>
    <row r="408" spans="2:18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</row>
    <row r="409" spans="2:18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</row>
    <row r="410" spans="2:18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</row>
    <row r="411" spans="2:18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</row>
    <row r="412" spans="2:18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</row>
    <row r="413" spans="2:18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</row>
    <row r="414" spans="2:18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</row>
    <row r="415" spans="2:18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</row>
    <row r="416" spans="2:18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</row>
    <row r="417" spans="2:18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</row>
    <row r="418" spans="2:18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</row>
    <row r="419" spans="2:18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</row>
    <row r="420" spans="2:18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</row>
    <row r="421" spans="2:18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</row>
    <row r="422" spans="2:18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</row>
    <row r="423" spans="2:18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</row>
    <row r="424" spans="2:18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</row>
    <row r="425" spans="2:18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</row>
    <row r="426" spans="2:18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</row>
    <row r="427" spans="2:18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</row>
    <row r="428" spans="2:18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</row>
    <row r="429" spans="2:18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</row>
    <row r="430" spans="2:18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</row>
    <row r="431" spans="2:18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</row>
    <row r="432" spans="2:18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</row>
    <row r="433" spans="2:18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</row>
    <row r="434" spans="2:18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</row>
    <row r="435" spans="2:18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</row>
    <row r="436" spans="2:18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</row>
    <row r="437" spans="2:18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</row>
    <row r="438" spans="2:18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</row>
    <row r="439" spans="2:18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</row>
    <row r="440" spans="2:18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</row>
    <row r="441" spans="2:18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</row>
    <row r="442" spans="2:18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</row>
    <row r="443" spans="2:18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</row>
    <row r="444" spans="2:18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</row>
    <row r="445" spans="2:18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</row>
    <row r="446" spans="2:18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</row>
    <row r="447" spans="2:18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</row>
    <row r="448" spans="2:18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</row>
    <row r="449" spans="2:18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</row>
    <row r="450" spans="2:18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</row>
    <row r="451" spans="2:18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</row>
    <row r="452" spans="2:18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</row>
    <row r="453" spans="2:18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</row>
    <row r="454" spans="2:18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</row>
    <row r="455" spans="2:18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</row>
    <row r="456" spans="2:18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</row>
    <row r="457" spans="2:18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</row>
    <row r="458" spans="2:18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</row>
    <row r="459" spans="2:18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</row>
    <row r="460" spans="2:18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</row>
    <row r="461" spans="2:18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</row>
    <row r="462" spans="2:18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</row>
    <row r="463" spans="2:18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</row>
    <row r="464" spans="2:18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</row>
    <row r="465" spans="2:18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</row>
    <row r="466" spans="2:18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</row>
    <row r="467" spans="2:18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</row>
    <row r="468" spans="2:18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</row>
    <row r="469" spans="2:18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</row>
    <row r="470" spans="2:18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</row>
    <row r="471" spans="2:18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</row>
    <row r="472" spans="2:18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</row>
    <row r="473" spans="2:18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</row>
    <row r="474" spans="2:18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</row>
    <row r="475" spans="2:18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</row>
    <row r="476" spans="2:18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</row>
    <row r="477" spans="2:18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</row>
    <row r="478" spans="2:18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</row>
    <row r="479" spans="2:18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</row>
    <row r="480" spans="2:18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</row>
    <row r="481" spans="2:18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</row>
    <row r="482" spans="2:18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</row>
    <row r="483" spans="2:18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</row>
    <row r="484" spans="2:18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</row>
    <row r="485" spans="2:18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</row>
    <row r="486" spans="2:18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</row>
    <row r="487" spans="2:18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</row>
    <row r="488" spans="2:18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</row>
    <row r="489" spans="2:18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</row>
    <row r="490" spans="2:18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</row>
    <row r="491" spans="2:18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</row>
    <row r="492" spans="2:18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</row>
    <row r="493" spans="2:18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</row>
    <row r="494" spans="2:18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</row>
    <row r="495" spans="2:18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</row>
    <row r="496" spans="2:18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</row>
    <row r="497" spans="2:18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</row>
    <row r="498" spans="2:18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</row>
    <row r="499" spans="2:18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</row>
    <row r="500" spans="2:18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</row>
    <row r="501" spans="2:18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</row>
    <row r="502" spans="2:18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</row>
    <row r="503" spans="2:18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</row>
    <row r="504" spans="2:18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</row>
    <row r="505" spans="2:18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</row>
    <row r="506" spans="2:18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</row>
    <row r="507" spans="2:18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</row>
    <row r="508" spans="2:18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</row>
    <row r="509" spans="2:18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</row>
    <row r="510" spans="2:18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</row>
    <row r="511" spans="2:18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69:D69"/>
  </mergeCells>
  <phoneticPr fontId="3" type="noConversion"/>
  <dataValidations count="1">
    <dataValidation allowBlank="1" showInputMessage="1" showErrorMessage="1" sqref="N10:Q10 N9 N1:N7 C5:C29 O1:Q9 E1:I30 D1:D29 A1:B1048576 J1:M1048576 N32:N1048576 O11:Q1048576 C32:I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>
      <selection activeCell="B18" sqref="B18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134</v>
      </c>
      <c r="C1" s="46" t="s" vm="1">
        <v>205</v>
      </c>
    </row>
    <row r="2" spans="2:16">
      <c r="B2" s="46" t="s">
        <v>133</v>
      </c>
      <c r="C2" s="46" t="s">
        <v>206</v>
      </c>
    </row>
    <row r="3" spans="2:16">
      <c r="B3" s="46" t="s">
        <v>135</v>
      </c>
      <c r="C3" s="46" t="s">
        <v>207</v>
      </c>
    </row>
    <row r="4" spans="2:16">
      <c r="B4" s="46" t="s">
        <v>136</v>
      </c>
      <c r="C4" s="46">
        <v>2148</v>
      </c>
    </row>
    <row r="6" spans="2:16" ht="26.25" customHeight="1">
      <c r="B6" s="133" t="s">
        <v>171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5"/>
    </row>
    <row r="7" spans="2:16" s="3" customFormat="1" ht="63">
      <c r="B7" s="21" t="s">
        <v>108</v>
      </c>
      <c r="C7" s="29" t="s">
        <v>43</v>
      </c>
      <c r="D7" s="29" t="s">
        <v>61</v>
      </c>
      <c r="E7" s="29" t="s">
        <v>14</v>
      </c>
      <c r="F7" s="29" t="s">
        <v>62</v>
      </c>
      <c r="G7" s="29" t="s">
        <v>96</v>
      </c>
      <c r="H7" s="29" t="s">
        <v>17</v>
      </c>
      <c r="I7" s="29" t="s">
        <v>95</v>
      </c>
      <c r="J7" s="29" t="s">
        <v>16</v>
      </c>
      <c r="K7" s="29" t="s">
        <v>166</v>
      </c>
      <c r="L7" s="29" t="s">
        <v>183</v>
      </c>
      <c r="M7" s="29" t="s">
        <v>167</v>
      </c>
      <c r="N7" s="29" t="s">
        <v>54</v>
      </c>
      <c r="O7" s="29" t="s">
        <v>137</v>
      </c>
      <c r="P7" s="30" t="s">
        <v>139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190</v>
      </c>
      <c r="M8" s="31" t="s">
        <v>186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1353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07">
        <v>0</v>
      </c>
      <c r="N10" s="87"/>
      <c r="O10" s="108">
        <v>0</v>
      </c>
      <c r="P10" s="108">
        <v>0</v>
      </c>
    </row>
    <row r="11" spans="2:16" ht="20.25" customHeight="1">
      <c r="B11" s="109" t="s">
        <v>198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09" t="s">
        <v>104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09" t="s">
        <v>189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2:16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2:16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2:16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2:16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2:16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2:16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2:16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2:16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2:16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2:16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2:16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2:16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2:16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2:16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2:16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2:16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2:16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2:16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2:16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2:16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2:16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2:16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2:16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2:16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2:16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2:16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2:16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2:16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2:16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2:16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2:16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2:16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2:16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2:16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2:16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2:16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2:16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2:16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2:16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2:16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2:16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2:16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2:16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2:16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2:16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2:16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2:16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2:16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2:16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2:16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2:16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2:16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2:16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2:16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2:16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2:16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2:16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2:16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2:16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2:16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2:16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2:16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2:16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2:16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2:16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2:16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2:16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2:16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2:16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2:16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2:16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2:16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2:16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2:16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2:16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2:16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2:16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2:16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2:16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2:16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2:16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2:16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2:16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2:16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2:16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2:16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2:16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2:16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2:16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2:16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2:16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2:16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2:16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2:16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2:16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2:16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2:16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2:16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2:16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2:16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2:16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2:16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2:16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2:16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2:16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2:16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2:16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2:16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2:16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2:16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2:16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2:16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2:16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2:16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2:16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2:16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2:16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2:16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2:16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2:16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2:16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2:16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2:16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2:16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2:16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2:16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2:16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2:16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2:16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2:16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2:16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2:16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2:16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2:16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2:16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2:16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2:16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2:16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2:16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2:16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2:16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2:16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2:16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2:16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2:16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2:16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2:16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2:16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2:16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2:16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2:16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2:16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2:16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2:16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2:16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2:16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2:16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2:16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2:16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2:16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2:16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2:16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2:16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2:16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2:16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2:16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2:16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2:16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2:16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2:16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2:16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2:16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2:16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2:16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2:16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2:16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2:16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2:16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2:16">
      <c r="B397" s="111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2:16">
      <c r="B398" s="111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2:16">
      <c r="B399" s="112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2:16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2:16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2:16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2:16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2:16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2:16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2:16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2:16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2:16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2:16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2:16">
      <c r="B410" s="93"/>
      <c r="C410" s="93"/>
      <c r="D410" s="93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2:16">
      <c r="B411" s="93"/>
      <c r="C411" s="93"/>
      <c r="D411" s="93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  <row r="412" spans="2:16">
      <c r="B412" s="93"/>
      <c r="C412" s="93"/>
      <c r="D412" s="93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</row>
    <row r="413" spans="2:16">
      <c r="B413" s="93"/>
      <c r="C413" s="93"/>
      <c r="D413" s="93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</row>
    <row r="414" spans="2:16">
      <c r="B414" s="93"/>
      <c r="C414" s="93"/>
      <c r="D414" s="93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</row>
    <row r="415" spans="2:16">
      <c r="B415" s="93"/>
      <c r="C415" s="93"/>
      <c r="D415" s="93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</row>
    <row r="416" spans="2:16">
      <c r="B416" s="93"/>
      <c r="C416" s="93"/>
      <c r="D416" s="93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</row>
    <row r="417" spans="2:16">
      <c r="B417" s="93"/>
      <c r="C417" s="93"/>
      <c r="D417" s="93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</row>
    <row r="418" spans="2:16">
      <c r="B418" s="93"/>
      <c r="C418" s="93"/>
      <c r="D418" s="93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</row>
    <row r="419" spans="2:16">
      <c r="B419" s="93"/>
      <c r="C419" s="93"/>
      <c r="D419" s="93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</row>
    <row r="420" spans="2:16">
      <c r="B420" s="93"/>
      <c r="C420" s="93"/>
      <c r="D420" s="93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</row>
    <row r="421" spans="2:16">
      <c r="B421" s="93"/>
      <c r="C421" s="93"/>
      <c r="D421" s="93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</row>
    <row r="422" spans="2:16">
      <c r="B422" s="93"/>
      <c r="C422" s="93"/>
      <c r="D422" s="93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</row>
    <row r="423" spans="2:16">
      <c r="B423" s="93"/>
      <c r="C423" s="93"/>
      <c r="D423" s="93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</row>
    <row r="424" spans="2:16">
      <c r="B424" s="93"/>
      <c r="C424" s="93"/>
      <c r="D424" s="93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</row>
    <row r="425" spans="2:16">
      <c r="B425" s="93"/>
      <c r="C425" s="93"/>
      <c r="D425" s="93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</row>
    <row r="426" spans="2:16">
      <c r="B426" s="93"/>
      <c r="C426" s="93"/>
      <c r="D426" s="93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</row>
    <row r="427" spans="2:16">
      <c r="B427" s="93"/>
      <c r="C427" s="93"/>
      <c r="D427" s="93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</row>
    <row r="428" spans="2:16">
      <c r="B428" s="93"/>
      <c r="C428" s="93"/>
      <c r="D428" s="93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</row>
    <row r="429" spans="2:16">
      <c r="B429" s="93"/>
      <c r="C429" s="93"/>
      <c r="D429" s="93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</row>
    <row r="430" spans="2:16">
      <c r="B430" s="93"/>
      <c r="C430" s="93"/>
      <c r="D430" s="93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</row>
    <row r="431" spans="2:16">
      <c r="B431" s="93"/>
      <c r="C431" s="93"/>
      <c r="D431" s="93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</row>
    <row r="432" spans="2:16">
      <c r="B432" s="93"/>
      <c r="C432" s="93"/>
      <c r="D432" s="93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</row>
    <row r="433" spans="2:16">
      <c r="B433" s="93"/>
      <c r="C433" s="93"/>
      <c r="D433" s="93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</row>
    <row r="434" spans="2:16">
      <c r="B434" s="93"/>
      <c r="C434" s="93"/>
      <c r="D434" s="93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</row>
    <row r="435" spans="2:16">
      <c r="B435" s="93"/>
      <c r="C435" s="93"/>
      <c r="D435" s="93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</row>
    <row r="436" spans="2:16">
      <c r="B436" s="93"/>
      <c r="C436" s="93"/>
      <c r="D436" s="93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</row>
    <row r="437" spans="2:16">
      <c r="B437" s="93"/>
      <c r="C437" s="93"/>
      <c r="D437" s="93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</row>
    <row r="438" spans="2:16">
      <c r="B438" s="93"/>
      <c r="C438" s="93"/>
      <c r="D438" s="93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</row>
    <row r="439" spans="2:16">
      <c r="B439" s="93"/>
      <c r="C439" s="93"/>
      <c r="D439" s="93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</row>
    <row r="440" spans="2:16">
      <c r="B440" s="93"/>
      <c r="C440" s="93"/>
      <c r="D440" s="93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</row>
    <row r="441" spans="2:16">
      <c r="B441" s="93"/>
      <c r="C441" s="93"/>
      <c r="D441" s="93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</row>
    <row r="442" spans="2:16">
      <c r="B442" s="93"/>
      <c r="C442" s="93"/>
      <c r="D442" s="93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</row>
    <row r="443" spans="2:16">
      <c r="B443" s="93"/>
      <c r="C443" s="93"/>
      <c r="D443" s="93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</row>
    <row r="444" spans="2:16">
      <c r="B444" s="93"/>
      <c r="C444" s="93"/>
      <c r="D444" s="93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</row>
    <row r="445" spans="2:16">
      <c r="B445" s="93"/>
      <c r="C445" s="93"/>
      <c r="D445" s="93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</row>
    <row r="446" spans="2:16">
      <c r="B446" s="93"/>
      <c r="C446" s="93"/>
      <c r="D446" s="93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</row>
    <row r="447" spans="2:16">
      <c r="B447" s="93"/>
      <c r="C447" s="93"/>
      <c r="D447" s="93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</row>
    <row r="448" spans="2:16">
      <c r="B448" s="93"/>
      <c r="C448" s="93"/>
      <c r="D448" s="93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</row>
    <row r="449" spans="2:16">
      <c r="B449" s="93"/>
      <c r="C449" s="93"/>
      <c r="D449" s="93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</row>
    <row r="450" spans="2:16">
      <c r="B450" s="93"/>
      <c r="C450" s="93"/>
      <c r="D450" s="93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</row>
    <row r="451" spans="2:16">
      <c r="B451" s="93"/>
      <c r="C451" s="93"/>
      <c r="D451" s="93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</row>
    <row r="452" spans="2:16">
      <c r="B452" s="93"/>
      <c r="C452" s="93"/>
      <c r="D452" s="93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</row>
    <row r="453" spans="2:16">
      <c r="B453" s="93"/>
      <c r="C453" s="93"/>
      <c r="D453" s="93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</row>
    <row r="454" spans="2:16">
      <c r="B454" s="93"/>
      <c r="C454" s="93"/>
      <c r="D454" s="93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</row>
    <row r="455" spans="2:16">
      <c r="B455" s="93"/>
      <c r="C455" s="93"/>
      <c r="D455" s="93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</row>
    <row r="456" spans="2:16">
      <c r="B456" s="93"/>
      <c r="C456" s="93"/>
      <c r="D456" s="93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</row>
    <row r="457" spans="2:16">
      <c r="B457" s="93"/>
      <c r="C457" s="93"/>
      <c r="D457" s="93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</row>
    <row r="458" spans="2:16">
      <c r="B458" s="93"/>
      <c r="C458" s="93"/>
      <c r="D458" s="93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</row>
    <row r="459" spans="2:16">
      <c r="B459" s="93"/>
      <c r="C459" s="93"/>
      <c r="D459" s="93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</row>
    <row r="460" spans="2:16">
      <c r="B460" s="93"/>
      <c r="C460" s="93"/>
      <c r="D460" s="93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</row>
    <row r="461" spans="2:16">
      <c r="B461" s="93"/>
      <c r="C461" s="93"/>
      <c r="D461" s="93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</row>
    <row r="462" spans="2:16">
      <c r="B462" s="93"/>
      <c r="C462" s="93"/>
      <c r="D462" s="93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</row>
    <row r="463" spans="2:16">
      <c r="B463" s="93"/>
      <c r="C463" s="93"/>
      <c r="D463" s="93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425781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16384" width="9.140625" style="1"/>
  </cols>
  <sheetData>
    <row r="1" spans="2:20">
      <c r="B1" s="46" t="s">
        <v>134</v>
      </c>
      <c r="C1" s="46" t="s" vm="1">
        <v>205</v>
      </c>
    </row>
    <row r="2" spans="2:20">
      <c r="B2" s="46" t="s">
        <v>133</v>
      </c>
      <c r="C2" s="46" t="s">
        <v>206</v>
      </c>
    </row>
    <row r="3" spans="2:20">
      <c r="B3" s="46" t="s">
        <v>135</v>
      </c>
      <c r="C3" s="46" t="s">
        <v>207</v>
      </c>
    </row>
    <row r="4" spans="2:20">
      <c r="B4" s="46" t="s">
        <v>136</v>
      </c>
      <c r="C4" s="46">
        <v>2148</v>
      </c>
    </row>
    <row r="6" spans="2:20" ht="26.25" customHeight="1">
      <c r="B6" s="139" t="s">
        <v>158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4"/>
    </row>
    <row r="7" spans="2:20" ht="26.25" customHeight="1">
      <c r="B7" s="139" t="s">
        <v>82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4"/>
    </row>
    <row r="8" spans="2:20" s="3" customFormat="1" ht="63">
      <c r="B8" s="36" t="s">
        <v>107</v>
      </c>
      <c r="C8" s="12" t="s">
        <v>43</v>
      </c>
      <c r="D8" s="12" t="s">
        <v>111</v>
      </c>
      <c r="E8" s="12" t="s">
        <v>174</v>
      </c>
      <c r="F8" s="12" t="s">
        <v>109</v>
      </c>
      <c r="G8" s="12" t="s">
        <v>61</v>
      </c>
      <c r="H8" s="12" t="s">
        <v>14</v>
      </c>
      <c r="I8" s="12" t="s">
        <v>62</v>
      </c>
      <c r="J8" s="12" t="s">
        <v>96</v>
      </c>
      <c r="K8" s="12" t="s">
        <v>17</v>
      </c>
      <c r="L8" s="12" t="s">
        <v>95</v>
      </c>
      <c r="M8" s="12" t="s">
        <v>16</v>
      </c>
      <c r="N8" s="12" t="s">
        <v>18</v>
      </c>
      <c r="O8" s="12" t="s">
        <v>183</v>
      </c>
      <c r="P8" s="12" t="s">
        <v>182</v>
      </c>
      <c r="Q8" s="12" t="s">
        <v>57</v>
      </c>
      <c r="R8" s="12" t="s">
        <v>54</v>
      </c>
      <c r="S8" s="12" t="s">
        <v>137</v>
      </c>
      <c r="T8" s="37" t="s">
        <v>139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190</v>
      </c>
      <c r="P9" s="15"/>
      <c r="Q9" s="15" t="s">
        <v>186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105</v>
      </c>
      <c r="R10" s="18" t="s">
        <v>106</v>
      </c>
      <c r="S10" s="43" t="s">
        <v>140</v>
      </c>
      <c r="T10" s="60" t="s">
        <v>175</v>
      </c>
    </row>
    <row r="11" spans="2:20" s="4" customFormat="1" ht="18" customHeight="1">
      <c r="B11" s="106" t="s">
        <v>1341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107">
        <v>0</v>
      </c>
      <c r="R11" s="87"/>
      <c r="S11" s="108">
        <v>0</v>
      </c>
      <c r="T11" s="108">
        <v>0</v>
      </c>
    </row>
    <row r="12" spans="2:20">
      <c r="B12" s="109" t="s">
        <v>198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</row>
    <row r="13" spans="2:20">
      <c r="B13" s="109" t="s">
        <v>104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</row>
    <row r="14" spans="2:20">
      <c r="B14" s="109" t="s">
        <v>181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</row>
    <row r="15" spans="2:20">
      <c r="B15" s="109" t="s">
        <v>189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</row>
    <row r="16" spans="2:20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</row>
    <row r="17" spans="2:20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</row>
    <row r="18" spans="2:20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</row>
    <row r="19" spans="2:20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</row>
    <row r="20" spans="2:20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</row>
    <row r="21" spans="2:20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</row>
    <row r="22" spans="2:20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</row>
    <row r="23" spans="2:20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</row>
    <row r="24" spans="2:20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</row>
    <row r="25" spans="2:20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</row>
    <row r="26" spans="2:20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</row>
    <row r="27" spans="2:20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</row>
    <row r="28" spans="2:20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</row>
    <row r="29" spans="2:20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</row>
    <row r="30" spans="2:20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</row>
    <row r="31" spans="2:20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</row>
    <row r="32" spans="2:20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</row>
    <row r="33" spans="2:20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</row>
    <row r="34" spans="2:20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</row>
    <row r="35" spans="2:20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</row>
    <row r="36" spans="2:20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</row>
    <row r="37" spans="2:20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</row>
    <row r="38" spans="2:20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</row>
    <row r="39" spans="2:20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</row>
    <row r="40" spans="2:20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</row>
    <row r="41" spans="2:20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</row>
    <row r="42" spans="2:20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</row>
    <row r="43" spans="2:20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spans="2:20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</row>
    <row r="45" spans="2:20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</row>
    <row r="46" spans="2:20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</row>
    <row r="47" spans="2:20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</row>
    <row r="48" spans="2:20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</row>
    <row r="49" spans="2:20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</row>
    <row r="50" spans="2:20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</row>
    <row r="51" spans="2:20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</row>
    <row r="52" spans="2:20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</row>
    <row r="53" spans="2:20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</row>
    <row r="54" spans="2:20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</row>
    <row r="55" spans="2:20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</row>
    <row r="56" spans="2:20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</row>
    <row r="57" spans="2:20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</row>
    <row r="58" spans="2:20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</row>
    <row r="59" spans="2:20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</row>
    <row r="60" spans="2:20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</row>
    <row r="61" spans="2:20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</row>
    <row r="62" spans="2:20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</row>
    <row r="63" spans="2:20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</row>
    <row r="64" spans="2:20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</row>
    <row r="65" spans="2:20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</row>
    <row r="66" spans="2:20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</row>
    <row r="67" spans="2:20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</row>
    <row r="68" spans="2:20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</row>
    <row r="69" spans="2:20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</row>
    <row r="70" spans="2:20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</row>
    <row r="71" spans="2:20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</row>
    <row r="72" spans="2:20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</row>
    <row r="73" spans="2:20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</row>
    <row r="74" spans="2:20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</row>
    <row r="75" spans="2:20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</row>
    <row r="76" spans="2:20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</row>
    <row r="77" spans="2:20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</row>
    <row r="78" spans="2:20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</row>
    <row r="79" spans="2:20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</row>
    <row r="80" spans="2:20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</row>
    <row r="81" spans="2:20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</row>
    <row r="82" spans="2:20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</row>
    <row r="83" spans="2:20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</row>
    <row r="84" spans="2:20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</row>
    <row r="85" spans="2:20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</row>
    <row r="86" spans="2:20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spans="2:20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</row>
    <row r="88" spans="2:20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</row>
    <row r="89" spans="2:20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</row>
    <row r="90" spans="2:20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</row>
    <row r="91" spans="2:20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</row>
    <row r="92" spans="2:20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</row>
    <row r="93" spans="2:20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</row>
    <row r="94" spans="2:20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</row>
    <row r="95" spans="2:20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</row>
    <row r="96" spans="2:20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</row>
    <row r="97" spans="2:20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</row>
    <row r="98" spans="2:20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</row>
    <row r="99" spans="2:20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</row>
    <row r="100" spans="2:20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</row>
    <row r="101" spans="2:20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1000000}"/>
    <dataValidation type="list" allowBlank="1" showInputMessage="1" showErrorMessage="1" sqref="E205:E712" xr:uid="{00000000-0002-0000-0300-000000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31.7109375" style="2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36.14062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0.140625" style="1" bestFit="1" customWidth="1"/>
    <col min="16" max="16" width="11.85546875" style="1" bestFit="1" customWidth="1"/>
    <col min="17" max="17" width="8.85546875" style="1" bestFit="1" customWidth="1"/>
    <col min="18" max="18" width="9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21">
      <c r="B1" s="46" t="s">
        <v>134</v>
      </c>
      <c r="C1" s="46" t="s" vm="1">
        <v>205</v>
      </c>
    </row>
    <row r="2" spans="2:21">
      <c r="B2" s="46" t="s">
        <v>133</v>
      </c>
      <c r="C2" s="46" t="s">
        <v>206</v>
      </c>
    </row>
    <row r="3" spans="2:21">
      <c r="B3" s="46" t="s">
        <v>135</v>
      </c>
      <c r="C3" s="46" t="s">
        <v>207</v>
      </c>
    </row>
    <row r="4" spans="2:21">
      <c r="B4" s="46" t="s">
        <v>136</v>
      </c>
      <c r="C4" s="46">
        <v>2148</v>
      </c>
    </row>
    <row r="6" spans="2:21" ht="26.25" customHeight="1">
      <c r="B6" s="133" t="s">
        <v>158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5"/>
    </row>
    <row r="7" spans="2:21" ht="26.25" customHeight="1">
      <c r="B7" s="133" t="s">
        <v>83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5"/>
    </row>
    <row r="8" spans="2:21" s="3" customFormat="1" ht="78.75">
      <c r="B8" s="21" t="s">
        <v>107</v>
      </c>
      <c r="C8" s="29" t="s">
        <v>43</v>
      </c>
      <c r="D8" s="29" t="s">
        <v>111</v>
      </c>
      <c r="E8" s="29" t="s">
        <v>174</v>
      </c>
      <c r="F8" s="29" t="s">
        <v>109</v>
      </c>
      <c r="G8" s="29" t="s">
        <v>61</v>
      </c>
      <c r="H8" s="29" t="s">
        <v>14</v>
      </c>
      <c r="I8" s="29" t="s">
        <v>62</v>
      </c>
      <c r="J8" s="29" t="s">
        <v>96</v>
      </c>
      <c r="K8" s="29" t="s">
        <v>17</v>
      </c>
      <c r="L8" s="29" t="s">
        <v>95</v>
      </c>
      <c r="M8" s="29" t="s">
        <v>16</v>
      </c>
      <c r="N8" s="29" t="s">
        <v>18</v>
      </c>
      <c r="O8" s="12" t="s">
        <v>183</v>
      </c>
      <c r="P8" s="29" t="s">
        <v>182</v>
      </c>
      <c r="Q8" s="29" t="s">
        <v>197</v>
      </c>
      <c r="R8" s="29" t="s">
        <v>57</v>
      </c>
      <c r="S8" s="12" t="s">
        <v>54</v>
      </c>
      <c r="T8" s="29" t="s">
        <v>137</v>
      </c>
      <c r="U8" s="13" t="s">
        <v>139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190</v>
      </c>
      <c r="P9" s="31"/>
      <c r="Q9" s="15" t="s">
        <v>186</v>
      </c>
      <c r="R9" s="31" t="s">
        <v>186</v>
      </c>
      <c r="S9" s="15" t="s">
        <v>19</v>
      </c>
      <c r="T9" s="31" t="s">
        <v>186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105</v>
      </c>
      <c r="R10" s="18" t="s">
        <v>106</v>
      </c>
      <c r="S10" s="18" t="s">
        <v>140</v>
      </c>
      <c r="T10" s="18" t="s">
        <v>175</v>
      </c>
      <c r="U10" s="19" t="s">
        <v>192</v>
      </c>
    </row>
    <row r="11" spans="2:21" s="4" customFormat="1" ht="18" customHeight="1">
      <c r="B11" s="74" t="s">
        <v>32</v>
      </c>
      <c r="C11" s="74"/>
      <c r="D11" s="75"/>
      <c r="E11" s="75"/>
      <c r="F11" s="74"/>
      <c r="G11" s="75"/>
      <c r="H11" s="74"/>
      <c r="I11" s="74"/>
      <c r="J11" s="97"/>
      <c r="K11" s="77">
        <v>4.6542979120248775</v>
      </c>
      <c r="L11" s="75"/>
      <c r="M11" s="76"/>
      <c r="N11" s="76">
        <v>4.4919865082632508E-2</v>
      </c>
      <c r="O11" s="77"/>
      <c r="P11" s="98"/>
      <c r="Q11" s="77">
        <v>1.122803768</v>
      </c>
      <c r="R11" s="77">
        <f>R12+R280</f>
        <v>1442.0559660659999</v>
      </c>
      <c r="S11" s="78"/>
      <c r="T11" s="78">
        <f t="shared" ref="T11:T42" si="0">IFERROR(R11/$R$11,0)</f>
        <v>1</v>
      </c>
      <c r="U11" s="78">
        <f>R11/'סכום נכסי הקרן'!$C$42</f>
        <v>0.34771728551305209</v>
      </c>
    </row>
    <row r="12" spans="2:21">
      <c r="B12" s="79" t="s">
        <v>179</v>
      </c>
      <c r="C12" s="80"/>
      <c r="D12" s="81"/>
      <c r="E12" s="81"/>
      <c r="F12" s="80"/>
      <c r="G12" s="81"/>
      <c r="H12" s="80"/>
      <c r="I12" s="80"/>
      <c r="J12" s="99"/>
      <c r="K12" s="83">
        <v>4.5304345523348486</v>
      </c>
      <c r="L12" s="81"/>
      <c r="M12" s="82"/>
      <c r="N12" s="82">
        <v>3.9570689443369715E-2</v>
      </c>
      <c r="O12" s="83"/>
      <c r="P12" s="100"/>
      <c r="Q12" s="83">
        <v>1.122803768</v>
      </c>
      <c r="R12" s="83">
        <f>R13+R181+R270</f>
        <v>1200.7248545809998</v>
      </c>
      <c r="S12" s="84"/>
      <c r="T12" s="84">
        <f t="shared" si="0"/>
        <v>0.83264788804045986</v>
      </c>
      <c r="U12" s="84">
        <f>R12/'סכום נכסי הקרן'!$C$42</f>
        <v>0.2895260634176044</v>
      </c>
    </row>
    <row r="13" spans="2:21">
      <c r="B13" s="85" t="s">
        <v>31</v>
      </c>
      <c r="C13" s="80"/>
      <c r="D13" s="81"/>
      <c r="E13" s="81"/>
      <c r="F13" s="80"/>
      <c r="G13" s="81"/>
      <c r="H13" s="80"/>
      <c r="I13" s="80"/>
      <c r="J13" s="99"/>
      <c r="K13" s="83">
        <v>4.6404443178360344</v>
      </c>
      <c r="L13" s="81"/>
      <c r="M13" s="82"/>
      <c r="N13" s="82">
        <v>3.2979094556283201E-2</v>
      </c>
      <c r="O13" s="83"/>
      <c r="P13" s="100"/>
      <c r="Q13" s="83">
        <v>1.013195793</v>
      </c>
      <c r="R13" s="83">
        <f>SUM(R14:R179)</f>
        <v>965.66666354800009</v>
      </c>
      <c r="S13" s="84"/>
      <c r="T13" s="84">
        <f t="shared" si="0"/>
        <v>0.66964576013120114</v>
      </c>
      <c r="U13" s="84">
        <f>R13/'סכום נכסי הקרן'!$C$42</f>
        <v>0.23284740596814568</v>
      </c>
    </row>
    <row r="14" spans="2:21">
      <c r="B14" s="86" t="s">
        <v>289</v>
      </c>
      <c r="C14" s="110">
        <v>1162577</v>
      </c>
      <c r="D14" s="88" t="s">
        <v>112</v>
      </c>
      <c r="E14" s="88" t="s">
        <v>290</v>
      </c>
      <c r="F14" s="110">
        <v>515666881</v>
      </c>
      <c r="G14" s="88" t="s">
        <v>291</v>
      </c>
      <c r="H14" s="87" t="s">
        <v>292</v>
      </c>
      <c r="I14" s="87" t="s">
        <v>293</v>
      </c>
      <c r="J14" s="101"/>
      <c r="K14" s="90">
        <v>4.26</v>
      </c>
      <c r="L14" s="88" t="s">
        <v>121</v>
      </c>
      <c r="M14" s="89">
        <v>5.0000000000000001E-4</v>
      </c>
      <c r="N14" s="89">
        <v>2.0263157894736841E-2</v>
      </c>
      <c r="O14" s="90">
        <v>3.8000000000000002E-5</v>
      </c>
      <c r="P14" s="102">
        <v>99.48</v>
      </c>
      <c r="Q14" s="90"/>
      <c r="R14" s="90">
        <v>3.8000000000000003E-8</v>
      </c>
      <c r="S14" s="91">
        <v>3.2186540858287403E-14</v>
      </c>
      <c r="T14" s="91">
        <f t="shared" si="0"/>
        <v>2.6351265758197919E-11</v>
      </c>
      <c r="U14" s="91">
        <f>R14/'סכום נכסי הקרן'!$C$42</f>
        <v>9.1627905992736198E-12</v>
      </c>
    </row>
    <row r="15" spans="2:21">
      <c r="B15" s="86" t="s">
        <v>294</v>
      </c>
      <c r="C15" s="110">
        <v>1160290</v>
      </c>
      <c r="D15" s="88" t="s">
        <v>112</v>
      </c>
      <c r="E15" s="88" t="s">
        <v>290</v>
      </c>
      <c r="F15" s="110">
        <v>513141879</v>
      </c>
      <c r="G15" s="88" t="s">
        <v>295</v>
      </c>
      <c r="H15" s="87" t="s">
        <v>296</v>
      </c>
      <c r="I15" s="87" t="s">
        <v>119</v>
      </c>
      <c r="J15" s="101"/>
      <c r="K15" s="90">
        <v>2.4500000000969089</v>
      </c>
      <c r="L15" s="88" t="s">
        <v>121</v>
      </c>
      <c r="M15" s="89">
        <v>1E-3</v>
      </c>
      <c r="N15" s="89">
        <v>1.710000000159527E-2</v>
      </c>
      <c r="O15" s="90">
        <v>6434.5128720000002</v>
      </c>
      <c r="P15" s="102">
        <v>104.24</v>
      </c>
      <c r="Q15" s="90"/>
      <c r="R15" s="90">
        <v>6.7073362830000001</v>
      </c>
      <c r="S15" s="91">
        <v>4.2896752479999998E-6</v>
      </c>
      <c r="T15" s="91">
        <f t="shared" si="0"/>
        <v>4.651231603235168E-3</v>
      </c>
      <c r="U15" s="91">
        <f>R15/'סכום נכסי הקרן'!$C$42</f>
        <v>1.6173136273694541E-3</v>
      </c>
    </row>
    <row r="16" spans="2:21">
      <c r="B16" s="86" t="s">
        <v>297</v>
      </c>
      <c r="C16" s="110">
        <v>7480304</v>
      </c>
      <c r="D16" s="88" t="s">
        <v>112</v>
      </c>
      <c r="E16" s="88" t="s">
        <v>290</v>
      </c>
      <c r="F16" s="110">
        <v>520029935</v>
      </c>
      <c r="G16" s="88" t="s">
        <v>295</v>
      </c>
      <c r="H16" s="87" t="s">
        <v>296</v>
      </c>
      <c r="I16" s="87" t="s">
        <v>119</v>
      </c>
      <c r="J16" s="101"/>
      <c r="K16" s="90">
        <v>4.7300000007636589</v>
      </c>
      <c r="L16" s="88" t="s">
        <v>121</v>
      </c>
      <c r="M16" s="89">
        <v>2E-3</v>
      </c>
      <c r="N16" s="89">
        <v>1.8600000002805275E-2</v>
      </c>
      <c r="O16" s="90">
        <v>652.810652</v>
      </c>
      <c r="P16" s="102">
        <v>98.29</v>
      </c>
      <c r="Q16" s="90"/>
      <c r="R16" s="90">
        <v>0.64164758700000002</v>
      </c>
      <c r="S16" s="91">
        <v>2.390762957541596E-7</v>
      </c>
      <c r="T16" s="91">
        <f t="shared" si="0"/>
        <v>4.4495331810903737E-4</v>
      </c>
      <c r="U16" s="91">
        <f>R16/'סכום נכסי הקרן'!$C$42</f>
        <v>1.5471795995290004E-4</v>
      </c>
    </row>
    <row r="17" spans="2:21">
      <c r="B17" s="86" t="s">
        <v>298</v>
      </c>
      <c r="C17" s="110">
        <v>6040372</v>
      </c>
      <c r="D17" s="88" t="s">
        <v>112</v>
      </c>
      <c r="E17" s="88" t="s">
        <v>290</v>
      </c>
      <c r="F17" s="110">
        <v>520018078</v>
      </c>
      <c r="G17" s="88" t="s">
        <v>295</v>
      </c>
      <c r="H17" s="87" t="s">
        <v>296</v>
      </c>
      <c r="I17" s="87" t="s">
        <v>119</v>
      </c>
      <c r="J17" s="101"/>
      <c r="K17" s="90">
        <v>2.2099997689149125</v>
      </c>
      <c r="L17" s="88" t="s">
        <v>121</v>
      </c>
      <c r="M17" s="89">
        <v>8.3000000000000001E-3</v>
      </c>
      <c r="N17" s="89">
        <v>1.8703703703703705E-2</v>
      </c>
      <c r="O17" s="90">
        <v>1.5100000000000001E-4</v>
      </c>
      <c r="P17" s="102">
        <v>107.19</v>
      </c>
      <c r="Q17" s="90"/>
      <c r="R17" s="90">
        <v>1.6199999999999997E-7</v>
      </c>
      <c r="S17" s="91">
        <v>4.9640092889434751E-14</v>
      </c>
      <c r="T17" s="91">
        <f t="shared" si="0"/>
        <v>1.1233960665337005E-10</v>
      </c>
      <c r="U17" s="91">
        <f>R17/'סכום נכסי הקרן'!$C$42</f>
        <v>3.9062423081113843E-11</v>
      </c>
    </row>
    <row r="18" spans="2:21">
      <c r="B18" s="86" t="s">
        <v>300</v>
      </c>
      <c r="C18" s="110">
        <v>2310217</v>
      </c>
      <c r="D18" s="88" t="s">
        <v>112</v>
      </c>
      <c r="E18" s="88" t="s">
        <v>290</v>
      </c>
      <c r="F18" s="110">
        <v>520032046</v>
      </c>
      <c r="G18" s="88" t="s">
        <v>295</v>
      </c>
      <c r="H18" s="87" t="s">
        <v>296</v>
      </c>
      <c r="I18" s="87" t="s">
        <v>119</v>
      </c>
      <c r="J18" s="101"/>
      <c r="K18" s="90">
        <v>1.4899999999663387</v>
      </c>
      <c r="L18" s="88" t="s">
        <v>121</v>
      </c>
      <c r="M18" s="89">
        <v>8.6E-3</v>
      </c>
      <c r="N18" s="89">
        <v>1.6799999999700787E-2</v>
      </c>
      <c r="O18" s="90">
        <v>12242.256595999999</v>
      </c>
      <c r="P18" s="102">
        <v>109.2</v>
      </c>
      <c r="Q18" s="90"/>
      <c r="R18" s="90">
        <v>13.368544405</v>
      </c>
      <c r="S18" s="91">
        <v>4.8942577814948798E-6</v>
      </c>
      <c r="T18" s="91">
        <f t="shared" si="0"/>
        <v>9.2704754320111805E-3</v>
      </c>
      <c r="U18" s="91">
        <f>R18/'סכום נכסי הקרן'!$C$42</f>
        <v>3.2235045526343665E-3</v>
      </c>
    </row>
    <row r="19" spans="2:21">
      <c r="B19" s="86" t="s">
        <v>301</v>
      </c>
      <c r="C19" s="110">
        <v>2310282</v>
      </c>
      <c r="D19" s="88" t="s">
        <v>112</v>
      </c>
      <c r="E19" s="88" t="s">
        <v>290</v>
      </c>
      <c r="F19" s="110">
        <v>520032046</v>
      </c>
      <c r="G19" s="88" t="s">
        <v>295</v>
      </c>
      <c r="H19" s="87" t="s">
        <v>296</v>
      </c>
      <c r="I19" s="87" t="s">
        <v>119</v>
      </c>
      <c r="J19" s="101"/>
      <c r="K19" s="90">
        <v>3.2100000000134989</v>
      </c>
      <c r="L19" s="88" t="s">
        <v>121</v>
      </c>
      <c r="M19" s="89">
        <v>3.8E-3</v>
      </c>
      <c r="N19" s="89">
        <v>1.840000000010451E-2</v>
      </c>
      <c r="O19" s="90">
        <v>22337.028257000005</v>
      </c>
      <c r="P19" s="102">
        <v>102.81</v>
      </c>
      <c r="Q19" s="90"/>
      <c r="R19" s="90">
        <v>22.964698189</v>
      </c>
      <c r="S19" s="91">
        <v>7.4456760856666684E-6</v>
      </c>
      <c r="T19" s="91">
        <f t="shared" si="0"/>
        <v>1.5924970132503827E-2</v>
      </c>
      <c r="U19" s="91">
        <f>R19/'סכום נכסי הקרן'!$C$42</f>
        <v>5.5373873863506602E-3</v>
      </c>
    </row>
    <row r="20" spans="2:21">
      <c r="B20" s="86" t="s">
        <v>302</v>
      </c>
      <c r="C20" s="110">
        <v>2310381</v>
      </c>
      <c r="D20" s="88" t="s">
        <v>112</v>
      </c>
      <c r="E20" s="88" t="s">
        <v>290</v>
      </c>
      <c r="F20" s="110">
        <v>520032046</v>
      </c>
      <c r="G20" s="88" t="s">
        <v>295</v>
      </c>
      <c r="H20" s="87" t="s">
        <v>296</v>
      </c>
      <c r="I20" s="87" t="s">
        <v>119</v>
      </c>
      <c r="J20" s="101"/>
      <c r="K20" s="90">
        <v>7.2000000006545539</v>
      </c>
      <c r="L20" s="88" t="s">
        <v>121</v>
      </c>
      <c r="M20" s="89">
        <v>2E-3</v>
      </c>
      <c r="N20" s="89">
        <v>2.0600000002898741E-2</v>
      </c>
      <c r="O20" s="90">
        <v>4469.4634830000005</v>
      </c>
      <c r="P20" s="102">
        <v>95.71</v>
      </c>
      <c r="Q20" s="90"/>
      <c r="R20" s="90">
        <v>4.2777236959999998</v>
      </c>
      <c r="S20" s="91">
        <v>4.6634051775228198E-6</v>
      </c>
      <c r="T20" s="91">
        <f t="shared" si="0"/>
        <v>2.9664061566693849E-3</v>
      </c>
      <c r="U20" s="91">
        <f>R20/'סכום נכסי הקרן'!$C$42</f>
        <v>1.0314706965262842E-3</v>
      </c>
    </row>
    <row r="21" spans="2:21">
      <c r="B21" s="86" t="s">
        <v>303</v>
      </c>
      <c r="C21" s="110">
        <v>1158476</v>
      </c>
      <c r="D21" s="88" t="s">
        <v>112</v>
      </c>
      <c r="E21" s="88" t="s">
        <v>290</v>
      </c>
      <c r="F21" s="110">
        <v>520010869</v>
      </c>
      <c r="G21" s="88" t="s">
        <v>117</v>
      </c>
      <c r="H21" s="87" t="s">
        <v>292</v>
      </c>
      <c r="I21" s="87" t="s">
        <v>293</v>
      </c>
      <c r="J21" s="101"/>
      <c r="K21" s="90">
        <v>12.699999999704737</v>
      </c>
      <c r="L21" s="88" t="s">
        <v>121</v>
      </c>
      <c r="M21" s="89">
        <v>2.07E-2</v>
      </c>
      <c r="N21" s="89">
        <v>2.4499999999261845E-2</v>
      </c>
      <c r="O21" s="90">
        <v>19719.472932000001</v>
      </c>
      <c r="P21" s="102">
        <v>103.05</v>
      </c>
      <c r="Q21" s="90"/>
      <c r="R21" s="90">
        <v>20.32091715</v>
      </c>
      <c r="S21" s="91">
        <v>7.0282220174170202E-6</v>
      </c>
      <c r="T21" s="91">
        <f t="shared" si="0"/>
        <v>1.4091628638683469E-2</v>
      </c>
      <c r="U21" s="91">
        <f>R21/'סכום נכסי הקרן'!$C$42</f>
        <v>4.8999028587010012E-3</v>
      </c>
    </row>
    <row r="22" spans="2:21">
      <c r="B22" s="86" t="s">
        <v>305</v>
      </c>
      <c r="C22" s="110">
        <v>1171297</v>
      </c>
      <c r="D22" s="88" t="s">
        <v>112</v>
      </c>
      <c r="E22" s="88" t="s">
        <v>290</v>
      </c>
      <c r="F22" s="110">
        <v>513686154</v>
      </c>
      <c r="G22" s="88" t="s">
        <v>295</v>
      </c>
      <c r="H22" s="87" t="s">
        <v>292</v>
      </c>
      <c r="I22" s="87" t="s">
        <v>293</v>
      </c>
      <c r="J22" s="101"/>
      <c r="K22" s="90">
        <v>0.33999999935436326</v>
      </c>
      <c r="L22" s="88" t="s">
        <v>121</v>
      </c>
      <c r="M22" s="89">
        <v>3.5499999999999997E-2</v>
      </c>
      <c r="N22" s="89">
        <v>1.0700000001383507E-2</v>
      </c>
      <c r="O22" s="90">
        <v>714.87754399999994</v>
      </c>
      <c r="P22" s="102">
        <v>121.33</v>
      </c>
      <c r="Q22" s="90"/>
      <c r="R22" s="90">
        <v>0.86736088400000011</v>
      </c>
      <c r="S22" s="91">
        <v>1.0030078468993505E-5</v>
      </c>
      <c r="T22" s="91">
        <f t="shared" si="0"/>
        <v>6.0147518848814412E-4</v>
      </c>
      <c r="U22" s="91">
        <f>R22/'סכום נכסי הקרן'!$C$42</f>
        <v>2.0914331984454886E-4</v>
      </c>
    </row>
    <row r="23" spans="2:21">
      <c r="B23" s="86" t="s">
        <v>306</v>
      </c>
      <c r="C23" s="110">
        <v>1171305</v>
      </c>
      <c r="D23" s="88" t="s">
        <v>112</v>
      </c>
      <c r="E23" s="88" t="s">
        <v>290</v>
      </c>
      <c r="F23" s="110">
        <v>513686154</v>
      </c>
      <c r="G23" s="88" t="s">
        <v>295</v>
      </c>
      <c r="H23" s="87" t="s">
        <v>292</v>
      </c>
      <c r="I23" s="87" t="s">
        <v>293</v>
      </c>
      <c r="J23" s="101"/>
      <c r="K23" s="90">
        <v>3.7100030252937959</v>
      </c>
      <c r="L23" s="88" t="s">
        <v>121</v>
      </c>
      <c r="M23" s="89">
        <v>1.4999999999999999E-2</v>
      </c>
      <c r="N23" s="89">
        <v>1.9675324675324676E-2</v>
      </c>
      <c r="O23" s="90">
        <v>1.44E-4</v>
      </c>
      <c r="P23" s="102">
        <v>107.4</v>
      </c>
      <c r="Q23" s="90"/>
      <c r="R23" s="90">
        <v>1.54E-7</v>
      </c>
      <c r="S23" s="91">
        <v>4.4233204136335388E-13</v>
      </c>
      <c r="T23" s="91">
        <f t="shared" si="0"/>
        <v>1.0679197175690735E-10</v>
      </c>
      <c r="U23" s="91">
        <f>R23/'סכום נכסי הקרן'!$C$42</f>
        <v>3.7133414533898348E-11</v>
      </c>
    </row>
    <row r="24" spans="2:21">
      <c r="B24" s="86" t="s">
        <v>307</v>
      </c>
      <c r="C24" s="110">
        <v>1145564</v>
      </c>
      <c r="D24" s="88" t="s">
        <v>112</v>
      </c>
      <c r="E24" s="88" t="s">
        <v>290</v>
      </c>
      <c r="F24" s="110">
        <v>513569780</v>
      </c>
      <c r="G24" s="88" t="s">
        <v>308</v>
      </c>
      <c r="H24" s="87" t="s">
        <v>296</v>
      </c>
      <c r="I24" s="87" t="s">
        <v>119</v>
      </c>
      <c r="J24" s="101"/>
      <c r="K24" s="90">
        <v>2.629999999494876</v>
      </c>
      <c r="L24" s="88" t="s">
        <v>121</v>
      </c>
      <c r="M24" s="89">
        <v>8.3000000000000001E-3</v>
      </c>
      <c r="N24" s="89">
        <v>1.8899999997166378E-2</v>
      </c>
      <c r="O24" s="90">
        <v>1514.3318489999999</v>
      </c>
      <c r="P24" s="102">
        <v>107.2</v>
      </c>
      <c r="Q24" s="90"/>
      <c r="R24" s="90">
        <v>1.623363814</v>
      </c>
      <c r="S24" s="91">
        <v>1.0987114873191929E-6</v>
      </c>
      <c r="T24" s="91">
        <f t="shared" si="0"/>
        <v>1.1257287180251518E-3</v>
      </c>
      <c r="U24" s="91">
        <f>R24/'סכום נכסי הקרן'!$C$42</f>
        <v>3.9143533405579386E-4</v>
      </c>
    </row>
    <row r="25" spans="2:21">
      <c r="B25" s="86" t="s">
        <v>309</v>
      </c>
      <c r="C25" s="110">
        <v>1145572</v>
      </c>
      <c r="D25" s="88" t="s">
        <v>112</v>
      </c>
      <c r="E25" s="88" t="s">
        <v>290</v>
      </c>
      <c r="F25" s="110">
        <v>513569780</v>
      </c>
      <c r="G25" s="88" t="s">
        <v>308</v>
      </c>
      <c r="H25" s="87" t="s">
        <v>296</v>
      </c>
      <c r="I25" s="87" t="s">
        <v>119</v>
      </c>
      <c r="J25" s="101"/>
      <c r="K25" s="90">
        <v>6.3599999997082994</v>
      </c>
      <c r="L25" s="88" t="s">
        <v>121</v>
      </c>
      <c r="M25" s="89">
        <v>1.6500000000000001E-2</v>
      </c>
      <c r="N25" s="89">
        <v>2.3199999999179592E-2</v>
      </c>
      <c r="O25" s="90">
        <v>8288.7561690000002</v>
      </c>
      <c r="P25" s="102">
        <v>105.88</v>
      </c>
      <c r="Q25" s="90"/>
      <c r="R25" s="90">
        <v>8.7761349960000015</v>
      </c>
      <c r="S25" s="91">
        <v>3.9178777367812049E-6</v>
      </c>
      <c r="T25" s="91">
        <f t="shared" si="0"/>
        <v>6.0858490949846642E-3</v>
      </c>
      <c r="U25" s="91">
        <f>R25/'סכום נכסי הקרן'!$C$42</f>
        <v>2.1161549273501323E-3</v>
      </c>
    </row>
    <row r="26" spans="2:21">
      <c r="B26" s="86" t="s">
        <v>310</v>
      </c>
      <c r="C26" s="110">
        <v>6620496</v>
      </c>
      <c r="D26" s="88" t="s">
        <v>112</v>
      </c>
      <c r="E26" s="88" t="s">
        <v>290</v>
      </c>
      <c r="F26" s="110">
        <v>520000118</v>
      </c>
      <c r="G26" s="88" t="s">
        <v>295</v>
      </c>
      <c r="H26" s="87" t="s">
        <v>296</v>
      </c>
      <c r="I26" s="87" t="s">
        <v>119</v>
      </c>
      <c r="J26" s="101"/>
      <c r="K26" s="90">
        <v>4.5700000008057344</v>
      </c>
      <c r="L26" s="88" t="s">
        <v>121</v>
      </c>
      <c r="M26" s="89">
        <v>1E-3</v>
      </c>
      <c r="N26" s="89">
        <v>1.9000000002952957E-2</v>
      </c>
      <c r="O26" s="90">
        <v>2420.3673749999998</v>
      </c>
      <c r="P26" s="102">
        <v>97.94</v>
      </c>
      <c r="Q26" s="90"/>
      <c r="R26" s="90">
        <v>2.3705079369999997</v>
      </c>
      <c r="S26" s="91">
        <v>8.1551975327061383E-7</v>
      </c>
      <c r="T26" s="91">
        <f t="shared" si="0"/>
        <v>1.643839069205381E-3</v>
      </c>
      <c r="U26" s="91">
        <f>R26/'סכום נכסי הקרן'!$C$42</f>
        <v>5.7159125896439733E-4</v>
      </c>
    </row>
    <row r="27" spans="2:21">
      <c r="B27" s="86" t="s">
        <v>311</v>
      </c>
      <c r="C27" s="110">
        <v>1940535</v>
      </c>
      <c r="D27" s="88" t="s">
        <v>112</v>
      </c>
      <c r="E27" s="88" t="s">
        <v>290</v>
      </c>
      <c r="F27" s="110">
        <v>520032640</v>
      </c>
      <c r="G27" s="88" t="s">
        <v>295</v>
      </c>
      <c r="H27" s="87" t="s">
        <v>296</v>
      </c>
      <c r="I27" s="87" t="s">
        <v>119</v>
      </c>
      <c r="J27" s="101"/>
      <c r="K27" s="90">
        <v>0.36000014612352554</v>
      </c>
      <c r="L27" s="88" t="s">
        <v>121</v>
      </c>
      <c r="M27" s="89">
        <v>0.05</v>
      </c>
      <c r="N27" s="89">
        <v>1.0997442455242964E-2</v>
      </c>
      <c r="O27" s="90">
        <v>3.3700000000000001E-4</v>
      </c>
      <c r="P27" s="102">
        <v>114.9</v>
      </c>
      <c r="Q27" s="90"/>
      <c r="R27" s="90">
        <v>3.9099999999999999E-7</v>
      </c>
      <c r="S27" s="91">
        <v>3.2078808643154664E-13</v>
      </c>
      <c r="T27" s="91">
        <f t="shared" si="0"/>
        <v>2.7114065556461542E-10</v>
      </c>
      <c r="U27" s="91">
        <f>R27/'סכום נכסי הקרן'!$C$42</f>
        <v>9.4280292745157496E-11</v>
      </c>
    </row>
    <row r="28" spans="2:21">
      <c r="B28" s="86" t="s">
        <v>312</v>
      </c>
      <c r="C28" s="110">
        <v>1940618</v>
      </c>
      <c r="D28" s="88" t="s">
        <v>112</v>
      </c>
      <c r="E28" s="88" t="s">
        <v>290</v>
      </c>
      <c r="F28" s="110">
        <v>520032640</v>
      </c>
      <c r="G28" s="88" t="s">
        <v>295</v>
      </c>
      <c r="H28" s="87" t="s">
        <v>296</v>
      </c>
      <c r="I28" s="87" t="s">
        <v>119</v>
      </c>
      <c r="J28" s="101"/>
      <c r="K28" s="90">
        <v>2.5100000014285899</v>
      </c>
      <c r="L28" s="88" t="s">
        <v>121</v>
      </c>
      <c r="M28" s="89">
        <v>6.0000000000000001E-3</v>
      </c>
      <c r="N28" s="89">
        <v>1.8300000000147278E-2</v>
      </c>
      <c r="O28" s="90">
        <v>633.32819700000005</v>
      </c>
      <c r="P28" s="102">
        <v>107.21</v>
      </c>
      <c r="Q28" s="90"/>
      <c r="R28" s="90">
        <v>0.67899115300000001</v>
      </c>
      <c r="S28" s="91">
        <v>4.7458551227956099E-7</v>
      </c>
      <c r="T28" s="91">
        <f t="shared" si="0"/>
        <v>4.7084937684653219E-4</v>
      </c>
      <c r="U28" s="91">
        <f>R28/'סכום נכסי הקרן'!$C$42</f>
        <v>1.6372246720258829E-4</v>
      </c>
    </row>
    <row r="29" spans="2:21">
      <c r="B29" s="86" t="s">
        <v>313</v>
      </c>
      <c r="C29" s="110">
        <v>1940659</v>
      </c>
      <c r="D29" s="88" t="s">
        <v>112</v>
      </c>
      <c r="E29" s="88" t="s">
        <v>290</v>
      </c>
      <c r="F29" s="110">
        <v>520032640</v>
      </c>
      <c r="G29" s="88" t="s">
        <v>295</v>
      </c>
      <c r="H29" s="87" t="s">
        <v>296</v>
      </c>
      <c r="I29" s="87" t="s">
        <v>119</v>
      </c>
      <c r="J29" s="101"/>
      <c r="K29" s="90">
        <v>3.9999999992248259</v>
      </c>
      <c r="L29" s="88" t="s">
        <v>121</v>
      </c>
      <c r="M29" s="89">
        <v>1.7500000000000002E-2</v>
      </c>
      <c r="N29" s="89">
        <v>1.8999999996124131E-2</v>
      </c>
      <c r="O29" s="90">
        <v>1191.2763219999999</v>
      </c>
      <c r="P29" s="102">
        <v>108.29</v>
      </c>
      <c r="Q29" s="90"/>
      <c r="R29" s="90">
        <v>1.290033175</v>
      </c>
      <c r="S29" s="91">
        <v>3.6078120065432357E-7</v>
      </c>
      <c r="T29" s="91">
        <f t="shared" si="0"/>
        <v>8.9457913240307478E-4</v>
      </c>
      <c r="U29" s="91">
        <f>R29/'סכום נכסי הקרן'!$C$42</f>
        <v>3.1106062759581841E-4</v>
      </c>
    </row>
    <row r="30" spans="2:21">
      <c r="B30" s="86" t="s">
        <v>314</v>
      </c>
      <c r="C30" s="110">
        <v>6000210</v>
      </c>
      <c r="D30" s="88" t="s">
        <v>112</v>
      </c>
      <c r="E30" s="88" t="s">
        <v>290</v>
      </c>
      <c r="F30" s="110">
        <v>520000472</v>
      </c>
      <c r="G30" s="88" t="s">
        <v>315</v>
      </c>
      <c r="H30" s="87" t="s">
        <v>316</v>
      </c>
      <c r="I30" s="87" t="s">
        <v>119</v>
      </c>
      <c r="J30" s="101"/>
      <c r="K30" s="90">
        <v>4.5799999999927961</v>
      </c>
      <c r="L30" s="88" t="s">
        <v>121</v>
      </c>
      <c r="M30" s="89">
        <v>3.85E-2</v>
      </c>
      <c r="N30" s="89">
        <v>2.1500000000025731E-2</v>
      </c>
      <c r="O30" s="90">
        <v>16114.114489</v>
      </c>
      <c r="P30" s="102">
        <v>120.6</v>
      </c>
      <c r="Q30" s="90"/>
      <c r="R30" s="90">
        <v>19.433621932999998</v>
      </c>
      <c r="S30" s="91">
        <v>6.1730403248477294E-6</v>
      </c>
      <c r="T30" s="91">
        <f t="shared" si="0"/>
        <v>1.3476329900021759E-2</v>
      </c>
      <c r="U30" s="91">
        <f>R30/'סכום נכסי הקרן'!$C$42</f>
        <v>4.6859528515139472E-3</v>
      </c>
    </row>
    <row r="31" spans="2:21">
      <c r="B31" s="86" t="s">
        <v>317</v>
      </c>
      <c r="C31" s="110">
        <v>6000236</v>
      </c>
      <c r="D31" s="88" t="s">
        <v>112</v>
      </c>
      <c r="E31" s="88" t="s">
        <v>290</v>
      </c>
      <c r="F31" s="110">
        <v>520000472</v>
      </c>
      <c r="G31" s="88" t="s">
        <v>315</v>
      </c>
      <c r="H31" s="87" t="s">
        <v>316</v>
      </c>
      <c r="I31" s="87" t="s">
        <v>119</v>
      </c>
      <c r="J31" s="101"/>
      <c r="K31" s="90">
        <v>2.3199999999745327</v>
      </c>
      <c r="L31" s="88" t="s">
        <v>121</v>
      </c>
      <c r="M31" s="89">
        <v>4.4999999999999998E-2</v>
      </c>
      <c r="N31" s="89">
        <v>1.9299999999520034E-2</v>
      </c>
      <c r="O31" s="90">
        <v>17362.425951000001</v>
      </c>
      <c r="P31" s="102">
        <v>117.6</v>
      </c>
      <c r="Q31" s="90"/>
      <c r="R31" s="90">
        <v>20.418213385999998</v>
      </c>
      <c r="S31" s="91">
        <v>5.8744082666399352E-6</v>
      </c>
      <c r="T31" s="91">
        <f t="shared" si="0"/>
        <v>1.4159099137949476E-2</v>
      </c>
      <c r="U31" s="91">
        <f>R31/'סכום נכסי הקרן'!$C$42</f>
        <v>4.9233635175579878E-3</v>
      </c>
    </row>
    <row r="32" spans="2:21">
      <c r="B32" s="86" t="s">
        <v>318</v>
      </c>
      <c r="C32" s="110">
        <v>6000285</v>
      </c>
      <c r="D32" s="88" t="s">
        <v>112</v>
      </c>
      <c r="E32" s="88" t="s">
        <v>290</v>
      </c>
      <c r="F32" s="110">
        <v>520000472</v>
      </c>
      <c r="G32" s="88" t="s">
        <v>315</v>
      </c>
      <c r="H32" s="87" t="s">
        <v>316</v>
      </c>
      <c r="I32" s="87" t="s">
        <v>119</v>
      </c>
      <c r="J32" s="101"/>
      <c r="K32" s="90">
        <v>7.0899999999736689</v>
      </c>
      <c r="L32" s="88" t="s">
        <v>121</v>
      </c>
      <c r="M32" s="89">
        <v>2.3900000000000001E-2</v>
      </c>
      <c r="N32" s="89">
        <v>2.420000000012152E-2</v>
      </c>
      <c r="O32" s="90">
        <v>22738.072839</v>
      </c>
      <c r="P32" s="102">
        <v>108.57</v>
      </c>
      <c r="Q32" s="90"/>
      <c r="R32" s="90">
        <v>24.686724385000002</v>
      </c>
      <c r="S32" s="91">
        <v>5.8465434689037295E-6</v>
      </c>
      <c r="T32" s="91">
        <f t="shared" si="0"/>
        <v>1.7119116709697898E-2</v>
      </c>
      <c r="U32" s="91">
        <f>R32/'סכום נכסי הקרן'!$C$42</f>
        <v>5.9526127926772844E-3</v>
      </c>
    </row>
    <row r="33" spans="2:21">
      <c r="B33" s="86" t="s">
        <v>319</v>
      </c>
      <c r="C33" s="110">
        <v>6000384</v>
      </c>
      <c r="D33" s="88" t="s">
        <v>112</v>
      </c>
      <c r="E33" s="88" t="s">
        <v>290</v>
      </c>
      <c r="F33" s="110">
        <v>520000472</v>
      </c>
      <c r="G33" s="88" t="s">
        <v>315</v>
      </c>
      <c r="H33" s="87" t="s">
        <v>316</v>
      </c>
      <c r="I33" s="87" t="s">
        <v>119</v>
      </c>
      <c r="J33" s="101"/>
      <c r="K33" s="90">
        <v>4.2100000005006599</v>
      </c>
      <c r="L33" s="88" t="s">
        <v>121</v>
      </c>
      <c r="M33" s="89">
        <v>0.01</v>
      </c>
      <c r="N33" s="89">
        <v>1.9100000001155373E-2</v>
      </c>
      <c r="O33" s="90">
        <v>3741.4567120000006</v>
      </c>
      <c r="P33" s="102">
        <v>104.1</v>
      </c>
      <c r="Q33" s="90"/>
      <c r="R33" s="90">
        <v>3.8948563049999998</v>
      </c>
      <c r="S33" s="91">
        <v>3.1133636216123114E-6</v>
      </c>
      <c r="T33" s="91">
        <f t="shared" si="0"/>
        <v>2.7009050942907306E-3</v>
      </c>
      <c r="U33" s="91">
        <f>R33/'סכום נכסי הקרן'!$C$42</f>
        <v>9.391513878151468E-4</v>
      </c>
    </row>
    <row r="34" spans="2:21">
      <c r="B34" s="86" t="s">
        <v>320</v>
      </c>
      <c r="C34" s="110">
        <v>6000392</v>
      </c>
      <c r="D34" s="88" t="s">
        <v>112</v>
      </c>
      <c r="E34" s="88" t="s">
        <v>290</v>
      </c>
      <c r="F34" s="110">
        <v>520000472</v>
      </c>
      <c r="G34" s="88" t="s">
        <v>315</v>
      </c>
      <c r="H34" s="87" t="s">
        <v>316</v>
      </c>
      <c r="I34" s="87" t="s">
        <v>119</v>
      </c>
      <c r="J34" s="101"/>
      <c r="K34" s="90">
        <v>11.989999999355918</v>
      </c>
      <c r="L34" s="88" t="s">
        <v>121</v>
      </c>
      <c r="M34" s="89">
        <v>1.2500000000000001E-2</v>
      </c>
      <c r="N34" s="89">
        <v>2.5699999998785913E-2</v>
      </c>
      <c r="O34" s="90">
        <v>10467.705394000001</v>
      </c>
      <c r="P34" s="102">
        <v>92.85</v>
      </c>
      <c r="Q34" s="90"/>
      <c r="R34" s="90">
        <v>9.7192640739999998</v>
      </c>
      <c r="S34" s="91">
        <v>2.4389619986071336E-6</v>
      </c>
      <c r="T34" s="91">
        <f t="shared" si="0"/>
        <v>6.739866068107352E-3</v>
      </c>
      <c r="U34" s="91">
        <f>R34/'סכום נכסי הקרן'!$C$42</f>
        <v>2.3435679339238158E-3</v>
      </c>
    </row>
    <row r="35" spans="2:21">
      <c r="B35" s="86" t="s">
        <v>321</v>
      </c>
      <c r="C35" s="110">
        <v>1147503</v>
      </c>
      <c r="D35" s="88" t="s">
        <v>112</v>
      </c>
      <c r="E35" s="88" t="s">
        <v>290</v>
      </c>
      <c r="F35" s="110">
        <v>513436394</v>
      </c>
      <c r="G35" s="88" t="s">
        <v>117</v>
      </c>
      <c r="H35" s="87" t="s">
        <v>316</v>
      </c>
      <c r="I35" s="87" t="s">
        <v>119</v>
      </c>
      <c r="J35" s="101"/>
      <c r="K35" s="90">
        <v>6.6199999993353744</v>
      </c>
      <c r="L35" s="88" t="s">
        <v>121</v>
      </c>
      <c r="M35" s="89">
        <v>2.6499999999999999E-2</v>
      </c>
      <c r="N35" s="89">
        <v>2.3099999996676869E-2</v>
      </c>
      <c r="O35" s="90">
        <v>2346.1553130000002</v>
      </c>
      <c r="P35" s="102">
        <v>112.87</v>
      </c>
      <c r="Q35" s="90"/>
      <c r="R35" s="90">
        <v>2.6481055480000002</v>
      </c>
      <c r="S35" s="91">
        <v>1.5556157570826591E-6</v>
      </c>
      <c r="T35" s="91">
        <f t="shared" si="0"/>
        <v>1.8363403434501666E-3</v>
      </c>
      <c r="U35" s="91">
        <f>R35/'סכום נכסי הקרן'!$C$42</f>
        <v>6.3852727950259778E-4</v>
      </c>
    </row>
    <row r="36" spans="2:21">
      <c r="B36" s="86" t="s">
        <v>323</v>
      </c>
      <c r="C36" s="110">
        <v>1134436</v>
      </c>
      <c r="D36" s="88" t="s">
        <v>112</v>
      </c>
      <c r="E36" s="88" t="s">
        <v>290</v>
      </c>
      <c r="F36" s="110">
        <v>510960719</v>
      </c>
      <c r="G36" s="88" t="s">
        <v>308</v>
      </c>
      <c r="H36" s="87" t="s">
        <v>324</v>
      </c>
      <c r="I36" s="87" t="s">
        <v>293</v>
      </c>
      <c r="J36" s="101"/>
      <c r="K36" s="90">
        <v>1.5000000002893044</v>
      </c>
      <c r="L36" s="88" t="s">
        <v>121</v>
      </c>
      <c r="M36" s="89">
        <v>6.5000000000000006E-3</v>
      </c>
      <c r="N36" s="89">
        <v>1.7400000005207483E-2</v>
      </c>
      <c r="O36" s="90">
        <v>1065.3085900000001</v>
      </c>
      <c r="P36" s="102">
        <v>107.22</v>
      </c>
      <c r="Q36" s="90">
        <v>0.58605904499999995</v>
      </c>
      <c r="R36" s="90">
        <v>1.7282829150000001</v>
      </c>
      <c r="S36" s="91">
        <v>5.2925418668666263E-6</v>
      </c>
      <c r="T36" s="91">
        <f t="shared" si="0"/>
        <v>1.198485326276789E-3</v>
      </c>
      <c r="U36" s="91">
        <f>R36/'סכום נכסי הקרן'!$C$42</f>
        <v>4.1673406438018964E-4</v>
      </c>
    </row>
    <row r="37" spans="2:21">
      <c r="B37" s="86" t="s">
        <v>325</v>
      </c>
      <c r="C37" s="110">
        <v>1138650</v>
      </c>
      <c r="D37" s="88" t="s">
        <v>112</v>
      </c>
      <c r="E37" s="88" t="s">
        <v>290</v>
      </c>
      <c r="F37" s="110">
        <v>510960719</v>
      </c>
      <c r="G37" s="88" t="s">
        <v>308</v>
      </c>
      <c r="H37" s="87" t="s">
        <v>316</v>
      </c>
      <c r="I37" s="87" t="s">
        <v>119</v>
      </c>
      <c r="J37" s="101"/>
      <c r="K37" s="90">
        <v>3.5800000000282823</v>
      </c>
      <c r="L37" s="88" t="s">
        <v>121</v>
      </c>
      <c r="M37" s="89">
        <v>1.34E-2</v>
      </c>
      <c r="N37" s="89">
        <v>2.7700000000333971E-2</v>
      </c>
      <c r="O37" s="90">
        <v>31566.145250000005</v>
      </c>
      <c r="P37" s="102">
        <v>105.29</v>
      </c>
      <c r="Q37" s="90"/>
      <c r="R37" s="90">
        <v>33.235993557</v>
      </c>
      <c r="S37" s="91">
        <v>9.5270129762725109E-6</v>
      </c>
      <c r="T37" s="91">
        <f t="shared" si="0"/>
        <v>2.3047644709427915E-2</v>
      </c>
      <c r="U37" s="91">
        <f>R37/'סכום נכסי הקרן'!$C$42</f>
        <v>8.0140644558315301E-3</v>
      </c>
    </row>
    <row r="38" spans="2:21">
      <c r="B38" s="86" t="s">
        <v>326</v>
      </c>
      <c r="C38" s="110">
        <v>1156603</v>
      </c>
      <c r="D38" s="88" t="s">
        <v>112</v>
      </c>
      <c r="E38" s="88" t="s">
        <v>290</v>
      </c>
      <c r="F38" s="110">
        <v>510960719</v>
      </c>
      <c r="G38" s="88" t="s">
        <v>308</v>
      </c>
      <c r="H38" s="87" t="s">
        <v>316</v>
      </c>
      <c r="I38" s="87" t="s">
        <v>119</v>
      </c>
      <c r="J38" s="101"/>
      <c r="K38" s="90">
        <v>3.4999999999210893</v>
      </c>
      <c r="L38" s="88" t="s">
        <v>121</v>
      </c>
      <c r="M38" s="89">
        <v>1.77E-2</v>
      </c>
      <c r="N38" s="89">
        <v>2.7699999999668577E-2</v>
      </c>
      <c r="O38" s="90">
        <v>17970.135777</v>
      </c>
      <c r="P38" s="102">
        <v>105.78</v>
      </c>
      <c r="Q38" s="90"/>
      <c r="R38" s="90">
        <v>19.008809519</v>
      </c>
      <c r="S38" s="91">
        <v>5.9897723749535513E-6</v>
      </c>
      <c r="T38" s="91">
        <f t="shared" si="0"/>
        <v>1.318174187847714E-2</v>
      </c>
      <c r="U38" s="91">
        <f>R38/'סכום נכסי הקרן'!$C$42</f>
        <v>4.583519504317791E-3</v>
      </c>
    </row>
    <row r="39" spans="2:21">
      <c r="B39" s="86" t="s">
        <v>327</v>
      </c>
      <c r="C39" s="110">
        <v>1156611</v>
      </c>
      <c r="D39" s="88" t="s">
        <v>112</v>
      </c>
      <c r="E39" s="88" t="s">
        <v>290</v>
      </c>
      <c r="F39" s="110">
        <v>510960719</v>
      </c>
      <c r="G39" s="88" t="s">
        <v>308</v>
      </c>
      <c r="H39" s="87" t="s">
        <v>316</v>
      </c>
      <c r="I39" s="87" t="s">
        <v>119</v>
      </c>
      <c r="J39" s="101"/>
      <c r="K39" s="90">
        <v>6.7600000000920568</v>
      </c>
      <c r="L39" s="88" t="s">
        <v>121</v>
      </c>
      <c r="M39" s="89">
        <v>2.4799999999999999E-2</v>
      </c>
      <c r="N39" s="89">
        <v>2.8900000000327383E-2</v>
      </c>
      <c r="O39" s="90">
        <v>28883.558105</v>
      </c>
      <c r="P39" s="102">
        <v>106.81</v>
      </c>
      <c r="Q39" s="90"/>
      <c r="R39" s="90">
        <v>30.850528891000003</v>
      </c>
      <c r="S39" s="91">
        <v>8.7672319858308876E-6</v>
      </c>
      <c r="T39" s="91">
        <f t="shared" si="0"/>
        <v>2.1393433831255367E-2</v>
      </c>
      <c r="U39" s="91">
        <f>R39/'סכום נכסי הקרן'!$C$42</f>
        <v>7.4388667396072103E-3</v>
      </c>
    </row>
    <row r="40" spans="2:21">
      <c r="B40" s="86" t="s">
        <v>328</v>
      </c>
      <c r="C40" s="110">
        <v>1178672</v>
      </c>
      <c r="D40" s="88" t="s">
        <v>112</v>
      </c>
      <c r="E40" s="88" t="s">
        <v>290</v>
      </c>
      <c r="F40" s="110">
        <v>510960719</v>
      </c>
      <c r="G40" s="88" t="s">
        <v>308</v>
      </c>
      <c r="H40" s="87" t="s">
        <v>324</v>
      </c>
      <c r="I40" s="87" t="s">
        <v>293</v>
      </c>
      <c r="J40" s="101"/>
      <c r="K40" s="90">
        <v>8.1700000000876098</v>
      </c>
      <c r="L40" s="88" t="s">
        <v>121</v>
      </c>
      <c r="M40" s="89">
        <v>9.0000000000000011E-3</v>
      </c>
      <c r="N40" s="89">
        <v>2.9700000000114274E-2</v>
      </c>
      <c r="O40" s="90">
        <v>14424.501885</v>
      </c>
      <c r="P40" s="102">
        <v>91</v>
      </c>
      <c r="Q40" s="90"/>
      <c r="R40" s="90">
        <v>13.126296804999999</v>
      </c>
      <c r="S40" s="91">
        <v>7.5775016784023502E-6</v>
      </c>
      <c r="T40" s="91">
        <f t="shared" si="0"/>
        <v>9.1024877770931375E-3</v>
      </c>
      <c r="U40" s="91">
        <f>R40/'סכום נכסי הקרן'!$C$42</f>
        <v>3.165092341266561E-3</v>
      </c>
    </row>
    <row r="41" spans="2:21">
      <c r="B41" s="86" t="s">
        <v>329</v>
      </c>
      <c r="C41" s="110">
        <v>1178680</v>
      </c>
      <c r="D41" s="88" t="s">
        <v>112</v>
      </c>
      <c r="E41" s="88" t="s">
        <v>290</v>
      </c>
      <c r="F41" s="110">
        <v>510960719</v>
      </c>
      <c r="G41" s="88" t="s">
        <v>308</v>
      </c>
      <c r="H41" s="87" t="s">
        <v>324</v>
      </c>
      <c r="I41" s="87" t="s">
        <v>293</v>
      </c>
      <c r="J41" s="101"/>
      <c r="K41" s="90">
        <v>11.590000000266915</v>
      </c>
      <c r="L41" s="88" t="s">
        <v>121</v>
      </c>
      <c r="M41" s="89">
        <v>1.6899999999999998E-2</v>
      </c>
      <c r="N41" s="89">
        <v>3.1800000000758874E-2</v>
      </c>
      <c r="O41" s="90">
        <v>16793.949223</v>
      </c>
      <c r="P41" s="102">
        <v>91.02</v>
      </c>
      <c r="Q41" s="90"/>
      <c r="R41" s="90">
        <v>15.285851787999999</v>
      </c>
      <c r="S41" s="91">
        <v>6.2712896337068833E-6</v>
      </c>
      <c r="T41" s="91">
        <f t="shared" si="0"/>
        <v>1.060004060015823E-2</v>
      </c>
      <c r="U41" s="91">
        <f>R41/'סכום נכסי הקרן'!$C$42</f>
        <v>3.6858173438151639E-3</v>
      </c>
    </row>
    <row r="42" spans="2:21">
      <c r="B42" s="86" t="s">
        <v>330</v>
      </c>
      <c r="C42" s="110">
        <v>1940543</v>
      </c>
      <c r="D42" s="88" t="s">
        <v>112</v>
      </c>
      <c r="E42" s="88" t="s">
        <v>290</v>
      </c>
      <c r="F42" s="110">
        <v>520032640</v>
      </c>
      <c r="G42" s="88" t="s">
        <v>295</v>
      </c>
      <c r="H42" s="87" t="s">
        <v>316</v>
      </c>
      <c r="I42" s="87" t="s">
        <v>119</v>
      </c>
      <c r="J42" s="101"/>
      <c r="K42" s="90">
        <v>0.15999999959071701</v>
      </c>
      <c r="L42" s="88" t="s">
        <v>121</v>
      </c>
      <c r="M42" s="89">
        <v>4.2000000000000003E-2</v>
      </c>
      <c r="N42" s="89">
        <v>1.0800000005262211E-2</v>
      </c>
      <c r="O42" s="90">
        <v>591.75089600000001</v>
      </c>
      <c r="P42" s="102">
        <v>115.61</v>
      </c>
      <c r="Q42" s="90"/>
      <c r="R42" s="90">
        <v>0.68412320799999993</v>
      </c>
      <c r="S42" s="91">
        <v>1.7792809944055822E-6</v>
      </c>
      <c r="T42" s="91">
        <f t="shared" si="0"/>
        <v>4.7440822277260288E-4</v>
      </c>
      <c r="U42" s="91">
        <f>R42/'סכום נכסי הקרן'!$C$42</f>
        <v>1.6495993944756079E-4</v>
      </c>
    </row>
    <row r="43" spans="2:21">
      <c r="B43" s="86" t="s">
        <v>331</v>
      </c>
      <c r="C43" s="110">
        <v>1133149</v>
      </c>
      <c r="D43" s="88" t="s">
        <v>112</v>
      </c>
      <c r="E43" s="88" t="s">
        <v>290</v>
      </c>
      <c r="F43" s="110">
        <v>520026683</v>
      </c>
      <c r="G43" s="88" t="s">
        <v>308</v>
      </c>
      <c r="H43" s="87" t="s">
        <v>332</v>
      </c>
      <c r="I43" s="87" t="s">
        <v>119</v>
      </c>
      <c r="J43" s="101"/>
      <c r="K43" s="90">
        <v>2.4099999999354007</v>
      </c>
      <c r="L43" s="88" t="s">
        <v>121</v>
      </c>
      <c r="M43" s="89">
        <v>3.2000000000000001E-2</v>
      </c>
      <c r="N43" s="89">
        <v>2.6199999999230027E-2</v>
      </c>
      <c r="O43" s="90">
        <v>13581.387416000001</v>
      </c>
      <c r="P43" s="102">
        <v>112.84</v>
      </c>
      <c r="Q43" s="90"/>
      <c r="R43" s="90">
        <v>15.325238539000001</v>
      </c>
      <c r="S43" s="91">
        <v>7.745050440903832E-6</v>
      </c>
      <c r="T43" s="91">
        <f t="shared" ref="T43:T74" si="1">IFERROR(R43/$R$11,0)</f>
        <v>1.0627353514446469E-2</v>
      </c>
      <c r="U43" s="91">
        <f>R43/'סכום נכסי הקרן'!$C$42</f>
        <v>3.6953145162309203E-3</v>
      </c>
    </row>
    <row r="44" spans="2:21">
      <c r="B44" s="86" t="s">
        <v>333</v>
      </c>
      <c r="C44" s="110">
        <v>1158609</v>
      </c>
      <c r="D44" s="88" t="s">
        <v>112</v>
      </c>
      <c r="E44" s="88" t="s">
        <v>290</v>
      </c>
      <c r="F44" s="110">
        <v>520026683</v>
      </c>
      <c r="G44" s="88" t="s">
        <v>308</v>
      </c>
      <c r="H44" s="87" t="s">
        <v>332</v>
      </c>
      <c r="I44" s="87" t="s">
        <v>119</v>
      </c>
      <c r="J44" s="101"/>
      <c r="K44" s="90">
        <v>4.7500000001628582</v>
      </c>
      <c r="L44" s="88" t="s">
        <v>121</v>
      </c>
      <c r="M44" s="89">
        <v>1.1399999999999999E-2</v>
      </c>
      <c r="N44" s="89">
        <v>2.820000000158205E-2</v>
      </c>
      <c r="O44" s="90">
        <v>10767.084806000001</v>
      </c>
      <c r="P44" s="102">
        <v>99.8</v>
      </c>
      <c r="Q44" s="90"/>
      <c r="R44" s="90">
        <v>10.745550515000001</v>
      </c>
      <c r="S44" s="91">
        <v>4.5565646498514804E-6</v>
      </c>
      <c r="T44" s="91">
        <f t="shared" si="1"/>
        <v>7.451548877339619E-3</v>
      </c>
      <c r="U44" s="91">
        <f>R44/'סכום נכסי הקרן'!$C$42</f>
        <v>2.5910323484963633E-3</v>
      </c>
    </row>
    <row r="45" spans="2:21">
      <c r="B45" s="86" t="s">
        <v>334</v>
      </c>
      <c r="C45" s="110">
        <v>1172782</v>
      </c>
      <c r="D45" s="88" t="s">
        <v>112</v>
      </c>
      <c r="E45" s="88" t="s">
        <v>290</v>
      </c>
      <c r="F45" s="110">
        <v>520026683</v>
      </c>
      <c r="G45" s="88" t="s">
        <v>308</v>
      </c>
      <c r="H45" s="87" t="s">
        <v>332</v>
      </c>
      <c r="I45" s="87" t="s">
        <v>119</v>
      </c>
      <c r="J45" s="101"/>
      <c r="K45" s="90">
        <v>7.0000000000733138</v>
      </c>
      <c r="L45" s="88" t="s">
        <v>121</v>
      </c>
      <c r="M45" s="89">
        <v>9.1999999999999998E-3</v>
      </c>
      <c r="N45" s="89">
        <v>3.1199999999941344E-2</v>
      </c>
      <c r="O45" s="90">
        <v>14507.278979000001</v>
      </c>
      <c r="P45" s="102">
        <v>94.02</v>
      </c>
      <c r="Q45" s="90"/>
      <c r="R45" s="90">
        <v>13.639743859000003</v>
      </c>
      <c r="S45" s="91">
        <v>7.2481598806302438E-6</v>
      </c>
      <c r="T45" s="91">
        <f t="shared" si="1"/>
        <v>9.4585398763751861E-3</v>
      </c>
      <c r="U45" s="91">
        <f>R45/'סכום נכסי הקרן'!$C$42</f>
        <v>3.2888978107301395E-3</v>
      </c>
    </row>
    <row r="46" spans="2:21">
      <c r="B46" s="86" t="s">
        <v>335</v>
      </c>
      <c r="C46" s="110">
        <v>1133487</v>
      </c>
      <c r="D46" s="88" t="s">
        <v>112</v>
      </c>
      <c r="E46" s="88" t="s">
        <v>290</v>
      </c>
      <c r="F46" s="110">
        <v>511659401</v>
      </c>
      <c r="G46" s="88" t="s">
        <v>308</v>
      </c>
      <c r="H46" s="87" t="s">
        <v>336</v>
      </c>
      <c r="I46" s="87" t="s">
        <v>293</v>
      </c>
      <c r="J46" s="101"/>
      <c r="K46" s="90">
        <v>3.1200000001393988</v>
      </c>
      <c r="L46" s="88" t="s">
        <v>121</v>
      </c>
      <c r="M46" s="89">
        <v>2.3399999999999997E-2</v>
      </c>
      <c r="N46" s="89">
        <v>2.7500000001584084E-2</v>
      </c>
      <c r="O46" s="90">
        <v>8800.3790239999998</v>
      </c>
      <c r="P46" s="102">
        <v>107.6</v>
      </c>
      <c r="Q46" s="90"/>
      <c r="R46" s="90">
        <v>9.4692081139999988</v>
      </c>
      <c r="S46" s="91">
        <v>3.3991396125385354E-6</v>
      </c>
      <c r="T46" s="91">
        <f t="shared" si="1"/>
        <v>6.5664636718867908E-3</v>
      </c>
      <c r="U46" s="91">
        <f>R46/'סכום נכסי הקרן'!$C$42</f>
        <v>2.2832729234085439E-3</v>
      </c>
    </row>
    <row r="47" spans="2:21">
      <c r="B47" s="86" t="s">
        <v>337</v>
      </c>
      <c r="C47" s="110">
        <v>1160944</v>
      </c>
      <c r="D47" s="88" t="s">
        <v>112</v>
      </c>
      <c r="E47" s="88" t="s">
        <v>290</v>
      </c>
      <c r="F47" s="110">
        <v>511659401</v>
      </c>
      <c r="G47" s="88" t="s">
        <v>308</v>
      </c>
      <c r="H47" s="87" t="s">
        <v>336</v>
      </c>
      <c r="I47" s="87" t="s">
        <v>293</v>
      </c>
      <c r="J47" s="101"/>
      <c r="K47" s="90">
        <v>5.9400000000370214</v>
      </c>
      <c r="L47" s="88" t="s">
        <v>121</v>
      </c>
      <c r="M47" s="89">
        <v>6.5000000000000006E-3</v>
      </c>
      <c r="N47" s="89">
        <v>2.9000000000264439E-2</v>
      </c>
      <c r="O47" s="90">
        <v>19959.529944000002</v>
      </c>
      <c r="P47" s="102">
        <v>94.73</v>
      </c>
      <c r="Q47" s="90"/>
      <c r="R47" s="90">
        <v>18.907663045</v>
      </c>
      <c r="S47" s="91">
        <v>8.7197360737949358E-6</v>
      </c>
      <c r="T47" s="91">
        <f t="shared" si="1"/>
        <v>1.3111601414875071E-2</v>
      </c>
      <c r="U47" s="91">
        <f>R47/'סכום נכסי הקרן'!$C$42</f>
        <v>4.5591304527094522E-3</v>
      </c>
    </row>
    <row r="48" spans="2:21">
      <c r="B48" s="86" t="s">
        <v>338</v>
      </c>
      <c r="C48" s="110">
        <v>1138924</v>
      </c>
      <c r="D48" s="88" t="s">
        <v>112</v>
      </c>
      <c r="E48" s="88" t="s">
        <v>290</v>
      </c>
      <c r="F48" s="110">
        <v>513623314</v>
      </c>
      <c r="G48" s="88" t="s">
        <v>308</v>
      </c>
      <c r="H48" s="87" t="s">
        <v>332</v>
      </c>
      <c r="I48" s="87" t="s">
        <v>119</v>
      </c>
      <c r="J48" s="101"/>
      <c r="K48" s="90">
        <v>2.5400000000074217</v>
      </c>
      <c r="L48" s="88" t="s">
        <v>121</v>
      </c>
      <c r="M48" s="89">
        <v>1.34E-2</v>
      </c>
      <c r="N48" s="89">
        <v>2.6799999999406264E-2</v>
      </c>
      <c r="O48" s="90">
        <v>2515.6851499999998</v>
      </c>
      <c r="P48" s="102">
        <v>107.12</v>
      </c>
      <c r="Q48" s="90"/>
      <c r="R48" s="90">
        <v>2.694801837</v>
      </c>
      <c r="S48" s="91">
        <v>4.3812233871805933E-6</v>
      </c>
      <c r="T48" s="91">
        <f t="shared" si="1"/>
        <v>1.8687220887491302E-3</v>
      </c>
      <c r="U48" s="91">
        <f>R48/'סכום נכסי הקרן'!$C$42</f>
        <v>6.4978697207812835E-4</v>
      </c>
    </row>
    <row r="49" spans="2:21">
      <c r="B49" s="86" t="s">
        <v>339</v>
      </c>
      <c r="C49" s="110">
        <v>1151117</v>
      </c>
      <c r="D49" s="88" t="s">
        <v>112</v>
      </c>
      <c r="E49" s="88" t="s">
        <v>290</v>
      </c>
      <c r="F49" s="110">
        <v>513623314</v>
      </c>
      <c r="G49" s="88" t="s">
        <v>308</v>
      </c>
      <c r="H49" s="87" t="s">
        <v>336</v>
      </c>
      <c r="I49" s="87" t="s">
        <v>293</v>
      </c>
      <c r="J49" s="101"/>
      <c r="K49" s="90">
        <v>4.0500000002030916</v>
      </c>
      <c r="L49" s="88" t="s">
        <v>121</v>
      </c>
      <c r="M49" s="89">
        <v>1.8200000000000001E-2</v>
      </c>
      <c r="N49" s="89">
        <v>2.7500000001880482E-2</v>
      </c>
      <c r="O49" s="90">
        <v>6282.2327720000003</v>
      </c>
      <c r="P49" s="102">
        <v>105.81</v>
      </c>
      <c r="Q49" s="90"/>
      <c r="R49" s="90">
        <v>6.6472301530000006</v>
      </c>
      <c r="S49" s="91">
        <v>1.6602095063424947E-5</v>
      </c>
      <c r="T49" s="91">
        <f t="shared" si="1"/>
        <v>4.6095507452002535E-3</v>
      </c>
      <c r="U49" s="91">
        <f>R49/'סכום נכסי הקרן'!$C$42</f>
        <v>1.6028204725556986E-3</v>
      </c>
    </row>
    <row r="50" spans="2:21">
      <c r="B50" s="86" t="s">
        <v>340</v>
      </c>
      <c r="C50" s="110">
        <v>1159516</v>
      </c>
      <c r="D50" s="88" t="s">
        <v>112</v>
      </c>
      <c r="E50" s="88" t="s">
        <v>290</v>
      </c>
      <c r="F50" s="110">
        <v>513623314</v>
      </c>
      <c r="G50" s="88" t="s">
        <v>308</v>
      </c>
      <c r="H50" s="87" t="s">
        <v>336</v>
      </c>
      <c r="I50" s="87" t="s">
        <v>293</v>
      </c>
      <c r="J50" s="101"/>
      <c r="K50" s="90">
        <v>5.13</v>
      </c>
      <c r="L50" s="88" t="s">
        <v>121</v>
      </c>
      <c r="M50" s="89">
        <v>7.8000000000000005E-3</v>
      </c>
      <c r="N50" s="89">
        <v>2.6666666666666668E-2</v>
      </c>
      <c r="O50" s="90">
        <v>6.8999999999999997E-5</v>
      </c>
      <c r="P50" s="102">
        <v>98.09</v>
      </c>
      <c r="Q50" s="90"/>
      <c r="R50" s="90">
        <v>6.8999999999999996E-8</v>
      </c>
      <c r="S50" s="91">
        <v>1.7530487804878047E-13</v>
      </c>
      <c r="T50" s="91">
        <f t="shared" si="1"/>
        <v>4.7848350981990953E-11</v>
      </c>
      <c r="U50" s="91">
        <f>R50/'סכום נכסי הקרן'!$C$42</f>
        <v>1.6637698719733676E-11</v>
      </c>
    </row>
    <row r="51" spans="2:21">
      <c r="B51" s="86" t="s">
        <v>341</v>
      </c>
      <c r="C51" s="110">
        <v>1161512</v>
      </c>
      <c r="D51" s="88" t="s">
        <v>112</v>
      </c>
      <c r="E51" s="88" t="s">
        <v>290</v>
      </c>
      <c r="F51" s="110">
        <v>513623314</v>
      </c>
      <c r="G51" s="88" t="s">
        <v>308</v>
      </c>
      <c r="H51" s="87" t="s">
        <v>336</v>
      </c>
      <c r="I51" s="87" t="s">
        <v>293</v>
      </c>
      <c r="J51" s="101"/>
      <c r="K51" s="90">
        <v>2.5199999999454312</v>
      </c>
      <c r="L51" s="88" t="s">
        <v>121</v>
      </c>
      <c r="M51" s="89">
        <v>2E-3</v>
      </c>
      <c r="N51" s="89">
        <v>2.3599999999922044E-2</v>
      </c>
      <c r="O51" s="90">
        <v>5015.7820949999996</v>
      </c>
      <c r="P51" s="102">
        <v>102.3</v>
      </c>
      <c r="Q51" s="90"/>
      <c r="R51" s="90">
        <v>5.131145139</v>
      </c>
      <c r="S51" s="91">
        <v>1.519933968181818E-5</v>
      </c>
      <c r="T51" s="91">
        <f t="shared" si="1"/>
        <v>3.5582149789914314E-3</v>
      </c>
      <c r="U51" s="91">
        <f>R51/'סכום נכסי הקרן'!$C$42</f>
        <v>1.2372528537667822E-3</v>
      </c>
    </row>
    <row r="52" spans="2:21">
      <c r="B52" s="86" t="s">
        <v>342</v>
      </c>
      <c r="C52" s="110">
        <v>7590128</v>
      </c>
      <c r="D52" s="88" t="s">
        <v>112</v>
      </c>
      <c r="E52" s="88" t="s">
        <v>290</v>
      </c>
      <c r="F52" s="110">
        <v>520001736</v>
      </c>
      <c r="G52" s="88" t="s">
        <v>308</v>
      </c>
      <c r="H52" s="87" t="s">
        <v>332</v>
      </c>
      <c r="I52" s="87" t="s">
        <v>119</v>
      </c>
      <c r="J52" s="101"/>
      <c r="K52" s="90">
        <v>1.9299999999879356</v>
      </c>
      <c r="L52" s="88" t="s">
        <v>121</v>
      </c>
      <c r="M52" s="89">
        <v>4.7500000000000001E-2</v>
      </c>
      <c r="N52" s="89">
        <v>2.5400000000930699E-2</v>
      </c>
      <c r="O52" s="90">
        <v>4207.1679450000001</v>
      </c>
      <c r="P52" s="102">
        <v>137.91</v>
      </c>
      <c r="Q52" s="90"/>
      <c r="R52" s="90">
        <v>5.8021052989999999</v>
      </c>
      <c r="S52" s="91">
        <v>4.1860633290498562E-6</v>
      </c>
      <c r="T52" s="91">
        <f t="shared" si="1"/>
        <v>4.0234952287104579E-3</v>
      </c>
      <c r="U52" s="91">
        <f>R52/'סכום נכסי הקרן'!$C$42</f>
        <v>1.399038839201917E-3</v>
      </c>
    </row>
    <row r="53" spans="2:21">
      <c r="B53" s="86" t="s">
        <v>343</v>
      </c>
      <c r="C53" s="110">
        <v>7590219</v>
      </c>
      <c r="D53" s="88" t="s">
        <v>112</v>
      </c>
      <c r="E53" s="88" t="s">
        <v>290</v>
      </c>
      <c r="F53" s="110">
        <v>520001736</v>
      </c>
      <c r="G53" s="88" t="s">
        <v>308</v>
      </c>
      <c r="H53" s="87" t="s">
        <v>332</v>
      </c>
      <c r="I53" s="87" t="s">
        <v>119</v>
      </c>
      <c r="J53" s="101"/>
      <c r="K53" s="90">
        <v>4.1600000002115296</v>
      </c>
      <c r="L53" s="88" t="s">
        <v>121</v>
      </c>
      <c r="M53" s="89">
        <v>5.0000000000000001E-3</v>
      </c>
      <c r="N53" s="89">
        <v>2.910000000170215E-2</v>
      </c>
      <c r="O53" s="90">
        <v>6148.2964910000001</v>
      </c>
      <c r="P53" s="102">
        <v>98.42</v>
      </c>
      <c r="Q53" s="90"/>
      <c r="R53" s="90">
        <v>6.0511531670000007</v>
      </c>
      <c r="S53" s="91">
        <v>3.0080310683704599E-6</v>
      </c>
      <c r="T53" s="91">
        <f t="shared" si="1"/>
        <v>4.1961985591362633E-3</v>
      </c>
      <c r="U53" s="91">
        <f>R53/'סכום נכסי הקרן'!$C$42</f>
        <v>1.459090772456642E-3</v>
      </c>
    </row>
    <row r="54" spans="2:21">
      <c r="B54" s="86" t="s">
        <v>344</v>
      </c>
      <c r="C54" s="110">
        <v>7590284</v>
      </c>
      <c r="D54" s="88" t="s">
        <v>112</v>
      </c>
      <c r="E54" s="88" t="s">
        <v>290</v>
      </c>
      <c r="F54" s="110">
        <v>520001736</v>
      </c>
      <c r="G54" s="88" t="s">
        <v>308</v>
      </c>
      <c r="H54" s="87" t="s">
        <v>332</v>
      </c>
      <c r="I54" s="87" t="s">
        <v>119</v>
      </c>
      <c r="J54" s="101"/>
      <c r="K54" s="90">
        <v>6.6000000001116836</v>
      </c>
      <c r="L54" s="88" t="s">
        <v>121</v>
      </c>
      <c r="M54" s="89">
        <v>5.8999999999999999E-3</v>
      </c>
      <c r="N54" s="89">
        <v>3.0900000000307126E-2</v>
      </c>
      <c r="O54" s="90">
        <v>15923.285786</v>
      </c>
      <c r="P54" s="102">
        <v>89.97</v>
      </c>
      <c r="Q54" s="90"/>
      <c r="R54" s="90">
        <v>14.326180583999999</v>
      </c>
      <c r="S54" s="91">
        <v>1.4483680375115405E-5</v>
      </c>
      <c r="T54" s="91">
        <f t="shared" si="1"/>
        <v>9.9345524176031319E-3</v>
      </c>
      <c r="U54" s="91">
        <f>R54/'סכום נכסי הקרן'!$C$42</f>
        <v>3.4544155994360904E-3</v>
      </c>
    </row>
    <row r="55" spans="2:21">
      <c r="B55" s="86" t="s">
        <v>345</v>
      </c>
      <c r="C55" s="110">
        <v>6130207</v>
      </c>
      <c r="D55" s="88" t="s">
        <v>112</v>
      </c>
      <c r="E55" s="88" t="s">
        <v>290</v>
      </c>
      <c r="F55" s="110">
        <v>520017807</v>
      </c>
      <c r="G55" s="88" t="s">
        <v>308</v>
      </c>
      <c r="H55" s="87" t="s">
        <v>332</v>
      </c>
      <c r="I55" s="87" t="s">
        <v>119</v>
      </c>
      <c r="J55" s="101"/>
      <c r="K55" s="90">
        <v>3.2899999999917675</v>
      </c>
      <c r="L55" s="88" t="s">
        <v>121</v>
      </c>
      <c r="M55" s="89">
        <v>1.5800000000000002E-2</v>
      </c>
      <c r="N55" s="89">
        <v>2.3899999999368818E-2</v>
      </c>
      <c r="O55" s="90">
        <v>6755.5390450000004</v>
      </c>
      <c r="P55" s="102">
        <v>107.88</v>
      </c>
      <c r="Q55" s="90"/>
      <c r="R55" s="90">
        <v>7.2878757140000001</v>
      </c>
      <c r="S55" s="91">
        <v>1.3485917898469871E-5</v>
      </c>
      <c r="T55" s="91">
        <f t="shared" si="1"/>
        <v>5.0538092040086947E-3</v>
      </c>
      <c r="U55" s="91">
        <f>R55/'סכום נכסי הקרן'!$C$42</f>
        <v>1.757296817918782E-3</v>
      </c>
    </row>
    <row r="56" spans="2:21">
      <c r="B56" s="86" t="s">
        <v>346</v>
      </c>
      <c r="C56" s="110">
        <v>6130280</v>
      </c>
      <c r="D56" s="88" t="s">
        <v>112</v>
      </c>
      <c r="E56" s="88" t="s">
        <v>290</v>
      </c>
      <c r="F56" s="110">
        <v>520017807</v>
      </c>
      <c r="G56" s="88" t="s">
        <v>308</v>
      </c>
      <c r="H56" s="87" t="s">
        <v>332</v>
      </c>
      <c r="I56" s="87" t="s">
        <v>119</v>
      </c>
      <c r="J56" s="101"/>
      <c r="K56" s="90">
        <v>5.9700000001179756</v>
      </c>
      <c r="L56" s="88" t="s">
        <v>121</v>
      </c>
      <c r="M56" s="89">
        <v>8.3999999999999995E-3</v>
      </c>
      <c r="N56" s="89">
        <v>2.680000000105771E-2</v>
      </c>
      <c r="O56" s="90">
        <v>5048.5238689999996</v>
      </c>
      <c r="P56" s="102">
        <v>97.38</v>
      </c>
      <c r="Q56" s="90"/>
      <c r="R56" s="90">
        <v>4.9162524860000003</v>
      </c>
      <c r="S56" s="91">
        <v>1.1322098831576586E-5</v>
      </c>
      <c r="T56" s="91">
        <f t="shared" si="1"/>
        <v>3.4091967313943997E-3</v>
      </c>
      <c r="U56" s="91">
        <f>R56/'סכום נכסי הקרן'!$C$42</f>
        <v>1.1854366332204305E-3</v>
      </c>
    </row>
    <row r="57" spans="2:21">
      <c r="B57" s="86" t="s">
        <v>347</v>
      </c>
      <c r="C57" s="110">
        <v>6040380</v>
      </c>
      <c r="D57" s="88" t="s">
        <v>112</v>
      </c>
      <c r="E57" s="88" t="s">
        <v>290</v>
      </c>
      <c r="F57" s="110">
        <v>520018078</v>
      </c>
      <c r="G57" s="88" t="s">
        <v>295</v>
      </c>
      <c r="H57" s="87" t="s">
        <v>336</v>
      </c>
      <c r="I57" s="87" t="s">
        <v>293</v>
      </c>
      <c r="J57" s="101"/>
      <c r="K57" s="90">
        <v>0.3299999999271197</v>
      </c>
      <c r="L57" s="88" t="s">
        <v>121</v>
      </c>
      <c r="M57" s="89">
        <v>1.6399999999999998E-2</v>
      </c>
      <c r="N57" s="89">
        <v>4.409999999550572E-2</v>
      </c>
      <c r="O57" s="90">
        <v>6.0814000000000007E-2</v>
      </c>
      <c r="P57" s="102">
        <v>5415000</v>
      </c>
      <c r="Q57" s="90"/>
      <c r="R57" s="90">
        <v>3.2930692279999998</v>
      </c>
      <c r="S57" s="91">
        <v>4.9538937764744219E-6</v>
      </c>
      <c r="T57" s="91">
        <f t="shared" si="1"/>
        <v>2.2835932207150435E-3</v>
      </c>
      <c r="U57" s="91">
        <f>R57/'סכום נכסי הקרן'!$C$42</f>
        <v>7.9404483592304296E-4</v>
      </c>
    </row>
    <row r="58" spans="2:21">
      <c r="B58" s="86" t="s">
        <v>348</v>
      </c>
      <c r="C58" s="110">
        <v>6040398</v>
      </c>
      <c r="D58" s="88" t="s">
        <v>112</v>
      </c>
      <c r="E58" s="88" t="s">
        <v>290</v>
      </c>
      <c r="F58" s="110">
        <v>520018078</v>
      </c>
      <c r="G58" s="88" t="s">
        <v>295</v>
      </c>
      <c r="H58" s="87" t="s">
        <v>336</v>
      </c>
      <c r="I58" s="87" t="s">
        <v>293</v>
      </c>
      <c r="J58" s="101"/>
      <c r="K58" s="90">
        <v>4.9399999983841134</v>
      </c>
      <c r="L58" s="88" t="s">
        <v>121</v>
      </c>
      <c r="M58" s="89">
        <v>2.7799999999999998E-2</v>
      </c>
      <c r="N58" s="89">
        <v>4.2199999983138579E-2</v>
      </c>
      <c r="O58" s="90">
        <v>2.2258E-2</v>
      </c>
      <c r="P58" s="102">
        <v>5116000</v>
      </c>
      <c r="Q58" s="90"/>
      <c r="R58" s="90">
        <v>1.1386943359999999</v>
      </c>
      <c r="S58" s="91">
        <v>5.3223338115734097E-6</v>
      </c>
      <c r="T58" s="91">
        <f t="shared" si="1"/>
        <v>7.8963255434975552E-4</v>
      </c>
      <c r="U58" s="91">
        <f>R58/'סכום נכסי הקרן'!$C$42</f>
        <v>2.7456888835123458E-4</v>
      </c>
    </row>
    <row r="59" spans="2:21">
      <c r="B59" s="86" t="s">
        <v>349</v>
      </c>
      <c r="C59" s="110">
        <v>6040430</v>
      </c>
      <c r="D59" s="88" t="s">
        <v>112</v>
      </c>
      <c r="E59" s="88" t="s">
        <v>290</v>
      </c>
      <c r="F59" s="110">
        <v>520018078</v>
      </c>
      <c r="G59" s="88" t="s">
        <v>295</v>
      </c>
      <c r="H59" s="87" t="s">
        <v>336</v>
      </c>
      <c r="I59" s="87" t="s">
        <v>293</v>
      </c>
      <c r="J59" s="101"/>
      <c r="K59" s="90">
        <v>1.890000000136568</v>
      </c>
      <c r="L59" s="88" t="s">
        <v>121</v>
      </c>
      <c r="M59" s="89">
        <v>2.4199999999999999E-2</v>
      </c>
      <c r="N59" s="89">
        <v>3.7600000001994316E-2</v>
      </c>
      <c r="O59" s="90">
        <v>8.6597999999999994E-2</v>
      </c>
      <c r="P59" s="102">
        <v>5327000</v>
      </c>
      <c r="Q59" s="90"/>
      <c r="R59" s="90">
        <v>4.6130951329999998</v>
      </c>
      <c r="S59" s="91">
        <v>3.0044755924088401E-6</v>
      </c>
      <c r="T59" s="91">
        <f t="shared" si="1"/>
        <v>3.1989709425666413E-3</v>
      </c>
      <c r="U59" s="91">
        <f>R59/'סכום נכסי הקרן'!$C$42</f>
        <v>1.1123374925844022E-3</v>
      </c>
    </row>
    <row r="60" spans="2:21">
      <c r="B60" s="86" t="s">
        <v>350</v>
      </c>
      <c r="C60" s="110">
        <v>6040471</v>
      </c>
      <c r="D60" s="88" t="s">
        <v>112</v>
      </c>
      <c r="E60" s="88" t="s">
        <v>290</v>
      </c>
      <c r="F60" s="110">
        <v>520018078</v>
      </c>
      <c r="G60" s="88" t="s">
        <v>295</v>
      </c>
      <c r="H60" s="87" t="s">
        <v>336</v>
      </c>
      <c r="I60" s="87" t="s">
        <v>293</v>
      </c>
      <c r="J60" s="101"/>
      <c r="K60" s="90">
        <v>1.4799999999699245</v>
      </c>
      <c r="L60" s="88" t="s">
        <v>121</v>
      </c>
      <c r="M60" s="89">
        <v>1.95E-2</v>
      </c>
      <c r="N60" s="89">
        <v>3.5499999998872156E-2</v>
      </c>
      <c r="O60" s="90">
        <v>7.5338000000000002E-2</v>
      </c>
      <c r="P60" s="102">
        <v>5296001</v>
      </c>
      <c r="Q60" s="90"/>
      <c r="R60" s="90">
        <v>3.9899105189999999</v>
      </c>
      <c r="S60" s="91">
        <v>3.0354969982674565E-6</v>
      </c>
      <c r="T60" s="91">
        <f t="shared" si="1"/>
        <v>2.7668208536210099E-3</v>
      </c>
      <c r="U60" s="91">
        <f>R60/'סכום נכסי הקרן'!$C$42</f>
        <v>9.6207143672200329E-4</v>
      </c>
    </row>
    <row r="61" spans="2:21">
      <c r="B61" s="86" t="s">
        <v>351</v>
      </c>
      <c r="C61" s="110">
        <v>6040620</v>
      </c>
      <c r="D61" s="88" t="s">
        <v>112</v>
      </c>
      <c r="E61" s="88" t="s">
        <v>290</v>
      </c>
      <c r="F61" s="110">
        <v>520018078</v>
      </c>
      <c r="G61" s="88" t="s">
        <v>295</v>
      </c>
      <c r="H61" s="87" t="s">
        <v>332</v>
      </c>
      <c r="I61" s="87" t="s">
        <v>119</v>
      </c>
      <c r="J61" s="101"/>
      <c r="K61" s="90">
        <v>4.8400000004695798</v>
      </c>
      <c r="L61" s="88" t="s">
        <v>121</v>
      </c>
      <c r="M61" s="89">
        <v>1.4999999999999999E-2</v>
      </c>
      <c r="N61" s="89">
        <v>3.7100000004936594E-2</v>
      </c>
      <c r="O61" s="90">
        <v>7.0101999999999998E-2</v>
      </c>
      <c r="P61" s="102">
        <v>4738966</v>
      </c>
      <c r="Q61" s="90"/>
      <c r="R61" s="90">
        <v>3.3221288159999993</v>
      </c>
      <c r="S61" s="91">
        <v>2.4966877982762303E-6</v>
      </c>
      <c r="T61" s="91">
        <f t="shared" si="1"/>
        <v>2.3037447187732466E-3</v>
      </c>
      <c r="U61" s="91">
        <f>R61/'סכום נכסי הקרן'!$C$42</f>
        <v>8.0105186012686296E-4</v>
      </c>
    </row>
    <row r="62" spans="2:21">
      <c r="B62" s="86" t="s">
        <v>352</v>
      </c>
      <c r="C62" s="110">
        <v>2260446</v>
      </c>
      <c r="D62" s="88" t="s">
        <v>112</v>
      </c>
      <c r="E62" s="88" t="s">
        <v>290</v>
      </c>
      <c r="F62" s="110">
        <v>520024126</v>
      </c>
      <c r="G62" s="88" t="s">
        <v>308</v>
      </c>
      <c r="H62" s="87" t="s">
        <v>332</v>
      </c>
      <c r="I62" s="87" t="s">
        <v>119</v>
      </c>
      <c r="J62" s="101"/>
      <c r="K62" s="90">
        <v>2.5999999986422915</v>
      </c>
      <c r="L62" s="88" t="s">
        <v>121</v>
      </c>
      <c r="M62" s="89">
        <v>3.7000000000000005E-2</v>
      </c>
      <c r="N62" s="89">
        <v>2.6799999975561248E-2</v>
      </c>
      <c r="O62" s="90">
        <v>521.39475800000002</v>
      </c>
      <c r="P62" s="102">
        <v>113.01</v>
      </c>
      <c r="Q62" s="90"/>
      <c r="R62" s="90">
        <v>0.58922823300000005</v>
      </c>
      <c r="S62" s="91">
        <v>1.1557857513973932E-6</v>
      </c>
      <c r="T62" s="91">
        <f t="shared" si="1"/>
        <v>4.0860288842148329E-4</v>
      </c>
      <c r="U62" s="91">
        <f>R62/'סכום נכסי הקרן'!$C$42</f>
        <v>1.4207828721471066E-4</v>
      </c>
    </row>
    <row r="63" spans="2:21">
      <c r="B63" s="86" t="s">
        <v>353</v>
      </c>
      <c r="C63" s="110">
        <v>2260495</v>
      </c>
      <c r="D63" s="88" t="s">
        <v>112</v>
      </c>
      <c r="E63" s="88" t="s">
        <v>290</v>
      </c>
      <c r="F63" s="110">
        <v>520024126</v>
      </c>
      <c r="G63" s="88" t="s">
        <v>308</v>
      </c>
      <c r="H63" s="87" t="s">
        <v>332</v>
      </c>
      <c r="I63" s="87" t="s">
        <v>119</v>
      </c>
      <c r="J63" s="101"/>
      <c r="K63" s="90">
        <v>4.5300000028216258</v>
      </c>
      <c r="L63" s="88" t="s">
        <v>121</v>
      </c>
      <c r="M63" s="89">
        <v>2.81E-2</v>
      </c>
      <c r="N63" s="89">
        <v>2.830000001888857E-2</v>
      </c>
      <c r="O63" s="90">
        <v>772.32018200000005</v>
      </c>
      <c r="P63" s="102">
        <v>111.05</v>
      </c>
      <c r="Q63" s="90"/>
      <c r="R63" s="90">
        <v>0.85766158600000009</v>
      </c>
      <c r="S63" s="91">
        <v>8.1345942836246046E-7</v>
      </c>
      <c r="T63" s="91">
        <f t="shared" si="1"/>
        <v>5.9474916798114526E-4</v>
      </c>
      <c r="U63" s="91">
        <f>R63/'סכום נכסי הקרן'!$C$42</f>
        <v>2.0680456625155006E-4</v>
      </c>
    </row>
    <row r="64" spans="2:21">
      <c r="B64" s="86" t="s">
        <v>354</v>
      </c>
      <c r="C64" s="110">
        <v>2260545</v>
      </c>
      <c r="D64" s="88" t="s">
        <v>112</v>
      </c>
      <c r="E64" s="88" t="s">
        <v>290</v>
      </c>
      <c r="F64" s="110">
        <v>520024126</v>
      </c>
      <c r="G64" s="88" t="s">
        <v>308</v>
      </c>
      <c r="H64" s="87" t="s">
        <v>336</v>
      </c>
      <c r="I64" s="87" t="s">
        <v>293</v>
      </c>
      <c r="J64" s="101"/>
      <c r="K64" s="90">
        <v>3.0099999998154563</v>
      </c>
      <c r="L64" s="88" t="s">
        <v>121</v>
      </c>
      <c r="M64" s="89">
        <v>2.4E-2</v>
      </c>
      <c r="N64" s="89">
        <v>2.630000000409206E-2</v>
      </c>
      <c r="O64" s="90">
        <v>1144.3552930000001</v>
      </c>
      <c r="P64" s="102">
        <v>108.91</v>
      </c>
      <c r="Q64" s="90"/>
      <c r="R64" s="90">
        <v>1.246317323</v>
      </c>
      <c r="S64" s="91">
        <v>1.85613822583079E-6</v>
      </c>
      <c r="T64" s="91">
        <f t="shared" si="1"/>
        <v>8.6426418414259983E-4</v>
      </c>
      <c r="U64" s="91">
        <f>R64/'סכום נכסי הקרן'!$C$42</f>
        <v>3.0051959607621742E-4</v>
      </c>
    </row>
    <row r="65" spans="2:21">
      <c r="B65" s="86" t="s">
        <v>355</v>
      </c>
      <c r="C65" s="110">
        <v>2260552</v>
      </c>
      <c r="D65" s="88" t="s">
        <v>112</v>
      </c>
      <c r="E65" s="88" t="s">
        <v>290</v>
      </c>
      <c r="F65" s="110">
        <v>520024126</v>
      </c>
      <c r="G65" s="88" t="s">
        <v>308</v>
      </c>
      <c r="H65" s="87" t="s">
        <v>332</v>
      </c>
      <c r="I65" s="87" t="s">
        <v>119</v>
      </c>
      <c r="J65" s="101"/>
      <c r="K65" s="90">
        <v>4.1300000001513393</v>
      </c>
      <c r="L65" s="88" t="s">
        <v>121</v>
      </c>
      <c r="M65" s="89">
        <v>2.6000000000000002E-2</v>
      </c>
      <c r="N65" s="89">
        <v>2.8400000000489176E-2</v>
      </c>
      <c r="O65" s="90">
        <v>5988.3212080000003</v>
      </c>
      <c r="P65" s="102">
        <v>109.24</v>
      </c>
      <c r="Q65" s="90"/>
      <c r="R65" s="90">
        <v>6.5416421769999991</v>
      </c>
      <c r="S65" s="91">
        <v>1.16332204419765E-5</v>
      </c>
      <c r="T65" s="91">
        <f t="shared" si="1"/>
        <v>4.5363303026621938E-3</v>
      </c>
      <c r="U65" s="91">
        <f>R65/'סכום נכסי הקרן'!$C$42</f>
        <v>1.5773604590322999E-3</v>
      </c>
    </row>
    <row r="66" spans="2:21">
      <c r="B66" s="86" t="s">
        <v>356</v>
      </c>
      <c r="C66" s="110">
        <v>2260636</v>
      </c>
      <c r="D66" s="88" t="s">
        <v>112</v>
      </c>
      <c r="E66" s="88" t="s">
        <v>290</v>
      </c>
      <c r="F66" s="110">
        <v>520024126</v>
      </c>
      <c r="G66" s="88" t="s">
        <v>308</v>
      </c>
      <c r="H66" s="87" t="s">
        <v>332</v>
      </c>
      <c r="I66" s="87" t="s">
        <v>119</v>
      </c>
      <c r="J66" s="101"/>
      <c r="K66" s="90">
        <v>6.9100000000087647</v>
      </c>
      <c r="L66" s="88" t="s">
        <v>121</v>
      </c>
      <c r="M66" s="89">
        <v>3.4999999999999996E-3</v>
      </c>
      <c r="N66" s="89">
        <v>3.0100000000129377E-2</v>
      </c>
      <c r="O66" s="90">
        <v>27046.667990000002</v>
      </c>
      <c r="P66" s="102">
        <v>88.59</v>
      </c>
      <c r="Q66" s="90"/>
      <c r="R66" s="90">
        <v>23.960644468999998</v>
      </c>
      <c r="S66" s="91">
        <v>1.2350883180956565E-5</v>
      </c>
      <c r="T66" s="91">
        <f t="shared" si="1"/>
        <v>1.6615613424745105E-2</v>
      </c>
      <c r="U66" s="91">
        <f>R66/'סכום נכסי הקרן'!$C$42</f>
        <v>5.7775359971865949E-3</v>
      </c>
    </row>
    <row r="67" spans="2:21">
      <c r="B67" s="86" t="s">
        <v>357</v>
      </c>
      <c r="C67" s="110">
        <v>3230125</v>
      </c>
      <c r="D67" s="88" t="s">
        <v>112</v>
      </c>
      <c r="E67" s="88" t="s">
        <v>290</v>
      </c>
      <c r="F67" s="110">
        <v>520037789</v>
      </c>
      <c r="G67" s="88" t="s">
        <v>308</v>
      </c>
      <c r="H67" s="87" t="s">
        <v>336</v>
      </c>
      <c r="I67" s="87" t="s">
        <v>293</v>
      </c>
      <c r="J67" s="101"/>
      <c r="K67" s="90">
        <v>0.53000000019237481</v>
      </c>
      <c r="L67" s="88" t="s">
        <v>121</v>
      </c>
      <c r="M67" s="89">
        <v>4.9000000000000002E-2</v>
      </c>
      <c r="N67" s="89">
        <v>1.9899999995796253E-2</v>
      </c>
      <c r="O67" s="90">
        <v>1203.367755</v>
      </c>
      <c r="P67" s="102">
        <v>113.88</v>
      </c>
      <c r="Q67" s="90">
        <v>3.3114660000000004E-2</v>
      </c>
      <c r="R67" s="90">
        <v>1.403509841</v>
      </c>
      <c r="S67" s="91">
        <v>9.0476972433369836E-6</v>
      </c>
      <c r="T67" s="91">
        <f t="shared" si="1"/>
        <v>9.7327002143255531E-4</v>
      </c>
      <c r="U67" s="91">
        <f>R67/'סכום נכסי הקרן'!$C$42</f>
        <v>3.3842280992375817E-4</v>
      </c>
    </row>
    <row r="68" spans="2:21">
      <c r="B68" s="86" t="s">
        <v>358</v>
      </c>
      <c r="C68" s="110">
        <v>3230265</v>
      </c>
      <c r="D68" s="88" t="s">
        <v>112</v>
      </c>
      <c r="E68" s="88" t="s">
        <v>290</v>
      </c>
      <c r="F68" s="110">
        <v>520037789</v>
      </c>
      <c r="G68" s="88" t="s">
        <v>308</v>
      </c>
      <c r="H68" s="87" t="s">
        <v>336</v>
      </c>
      <c r="I68" s="87" t="s">
        <v>293</v>
      </c>
      <c r="J68" s="101"/>
      <c r="K68" s="90">
        <v>3.6900000001697792</v>
      </c>
      <c r="L68" s="88" t="s">
        <v>121</v>
      </c>
      <c r="M68" s="89">
        <v>2.35E-2</v>
      </c>
      <c r="N68" s="89">
        <v>2.6400000000848897E-2</v>
      </c>
      <c r="O68" s="90">
        <v>10540.603598</v>
      </c>
      <c r="P68" s="102">
        <v>109.18</v>
      </c>
      <c r="Q68" s="90">
        <v>0.27177439200000003</v>
      </c>
      <c r="R68" s="90">
        <v>11.7800054</v>
      </c>
      <c r="S68" s="91">
        <v>1.4521140022540988E-5</v>
      </c>
      <c r="T68" s="91">
        <f t="shared" si="1"/>
        <v>8.1688961296949095E-3</v>
      </c>
      <c r="U68" s="91">
        <f>R68/'סכום נכסי הקרן'!$C$42</f>
        <v>2.8404663878555912E-3</v>
      </c>
    </row>
    <row r="69" spans="2:21">
      <c r="B69" s="86" t="s">
        <v>359</v>
      </c>
      <c r="C69" s="110">
        <v>3230190</v>
      </c>
      <c r="D69" s="88" t="s">
        <v>112</v>
      </c>
      <c r="E69" s="88" t="s">
        <v>290</v>
      </c>
      <c r="F69" s="110">
        <v>520037789</v>
      </c>
      <c r="G69" s="88" t="s">
        <v>308</v>
      </c>
      <c r="H69" s="87" t="s">
        <v>336</v>
      </c>
      <c r="I69" s="87" t="s">
        <v>293</v>
      </c>
      <c r="J69" s="101"/>
      <c r="K69" s="90">
        <v>2.1799999999519422</v>
      </c>
      <c r="L69" s="88" t="s">
        <v>121</v>
      </c>
      <c r="M69" s="89">
        <v>1.7600000000000001E-2</v>
      </c>
      <c r="N69" s="89">
        <v>2.4099999999279125E-2</v>
      </c>
      <c r="O69" s="90">
        <v>9488.4486010000001</v>
      </c>
      <c r="P69" s="102">
        <v>109.65</v>
      </c>
      <c r="Q69" s="90"/>
      <c r="R69" s="90">
        <v>10.404083575000001</v>
      </c>
      <c r="S69" s="91">
        <v>7.0207259337789589E-6</v>
      </c>
      <c r="T69" s="91">
        <f t="shared" si="1"/>
        <v>7.2147571382980766E-3</v>
      </c>
      <c r="U69" s="91">
        <f>R69/'סכום נכסי הקרן'!$C$42</f>
        <v>2.5086957677649228E-3</v>
      </c>
    </row>
    <row r="70" spans="2:21">
      <c r="B70" s="86" t="s">
        <v>360</v>
      </c>
      <c r="C70" s="110">
        <v>3230224</v>
      </c>
      <c r="D70" s="88" t="s">
        <v>112</v>
      </c>
      <c r="E70" s="88" t="s">
        <v>290</v>
      </c>
      <c r="F70" s="110">
        <v>520037789</v>
      </c>
      <c r="G70" s="88" t="s">
        <v>308</v>
      </c>
      <c r="H70" s="87" t="s">
        <v>336</v>
      </c>
      <c r="I70" s="87" t="s">
        <v>293</v>
      </c>
      <c r="J70" s="101"/>
      <c r="K70" s="90">
        <v>0.16000029208921304</v>
      </c>
      <c r="L70" s="88" t="s">
        <v>121</v>
      </c>
      <c r="M70" s="89">
        <v>5.8499999999999996E-2</v>
      </c>
      <c r="N70" s="89">
        <v>1.5173913043478262E-2</v>
      </c>
      <c r="O70" s="90">
        <v>1.8900000000000001E-4</v>
      </c>
      <c r="P70" s="102">
        <v>121.19</v>
      </c>
      <c r="Q70" s="90"/>
      <c r="R70" s="90">
        <v>2.2999999999999999E-7</v>
      </c>
      <c r="S70" s="91">
        <v>1.5833515991231215E-12</v>
      </c>
      <c r="T70" s="91">
        <f t="shared" si="1"/>
        <v>1.5949450327330317E-10</v>
      </c>
      <c r="U70" s="91">
        <f>R70/'סכום נכסי הקרן'!$C$42</f>
        <v>5.5458995732445585E-11</v>
      </c>
    </row>
    <row r="71" spans="2:21">
      <c r="B71" s="86" t="s">
        <v>361</v>
      </c>
      <c r="C71" s="110">
        <v>3230232</v>
      </c>
      <c r="D71" s="88" t="s">
        <v>112</v>
      </c>
      <c r="E71" s="88" t="s">
        <v>290</v>
      </c>
      <c r="F71" s="110">
        <v>520037789</v>
      </c>
      <c r="G71" s="88" t="s">
        <v>308</v>
      </c>
      <c r="H71" s="87" t="s">
        <v>336</v>
      </c>
      <c r="I71" s="87" t="s">
        <v>293</v>
      </c>
      <c r="J71" s="101"/>
      <c r="K71" s="90">
        <v>2.8499999999179191</v>
      </c>
      <c r="L71" s="88" t="s">
        <v>121</v>
      </c>
      <c r="M71" s="89">
        <v>2.1499999999999998E-2</v>
      </c>
      <c r="N71" s="89">
        <v>2.6099999999116653E-2</v>
      </c>
      <c r="O71" s="90">
        <v>11569.404494</v>
      </c>
      <c r="P71" s="102">
        <v>110.57</v>
      </c>
      <c r="Q71" s="90"/>
      <c r="R71" s="90">
        <v>12.792291133000001</v>
      </c>
      <c r="S71" s="91">
        <v>9.3641894931417848E-6</v>
      </c>
      <c r="T71" s="91">
        <f t="shared" si="1"/>
        <v>8.8708700868926783E-3</v>
      </c>
      <c r="U71" s="91">
        <f>R71/'סכום נכסי הקרן'!$C$42</f>
        <v>3.0845548667532544E-3</v>
      </c>
    </row>
    <row r="72" spans="2:21">
      <c r="B72" s="86" t="s">
        <v>362</v>
      </c>
      <c r="C72" s="110">
        <v>3230273</v>
      </c>
      <c r="D72" s="88" t="s">
        <v>112</v>
      </c>
      <c r="E72" s="88" t="s">
        <v>290</v>
      </c>
      <c r="F72" s="110">
        <v>520037789</v>
      </c>
      <c r="G72" s="88" t="s">
        <v>308</v>
      </c>
      <c r="H72" s="87" t="s">
        <v>336</v>
      </c>
      <c r="I72" s="87" t="s">
        <v>293</v>
      </c>
      <c r="J72" s="101"/>
      <c r="K72" s="90">
        <v>4.3999999999881272</v>
      </c>
      <c r="L72" s="88" t="s">
        <v>121</v>
      </c>
      <c r="M72" s="89">
        <v>2.2499999999999999E-2</v>
      </c>
      <c r="N72" s="89">
        <v>2.9299999999709114E-2</v>
      </c>
      <c r="O72" s="90">
        <v>15621.942604</v>
      </c>
      <c r="P72" s="102">
        <v>107.83</v>
      </c>
      <c r="Q72" s="90"/>
      <c r="R72" s="90">
        <v>16.845140293</v>
      </c>
      <c r="S72" s="91">
        <v>1.4768151882274613E-5</v>
      </c>
      <c r="T72" s="91">
        <f t="shared" si="1"/>
        <v>1.1681336015657129E-2</v>
      </c>
      <c r="U72" s="91">
        <f>R72/'סכום נכסי הקרן'!$C$42</f>
        <v>4.0618024505301486E-3</v>
      </c>
    </row>
    <row r="73" spans="2:21">
      <c r="B73" s="86" t="s">
        <v>363</v>
      </c>
      <c r="C73" s="110">
        <v>3230372</v>
      </c>
      <c r="D73" s="88" t="s">
        <v>112</v>
      </c>
      <c r="E73" s="88" t="s">
        <v>290</v>
      </c>
      <c r="F73" s="110">
        <v>520037789</v>
      </c>
      <c r="G73" s="88" t="s">
        <v>308</v>
      </c>
      <c r="H73" s="87" t="s">
        <v>336</v>
      </c>
      <c r="I73" s="87" t="s">
        <v>293</v>
      </c>
      <c r="J73" s="101"/>
      <c r="K73" s="90">
        <v>4.8600000000944457</v>
      </c>
      <c r="L73" s="88" t="s">
        <v>121</v>
      </c>
      <c r="M73" s="89">
        <v>6.5000000000000006E-3</v>
      </c>
      <c r="N73" s="89">
        <v>2.6000000000000002E-2</v>
      </c>
      <c r="O73" s="90">
        <v>5336.2195019999999</v>
      </c>
      <c r="P73" s="102">
        <v>99.21</v>
      </c>
      <c r="Q73" s="90"/>
      <c r="R73" s="90">
        <v>5.2940636750000003</v>
      </c>
      <c r="S73" s="91">
        <v>1.0483216938264329E-5</v>
      </c>
      <c r="T73" s="91">
        <f t="shared" si="1"/>
        <v>3.6711915484407089E-3</v>
      </c>
      <c r="U73" s="91">
        <f>R73/'סכום נכסי הקרן'!$C$42</f>
        <v>1.2765367598222617E-3</v>
      </c>
    </row>
    <row r="74" spans="2:21">
      <c r="B74" s="86" t="s">
        <v>364</v>
      </c>
      <c r="C74" s="110">
        <v>3230398</v>
      </c>
      <c r="D74" s="88" t="s">
        <v>112</v>
      </c>
      <c r="E74" s="88" t="s">
        <v>290</v>
      </c>
      <c r="F74" s="110">
        <v>520037789</v>
      </c>
      <c r="G74" s="88" t="s">
        <v>308</v>
      </c>
      <c r="H74" s="87" t="s">
        <v>336</v>
      </c>
      <c r="I74" s="87" t="s">
        <v>293</v>
      </c>
      <c r="J74" s="101"/>
      <c r="K74" s="90">
        <v>5.5699999899990562</v>
      </c>
      <c r="L74" s="88" t="s">
        <v>121</v>
      </c>
      <c r="M74" s="89">
        <v>1.43E-2</v>
      </c>
      <c r="N74" s="89">
        <v>2.8099999918383099E-2</v>
      </c>
      <c r="O74" s="90">
        <v>85.765343999999999</v>
      </c>
      <c r="P74" s="102">
        <v>101.43</v>
      </c>
      <c r="Q74" s="90"/>
      <c r="R74" s="90">
        <v>8.6991791000000013E-2</v>
      </c>
      <c r="S74" s="91">
        <v>2.1093296606000983E-7</v>
      </c>
      <c r="T74" s="91">
        <f t="shared" si="1"/>
        <v>6.0324836932173949E-5</v>
      </c>
      <c r="U74" s="91">
        <f>R74/'סכום נכסי הקרן'!$C$42</f>
        <v>2.0975988547073038E-5</v>
      </c>
    </row>
    <row r="75" spans="2:21">
      <c r="B75" s="86" t="s">
        <v>365</v>
      </c>
      <c r="C75" s="110">
        <v>3230422</v>
      </c>
      <c r="D75" s="88" t="s">
        <v>112</v>
      </c>
      <c r="E75" s="88" t="s">
        <v>290</v>
      </c>
      <c r="F75" s="110">
        <v>520037789</v>
      </c>
      <c r="G75" s="88" t="s">
        <v>308</v>
      </c>
      <c r="H75" s="87" t="s">
        <v>336</v>
      </c>
      <c r="I75" s="87" t="s">
        <v>293</v>
      </c>
      <c r="J75" s="101"/>
      <c r="K75" s="90">
        <v>6.3300000001098171</v>
      </c>
      <c r="L75" s="88" t="s">
        <v>121</v>
      </c>
      <c r="M75" s="89">
        <v>2.5000000000000001E-3</v>
      </c>
      <c r="N75" s="89">
        <v>2.9000000000697256E-2</v>
      </c>
      <c r="O75" s="90">
        <v>12662.5425</v>
      </c>
      <c r="P75" s="102">
        <v>90.61</v>
      </c>
      <c r="Q75" s="90"/>
      <c r="R75" s="90">
        <v>11.473529478</v>
      </c>
      <c r="S75" s="91">
        <v>9.5506827247087001E-6</v>
      </c>
      <c r="T75" s="91">
        <f t="shared" ref="T75:T106" si="2">IFERROR(R75/$R$11,0)</f>
        <v>7.9563690647183102E-3</v>
      </c>
      <c r="U75" s="91">
        <f>R75/'סכום נכסי הקרן'!$C$42</f>
        <v>2.7665670537238723E-3</v>
      </c>
    </row>
    <row r="76" spans="2:21">
      <c r="B76" s="86" t="s">
        <v>366</v>
      </c>
      <c r="C76" s="110">
        <v>1194638</v>
      </c>
      <c r="D76" s="88" t="s">
        <v>112</v>
      </c>
      <c r="E76" s="88" t="s">
        <v>290</v>
      </c>
      <c r="F76" s="110">
        <v>520037789</v>
      </c>
      <c r="G76" s="88" t="s">
        <v>308</v>
      </c>
      <c r="H76" s="87" t="s">
        <v>336</v>
      </c>
      <c r="I76" s="87" t="s">
        <v>293</v>
      </c>
      <c r="J76" s="101"/>
      <c r="K76" s="90">
        <v>7.1600000003056588</v>
      </c>
      <c r="L76" s="88" t="s">
        <v>121</v>
      </c>
      <c r="M76" s="89">
        <v>3.61E-2</v>
      </c>
      <c r="N76" s="89">
        <v>3.4000000001608729E-2</v>
      </c>
      <c r="O76" s="90">
        <v>7335.3273840000002</v>
      </c>
      <c r="P76" s="102">
        <v>101.69</v>
      </c>
      <c r="Q76" s="90"/>
      <c r="R76" s="90">
        <v>7.4592945669999997</v>
      </c>
      <c r="S76" s="91">
        <v>1.5966043762637861E-5</v>
      </c>
      <c r="T76" s="91">
        <f t="shared" si="2"/>
        <v>5.1726803553604961E-3</v>
      </c>
      <c r="U76" s="91">
        <f>R76/'סכום נכסי הקרן'!$C$42</f>
        <v>1.7986303719926414E-3</v>
      </c>
    </row>
    <row r="77" spans="2:21">
      <c r="B77" s="86" t="s">
        <v>367</v>
      </c>
      <c r="C77" s="110">
        <v>1940600</v>
      </c>
      <c r="D77" s="88" t="s">
        <v>112</v>
      </c>
      <c r="E77" s="88" t="s">
        <v>290</v>
      </c>
      <c r="F77" s="110">
        <v>520032640</v>
      </c>
      <c r="G77" s="88" t="s">
        <v>295</v>
      </c>
      <c r="H77" s="87" t="s">
        <v>332</v>
      </c>
      <c r="I77" s="87" t="s">
        <v>119</v>
      </c>
      <c r="J77" s="101"/>
      <c r="K77" s="90">
        <v>7.9999999983568215E-2</v>
      </c>
      <c r="L77" s="88" t="s">
        <v>121</v>
      </c>
      <c r="M77" s="89">
        <v>1.4199999999999999E-2</v>
      </c>
      <c r="N77" s="89">
        <v>4.4100000001211843E-2</v>
      </c>
      <c r="O77" s="90">
        <v>8.7627999999999998E-2</v>
      </c>
      <c r="P77" s="102">
        <v>5556000</v>
      </c>
      <c r="Q77" s="90"/>
      <c r="R77" s="90">
        <v>4.8686117009999998</v>
      </c>
      <c r="S77" s="91">
        <v>4.1347614778464584E-6</v>
      </c>
      <c r="T77" s="91">
        <f t="shared" si="2"/>
        <v>3.3761600212242897E-3</v>
      </c>
      <c r="U77" s="91">
        <f>R77/'סכום נכסי הקרן'!$C$42</f>
        <v>1.1739491980377985E-3</v>
      </c>
    </row>
    <row r="78" spans="2:21">
      <c r="B78" s="86" t="s">
        <v>368</v>
      </c>
      <c r="C78" s="110">
        <v>1940626</v>
      </c>
      <c r="D78" s="88" t="s">
        <v>112</v>
      </c>
      <c r="E78" s="88" t="s">
        <v>290</v>
      </c>
      <c r="F78" s="110">
        <v>520032640</v>
      </c>
      <c r="G78" s="88" t="s">
        <v>295</v>
      </c>
      <c r="H78" s="87" t="s">
        <v>332</v>
      </c>
      <c r="I78" s="87" t="s">
        <v>119</v>
      </c>
      <c r="J78" s="101"/>
      <c r="K78" s="90">
        <v>0.75000000013409251</v>
      </c>
      <c r="L78" s="88" t="s">
        <v>121</v>
      </c>
      <c r="M78" s="89">
        <v>1.5900000000000001E-2</v>
      </c>
      <c r="N78" s="89">
        <v>1.9900000002199117E-2</v>
      </c>
      <c r="O78" s="90">
        <v>6.8372000000000002E-2</v>
      </c>
      <c r="P78" s="102">
        <v>5453667</v>
      </c>
      <c r="Q78" s="90"/>
      <c r="R78" s="90">
        <v>3.728767382</v>
      </c>
      <c r="S78" s="91">
        <v>4.5672678690714766E-6</v>
      </c>
      <c r="T78" s="91">
        <f t="shared" si="2"/>
        <v>2.5857300061468921E-3</v>
      </c>
      <c r="U78" s="91">
        <f>R78/'סכום נכסי הקרן'!$C$42</f>
        <v>8.9910301880704474E-4</v>
      </c>
    </row>
    <row r="79" spans="2:21">
      <c r="B79" s="86" t="s">
        <v>369</v>
      </c>
      <c r="C79" s="110">
        <v>1940725</v>
      </c>
      <c r="D79" s="88" t="s">
        <v>112</v>
      </c>
      <c r="E79" s="88" t="s">
        <v>290</v>
      </c>
      <c r="F79" s="110">
        <v>520032640</v>
      </c>
      <c r="G79" s="88" t="s">
        <v>295</v>
      </c>
      <c r="H79" s="87" t="s">
        <v>332</v>
      </c>
      <c r="I79" s="87" t="s">
        <v>119</v>
      </c>
      <c r="J79" s="101"/>
      <c r="K79" s="90">
        <v>2.9800000000964397</v>
      </c>
      <c r="L79" s="88" t="s">
        <v>121</v>
      </c>
      <c r="M79" s="89">
        <v>2.5899999999999999E-2</v>
      </c>
      <c r="N79" s="89">
        <v>3.8400000000826634E-2</v>
      </c>
      <c r="O79" s="90">
        <v>0.108264</v>
      </c>
      <c r="P79" s="102">
        <v>5363461</v>
      </c>
      <c r="Q79" s="90"/>
      <c r="R79" s="90">
        <v>5.8067183279999997</v>
      </c>
      <c r="S79" s="91">
        <v>5.1254083226814376E-6</v>
      </c>
      <c r="T79" s="91">
        <f t="shared" si="2"/>
        <v>4.0266941537928065E-3</v>
      </c>
      <c r="U79" s="91">
        <f>R79/'סכום נכסי הקרן'!$C$42</f>
        <v>1.4001511607481111E-3</v>
      </c>
    </row>
    <row r="80" spans="2:21">
      <c r="B80" s="86" t="s">
        <v>370</v>
      </c>
      <c r="C80" s="110">
        <v>1940691</v>
      </c>
      <c r="D80" s="88" t="s">
        <v>112</v>
      </c>
      <c r="E80" s="88" t="s">
        <v>290</v>
      </c>
      <c r="F80" s="110">
        <v>520032640</v>
      </c>
      <c r="G80" s="88" t="s">
        <v>295</v>
      </c>
      <c r="H80" s="87" t="s">
        <v>332</v>
      </c>
      <c r="I80" s="87" t="s">
        <v>119</v>
      </c>
      <c r="J80" s="101"/>
      <c r="K80" s="90">
        <v>1.9900000001364826</v>
      </c>
      <c r="L80" s="88" t="s">
        <v>121</v>
      </c>
      <c r="M80" s="89">
        <v>2.0199999999999999E-2</v>
      </c>
      <c r="N80" s="89">
        <v>3.260000000025997E-2</v>
      </c>
      <c r="O80" s="90">
        <v>5.6695000000000002E-2</v>
      </c>
      <c r="P80" s="102">
        <v>5317749</v>
      </c>
      <c r="Q80" s="90">
        <v>6.2400866999999999E-2</v>
      </c>
      <c r="R80" s="90">
        <v>3.0773153419999999</v>
      </c>
      <c r="S80" s="91">
        <v>2.6939890710382514E-6</v>
      </c>
      <c r="T80" s="91">
        <f t="shared" si="2"/>
        <v>2.1339777473374133E-3</v>
      </c>
      <c r="U80" s="91">
        <f>R80/'סכום נכסי הקרן'!$C$42</f>
        <v>7.4202094964942315E-4</v>
      </c>
    </row>
    <row r="81" spans="2:21">
      <c r="B81" s="86" t="s">
        <v>371</v>
      </c>
      <c r="C81" s="110">
        <v>6620462</v>
      </c>
      <c r="D81" s="88" t="s">
        <v>112</v>
      </c>
      <c r="E81" s="88" t="s">
        <v>290</v>
      </c>
      <c r="F81" s="110">
        <v>520000118</v>
      </c>
      <c r="G81" s="88" t="s">
        <v>295</v>
      </c>
      <c r="H81" s="87" t="s">
        <v>332</v>
      </c>
      <c r="I81" s="87" t="s">
        <v>119</v>
      </c>
      <c r="J81" s="101"/>
      <c r="K81" s="90">
        <v>3.2100000009075362</v>
      </c>
      <c r="L81" s="88" t="s">
        <v>121</v>
      </c>
      <c r="M81" s="89">
        <v>2.9700000000000001E-2</v>
      </c>
      <c r="N81" s="89">
        <v>3.4900000008136527E-2</v>
      </c>
      <c r="O81" s="90">
        <v>2.3418999999999999E-2</v>
      </c>
      <c r="P81" s="102">
        <v>5458000</v>
      </c>
      <c r="Q81" s="90"/>
      <c r="R81" s="90">
        <v>1.278186204</v>
      </c>
      <c r="S81" s="91">
        <v>1.6727857142857141E-6</v>
      </c>
      <c r="T81" s="91">
        <f t="shared" si="2"/>
        <v>8.8636379868595205E-4</v>
      </c>
      <c r="U81" s="91">
        <f>R81/'סכום נכסי הקרן'!$C$42</f>
        <v>3.0820401405611664E-4</v>
      </c>
    </row>
    <row r="82" spans="2:21">
      <c r="B82" s="86" t="s">
        <v>372</v>
      </c>
      <c r="C82" s="110">
        <v>6620553</v>
      </c>
      <c r="D82" s="88" t="s">
        <v>112</v>
      </c>
      <c r="E82" s="88" t="s">
        <v>290</v>
      </c>
      <c r="F82" s="110">
        <v>520000118</v>
      </c>
      <c r="G82" s="88" t="s">
        <v>295</v>
      </c>
      <c r="H82" s="87" t="s">
        <v>332</v>
      </c>
      <c r="I82" s="87" t="s">
        <v>119</v>
      </c>
      <c r="J82" s="101"/>
      <c r="K82" s="90">
        <v>4.8700000004712294</v>
      </c>
      <c r="L82" s="88" t="s">
        <v>121</v>
      </c>
      <c r="M82" s="89">
        <v>8.3999999999999995E-3</v>
      </c>
      <c r="N82" s="89">
        <v>3.9399999998609485E-2</v>
      </c>
      <c r="O82" s="90">
        <v>2.8326000000000004E-2</v>
      </c>
      <c r="P82" s="102">
        <v>4570000</v>
      </c>
      <c r="Q82" s="90"/>
      <c r="R82" s="90">
        <v>1.294486797</v>
      </c>
      <c r="S82" s="91">
        <v>3.5616748396831389E-6</v>
      </c>
      <c r="T82" s="91">
        <f t="shared" si="2"/>
        <v>8.9766751600593156E-4</v>
      </c>
      <c r="U82" s="91">
        <f>R82/'סכום נכסי הקרן'!$C$42</f>
        <v>3.1213451195882678E-4</v>
      </c>
    </row>
    <row r="83" spans="2:21">
      <c r="B83" s="86" t="s">
        <v>373</v>
      </c>
      <c r="C83" s="110">
        <v>1191329</v>
      </c>
      <c r="D83" s="88" t="s">
        <v>112</v>
      </c>
      <c r="E83" s="88" t="s">
        <v>290</v>
      </c>
      <c r="F83" s="110">
        <v>520000118</v>
      </c>
      <c r="G83" s="88" t="s">
        <v>295</v>
      </c>
      <c r="H83" s="87" t="s">
        <v>332</v>
      </c>
      <c r="I83" s="87" t="s">
        <v>119</v>
      </c>
      <c r="J83" s="101"/>
      <c r="K83" s="90">
        <v>5.2300000003037548</v>
      </c>
      <c r="L83" s="88" t="s">
        <v>121</v>
      </c>
      <c r="M83" s="89">
        <v>3.0899999999999997E-2</v>
      </c>
      <c r="N83" s="89">
        <v>3.3900000002329761E-2</v>
      </c>
      <c r="O83" s="90">
        <v>6.7386000000000001E-2</v>
      </c>
      <c r="P83" s="102">
        <v>5032053</v>
      </c>
      <c r="Q83" s="90"/>
      <c r="R83" s="90">
        <v>3.3908957389999999</v>
      </c>
      <c r="S83" s="91">
        <v>3.5466315789473687E-6</v>
      </c>
      <c r="T83" s="91">
        <f t="shared" si="2"/>
        <v>2.3514314414928923E-3</v>
      </c>
      <c r="U83" s="91">
        <f>R83/'סכום נכסי הקרן'!$C$42</f>
        <v>8.1763335790595185E-4</v>
      </c>
    </row>
    <row r="84" spans="2:21">
      <c r="B84" s="86" t="s">
        <v>374</v>
      </c>
      <c r="C84" s="110">
        <v>1157569</v>
      </c>
      <c r="D84" s="88" t="s">
        <v>112</v>
      </c>
      <c r="E84" s="88" t="s">
        <v>290</v>
      </c>
      <c r="F84" s="110">
        <v>513765859</v>
      </c>
      <c r="G84" s="88" t="s">
        <v>308</v>
      </c>
      <c r="H84" s="87" t="s">
        <v>336</v>
      </c>
      <c r="I84" s="87" t="s">
        <v>293</v>
      </c>
      <c r="J84" s="101"/>
      <c r="K84" s="90">
        <v>3.4400000001088564</v>
      </c>
      <c r="L84" s="88" t="s">
        <v>121</v>
      </c>
      <c r="M84" s="89">
        <v>1.4199999999999999E-2</v>
      </c>
      <c r="N84" s="89">
        <v>2.9200000001088564E-2</v>
      </c>
      <c r="O84" s="90">
        <v>8816.9778690000003</v>
      </c>
      <c r="P84" s="102">
        <v>104.19</v>
      </c>
      <c r="Q84" s="90"/>
      <c r="R84" s="90">
        <v>9.1864085499999995</v>
      </c>
      <c r="S84" s="91">
        <v>9.1576521728372854E-6</v>
      </c>
      <c r="T84" s="91">
        <f t="shared" si="2"/>
        <v>6.3703550806429362E-3</v>
      </c>
      <c r="U84" s="91">
        <f>R84/'סכום נכסי הקרן'!$C$42</f>
        <v>2.215082576395442E-3</v>
      </c>
    </row>
    <row r="85" spans="2:21">
      <c r="B85" s="86" t="s">
        <v>375</v>
      </c>
      <c r="C85" s="110">
        <v>1129899</v>
      </c>
      <c r="D85" s="88" t="s">
        <v>112</v>
      </c>
      <c r="E85" s="88" t="s">
        <v>290</v>
      </c>
      <c r="F85" s="110">
        <v>513821488</v>
      </c>
      <c r="G85" s="88" t="s">
        <v>308</v>
      </c>
      <c r="H85" s="87" t="s">
        <v>336</v>
      </c>
      <c r="I85" s="87" t="s">
        <v>293</v>
      </c>
      <c r="J85" s="101"/>
      <c r="K85" s="90">
        <v>0.97000000251601681</v>
      </c>
      <c r="L85" s="88" t="s">
        <v>121</v>
      </c>
      <c r="M85" s="89">
        <v>0.04</v>
      </c>
      <c r="N85" s="89">
        <v>1.8500000035943098E-2</v>
      </c>
      <c r="O85" s="90">
        <v>300.477936</v>
      </c>
      <c r="P85" s="102">
        <v>111.11</v>
      </c>
      <c r="Q85" s="90"/>
      <c r="R85" s="90">
        <v>0.33386102800000006</v>
      </c>
      <c r="S85" s="91">
        <v>1.8454401334936493E-6</v>
      </c>
      <c r="T85" s="91">
        <f t="shared" si="2"/>
        <v>2.3151738618771466E-4</v>
      </c>
      <c r="U85" s="91">
        <f>R85/'סכום נכסי הקרן'!$C$42</f>
        <v>8.0502597074269132E-5</v>
      </c>
    </row>
    <row r="86" spans="2:21">
      <c r="B86" s="86" t="s">
        <v>376</v>
      </c>
      <c r="C86" s="110">
        <v>1136753</v>
      </c>
      <c r="D86" s="88" t="s">
        <v>112</v>
      </c>
      <c r="E86" s="88" t="s">
        <v>290</v>
      </c>
      <c r="F86" s="110">
        <v>513821488</v>
      </c>
      <c r="G86" s="88" t="s">
        <v>308</v>
      </c>
      <c r="H86" s="87" t="s">
        <v>336</v>
      </c>
      <c r="I86" s="87" t="s">
        <v>293</v>
      </c>
      <c r="J86" s="101"/>
      <c r="K86" s="90">
        <v>3.2999999999156926</v>
      </c>
      <c r="L86" s="88" t="s">
        <v>121</v>
      </c>
      <c r="M86" s="89">
        <v>0.04</v>
      </c>
      <c r="N86" s="89">
        <v>2.6999999999310211E-2</v>
      </c>
      <c r="O86" s="90">
        <v>11397.169884999999</v>
      </c>
      <c r="P86" s="102">
        <v>114.48</v>
      </c>
      <c r="Q86" s="90"/>
      <c r="R86" s="90">
        <v>13.047479907</v>
      </c>
      <c r="S86" s="91">
        <v>1.2245319533557085E-5</v>
      </c>
      <c r="T86" s="91">
        <f t="shared" si="2"/>
        <v>9.047831855371169E-3</v>
      </c>
      <c r="U86" s="91">
        <f>R86/'סכום נכסי הקרן'!$C$42</f>
        <v>3.1460875325281848E-3</v>
      </c>
    </row>
    <row r="87" spans="2:21">
      <c r="B87" s="86" t="s">
        <v>377</v>
      </c>
      <c r="C87" s="110">
        <v>1138544</v>
      </c>
      <c r="D87" s="88" t="s">
        <v>112</v>
      </c>
      <c r="E87" s="88" t="s">
        <v>290</v>
      </c>
      <c r="F87" s="110">
        <v>513821488</v>
      </c>
      <c r="G87" s="88" t="s">
        <v>308</v>
      </c>
      <c r="H87" s="87" t="s">
        <v>336</v>
      </c>
      <c r="I87" s="87" t="s">
        <v>293</v>
      </c>
      <c r="J87" s="101"/>
      <c r="K87" s="90">
        <v>4.6600000004593118</v>
      </c>
      <c r="L87" s="88" t="s">
        <v>121</v>
      </c>
      <c r="M87" s="89">
        <v>3.5000000000000003E-2</v>
      </c>
      <c r="N87" s="89">
        <v>2.7900000001148281E-2</v>
      </c>
      <c r="O87" s="90">
        <v>3495.9296469999999</v>
      </c>
      <c r="P87" s="102">
        <v>114.59</v>
      </c>
      <c r="Q87" s="90"/>
      <c r="R87" s="90">
        <v>4.0059858259999999</v>
      </c>
      <c r="S87" s="91">
        <v>3.9198039633848005E-6</v>
      </c>
      <c r="T87" s="91">
        <f t="shared" si="2"/>
        <v>2.7779683453815788E-3</v>
      </c>
      <c r="U87" s="91">
        <f>R87/'סכום נכסי הקרן'!$C$42</f>
        <v>9.6594761229726735E-4</v>
      </c>
    </row>
    <row r="88" spans="2:21">
      <c r="B88" s="86" t="s">
        <v>378</v>
      </c>
      <c r="C88" s="110">
        <v>1171271</v>
      </c>
      <c r="D88" s="88" t="s">
        <v>112</v>
      </c>
      <c r="E88" s="88" t="s">
        <v>290</v>
      </c>
      <c r="F88" s="110">
        <v>513821488</v>
      </c>
      <c r="G88" s="88" t="s">
        <v>308</v>
      </c>
      <c r="H88" s="87" t="s">
        <v>336</v>
      </c>
      <c r="I88" s="87" t="s">
        <v>293</v>
      </c>
      <c r="J88" s="101"/>
      <c r="K88" s="90">
        <v>6.9400000002051048</v>
      </c>
      <c r="L88" s="88" t="s">
        <v>121</v>
      </c>
      <c r="M88" s="89">
        <v>2.5000000000000001E-2</v>
      </c>
      <c r="N88" s="89">
        <v>2.8800000001129561E-2</v>
      </c>
      <c r="O88" s="90">
        <v>6326.5543310000003</v>
      </c>
      <c r="P88" s="102">
        <v>106.35</v>
      </c>
      <c r="Q88" s="90"/>
      <c r="R88" s="90">
        <v>6.7282901229999998</v>
      </c>
      <c r="S88" s="91">
        <v>1.0192316758483619E-5</v>
      </c>
      <c r="T88" s="91">
        <f t="shared" si="2"/>
        <v>4.6657621349850305E-3</v>
      </c>
      <c r="U88" s="91">
        <f>R88/'סכום נכסי הקרן'!$C$42</f>
        <v>1.6223661444265773E-3</v>
      </c>
    </row>
    <row r="89" spans="2:21">
      <c r="B89" s="86" t="s">
        <v>379</v>
      </c>
      <c r="C89" s="110">
        <v>7770217</v>
      </c>
      <c r="D89" s="88" t="s">
        <v>112</v>
      </c>
      <c r="E89" s="88" t="s">
        <v>290</v>
      </c>
      <c r="F89" s="110">
        <v>520022732</v>
      </c>
      <c r="G89" s="88" t="s">
        <v>380</v>
      </c>
      <c r="H89" s="87" t="s">
        <v>336</v>
      </c>
      <c r="I89" s="87" t="s">
        <v>293</v>
      </c>
      <c r="J89" s="101"/>
      <c r="K89" s="90">
        <v>2.85</v>
      </c>
      <c r="L89" s="88" t="s">
        <v>121</v>
      </c>
      <c r="M89" s="89">
        <v>4.2999999999999997E-2</v>
      </c>
      <c r="N89" s="89">
        <v>2.4499999999999997E-2</v>
      </c>
      <c r="O89" s="90">
        <v>1.8E-5</v>
      </c>
      <c r="P89" s="102">
        <v>117.08</v>
      </c>
      <c r="Q89" s="90"/>
      <c r="R89" s="90">
        <v>2E-8</v>
      </c>
      <c r="S89" s="91">
        <v>2.9417069391794244E-14</v>
      </c>
      <c r="T89" s="91">
        <f t="shared" si="2"/>
        <v>1.3869087241156799E-11</v>
      </c>
      <c r="U89" s="91">
        <f>R89/'סכום נכסי הקרן'!$C$42</f>
        <v>4.8225213680387468E-12</v>
      </c>
    </row>
    <row r="90" spans="2:21">
      <c r="B90" s="86" t="s">
        <v>381</v>
      </c>
      <c r="C90" s="110">
        <v>1410281</v>
      </c>
      <c r="D90" s="88" t="s">
        <v>112</v>
      </c>
      <c r="E90" s="88" t="s">
        <v>290</v>
      </c>
      <c r="F90" s="110">
        <v>520034372</v>
      </c>
      <c r="G90" s="88" t="s">
        <v>117</v>
      </c>
      <c r="H90" s="87" t="s">
        <v>336</v>
      </c>
      <c r="I90" s="87" t="s">
        <v>293</v>
      </c>
      <c r="J90" s="101"/>
      <c r="K90" s="90">
        <v>2.99999999153014E-2</v>
      </c>
      <c r="L90" s="88" t="s">
        <v>121</v>
      </c>
      <c r="M90" s="89">
        <v>2.1499999999999998E-2</v>
      </c>
      <c r="N90" s="89">
        <v>5.830000004997217E-2</v>
      </c>
      <c r="O90" s="90">
        <v>536.56475999999998</v>
      </c>
      <c r="P90" s="102">
        <v>110.02</v>
      </c>
      <c r="Q90" s="90"/>
      <c r="R90" s="90">
        <v>0.59032853500000004</v>
      </c>
      <c r="S90" s="91">
        <v>9.2024224095314671E-6</v>
      </c>
      <c r="T90" s="91">
        <f t="shared" si="2"/>
        <v>4.0936589764296427E-4</v>
      </c>
      <c r="U90" s="91">
        <f>R90/'סכום נכסי הקרן'!$C$42</f>
        <v>1.4234359871002547E-4</v>
      </c>
    </row>
    <row r="91" spans="2:21">
      <c r="B91" s="86" t="s">
        <v>382</v>
      </c>
      <c r="C91" s="110">
        <v>1410307</v>
      </c>
      <c r="D91" s="88" t="s">
        <v>112</v>
      </c>
      <c r="E91" s="88" t="s">
        <v>290</v>
      </c>
      <c r="F91" s="110">
        <v>520034372</v>
      </c>
      <c r="G91" s="88" t="s">
        <v>117</v>
      </c>
      <c r="H91" s="87" t="s">
        <v>336</v>
      </c>
      <c r="I91" s="87" t="s">
        <v>293</v>
      </c>
      <c r="J91" s="101"/>
      <c r="K91" s="90">
        <v>1.6800000002092743</v>
      </c>
      <c r="L91" s="88" t="s">
        <v>121</v>
      </c>
      <c r="M91" s="89">
        <v>1.8000000000000002E-2</v>
      </c>
      <c r="N91" s="89">
        <v>2.9000000002055371E-2</v>
      </c>
      <c r="O91" s="90">
        <v>4973.3586590000004</v>
      </c>
      <c r="P91" s="102">
        <v>107.61</v>
      </c>
      <c r="Q91" s="90"/>
      <c r="R91" s="90">
        <v>5.3518311910000005</v>
      </c>
      <c r="S91" s="91">
        <v>4.7098505242066778E-6</v>
      </c>
      <c r="T91" s="91">
        <f t="shared" si="2"/>
        <v>3.7112506843961549E-3</v>
      </c>
      <c r="U91" s="91">
        <f>R91/'סכום נכסי הקרן'!$C$42</f>
        <v>1.2904660138366878E-3</v>
      </c>
    </row>
    <row r="92" spans="2:21">
      <c r="B92" s="86" t="s">
        <v>383</v>
      </c>
      <c r="C92" s="110">
        <v>1192749</v>
      </c>
      <c r="D92" s="88" t="s">
        <v>112</v>
      </c>
      <c r="E92" s="88" t="s">
        <v>290</v>
      </c>
      <c r="F92" s="110">
        <v>520034372</v>
      </c>
      <c r="G92" s="88" t="s">
        <v>117</v>
      </c>
      <c r="H92" s="87" t="s">
        <v>336</v>
      </c>
      <c r="I92" s="87" t="s">
        <v>293</v>
      </c>
      <c r="J92" s="101"/>
      <c r="K92" s="90">
        <v>4.1800000002559576</v>
      </c>
      <c r="L92" s="88" t="s">
        <v>121</v>
      </c>
      <c r="M92" s="89">
        <v>2.2000000000000002E-2</v>
      </c>
      <c r="N92" s="89">
        <v>2.7400000002836288E-2</v>
      </c>
      <c r="O92" s="90">
        <v>2928.2946790000001</v>
      </c>
      <c r="P92" s="102">
        <v>98.73</v>
      </c>
      <c r="Q92" s="90"/>
      <c r="R92" s="90">
        <v>2.8911053569999998</v>
      </c>
      <c r="S92" s="91">
        <v>1.0088358057400323E-5</v>
      </c>
      <c r="T92" s="91">
        <f t="shared" si="2"/>
        <v>2.0048496209804385E-3</v>
      </c>
      <c r="U92" s="91">
        <f>R92/'סכום נכסי הקרן'!$C$42</f>
        <v>6.9712086806918941E-4</v>
      </c>
    </row>
    <row r="93" spans="2:21">
      <c r="B93" s="86" t="s">
        <v>384</v>
      </c>
      <c r="C93" s="110">
        <v>1110915</v>
      </c>
      <c r="D93" s="88" t="s">
        <v>112</v>
      </c>
      <c r="E93" s="88" t="s">
        <v>290</v>
      </c>
      <c r="F93" s="110">
        <v>520043605</v>
      </c>
      <c r="G93" s="88" t="s">
        <v>385</v>
      </c>
      <c r="H93" s="87" t="s">
        <v>386</v>
      </c>
      <c r="I93" s="87" t="s">
        <v>293</v>
      </c>
      <c r="J93" s="101"/>
      <c r="K93" s="90">
        <v>6.0300000001085508</v>
      </c>
      <c r="L93" s="88" t="s">
        <v>121</v>
      </c>
      <c r="M93" s="89">
        <v>5.1500000000000004E-2</v>
      </c>
      <c r="N93" s="89">
        <v>3.0000000000373027E-2</v>
      </c>
      <c r="O93" s="90">
        <v>17712.576376000001</v>
      </c>
      <c r="P93" s="102">
        <v>151.35</v>
      </c>
      <c r="Q93" s="90"/>
      <c r="R93" s="90">
        <v>26.807983202999996</v>
      </c>
      <c r="S93" s="91">
        <v>5.6637286263058788E-6</v>
      </c>
      <c r="T93" s="91">
        <f t="shared" si="2"/>
        <v>1.859011289009365E-2</v>
      </c>
      <c r="U93" s="91">
        <f>R93/'סכום נכסי הקרן'!$C$42</f>
        <v>6.4641035915245643E-3</v>
      </c>
    </row>
    <row r="94" spans="2:21">
      <c r="B94" s="86" t="s">
        <v>387</v>
      </c>
      <c r="C94" s="110">
        <v>2300184</v>
      </c>
      <c r="D94" s="88" t="s">
        <v>112</v>
      </c>
      <c r="E94" s="88" t="s">
        <v>290</v>
      </c>
      <c r="F94" s="110">
        <v>520031931</v>
      </c>
      <c r="G94" s="88" t="s">
        <v>142</v>
      </c>
      <c r="H94" s="87" t="s">
        <v>388</v>
      </c>
      <c r="I94" s="87" t="s">
        <v>119</v>
      </c>
      <c r="J94" s="101"/>
      <c r="K94" s="90">
        <v>1.629999999976216</v>
      </c>
      <c r="L94" s="88" t="s">
        <v>121</v>
      </c>
      <c r="M94" s="89">
        <v>2.2000000000000002E-2</v>
      </c>
      <c r="N94" s="89">
        <v>2.0200000001030633E-2</v>
      </c>
      <c r="O94" s="90">
        <v>4574.2964970000003</v>
      </c>
      <c r="P94" s="102">
        <v>110.3</v>
      </c>
      <c r="Q94" s="90"/>
      <c r="R94" s="90">
        <v>5.0454491240000001</v>
      </c>
      <c r="S94" s="91">
        <v>5.764596807265349E-6</v>
      </c>
      <c r="T94" s="91">
        <f t="shared" si="2"/>
        <v>3.4987887035787075E-3</v>
      </c>
      <c r="U94" s="91">
        <f>R94/'סכום נכסי הקרן'!$C$42</f>
        <v>1.2165893105921188E-3</v>
      </c>
    </row>
    <row r="95" spans="2:21">
      <c r="B95" s="86" t="s">
        <v>389</v>
      </c>
      <c r="C95" s="110">
        <v>2300242</v>
      </c>
      <c r="D95" s="88" t="s">
        <v>112</v>
      </c>
      <c r="E95" s="88" t="s">
        <v>290</v>
      </c>
      <c r="F95" s="110">
        <v>520031931</v>
      </c>
      <c r="G95" s="88" t="s">
        <v>142</v>
      </c>
      <c r="H95" s="87" t="s">
        <v>388</v>
      </c>
      <c r="I95" s="87" t="s">
        <v>119</v>
      </c>
      <c r="J95" s="101"/>
      <c r="K95" s="90">
        <v>4.919999999253605</v>
      </c>
      <c r="L95" s="88" t="s">
        <v>121</v>
      </c>
      <c r="M95" s="89">
        <v>1.7000000000000001E-2</v>
      </c>
      <c r="N95" s="89">
        <v>2.3699999997034413E-2</v>
      </c>
      <c r="O95" s="90">
        <v>2869.9387820000002</v>
      </c>
      <c r="P95" s="102">
        <v>104.57</v>
      </c>
      <c r="Q95" s="90"/>
      <c r="R95" s="90">
        <v>3.0010949970000005</v>
      </c>
      <c r="S95" s="91">
        <v>2.2611474441398002E-6</v>
      </c>
      <c r="T95" s="91">
        <f t="shared" si="2"/>
        <v>2.0811224166196103E-3</v>
      </c>
      <c r="U95" s="91">
        <f>R95/'סכום נכסי הקרן'!$C$42</f>
        <v>7.2364223752733399E-4</v>
      </c>
    </row>
    <row r="96" spans="2:21">
      <c r="B96" s="86" t="s">
        <v>390</v>
      </c>
      <c r="C96" s="110">
        <v>2300317</v>
      </c>
      <c r="D96" s="88" t="s">
        <v>112</v>
      </c>
      <c r="E96" s="88" t="s">
        <v>290</v>
      </c>
      <c r="F96" s="110">
        <v>520031931</v>
      </c>
      <c r="G96" s="88" t="s">
        <v>142</v>
      </c>
      <c r="H96" s="87" t="s">
        <v>388</v>
      </c>
      <c r="I96" s="87" t="s">
        <v>119</v>
      </c>
      <c r="J96" s="101"/>
      <c r="K96" s="90">
        <v>9.7900000022106006</v>
      </c>
      <c r="L96" s="88" t="s">
        <v>121</v>
      </c>
      <c r="M96" s="89">
        <v>5.7999999999999996E-3</v>
      </c>
      <c r="N96" s="89">
        <v>2.7500000006117898E-2</v>
      </c>
      <c r="O96" s="90">
        <v>1417.729572</v>
      </c>
      <c r="P96" s="102">
        <v>86.47</v>
      </c>
      <c r="Q96" s="90"/>
      <c r="R96" s="90">
        <v>1.2259108510000001</v>
      </c>
      <c r="S96" s="91">
        <v>2.963710763583304E-6</v>
      </c>
      <c r="T96" s="91">
        <f t="shared" si="2"/>
        <v>8.5011322711998872E-4</v>
      </c>
      <c r="U96" s="91">
        <f>R96/'סכום נכסי הקרן'!$C$42</f>
        <v>2.9559906371290324E-4</v>
      </c>
    </row>
    <row r="97" spans="2:21">
      <c r="B97" s="86" t="s">
        <v>391</v>
      </c>
      <c r="C97" s="110">
        <v>1136084</v>
      </c>
      <c r="D97" s="88" t="s">
        <v>112</v>
      </c>
      <c r="E97" s="88" t="s">
        <v>290</v>
      </c>
      <c r="F97" s="110">
        <v>513623314</v>
      </c>
      <c r="G97" s="88" t="s">
        <v>308</v>
      </c>
      <c r="H97" s="87" t="s">
        <v>388</v>
      </c>
      <c r="I97" s="87" t="s">
        <v>119</v>
      </c>
      <c r="J97" s="101"/>
      <c r="K97" s="90">
        <v>1.0800000095467515</v>
      </c>
      <c r="L97" s="88" t="s">
        <v>121</v>
      </c>
      <c r="M97" s="89">
        <v>2.5000000000000001E-2</v>
      </c>
      <c r="N97" s="89">
        <v>2.8099999832931849E-2</v>
      </c>
      <c r="O97" s="90">
        <v>19.064097</v>
      </c>
      <c r="P97" s="102">
        <v>109.89</v>
      </c>
      <c r="Q97" s="90"/>
      <c r="R97" s="90">
        <v>2.0949535000000002E-2</v>
      </c>
      <c r="S97" s="91">
        <v>2.6990466023164414E-8</v>
      </c>
      <c r="T97" s="91">
        <f t="shared" si="2"/>
        <v>1.4527546428833391E-5</v>
      </c>
      <c r="U97" s="91">
        <f>R97/'סכום נכסי הקרן'!$C$42</f>
        <v>5.0514790093987808E-6</v>
      </c>
    </row>
    <row r="98" spans="2:21">
      <c r="B98" s="86" t="s">
        <v>392</v>
      </c>
      <c r="C98" s="110">
        <v>1141050</v>
      </c>
      <c r="D98" s="88" t="s">
        <v>112</v>
      </c>
      <c r="E98" s="88" t="s">
        <v>290</v>
      </c>
      <c r="F98" s="110">
        <v>513623314</v>
      </c>
      <c r="G98" s="88" t="s">
        <v>308</v>
      </c>
      <c r="H98" s="87" t="s">
        <v>388</v>
      </c>
      <c r="I98" s="87" t="s">
        <v>119</v>
      </c>
      <c r="J98" s="101"/>
      <c r="K98" s="90">
        <v>2.4199999997404884</v>
      </c>
      <c r="L98" s="88" t="s">
        <v>121</v>
      </c>
      <c r="M98" s="89">
        <v>1.95E-2</v>
      </c>
      <c r="N98" s="89">
        <v>3.4899999996556484E-2</v>
      </c>
      <c r="O98" s="90">
        <v>3758.3420900000001</v>
      </c>
      <c r="P98" s="102">
        <v>106.63</v>
      </c>
      <c r="Q98" s="90"/>
      <c r="R98" s="90">
        <v>4.0075201619999996</v>
      </c>
      <c r="S98" s="91">
        <v>6.6042699449073381E-6</v>
      </c>
      <c r="T98" s="91">
        <f t="shared" si="2"/>
        <v>2.779032337373641E-3</v>
      </c>
      <c r="U98" s="91">
        <f>R98/'סכום נכסי הקרן'!$C$42</f>
        <v>9.6631758070455493E-4</v>
      </c>
    </row>
    <row r="99" spans="2:21">
      <c r="B99" s="86" t="s">
        <v>393</v>
      </c>
      <c r="C99" s="110">
        <v>1162221</v>
      </c>
      <c r="D99" s="88" t="s">
        <v>112</v>
      </c>
      <c r="E99" s="88" t="s">
        <v>290</v>
      </c>
      <c r="F99" s="110">
        <v>513623314</v>
      </c>
      <c r="G99" s="88" t="s">
        <v>308</v>
      </c>
      <c r="H99" s="87" t="s">
        <v>388</v>
      </c>
      <c r="I99" s="87" t="s">
        <v>119</v>
      </c>
      <c r="J99" s="101"/>
      <c r="K99" s="90">
        <v>5.6099999976436123</v>
      </c>
      <c r="L99" s="88" t="s">
        <v>121</v>
      </c>
      <c r="M99" s="89">
        <v>1.1699999999999999E-2</v>
      </c>
      <c r="N99" s="89">
        <v>3.7999999975195931E-2</v>
      </c>
      <c r="O99" s="90">
        <v>515.22007599999995</v>
      </c>
      <c r="P99" s="102">
        <v>93.9</v>
      </c>
      <c r="Q99" s="90"/>
      <c r="R99" s="90">
        <v>0.483791674</v>
      </c>
      <c r="S99" s="91">
        <v>7.1423369592219497E-7</v>
      </c>
      <c r="T99" s="91">
        <f t="shared" si="2"/>
        <v>3.3548744666256445E-4</v>
      </c>
      <c r="U99" s="91">
        <f>R99/'סכום נכסי הקרן'!$C$42</f>
        <v>1.1665478427721176E-4</v>
      </c>
    </row>
    <row r="100" spans="2:21">
      <c r="B100" s="86" t="s">
        <v>394</v>
      </c>
      <c r="C100" s="110">
        <v>1156231</v>
      </c>
      <c r="D100" s="88" t="s">
        <v>112</v>
      </c>
      <c r="E100" s="88" t="s">
        <v>290</v>
      </c>
      <c r="F100" s="110">
        <v>513623314</v>
      </c>
      <c r="G100" s="88" t="s">
        <v>308</v>
      </c>
      <c r="H100" s="87" t="s">
        <v>388</v>
      </c>
      <c r="I100" s="87" t="s">
        <v>119</v>
      </c>
      <c r="J100" s="101"/>
      <c r="K100" s="90">
        <v>3.9399999998977475</v>
      </c>
      <c r="L100" s="88" t="s">
        <v>121</v>
      </c>
      <c r="M100" s="89">
        <v>3.3500000000000002E-2</v>
      </c>
      <c r="N100" s="89">
        <v>3.5699999998950564E-2</v>
      </c>
      <c r="O100" s="90">
        <v>3434.6812220000006</v>
      </c>
      <c r="P100" s="102">
        <v>108.2</v>
      </c>
      <c r="Q100" s="90"/>
      <c r="R100" s="90">
        <v>3.7163254270000006</v>
      </c>
      <c r="S100" s="91">
        <v>8.2575639863131472E-6</v>
      </c>
      <c r="T100" s="91">
        <f t="shared" si="2"/>
        <v>2.5771020781796151E-3</v>
      </c>
      <c r="U100" s="91">
        <f>R100/'סכום נכסי הקרן'!$C$42</f>
        <v>8.9610293911466111E-4</v>
      </c>
    </row>
    <row r="101" spans="2:21">
      <c r="B101" s="86" t="s">
        <v>395</v>
      </c>
      <c r="C101" s="110">
        <v>1174226</v>
      </c>
      <c r="D101" s="88" t="s">
        <v>112</v>
      </c>
      <c r="E101" s="88" t="s">
        <v>290</v>
      </c>
      <c r="F101" s="110">
        <v>513623314</v>
      </c>
      <c r="G101" s="88" t="s">
        <v>308</v>
      </c>
      <c r="H101" s="87" t="s">
        <v>388</v>
      </c>
      <c r="I101" s="87" t="s">
        <v>119</v>
      </c>
      <c r="J101" s="101"/>
      <c r="K101" s="90">
        <v>5.6200000002501103</v>
      </c>
      <c r="L101" s="88" t="s">
        <v>121</v>
      </c>
      <c r="M101" s="89">
        <v>1.3300000000000001E-2</v>
      </c>
      <c r="N101" s="89">
        <v>3.9100000001597926E-2</v>
      </c>
      <c r="O101" s="90">
        <v>9148.4991690000006</v>
      </c>
      <c r="P101" s="102">
        <v>94.4</v>
      </c>
      <c r="Q101" s="90"/>
      <c r="R101" s="90">
        <v>8.6361831819999999</v>
      </c>
      <c r="S101" s="91">
        <v>7.7039993002105265E-6</v>
      </c>
      <c r="T101" s="91">
        <f t="shared" si="2"/>
        <v>5.9887988990884556E-3</v>
      </c>
      <c r="U101" s="91">
        <f>R101/'סכום נכסי הקרן'!$C$42</f>
        <v>2.0824088966745927E-3</v>
      </c>
    </row>
    <row r="102" spans="2:21">
      <c r="B102" s="86" t="s">
        <v>396</v>
      </c>
      <c r="C102" s="110">
        <v>1186188</v>
      </c>
      <c r="D102" s="88" t="s">
        <v>112</v>
      </c>
      <c r="E102" s="88" t="s">
        <v>290</v>
      </c>
      <c r="F102" s="110">
        <v>513623314</v>
      </c>
      <c r="G102" s="88" t="s">
        <v>308</v>
      </c>
      <c r="H102" s="87" t="s">
        <v>386</v>
      </c>
      <c r="I102" s="87" t="s">
        <v>293</v>
      </c>
      <c r="J102" s="101"/>
      <c r="K102" s="90">
        <v>5.7800000000849714</v>
      </c>
      <c r="L102" s="88" t="s">
        <v>121</v>
      </c>
      <c r="M102" s="89">
        <v>1.8700000000000001E-2</v>
      </c>
      <c r="N102" s="89">
        <v>3.9300000000644139E-2</v>
      </c>
      <c r="O102" s="90">
        <v>7785.4847600000003</v>
      </c>
      <c r="P102" s="102">
        <v>93.72</v>
      </c>
      <c r="Q102" s="90"/>
      <c r="R102" s="90">
        <v>7.296556721</v>
      </c>
      <c r="S102" s="91">
        <v>1.3088477914043391E-5</v>
      </c>
      <c r="T102" s="91">
        <f t="shared" si="2"/>
        <v>5.0598290861798992E-3</v>
      </c>
      <c r="U102" s="91">
        <f>R102/'סכום נכסי הקרן'!$C$42</f>
        <v>1.7593900350064615E-3</v>
      </c>
    </row>
    <row r="103" spans="2:21">
      <c r="B103" s="86" t="s">
        <v>397</v>
      </c>
      <c r="C103" s="110">
        <v>1185537</v>
      </c>
      <c r="D103" s="88" t="s">
        <v>112</v>
      </c>
      <c r="E103" s="88" t="s">
        <v>290</v>
      </c>
      <c r="F103" s="110">
        <v>513141879</v>
      </c>
      <c r="G103" s="88" t="s">
        <v>295</v>
      </c>
      <c r="H103" s="87" t="s">
        <v>388</v>
      </c>
      <c r="I103" s="87" t="s">
        <v>119</v>
      </c>
      <c r="J103" s="101"/>
      <c r="K103" s="90">
        <v>4.8900000002491506</v>
      </c>
      <c r="L103" s="88" t="s">
        <v>121</v>
      </c>
      <c r="M103" s="89">
        <v>1.09E-2</v>
      </c>
      <c r="N103" s="89">
        <v>3.8200000001856416E-2</v>
      </c>
      <c r="O103" s="90">
        <v>8.8680000000000009E-2</v>
      </c>
      <c r="P103" s="102">
        <v>4616513</v>
      </c>
      <c r="Q103" s="90"/>
      <c r="R103" s="90">
        <v>4.0939020820000005</v>
      </c>
      <c r="S103" s="91">
        <v>4.8835288286799937E-6</v>
      </c>
      <c r="T103" s="91">
        <f t="shared" si="2"/>
        <v>2.8389342566005728E-3</v>
      </c>
      <c r="U103" s="91">
        <f>R103/'סכום נכסי הקרן'!$C$42</f>
        <v>9.871465134551657E-4</v>
      </c>
    </row>
    <row r="104" spans="2:21">
      <c r="B104" s="86" t="s">
        <v>398</v>
      </c>
      <c r="C104" s="110">
        <v>1151000</v>
      </c>
      <c r="D104" s="88" t="s">
        <v>112</v>
      </c>
      <c r="E104" s="88" t="s">
        <v>290</v>
      </c>
      <c r="F104" s="110">
        <v>513141879</v>
      </c>
      <c r="G104" s="88" t="s">
        <v>295</v>
      </c>
      <c r="H104" s="87" t="s">
        <v>388</v>
      </c>
      <c r="I104" s="87" t="s">
        <v>119</v>
      </c>
      <c r="J104" s="101"/>
      <c r="K104" s="90">
        <v>1.2600000003991039</v>
      </c>
      <c r="L104" s="88" t="s">
        <v>121</v>
      </c>
      <c r="M104" s="89">
        <v>2.2000000000000002E-2</v>
      </c>
      <c r="N104" s="89">
        <v>2.850000001219484E-2</v>
      </c>
      <c r="O104" s="90">
        <v>1.643E-2</v>
      </c>
      <c r="P104" s="102">
        <v>5490000</v>
      </c>
      <c r="Q104" s="90"/>
      <c r="R104" s="90">
        <v>0.90202071399999995</v>
      </c>
      <c r="S104" s="91">
        <v>3.2638061183949147E-6</v>
      </c>
      <c r="T104" s="91">
        <f t="shared" si="2"/>
        <v>6.2551019878982728E-4</v>
      </c>
      <c r="U104" s="91">
        <f>R104/'סכום נכסי הקרן'!$C$42</f>
        <v>2.1750070838392834E-4</v>
      </c>
    </row>
    <row r="105" spans="2:21">
      <c r="B105" s="86" t="s">
        <v>399</v>
      </c>
      <c r="C105" s="110">
        <v>1167030</v>
      </c>
      <c r="D105" s="88" t="s">
        <v>112</v>
      </c>
      <c r="E105" s="88" t="s">
        <v>290</v>
      </c>
      <c r="F105" s="110">
        <v>513141879</v>
      </c>
      <c r="G105" s="88" t="s">
        <v>295</v>
      </c>
      <c r="H105" s="87" t="s">
        <v>388</v>
      </c>
      <c r="I105" s="87" t="s">
        <v>119</v>
      </c>
      <c r="J105" s="101"/>
      <c r="K105" s="90">
        <v>3.0999999998215011</v>
      </c>
      <c r="L105" s="88" t="s">
        <v>121</v>
      </c>
      <c r="M105" s="89">
        <v>2.3199999999999998E-2</v>
      </c>
      <c r="N105" s="89">
        <v>3.5499999999107502E-2</v>
      </c>
      <c r="O105" s="90">
        <v>1.0472000000000002E-2</v>
      </c>
      <c r="P105" s="102">
        <v>5350000</v>
      </c>
      <c r="Q105" s="90"/>
      <c r="R105" s="90">
        <v>0.56022769100000003</v>
      </c>
      <c r="S105" s="91">
        <v>1.7453333333333337E-6</v>
      </c>
      <c r="T105" s="91">
        <f t="shared" si="2"/>
        <v>3.8849233606954171E-4</v>
      </c>
      <c r="U105" s="91">
        <f>R105/'סכום נכסי הקרן'!$C$42</f>
        <v>1.3508550054072542E-4</v>
      </c>
    </row>
    <row r="106" spans="2:21">
      <c r="B106" s="86" t="s">
        <v>400</v>
      </c>
      <c r="C106" s="110">
        <v>1189497</v>
      </c>
      <c r="D106" s="88" t="s">
        <v>112</v>
      </c>
      <c r="E106" s="88" t="s">
        <v>290</v>
      </c>
      <c r="F106" s="110">
        <v>513141879</v>
      </c>
      <c r="G106" s="88" t="s">
        <v>295</v>
      </c>
      <c r="H106" s="87" t="s">
        <v>388</v>
      </c>
      <c r="I106" s="87" t="s">
        <v>119</v>
      </c>
      <c r="J106" s="101"/>
      <c r="K106" s="90">
        <v>5.5399999995125393</v>
      </c>
      <c r="L106" s="88" t="s">
        <v>121</v>
      </c>
      <c r="M106" s="89">
        <v>2.9900000000000003E-2</v>
      </c>
      <c r="N106" s="89">
        <v>3.0399999997833511E-2</v>
      </c>
      <c r="O106" s="90">
        <v>7.2775000000000006E-2</v>
      </c>
      <c r="P106" s="102">
        <v>5074000</v>
      </c>
      <c r="Q106" s="90"/>
      <c r="R106" s="90">
        <v>3.69260637</v>
      </c>
      <c r="S106" s="91">
        <v>4.5484375000000004E-6</v>
      </c>
      <c r="T106" s="91">
        <f t="shared" si="2"/>
        <v>2.560653994639066E-3</v>
      </c>
      <c r="U106" s="91">
        <f>R106/'סכום נכסי הקרן'!$C$42</f>
        <v>8.9038365615404951E-4</v>
      </c>
    </row>
    <row r="107" spans="2:21">
      <c r="B107" s="86" t="s">
        <v>401</v>
      </c>
      <c r="C107" s="110">
        <v>7480197</v>
      </c>
      <c r="D107" s="88" t="s">
        <v>112</v>
      </c>
      <c r="E107" s="88" t="s">
        <v>290</v>
      </c>
      <c r="F107" s="110">
        <v>520029935</v>
      </c>
      <c r="G107" s="88" t="s">
        <v>295</v>
      </c>
      <c r="H107" s="87" t="s">
        <v>388</v>
      </c>
      <c r="I107" s="87" t="s">
        <v>119</v>
      </c>
      <c r="J107" s="101"/>
      <c r="K107" s="90">
        <v>2.5400000000705125</v>
      </c>
      <c r="L107" s="88" t="s">
        <v>121</v>
      </c>
      <c r="M107" s="89">
        <v>1.46E-2</v>
      </c>
      <c r="N107" s="89">
        <v>3.7100000002542162E-2</v>
      </c>
      <c r="O107" s="90">
        <v>0.104562</v>
      </c>
      <c r="P107" s="102">
        <v>5153990</v>
      </c>
      <c r="Q107" s="90"/>
      <c r="R107" s="90">
        <v>5.3891209529999999</v>
      </c>
      <c r="S107" s="91">
        <v>3.926031614913829E-6</v>
      </c>
      <c r="T107" s="91">
        <f t="shared" ref="T107:T138" si="3">IFERROR(R107/$R$11,0)</f>
        <v>3.7371094325151532E-3</v>
      </c>
      <c r="U107" s="91">
        <f>R107/'סכום נכסי הקרן'!$C$42</f>
        <v>1.2994575475393916E-3</v>
      </c>
    </row>
    <row r="108" spans="2:21">
      <c r="B108" s="86" t="s">
        <v>402</v>
      </c>
      <c r="C108" s="110">
        <v>7480247</v>
      </c>
      <c r="D108" s="88" t="s">
        <v>112</v>
      </c>
      <c r="E108" s="88" t="s">
        <v>290</v>
      </c>
      <c r="F108" s="110">
        <v>520029935</v>
      </c>
      <c r="G108" s="88" t="s">
        <v>295</v>
      </c>
      <c r="H108" s="87" t="s">
        <v>388</v>
      </c>
      <c r="I108" s="87" t="s">
        <v>119</v>
      </c>
      <c r="J108" s="101"/>
      <c r="K108" s="90">
        <v>3.1099999999374015</v>
      </c>
      <c r="L108" s="88" t="s">
        <v>121</v>
      </c>
      <c r="M108" s="89">
        <v>2.4199999999999999E-2</v>
      </c>
      <c r="N108" s="89">
        <v>4.0999999999430915E-2</v>
      </c>
      <c r="O108" s="90">
        <v>9.9874000000000004E-2</v>
      </c>
      <c r="P108" s="102">
        <v>5278341</v>
      </c>
      <c r="Q108" s="90"/>
      <c r="R108" s="90">
        <v>5.2716910030000008</v>
      </c>
      <c r="S108" s="91">
        <v>3.297913089420156E-6</v>
      </c>
      <c r="T108" s="91">
        <f t="shared" si="3"/>
        <v>3.6556771214514196E-3</v>
      </c>
      <c r="U108" s="91">
        <f>R108/'סכום נכסי הקרן'!$C$42</f>
        <v>1.2711421253832557E-3</v>
      </c>
    </row>
    <row r="109" spans="2:21">
      <c r="B109" s="86" t="s">
        <v>403</v>
      </c>
      <c r="C109" s="110">
        <v>7480312</v>
      </c>
      <c r="D109" s="88" t="s">
        <v>112</v>
      </c>
      <c r="E109" s="88" t="s">
        <v>290</v>
      </c>
      <c r="F109" s="110">
        <v>520029935</v>
      </c>
      <c r="G109" s="88" t="s">
        <v>295</v>
      </c>
      <c r="H109" s="87" t="s">
        <v>388</v>
      </c>
      <c r="I109" s="87" t="s">
        <v>119</v>
      </c>
      <c r="J109" s="101"/>
      <c r="K109" s="90">
        <v>4.5700000001236054</v>
      </c>
      <c r="L109" s="88" t="s">
        <v>121</v>
      </c>
      <c r="M109" s="89">
        <v>2E-3</v>
      </c>
      <c r="N109" s="89">
        <v>4.0899999998473116E-2</v>
      </c>
      <c r="O109" s="90">
        <v>6.1536999999999994E-2</v>
      </c>
      <c r="P109" s="102">
        <v>4470000</v>
      </c>
      <c r="Q109" s="90"/>
      <c r="R109" s="90">
        <v>2.7506934379999999</v>
      </c>
      <c r="S109" s="91">
        <v>5.3687838073634614E-6</v>
      </c>
      <c r="T109" s="91">
        <f t="shared" si="3"/>
        <v>1.9074803632649763E-3</v>
      </c>
      <c r="U109" s="91">
        <f>R109/'סכום נכסי הקרן'!$C$42</f>
        <v>6.6326389408394814E-4</v>
      </c>
    </row>
    <row r="110" spans="2:21">
      <c r="B110" s="86" t="s">
        <v>404</v>
      </c>
      <c r="C110" s="110">
        <v>1191246</v>
      </c>
      <c r="D110" s="88" t="s">
        <v>112</v>
      </c>
      <c r="E110" s="88" t="s">
        <v>290</v>
      </c>
      <c r="F110" s="110">
        <v>520029935</v>
      </c>
      <c r="G110" s="88" t="s">
        <v>295</v>
      </c>
      <c r="H110" s="87" t="s">
        <v>388</v>
      </c>
      <c r="I110" s="87" t="s">
        <v>119</v>
      </c>
      <c r="J110" s="101"/>
      <c r="K110" s="90">
        <v>5.2200000005812246</v>
      </c>
      <c r="L110" s="88" t="s">
        <v>121</v>
      </c>
      <c r="M110" s="89">
        <v>3.1699999999999999E-2</v>
      </c>
      <c r="N110" s="89">
        <v>3.8900000001187013E-2</v>
      </c>
      <c r="O110" s="90">
        <v>4.9554000000000001E-2</v>
      </c>
      <c r="P110" s="102">
        <v>4930250</v>
      </c>
      <c r="Q110" s="90"/>
      <c r="R110" s="90">
        <v>2.4431182389999999</v>
      </c>
      <c r="S110" s="91">
        <v>5.3479387006259441E-6</v>
      </c>
      <c r="T110" s="91">
        <f t="shared" si="3"/>
        <v>1.6941909998576183E-3</v>
      </c>
      <c r="U110" s="91">
        <f>R110/'סכום נכסי הקרן'!$C$42</f>
        <v>5.8909949561113464E-4</v>
      </c>
    </row>
    <row r="111" spans="2:21">
      <c r="B111" s="86" t="s">
        <v>405</v>
      </c>
      <c r="C111" s="110">
        <v>7670284</v>
      </c>
      <c r="D111" s="88" t="s">
        <v>112</v>
      </c>
      <c r="E111" s="88" t="s">
        <v>290</v>
      </c>
      <c r="F111" s="110">
        <v>520017450</v>
      </c>
      <c r="G111" s="88" t="s">
        <v>406</v>
      </c>
      <c r="H111" s="87" t="s">
        <v>386</v>
      </c>
      <c r="I111" s="87" t="s">
        <v>293</v>
      </c>
      <c r="J111" s="101"/>
      <c r="K111" s="90">
        <v>5.500000000577641</v>
      </c>
      <c r="L111" s="88" t="s">
        <v>121</v>
      </c>
      <c r="M111" s="89">
        <v>4.4000000000000003E-3</v>
      </c>
      <c r="N111" s="89">
        <v>2.800000000346585E-2</v>
      </c>
      <c r="O111" s="90">
        <v>3613.770884</v>
      </c>
      <c r="P111" s="102">
        <v>95.81</v>
      </c>
      <c r="Q111" s="90"/>
      <c r="R111" s="90">
        <v>3.462354146</v>
      </c>
      <c r="S111" s="91">
        <v>4.5760654677678687E-6</v>
      </c>
      <c r="T111" s="91">
        <f t="shared" si="3"/>
        <v>2.400984585532747E-3</v>
      </c>
      <c r="U111" s="91">
        <f>R111/'סכום נכסי הקרן'!$C$42</f>
        <v>8.348638426401273E-4</v>
      </c>
    </row>
    <row r="112" spans="2:21">
      <c r="B112" s="86" t="s">
        <v>407</v>
      </c>
      <c r="C112" s="110">
        <v>1126069</v>
      </c>
      <c r="D112" s="88" t="s">
        <v>112</v>
      </c>
      <c r="E112" s="88" t="s">
        <v>290</v>
      </c>
      <c r="F112" s="110">
        <v>513834200</v>
      </c>
      <c r="G112" s="88" t="s">
        <v>406</v>
      </c>
      <c r="H112" s="87" t="s">
        <v>386</v>
      </c>
      <c r="I112" s="87" t="s">
        <v>293</v>
      </c>
      <c r="J112" s="101"/>
      <c r="K112" s="90">
        <v>0.17000000002350535</v>
      </c>
      <c r="L112" s="88" t="s">
        <v>121</v>
      </c>
      <c r="M112" s="89">
        <v>3.85E-2</v>
      </c>
      <c r="N112" s="89">
        <v>6.89999999996642E-3</v>
      </c>
      <c r="O112" s="90">
        <v>2599.3203509999998</v>
      </c>
      <c r="P112" s="102">
        <v>114.57</v>
      </c>
      <c r="Q112" s="90"/>
      <c r="R112" s="90">
        <v>2.978041529</v>
      </c>
      <c r="S112" s="91">
        <v>1.0850988128085826E-5</v>
      </c>
      <c r="T112" s="91">
        <f t="shared" si="3"/>
        <v>2.0651358886744492E-3</v>
      </c>
      <c r="U112" s="91">
        <f>R112/'סכום נכסי הקרן'!$C$42</f>
        <v>7.1808344542546399E-4</v>
      </c>
    </row>
    <row r="113" spans="2:21">
      <c r="B113" s="86" t="s">
        <v>408</v>
      </c>
      <c r="C113" s="110">
        <v>1126077</v>
      </c>
      <c r="D113" s="88" t="s">
        <v>112</v>
      </c>
      <c r="E113" s="88" t="s">
        <v>290</v>
      </c>
      <c r="F113" s="110">
        <v>513834200</v>
      </c>
      <c r="G113" s="88" t="s">
        <v>406</v>
      </c>
      <c r="H113" s="87" t="s">
        <v>386</v>
      </c>
      <c r="I113" s="87" t="s">
        <v>293</v>
      </c>
      <c r="J113" s="101"/>
      <c r="K113" s="90">
        <v>1.1400000001571933</v>
      </c>
      <c r="L113" s="88" t="s">
        <v>121</v>
      </c>
      <c r="M113" s="89">
        <v>3.85E-2</v>
      </c>
      <c r="N113" s="89">
        <v>1.199999999850292E-2</v>
      </c>
      <c r="O113" s="90">
        <v>2275.479797</v>
      </c>
      <c r="P113" s="102">
        <v>117.42</v>
      </c>
      <c r="Q113" s="90"/>
      <c r="R113" s="90">
        <v>2.6718685469999999</v>
      </c>
      <c r="S113" s="91">
        <v>9.1019191879999998E-6</v>
      </c>
      <c r="T113" s="91">
        <f t="shared" si="3"/>
        <v>1.8528188987622927E-3</v>
      </c>
      <c r="U113" s="91">
        <f>R113/'סכום נכסי הקרן'!$C$42</f>
        <v>6.4425715802490682E-4</v>
      </c>
    </row>
    <row r="114" spans="2:21">
      <c r="B114" s="86" t="s">
        <v>409</v>
      </c>
      <c r="C114" s="110">
        <v>6130223</v>
      </c>
      <c r="D114" s="88" t="s">
        <v>112</v>
      </c>
      <c r="E114" s="88" t="s">
        <v>290</v>
      </c>
      <c r="F114" s="110">
        <v>520017807</v>
      </c>
      <c r="G114" s="88" t="s">
        <v>308</v>
      </c>
      <c r="H114" s="87" t="s">
        <v>388</v>
      </c>
      <c r="I114" s="87" t="s">
        <v>119</v>
      </c>
      <c r="J114" s="101"/>
      <c r="K114" s="90">
        <v>4.5999999998054371</v>
      </c>
      <c r="L114" s="88" t="s">
        <v>121</v>
      </c>
      <c r="M114" s="89">
        <v>2.4E-2</v>
      </c>
      <c r="N114" s="89">
        <v>2.7699999998499081E-2</v>
      </c>
      <c r="O114" s="90">
        <v>6624.5591130000003</v>
      </c>
      <c r="P114" s="102">
        <v>108.62</v>
      </c>
      <c r="Q114" s="90"/>
      <c r="R114" s="90">
        <v>7.1955958039999999</v>
      </c>
      <c r="S114" s="91">
        <v>6.1466525271816388E-6</v>
      </c>
      <c r="T114" s="91">
        <f t="shared" si="3"/>
        <v>4.9898172978888895E-3</v>
      </c>
      <c r="U114" s="91">
        <f>R114/'סכום נכסי הקרן'!$C$42</f>
        <v>1.7350457260279972E-3</v>
      </c>
    </row>
    <row r="115" spans="2:21">
      <c r="B115" s="86" t="s">
        <v>410</v>
      </c>
      <c r="C115" s="110">
        <v>6130181</v>
      </c>
      <c r="D115" s="88" t="s">
        <v>112</v>
      </c>
      <c r="E115" s="88" t="s">
        <v>290</v>
      </c>
      <c r="F115" s="110">
        <v>520017807</v>
      </c>
      <c r="G115" s="88" t="s">
        <v>308</v>
      </c>
      <c r="H115" s="87" t="s">
        <v>388</v>
      </c>
      <c r="I115" s="87" t="s">
        <v>119</v>
      </c>
      <c r="J115" s="101"/>
      <c r="K115" s="90">
        <v>0.7399999938715327</v>
      </c>
      <c r="L115" s="88" t="s">
        <v>121</v>
      </c>
      <c r="M115" s="89">
        <v>3.4799999999999998E-2</v>
      </c>
      <c r="N115" s="89">
        <v>2.300000008754953E-2</v>
      </c>
      <c r="O115" s="90">
        <v>41.414448</v>
      </c>
      <c r="P115" s="102">
        <v>110.32</v>
      </c>
      <c r="Q115" s="90"/>
      <c r="R115" s="90">
        <v>4.5688421999999999E-2</v>
      </c>
      <c r="S115" s="91">
        <v>3.1804963939801552E-7</v>
      </c>
      <c r="T115" s="91">
        <f t="shared" si="3"/>
        <v>3.1682835531439378E-5</v>
      </c>
      <c r="U115" s="91">
        <f>R115/'סכום נכסי הקרן'!$C$42</f>
        <v>1.1016669568348578E-5</v>
      </c>
    </row>
    <row r="116" spans="2:21">
      <c r="B116" s="86" t="s">
        <v>411</v>
      </c>
      <c r="C116" s="110">
        <v>6130348</v>
      </c>
      <c r="D116" s="88" t="s">
        <v>112</v>
      </c>
      <c r="E116" s="88" t="s">
        <v>290</v>
      </c>
      <c r="F116" s="110">
        <v>520017807</v>
      </c>
      <c r="G116" s="88" t="s">
        <v>308</v>
      </c>
      <c r="H116" s="87" t="s">
        <v>388</v>
      </c>
      <c r="I116" s="87" t="s">
        <v>119</v>
      </c>
      <c r="J116" s="101"/>
      <c r="K116" s="90">
        <v>6.7500000005610357</v>
      </c>
      <c r="L116" s="88" t="s">
        <v>121</v>
      </c>
      <c r="M116" s="89">
        <v>1.4999999999999999E-2</v>
      </c>
      <c r="N116" s="89">
        <v>3.1500000001620773E-2</v>
      </c>
      <c r="O116" s="90">
        <v>4256.9109710000002</v>
      </c>
      <c r="P116" s="102">
        <v>94.21</v>
      </c>
      <c r="Q116" s="90"/>
      <c r="R116" s="90">
        <v>4.0104358290000004</v>
      </c>
      <c r="S116" s="91">
        <v>1.6261661104020654E-5</v>
      </c>
      <c r="T116" s="91">
        <f t="shared" si="3"/>
        <v>2.7810542193730998E-3</v>
      </c>
      <c r="U116" s="91">
        <f>R116/'סכום נכסי הקרן'!$C$42</f>
        <v>9.670206240250343E-4</v>
      </c>
    </row>
    <row r="117" spans="2:21">
      <c r="B117" s="86" t="s">
        <v>412</v>
      </c>
      <c r="C117" s="110">
        <v>1136050</v>
      </c>
      <c r="D117" s="88" t="s">
        <v>112</v>
      </c>
      <c r="E117" s="88" t="s">
        <v>290</v>
      </c>
      <c r="F117" s="110">
        <v>513754069</v>
      </c>
      <c r="G117" s="88" t="s">
        <v>406</v>
      </c>
      <c r="H117" s="87" t="s">
        <v>388</v>
      </c>
      <c r="I117" s="87" t="s">
        <v>119</v>
      </c>
      <c r="J117" s="101"/>
      <c r="K117" s="90">
        <v>2.27999999988918</v>
      </c>
      <c r="L117" s="88" t="s">
        <v>121</v>
      </c>
      <c r="M117" s="89">
        <v>2.4799999999999999E-2</v>
      </c>
      <c r="N117" s="89">
        <v>2.0099999998861019E-2</v>
      </c>
      <c r="O117" s="90">
        <v>2931.8755980000001</v>
      </c>
      <c r="P117" s="102">
        <v>110.8</v>
      </c>
      <c r="Q117" s="90"/>
      <c r="R117" s="90">
        <v>3.2485183370000001</v>
      </c>
      <c r="S117" s="91">
        <v>6.9231902287368693E-6</v>
      </c>
      <c r="T117" s="91">
        <f t="shared" si="3"/>
        <v>2.2526992110175302E-3</v>
      </c>
      <c r="U117" s="91">
        <f>R117/'סכום נכסי הקרן'!$C$42</f>
        <v>7.8330245473240976E-4</v>
      </c>
    </row>
    <row r="118" spans="2:21">
      <c r="B118" s="86" t="s">
        <v>413</v>
      </c>
      <c r="C118" s="110">
        <v>1147602</v>
      </c>
      <c r="D118" s="88" t="s">
        <v>112</v>
      </c>
      <c r="E118" s="88" t="s">
        <v>290</v>
      </c>
      <c r="F118" s="110">
        <v>513257873</v>
      </c>
      <c r="G118" s="88" t="s">
        <v>308</v>
      </c>
      <c r="H118" s="87" t="s">
        <v>386</v>
      </c>
      <c r="I118" s="87" t="s">
        <v>293</v>
      </c>
      <c r="J118" s="101"/>
      <c r="K118" s="90">
        <v>2.7300000000112239</v>
      </c>
      <c r="L118" s="88" t="s">
        <v>121</v>
      </c>
      <c r="M118" s="89">
        <v>1.3999999999999999E-2</v>
      </c>
      <c r="N118" s="89">
        <v>2.8899999999214335E-2</v>
      </c>
      <c r="O118" s="90">
        <v>7618.7120079999995</v>
      </c>
      <c r="P118" s="102">
        <v>105.25</v>
      </c>
      <c r="Q118" s="90"/>
      <c r="R118" s="90">
        <v>8.0186943670000002</v>
      </c>
      <c r="S118" s="91">
        <v>8.5738375061895104E-6</v>
      </c>
      <c r="T118" s="91">
        <f t="shared" si="3"/>
        <v>5.5605985868047792E-3</v>
      </c>
      <c r="U118" s="91">
        <f>R118/'סכום נכסי הקרן'!$C$42</f>
        <v>1.9335162464314715E-3</v>
      </c>
    </row>
    <row r="119" spans="2:21">
      <c r="B119" s="86" t="s">
        <v>414</v>
      </c>
      <c r="C119" s="110">
        <v>2310399</v>
      </c>
      <c r="D119" s="88" t="s">
        <v>112</v>
      </c>
      <c r="E119" s="88" t="s">
        <v>290</v>
      </c>
      <c r="F119" s="110">
        <v>520032046</v>
      </c>
      <c r="G119" s="88" t="s">
        <v>295</v>
      </c>
      <c r="H119" s="87" t="s">
        <v>388</v>
      </c>
      <c r="I119" s="87" t="s">
        <v>119</v>
      </c>
      <c r="J119" s="101"/>
      <c r="K119" s="90">
        <v>3.1200000005770723</v>
      </c>
      <c r="L119" s="88" t="s">
        <v>121</v>
      </c>
      <c r="M119" s="89">
        <v>1.89E-2</v>
      </c>
      <c r="N119" s="89">
        <v>3.3300000007979821E-2</v>
      </c>
      <c r="O119" s="90">
        <v>4.1930000000000002E-2</v>
      </c>
      <c r="P119" s="102">
        <v>5289995</v>
      </c>
      <c r="Q119" s="90"/>
      <c r="R119" s="90">
        <v>2.2180948309999997</v>
      </c>
      <c r="S119" s="91">
        <v>5.24125E-6</v>
      </c>
      <c r="T119" s="91">
        <f t="shared" si="3"/>
        <v>1.5381475360148971E-3</v>
      </c>
      <c r="U119" s="91">
        <f>R119/'סכום נכסי הקרן'!$C$42</f>
        <v>5.3484048594168952E-4</v>
      </c>
    </row>
    <row r="120" spans="2:21">
      <c r="B120" s="86" t="s">
        <v>415</v>
      </c>
      <c r="C120" s="110">
        <v>1191675</v>
      </c>
      <c r="D120" s="88" t="s">
        <v>112</v>
      </c>
      <c r="E120" s="88" t="s">
        <v>290</v>
      </c>
      <c r="F120" s="110">
        <v>520032046</v>
      </c>
      <c r="G120" s="88" t="s">
        <v>295</v>
      </c>
      <c r="H120" s="87" t="s">
        <v>388</v>
      </c>
      <c r="I120" s="87" t="s">
        <v>119</v>
      </c>
      <c r="J120" s="101"/>
      <c r="K120" s="90">
        <v>4.800000000062755</v>
      </c>
      <c r="L120" s="88" t="s">
        <v>121</v>
      </c>
      <c r="M120" s="89">
        <v>3.3099999999999997E-2</v>
      </c>
      <c r="N120" s="89">
        <v>3.7000000000941315E-2</v>
      </c>
      <c r="O120" s="90">
        <v>6.3507999999999995E-2</v>
      </c>
      <c r="P120" s="102">
        <v>5018260</v>
      </c>
      <c r="Q120" s="90"/>
      <c r="R120" s="90">
        <v>3.1870163210000002</v>
      </c>
      <c r="S120" s="91">
        <v>4.5269085465820794E-6</v>
      </c>
      <c r="T120" s="91">
        <f t="shared" si="3"/>
        <v>2.210050369746979E-3</v>
      </c>
      <c r="U120" s="91">
        <f>R120/'סכום נכסי הקרן'!$C$42</f>
        <v>7.6847271541553668E-4</v>
      </c>
    </row>
    <row r="121" spans="2:21">
      <c r="B121" s="86" t="s">
        <v>416</v>
      </c>
      <c r="C121" s="110">
        <v>2310266</v>
      </c>
      <c r="D121" s="88" t="s">
        <v>112</v>
      </c>
      <c r="E121" s="88" t="s">
        <v>290</v>
      </c>
      <c r="F121" s="110">
        <v>520032046</v>
      </c>
      <c r="G121" s="88" t="s">
        <v>295</v>
      </c>
      <c r="H121" s="87" t="s">
        <v>388</v>
      </c>
      <c r="I121" s="87" t="s">
        <v>119</v>
      </c>
      <c r="J121" s="101"/>
      <c r="K121" s="90">
        <v>0.55999999996526795</v>
      </c>
      <c r="L121" s="88" t="s">
        <v>121</v>
      </c>
      <c r="M121" s="89">
        <v>1.8200000000000001E-2</v>
      </c>
      <c r="N121" s="89">
        <v>2.3799999994182384E-2</v>
      </c>
      <c r="O121" s="90">
        <v>4.2193000000000008E-2</v>
      </c>
      <c r="P121" s="102">
        <v>5459095</v>
      </c>
      <c r="Q121" s="90"/>
      <c r="R121" s="90">
        <v>2.3033496430000002</v>
      </c>
      <c r="S121" s="91">
        <v>2.9690380691014011E-6</v>
      </c>
      <c r="T121" s="91">
        <f t="shared" si="3"/>
        <v>1.5972678572827184E-3</v>
      </c>
      <c r="U121" s="91">
        <f>R121/'סכום נכסי הקרן'!$C$42</f>
        <v>5.5539764357159598E-4</v>
      </c>
    </row>
    <row r="122" spans="2:21">
      <c r="B122" s="86" t="s">
        <v>417</v>
      </c>
      <c r="C122" s="110">
        <v>2310290</v>
      </c>
      <c r="D122" s="88" t="s">
        <v>112</v>
      </c>
      <c r="E122" s="88" t="s">
        <v>290</v>
      </c>
      <c r="F122" s="110">
        <v>520032046</v>
      </c>
      <c r="G122" s="88" t="s">
        <v>295</v>
      </c>
      <c r="H122" s="87" t="s">
        <v>388</v>
      </c>
      <c r="I122" s="87" t="s">
        <v>119</v>
      </c>
      <c r="J122" s="101"/>
      <c r="K122" s="90">
        <v>1.7200000001556317</v>
      </c>
      <c r="L122" s="88" t="s">
        <v>121</v>
      </c>
      <c r="M122" s="89">
        <v>1.89E-2</v>
      </c>
      <c r="N122" s="89">
        <v>2.9600000002638974E-2</v>
      </c>
      <c r="O122" s="90">
        <v>0.11155</v>
      </c>
      <c r="P122" s="102">
        <v>5299297</v>
      </c>
      <c r="Q122" s="90"/>
      <c r="R122" s="90">
        <v>5.9113895640000003</v>
      </c>
      <c r="S122" s="91">
        <v>5.1174419671529494E-6</v>
      </c>
      <c r="T122" s="91">
        <f t="shared" si="3"/>
        <v>4.0992788789789925E-3</v>
      </c>
      <c r="U122" s="91">
        <f>R122/'סכום נכסי הקרן'!$C$42</f>
        <v>1.4253901243595625E-3</v>
      </c>
    </row>
    <row r="123" spans="2:21">
      <c r="B123" s="86" t="s">
        <v>418</v>
      </c>
      <c r="C123" s="110">
        <v>1132927</v>
      </c>
      <c r="D123" s="88" t="s">
        <v>112</v>
      </c>
      <c r="E123" s="88" t="s">
        <v>290</v>
      </c>
      <c r="F123" s="110">
        <v>513992529</v>
      </c>
      <c r="G123" s="88" t="s">
        <v>308</v>
      </c>
      <c r="H123" s="87" t="s">
        <v>388</v>
      </c>
      <c r="I123" s="87" t="s">
        <v>119</v>
      </c>
      <c r="J123" s="101"/>
      <c r="K123" s="90">
        <v>1.2800000005425665</v>
      </c>
      <c r="L123" s="88" t="s">
        <v>121</v>
      </c>
      <c r="M123" s="89">
        <v>2.75E-2</v>
      </c>
      <c r="N123" s="89">
        <v>2.1900000019668034E-2</v>
      </c>
      <c r="O123" s="90">
        <v>669.36346600000002</v>
      </c>
      <c r="P123" s="102">
        <v>110.14</v>
      </c>
      <c r="Q123" s="90"/>
      <c r="R123" s="90">
        <v>0.73723694500000003</v>
      </c>
      <c r="S123" s="91">
        <v>2.4209977995133404E-6</v>
      </c>
      <c r="T123" s="91">
        <f t="shared" si="3"/>
        <v>5.1124017538044589E-4</v>
      </c>
      <c r="U123" s="91">
        <f>R123/'סכום נכסי הקרן'!$C$42</f>
        <v>1.7776704602850531E-4</v>
      </c>
    </row>
    <row r="124" spans="2:21">
      <c r="B124" s="86" t="s">
        <v>419</v>
      </c>
      <c r="C124" s="110">
        <v>1138973</v>
      </c>
      <c r="D124" s="88" t="s">
        <v>112</v>
      </c>
      <c r="E124" s="88" t="s">
        <v>290</v>
      </c>
      <c r="F124" s="110">
        <v>513992529</v>
      </c>
      <c r="G124" s="88" t="s">
        <v>308</v>
      </c>
      <c r="H124" s="87" t="s">
        <v>388</v>
      </c>
      <c r="I124" s="87" t="s">
        <v>119</v>
      </c>
      <c r="J124" s="101"/>
      <c r="K124" s="90">
        <v>4.2999999997280129</v>
      </c>
      <c r="L124" s="88" t="s">
        <v>121</v>
      </c>
      <c r="M124" s="89">
        <v>1.9599999999999999E-2</v>
      </c>
      <c r="N124" s="89">
        <v>2.9099999997901815E-2</v>
      </c>
      <c r="O124" s="90">
        <v>4841.7884709999998</v>
      </c>
      <c r="P124" s="102">
        <v>106.31</v>
      </c>
      <c r="Q124" s="90"/>
      <c r="R124" s="90">
        <v>5.1473056880000003</v>
      </c>
      <c r="S124" s="91">
        <v>4.606657517183814E-6</v>
      </c>
      <c r="T124" s="91">
        <f t="shared" si="3"/>
        <v>3.569421582188731E-3</v>
      </c>
      <c r="U124" s="91">
        <f>R124/'סכום נכסי הקרן'!$C$42</f>
        <v>1.2411495834103693E-3</v>
      </c>
    </row>
    <row r="125" spans="2:21">
      <c r="B125" s="86" t="s">
        <v>420</v>
      </c>
      <c r="C125" s="110">
        <v>1167147</v>
      </c>
      <c r="D125" s="88" t="s">
        <v>112</v>
      </c>
      <c r="E125" s="88" t="s">
        <v>290</v>
      </c>
      <c r="F125" s="110">
        <v>513992529</v>
      </c>
      <c r="G125" s="88" t="s">
        <v>308</v>
      </c>
      <c r="H125" s="87" t="s">
        <v>388</v>
      </c>
      <c r="I125" s="87" t="s">
        <v>119</v>
      </c>
      <c r="J125" s="101"/>
      <c r="K125" s="90">
        <v>6.5399999997410845</v>
      </c>
      <c r="L125" s="88" t="s">
        <v>121</v>
      </c>
      <c r="M125" s="89">
        <v>1.5800000000000002E-2</v>
      </c>
      <c r="N125" s="89">
        <v>2.9599999998836762E-2</v>
      </c>
      <c r="O125" s="90">
        <v>10681.225462</v>
      </c>
      <c r="P125" s="102">
        <v>99.8</v>
      </c>
      <c r="Q125" s="90"/>
      <c r="R125" s="90">
        <v>10.659862993999999</v>
      </c>
      <c r="S125" s="91">
        <v>8.9958539514077228E-6</v>
      </c>
      <c r="T125" s="91">
        <f t="shared" si="3"/>
        <v>7.3921284921282448E-3</v>
      </c>
      <c r="U125" s="91">
        <f>R125/'סכום נכסי הקרן'!$C$42</f>
        <v>2.5703708534465242E-3</v>
      </c>
    </row>
    <row r="126" spans="2:21">
      <c r="B126" s="86" t="s">
        <v>421</v>
      </c>
      <c r="C126" s="110">
        <v>1135417</v>
      </c>
      <c r="D126" s="88" t="s">
        <v>112</v>
      </c>
      <c r="E126" s="88" t="s">
        <v>290</v>
      </c>
      <c r="F126" s="110">
        <v>514290345</v>
      </c>
      <c r="G126" s="88" t="s">
        <v>406</v>
      </c>
      <c r="H126" s="87" t="s">
        <v>388</v>
      </c>
      <c r="I126" s="87" t="s">
        <v>119</v>
      </c>
      <c r="J126" s="101"/>
      <c r="K126" s="90">
        <v>3.4399999993925663</v>
      </c>
      <c r="L126" s="88" t="s">
        <v>121</v>
      </c>
      <c r="M126" s="89">
        <v>2.2499999999999999E-2</v>
      </c>
      <c r="N126" s="89">
        <v>2.3399999994509736E-2</v>
      </c>
      <c r="O126" s="90">
        <v>1540.6476600000001</v>
      </c>
      <c r="P126" s="102">
        <v>111.13</v>
      </c>
      <c r="Q126" s="90"/>
      <c r="R126" s="90">
        <v>1.7121216910000001</v>
      </c>
      <c r="S126" s="91">
        <v>3.7657954018362051E-6</v>
      </c>
      <c r="T126" s="91">
        <f t="shared" si="3"/>
        <v>1.1872782549977952E-3</v>
      </c>
      <c r="U126" s="91">
        <f>R126/'סכום נכסי הקרן'!$C$42</f>
        <v>4.1283717197650665E-4</v>
      </c>
    </row>
    <row r="127" spans="2:21">
      <c r="B127" s="86" t="s">
        <v>422</v>
      </c>
      <c r="C127" s="110">
        <v>1140607</v>
      </c>
      <c r="D127" s="88" t="s">
        <v>112</v>
      </c>
      <c r="E127" s="88" t="s">
        <v>290</v>
      </c>
      <c r="F127" s="110">
        <v>513765859</v>
      </c>
      <c r="G127" s="88" t="s">
        <v>308</v>
      </c>
      <c r="H127" s="87" t="s">
        <v>386</v>
      </c>
      <c r="I127" s="87" t="s">
        <v>293</v>
      </c>
      <c r="J127" s="101"/>
      <c r="K127" s="90">
        <v>2.6399999999534547</v>
      </c>
      <c r="L127" s="88" t="s">
        <v>121</v>
      </c>
      <c r="M127" s="89">
        <v>2.1499999999999998E-2</v>
      </c>
      <c r="N127" s="89">
        <v>3.6099999999240587E-2</v>
      </c>
      <c r="O127" s="90">
        <v>15231.550137</v>
      </c>
      <c r="P127" s="102">
        <v>107.2</v>
      </c>
      <c r="Q127" s="90"/>
      <c r="R127" s="90">
        <v>16.328221884000001</v>
      </c>
      <c r="S127" s="91">
        <v>7.7660512669357123E-6</v>
      </c>
      <c r="T127" s="91">
        <f t="shared" si="3"/>
        <v>1.1322876690108083E-2</v>
      </c>
      <c r="U127" s="91">
        <f>R127/'סכום נכסי הקרן'!$C$42</f>
        <v>3.9371599468833946E-3</v>
      </c>
    </row>
    <row r="128" spans="2:21">
      <c r="B128" s="86" t="s">
        <v>423</v>
      </c>
      <c r="C128" s="110">
        <v>1174556</v>
      </c>
      <c r="D128" s="88" t="s">
        <v>112</v>
      </c>
      <c r="E128" s="88" t="s">
        <v>290</v>
      </c>
      <c r="F128" s="110">
        <v>513765859</v>
      </c>
      <c r="G128" s="88" t="s">
        <v>308</v>
      </c>
      <c r="H128" s="87" t="s">
        <v>386</v>
      </c>
      <c r="I128" s="87" t="s">
        <v>293</v>
      </c>
      <c r="J128" s="101"/>
      <c r="K128" s="90">
        <v>7.6499999994971501</v>
      </c>
      <c r="L128" s="88" t="s">
        <v>121</v>
      </c>
      <c r="M128" s="89">
        <v>1.15E-2</v>
      </c>
      <c r="N128" s="89">
        <v>3.6699999997507608E-2</v>
      </c>
      <c r="O128" s="90">
        <v>7601.2320209999998</v>
      </c>
      <c r="P128" s="102">
        <v>90.26</v>
      </c>
      <c r="Q128" s="90"/>
      <c r="R128" s="90">
        <v>6.8608718130000002</v>
      </c>
      <c r="S128" s="91">
        <v>1.6532968755633008E-5</v>
      </c>
      <c r="T128" s="91">
        <f t="shared" si="3"/>
        <v>4.7577014862445303E-3</v>
      </c>
      <c r="U128" s="91">
        <f>R128/'סכום נכסי הקרן'!$C$42</f>
        <v>1.6543350460783619E-3</v>
      </c>
    </row>
    <row r="129" spans="2:21">
      <c r="B129" s="86" t="s">
        <v>424</v>
      </c>
      <c r="C129" s="110">
        <v>1158732</v>
      </c>
      <c r="D129" s="88" t="s">
        <v>112</v>
      </c>
      <c r="E129" s="88" t="s">
        <v>290</v>
      </c>
      <c r="F129" s="110">
        <v>512025891</v>
      </c>
      <c r="G129" s="88" t="s">
        <v>117</v>
      </c>
      <c r="H129" s="87" t="s">
        <v>425</v>
      </c>
      <c r="I129" s="87" t="s">
        <v>293</v>
      </c>
      <c r="J129" s="101"/>
      <c r="K129" s="90">
        <v>1.8699999977158261</v>
      </c>
      <c r="L129" s="88" t="s">
        <v>121</v>
      </c>
      <c r="M129" s="89">
        <v>1.8500000000000003E-2</v>
      </c>
      <c r="N129" s="89">
        <v>3.6099999931474787E-2</v>
      </c>
      <c r="O129" s="90">
        <v>197.16719399999999</v>
      </c>
      <c r="P129" s="102">
        <v>104.36</v>
      </c>
      <c r="Q129" s="90"/>
      <c r="R129" s="90">
        <v>0.205763681</v>
      </c>
      <c r="S129" s="91">
        <v>2.2273639082860951E-7</v>
      </c>
      <c r="T129" s="91">
        <f t="shared" si="3"/>
        <v>1.4268772214252789E-4</v>
      </c>
      <c r="U129" s="91">
        <f>R129/'סכום נכסי הקרן'!$C$42</f>
        <v>4.9614987419440412E-5</v>
      </c>
    </row>
    <row r="130" spans="2:21">
      <c r="B130" s="86" t="s">
        <v>426</v>
      </c>
      <c r="C130" s="110">
        <v>1191824</v>
      </c>
      <c r="D130" s="88" t="s">
        <v>112</v>
      </c>
      <c r="E130" s="88" t="s">
        <v>290</v>
      </c>
      <c r="F130" s="110">
        <v>512025891</v>
      </c>
      <c r="G130" s="88" t="s">
        <v>117</v>
      </c>
      <c r="H130" s="87" t="s">
        <v>425</v>
      </c>
      <c r="I130" s="87" t="s">
        <v>293</v>
      </c>
      <c r="J130" s="101"/>
      <c r="K130" s="90">
        <v>2.599999999881681</v>
      </c>
      <c r="L130" s="88" t="s">
        <v>121</v>
      </c>
      <c r="M130" s="89">
        <v>3.2000000000000001E-2</v>
      </c>
      <c r="N130" s="89">
        <v>3.5399999998146345E-2</v>
      </c>
      <c r="O130" s="90">
        <v>5030.8014890000004</v>
      </c>
      <c r="P130" s="102">
        <v>100.8</v>
      </c>
      <c r="Q130" s="90"/>
      <c r="R130" s="90">
        <v>5.071047761</v>
      </c>
      <c r="S130" s="91">
        <v>1.8522151205772986E-5</v>
      </c>
      <c r="T130" s="91">
        <f t="shared" si="3"/>
        <v>3.5165401900690923E-3</v>
      </c>
      <c r="U130" s="91">
        <f>R130/'סכום נכסי הקרן'!$C$42</f>
        <v>1.2227618092883771E-3</v>
      </c>
    </row>
    <row r="131" spans="2:21">
      <c r="B131" s="86" t="s">
        <v>427</v>
      </c>
      <c r="C131" s="110">
        <v>1155357</v>
      </c>
      <c r="D131" s="88" t="s">
        <v>112</v>
      </c>
      <c r="E131" s="88" t="s">
        <v>290</v>
      </c>
      <c r="F131" s="110">
        <v>510454333</v>
      </c>
      <c r="G131" s="88" t="s">
        <v>117</v>
      </c>
      <c r="H131" s="87" t="s">
        <v>425</v>
      </c>
      <c r="I131" s="87" t="s">
        <v>293</v>
      </c>
      <c r="J131" s="101"/>
      <c r="K131" s="90">
        <v>1</v>
      </c>
      <c r="L131" s="88" t="s">
        <v>121</v>
      </c>
      <c r="M131" s="89">
        <v>3.15E-2</v>
      </c>
      <c r="N131" s="89">
        <v>3.0399999994429078E-2</v>
      </c>
      <c r="O131" s="90">
        <v>2439.755103</v>
      </c>
      <c r="P131" s="102">
        <v>108.89</v>
      </c>
      <c r="Q131" s="90"/>
      <c r="R131" s="90">
        <v>2.6566492369999994</v>
      </c>
      <c r="S131" s="91">
        <v>1.7993227104620542E-5</v>
      </c>
      <c r="T131" s="91">
        <f t="shared" si="3"/>
        <v>1.8422650018552818E-3</v>
      </c>
      <c r="U131" s="91">
        <f>R131/'סכום נכסי הקרן'!$C$42</f>
        <v>6.4058738564081645E-4</v>
      </c>
    </row>
    <row r="132" spans="2:21">
      <c r="B132" s="86" t="s">
        <v>428</v>
      </c>
      <c r="C132" s="110">
        <v>1184779</v>
      </c>
      <c r="D132" s="88" t="s">
        <v>112</v>
      </c>
      <c r="E132" s="88" t="s">
        <v>290</v>
      </c>
      <c r="F132" s="110">
        <v>510454333</v>
      </c>
      <c r="G132" s="88" t="s">
        <v>117</v>
      </c>
      <c r="H132" s="87" t="s">
        <v>425</v>
      </c>
      <c r="I132" s="87" t="s">
        <v>293</v>
      </c>
      <c r="J132" s="101"/>
      <c r="K132" s="90">
        <v>2.6499999999191153</v>
      </c>
      <c r="L132" s="88" t="s">
        <v>121</v>
      </c>
      <c r="M132" s="89">
        <v>0.01</v>
      </c>
      <c r="N132" s="89">
        <v>3.9099999998867617E-2</v>
      </c>
      <c r="O132" s="90">
        <v>6914.5939959999996</v>
      </c>
      <c r="P132" s="102">
        <v>98.34</v>
      </c>
      <c r="Q132" s="90"/>
      <c r="R132" s="90">
        <v>6.799811847</v>
      </c>
      <c r="S132" s="91">
        <v>1.4979947563855368E-5</v>
      </c>
      <c r="T132" s="91">
        <f t="shared" si="3"/>
        <v>4.7153591864747268E-3</v>
      </c>
      <c r="U132" s="91">
        <f>R132/'סכום נכסי הקרן'!$C$42</f>
        <v>1.6396118965400258E-3</v>
      </c>
    </row>
    <row r="133" spans="2:21">
      <c r="B133" s="86" t="s">
        <v>429</v>
      </c>
      <c r="C133" s="110">
        <v>1192442</v>
      </c>
      <c r="D133" s="88" t="s">
        <v>112</v>
      </c>
      <c r="E133" s="88" t="s">
        <v>290</v>
      </c>
      <c r="F133" s="110">
        <v>510454333</v>
      </c>
      <c r="G133" s="88" t="s">
        <v>117</v>
      </c>
      <c r="H133" s="87" t="s">
        <v>425</v>
      </c>
      <c r="I133" s="87" t="s">
        <v>293</v>
      </c>
      <c r="J133" s="101"/>
      <c r="K133" s="90">
        <v>3.7000000003621163</v>
      </c>
      <c r="L133" s="88" t="s">
        <v>121</v>
      </c>
      <c r="M133" s="89">
        <v>3.2300000000000002E-2</v>
      </c>
      <c r="N133" s="89">
        <v>3.9800000003259048E-2</v>
      </c>
      <c r="O133" s="90">
        <v>3343.2755999999999</v>
      </c>
      <c r="P133" s="102">
        <v>99.12</v>
      </c>
      <c r="Q133" s="90"/>
      <c r="R133" s="90">
        <v>3.3138547539999998</v>
      </c>
      <c r="S133" s="91">
        <v>1.3110884705882353E-5</v>
      </c>
      <c r="T133" s="91">
        <f t="shared" si="3"/>
        <v>2.2980070343874099E-3</v>
      </c>
      <c r="U133" s="91">
        <f>R133/'סכום נכסי הקרן'!$C$42</f>
        <v>7.9905676808708919E-4</v>
      </c>
    </row>
    <row r="134" spans="2:21">
      <c r="B134" s="86" t="s">
        <v>430</v>
      </c>
      <c r="C134" s="110">
        <v>1139849</v>
      </c>
      <c r="D134" s="88" t="s">
        <v>112</v>
      </c>
      <c r="E134" s="88" t="s">
        <v>290</v>
      </c>
      <c r="F134" s="110">
        <v>520044520</v>
      </c>
      <c r="G134" s="88" t="s">
        <v>308</v>
      </c>
      <c r="H134" s="87" t="s">
        <v>431</v>
      </c>
      <c r="I134" s="87" t="s">
        <v>119</v>
      </c>
      <c r="J134" s="101"/>
      <c r="K134" s="90">
        <v>2.4600000001467293</v>
      </c>
      <c r="L134" s="88" t="s">
        <v>121</v>
      </c>
      <c r="M134" s="89">
        <v>2.5000000000000001E-2</v>
      </c>
      <c r="N134" s="89">
        <v>3.3200000002235865E-2</v>
      </c>
      <c r="O134" s="90">
        <v>2629.9317390000001</v>
      </c>
      <c r="P134" s="102">
        <v>108.84</v>
      </c>
      <c r="Q134" s="90"/>
      <c r="R134" s="90">
        <v>2.8624177730000002</v>
      </c>
      <c r="S134" s="91">
        <v>7.3942196709359196E-6</v>
      </c>
      <c r="T134" s="91">
        <f t="shared" si="3"/>
        <v>1.984956090718738E-3</v>
      </c>
      <c r="U134" s="91">
        <f>R134/'סכום נכסי הקרן'!$C$42</f>
        <v>6.9020354372731916E-4</v>
      </c>
    </row>
    <row r="135" spans="2:21">
      <c r="B135" s="86" t="s">
        <v>432</v>
      </c>
      <c r="C135" s="110">
        <v>1142629</v>
      </c>
      <c r="D135" s="88" t="s">
        <v>112</v>
      </c>
      <c r="E135" s="88" t="s">
        <v>290</v>
      </c>
      <c r="F135" s="110">
        <v>520044520</v>
      </c>
      <c r="G135" s="88" t="s">
        <v>308</v>
      </c>
      <c r="H135" s="87" t="s">
        <v>431</v>
      </c>
      <c r="I135" s="87" t="s">
        <v>119</v>
      </c>
      <c r="J135" s="101"/>
      <c r="K135" s="90">
        <v>5.4199999993695389</v>
      </c>
      <c r="L135" s="88" t="s">
        <v>121</v>
      </c>
      <c r="M135" s="89">
        <v>1.9E-2</v>
      </c>
      <c r="N135" s="89">
        <v>3.8599999994171207E-2</v>
      </c>
      <c r="O135" s="90">
        <v>3389.7351240000003</v>
      </c>
      <c r="P135" s="102">
        <v>99.2</v>
      </c>
      <c r="Q135" s="90"/>
      <c r="R135" s="90">
        <v>3.362617336</v>
      </c>
      <c r="S135" s="91">
        <v>1.1278845460668934E-5</v>
      </c>
      <c r="T135" s="91">
        <f t="shared" si="3"/>
        <v>2.331821659580513E-3</v>
      </c>
      <c r="U135" s="91">
        <f>R135/'סכום נכסי הקרן'!$C$42</f>
        <v>8.1081469776987625E-4</v>
      </c>
    </row>
    <row r="136" spans="2:21">
      <c r="B136" s="86" t="s">
        <v>433</v>
      </c>
      <c r="C136" s="110">
        <v>1183151</v>
      </c>
      <c r="D136" s="88" t="s">
        <v>112</v>
      </c>
      <c r="E136" s="88" t="s">
        <v>290</v>
      </c>
      <c r="F136" s="110">
        <v>520044520</v>
      </c>
      <c r="G136" s="88" t="s">
        <v>308</v>
      </c>
      <c r="H136" s="87" t="s">
        <v>431</v>
      </c>
      <c r="I136" s="87" t="s">
        <v>119</v>
      </c>
      <c r="J136" s="101"/>
      <c r="K136" s="90">
        <v>7.1900000012004845</v>
      </c>
      <c r="L136" s="88" t="s">
        <v>121</v>
      </c>
      <c r="M136" s="89">
        <v>3.9000000000000003E-3</v>
      </c>
      <c r="N136" s="89">
        <v>4.1900000008463584E-2</v>
      </c>
      <c r="O136" s="90">
        <v>3510.9529190000003</v>
      </c>
      <c r="P136" s="102">
        <v>80.430000000000007</v>
      </c>
      <c r="Q136" s="90"/>
      <c r="R136" s="90">
        <v>2.8238593190000003</v>
      </c>
      <c r="S136" s="91">
        <v>1.4940225187234044E-5</v>
      </c>
      <c r="T136" s="91">
        <f t="shared" si="3"/>
        <v>1.9582175625982314E-3</v>
      </c>
      <c r="U136" s="91">
        <f>R136/'סכום נכסי הקרן'!$C$42</f>
        <v>6.8090609531064219E-4</v>
      </c>
    </row>
    <row r="137" spans="2:21">
      <c r="B137" s="86" t="s">
        <v>434</v>
      </c>
      <c r="C137" s="110">
        <v>1177526</v>
      </c>
      <c r="D137" s="88" t="s">
        <v>112</v>
      </c>
      <c r="E137" s="88" t="s">
        <v>290</v>
      </c>
      <c r="F137" s="110">
        <v>515846558</v>
      </c>
      <c r="G137" s="88" t="s">
        <v>435</v>
      </c>
      <c r="H137" s="87" t="s">
        <v>425</v>
      </c>
      <c r="I137" s="87" t="s">
        <v>293</v>
      </c>
      <c r="J137" s="101"/>
      <c r="K137" s="90">
        <v>4.4999999987485957</v>
      </c>
      <c r="L137" s="88" t="s">
        <v>121</v>
      </c>
      <c r="M137" s="89">
        <v>7.4999999999999997E-3</v>
      </c>
      <c r="N137" s="89">
        <v>4.5299999988236798E-2</v>
      </c>
      <c r="O137" s="90">
        <v>2198.9605369999999</v>
      </c>
      <c r="P137" s="102">
        <v>90.85</v>
      </c>
      <c r="Q137" s="90"/>
      <c r="R137" s="90">
        <v>1.9977556950000002</v>
      </c>
      <c r="S137" s="91">
        <v>4.1840810592251222E-6</v>
      </c>
      <c r="T137" s="91">
        <f t="shared" si="3"/>
        <v>1.3853524010236417E-3</v>
      </c>
      <c r="U137" s="91">
        <f>R137/'סכום נכסי הקרן'!$C$42</f>
        <v>4.817109763629299E-4</v>
      </c>
    </row>
    <row r="138" spans="2:21">
      <c r="B138" s="86" t="s">
        <v>436</v>
      </c>
      <c r="C138" s="110">
        <v>1184555</v>
      </c>
      <c r="D138" s="88" t="s">
        <v>112</v>
      </c>
      <c r="E138" s="88" t="s">
        <v>290</v>
      </c>
      <c r="F138" s="110">
        <v>515846558</v>
      </c>
      <c r="G138" s="88" t="s">
        <v>435</v>
      </c>
      <c r="H138" s="87" t="s">
        <v>425</v>
      </c>
      <c r="I138" s="87" t="s">
        <v>293</v>
      </c>
      <c r="J138" s="101"/>
      <c r="K138" s="90">
        <v>5.5499999998296463</v>
      </c>
      <c r="L138" s="88" t="s">
        <v>121</v>
      </c>
      <c r="M138" s="89">
        <v>7.4999999999999997E-3</v>
      </c>
      <c r="N138" s="89">
        <v>4.5699999998647496E-2</v>
      </c>
      <c r="O138" s="90">
        <v>11304.484431999999</v>
      </c>
      <c r="P138" s="102">
        <v>85.68</v>
      </c>
      <c r="Q138" s="90"/>
      <c r="R138" s="90">
        <v>9.6856822830000002</v>
      </c>
      <c r="S138" s="91">
        <v>1.3027216579718561E-5</v>
      </c>
      <c r="T138" s="91">
        <f t="shared" si="3"/>
        <v>6.716578628652688E-3</v>
      </c>
      <c r="U138" s="91">
        <f>R138/'סכום נכסי הקרן'!$C$42</f>
        <v>2.3354704886900906E-3</v>
      </c>
    </row>
    <row r="139" spans="2:21">
      <c r="B139" s="86" t="s">
        <v>437</v>
      </c>
      <c r="C139" s="110">
        <v>1130632</v>
      </c>
      <c r="D139" s="88" t="s">
        <v>112</v>
      </c>
      <c r="E139" s="88" t="s">
        <v>290</v>
      </c>
      <c r="F139" s="110">
        <v>513257873</v>
      </c>
      <c r="G139" s="88" t="s">
        <v>308</v>
      </c>
      <c r="H139" s="87" t="s">
        <v>425</v>
      </c>
      <c r="I139" s="87" t="s">
        <v>293</v>
      </c>
      <c r="J139" s="101"/>
      <c r="K139" s="90">
        <v>1.080000001080774</v>
      </c>
      <c r="L139" s="88" t="s">
        <v>121</v>
      </c>
      <c r="M139" s="89">
        <v>3.4500000000000003E-2</v>
      </c>
      <c r="N139" s="89">
        <v>2.1199999881114855E-2</v>
      </c>
      <c r="O139" s="90">
        <v>33.175431000000003</v>
      </c>
      <c r="P139" s="102">
        <v>111.56</v>
      </c>
      <c r="Q139" s="90"/>
      <c r="R139" s="90">
        <v>3.7010511999999995E-2</v>
      </c>
      <c r="S139" s="91">
        <v>2.5669596160791335E-7</v>
      </c>
      <c r="T139" s="91">
        <f t="shared" ref="T139:T170" si="4">IFERROR(R139/$R$11,0)</f>
        <v>2.5665100988394024E-5</v>
      </c>
      <c r="U139" s="91">
        <f>R139/'סכום נכסי הקרן'!$C$42</f>
        <v>8.9241992481027221E-6</v>
      </c>
    </row>
    <row r="140" spans="2:21">
      <c r="B140" s="86" t="s">
        <v>438</v>
      </c>
      <c r="C140" s="110">
        <v>1138668</v>
      </c>
      <c r="D140" s="88" t="s">
        <v>112</v>
      </c>
      <c r="E140" s="88" t="s">
        <v>290</v>
      </c>
      <c r="F140" s="110">
        <v>513257873</v>
      </c>
      <c r="G140" s="88" t="s">
        <v>308</v>
      </c>
      <c r="H140" s="87" t="s">
        <v>425</v>
      </c>
      <c r="I140" s="87" t="s">
        <v>293</v>
      </c>
      <c r="J140" s="101"/>
      <c r="K140" s="90">
        <v>1.940000009393241</v>
      </c>
      <c r="L140" s="88" t="s">
        <v>121</v>
      </c>
      <c r="M140" s="89">
        <v>2.0499999999999997E-2</v>
      </c>
      <c r="N140" s="89">
        <v>4.2300000146424058E-2</v>
      </c>
      <c r="O140" s="90">
        <v>67.980540000000005</v>
      </c>
      <c r="P140" s="102">
        <v>106.49</v>
      </c>
      <c r="Q140" s="90"/>
      <c r="R140" s="90">
        <v>7.2392477999999996E-2</v>
      </c>
      <c r="S140" s="91">
        <v>1.621172448929658E-7</v>
      </c>
      <c r="T140" s="91">
        <f t="shared" si="4"/>
        <v>5.0200879649276211E-5</v>
      </c>
      <c r="U140" s="91">
        <f>R140/'סכום נכסי הקרן'!$C$42</f>
        <v>1.7455713602013741E-5</v>
      </c>
    </row>
    <row r="141" spans="2:21">
      <c r="B141" s="86" t="s">
        <v>439</v>
      </c>
      <c r="C141" s="110">
        <v>1141696</v>
      </c>
      <c r="D141" s="88" t="s">
        <v>112</v>
      </c>
      <c r="E141" s="88" t="s">
        <v>290</v>
      </c>
      <c r="F141" s="110">
        <v>513257873</v>
      </c>
      <c r="G141" s="88" t="s">
        <v>308</v>
      </c>
      <c r="H141" s="87" t="s">
        <v>425</v>
      </c>
      <c r="I141" s="87" t="s">
        <v>293</v>
      </c>
      <c r="J141" s="101"/>
      <c r="K141" s="90">
        <v>2.6699999999138795</v>
      </c>
      <c r="L141" s="88" t="s">
        <v>121</v>
      </c>
      <c r="M141" s="89">
        <v>2.0499999999999997E-2</v>
      </c>
      <c r="N141" s="89">
        <v>4.3799999996555192E-2</v>
      </c>
      <c r="O141" s="90">
        <v>3346.6222290000001</v>
      </c>
      <c r="P141" s="102">
        <v>104.09</v>
      </c>
      <c r="Q141" s="90"/>
      <c r="R141" s="90">
        <v>3.4834990899999996</v>
      </c>
      <c r="S141" s="91">
        <v>4.3684561624459042E-6</v>
      </c>
      <c r="T141" s="91">
        <f t="shared" si="4"/>
        <v>2.4156476391850156E-3</v>
      </c>
      <c r="U141" s="91">
        <f>R141/'סכום נכסי הקרן'!$C$42</f>
        <v>8.3996243985342634E-4</v>
      </c>
    </row>
    <row r="142" spans="2:21">
      <c r="B142" s="86" t="s">
        <v>440</v>
      </c>
      <c r="C142" s="110">
        <v>1165141</v>
      </c>
      <c r="D142" s="88" t="s">
        <v>112</v>
      </c>
      <c r="E142" s="88" t="s">
        <v>290</v>
      </c>
      <c r="F142" s="110">
        <v>513257873</v>
      </c>
      <c r="G142" s="88" t="s">
        <v>308</v>
      </c>
      <c r="H142" s="87" t="s">
        <v>425</v>
      </c>
      <c r="I142" s="87" t="s">
        <v>293</v>
      </c>
      <c r="J142" s="101"/>
      <c r="K142" s="90">
        <v>5.7399999993119319</v>
      </c>
      <c r="L142" s="88" t="s">
        <v>121</v>
      </c>
      <c r="M142" s="89">
        <v>8.3999999999999995E-3</v>
      </c>
      <c r="N142" s="89">
        <v>4.5499999994502549E-2</v>
      </c>
      <c r="O142" s="90">
        <v>3190.0040559999998</v>
      </c>
      <c r="P142" s="102">
        <v>88.4</v>
      </c>
      <c r="Q142" s="90"/>
      <c r="R142" s="90">
        <v>2.8194889810000001</v>
      </c>
      <c r="S142" s="91">
        <v>4.7102377019172237E-6</v>
      </c>
      <c r="T142" s="91">
        <f t="shared" si="4"/>
        <v>1.9551869326484644E-3</v>
      </c>
      <c r="U142" s="91">
        <f>R142/'סכום נכסי הקרן'!$C$42</f>
        <v>6.7985229289111457E-4</v>
      </c>
    </row>
    <row r="143" spans="2:21">
      <c r="B143" s="86" t="s">
        <v>441</v>
      </c>
      <c r="C143" s="110">
        <v>1178367</v>
      </c>
      <c r="D143" s="88" t="s">
        <v>112</v>
      </c>
      <c r="E143" s="88" t="s">
        <v>290</v>
      </c>
      <c r="F143" s="110">
        <v>513257873</v>
      </c>
      <c r="G143" s="88" t="s">
        <v>308</v>
      </c>
      <c r="H143" s="87" t="s">
        <v>425</v>
      </c>
      <c r="I143" s="87" t="s">
        <v>293</v>
      </c>
      <c r="J143" s="101"/>
      <c r="K143" s="90">
        <v>6.5400000034037626</v>
      </c>
      <c r="L143" s="88" t="s">
        <v>121</v>
      </c>
      <c r="M143" s="89">
        <v>5.0000000000000001E-3</v>
      </c>
      <c r="N143" s="89">
        <v>3.7900000023488783E-2</v>
      </c>
      <c r="O143" s="90">
        <v>820.42222700000002</v>
      </c>
      <c r="P143" s="102">
        <v>86.66</v>
      </c>
      <c r="Q143" s="90"/>
      <c r="R143" s="90">
        <v>0.71097792700000007</v>
      </c>
      <c r="S143" s="91">
        <v>4.5545915912214899E-6</v>
      </c>
      <c r="T143" s="91">
        <f t="shared" si="4"/>
        <v>4.9303074480499056E-4</v>
      </c>
      <c r="U143" s="91">
        <f>R143/'סכום נכסי הקרן'!$C$42</f>
        <v>1.7143531225806961E-4</v>
      </c>
    </row>
    <row r="144" spans="2:21">
      <c r="B144" s="86" t="s">
        <v>442</v>
      </c>
      <c r="C144" s="110">
        <v>1178375</v>
      </c>
      <c r="D144" s="88" t="s">
        <v>112</v>
      </c>
      <c r="E144" s="88" t="s">
        <v>290</v>
      </c>
      <c r="F144" s="110">
        <v>513257873</v>
      </c>
      <c r="G144" s="88" t="s">
        <v>308</v>
      </c>
      <c r="H144" s="87" t="s">
        <v>425</v>
      </c>
      <c r="I144" s="87" t="s">
        <v>293</v>
      </c>
      <c r="J144" s="101"/>
      <c r="K144" s="90">
        <v>6.3899999993943899</v>
      </c>
      <c r="L144" s="88" t="s">
        <v>121</v>
      </c>
      <c r="M144" s="89">
        <v>9.7000000000000003E-3</v>
      </c>
      <c r="N144" s="89">
        <v>4.5199999991925192E-2</v>
      </c>
      <c r="O144" s="90">
        <v>2427.708627</v>
      </c>
      <c r="P144" s="102">
        <v>85.7</v>
      </c>
      <c r="Q144" s="90"/>
      <c r="R144" s="90">
        <v>2.0805464339999999</v>
      </c>
      <c r="S144" s="91">
        <v>5.8210789518642333E-6</v>
      </c>
      <c r="T144" s="91">
        <f t="shared" si="4"/>
        <v>1.4427640001211837E-3</v>
      </c>
      <c r="U144" s="91">
        <f>R144/'סכום נכסי הקרן'!$C$42</f>
        <v>5.0167398175809074E-4</v>
      </c>
    </row>
    <row r="145" spans="2:21">
      <c r="B145" s="86" t="s">
        <v>443</v>
      </c>
      <c r="C145" s="110">
        <v>1171214</v>
      </c>
      <c r="D145" s="88" t="s">
        <v>112</v>
      </c>
      <c r="E145" s="88" t="s">
        <v>290</v>
      </c>
      <c r="F145" s="110">
        <v>513893123</v>
      </c>
      <c r="G145" s="88" t="s">
        <v>444</v>
      </c>
      <c r="H145" s="87" t="s">
        <v>431</v>
      </c>
      <c r="I145" s="87" t="s">
        <v>119</v>
      </c>
      <c r="J145" s="101"/>
      <c r="K145" s="90">
        <v>1.5300000001208314</v>
      </c>
      <c r="L145" s="88" t="s">
        <v>121</v>
      </c>
      <c r="M145" s="89">
        <v>1.8500000000000003E-2</v>
      </c>
      <c r="N145" s="89">
        <v>3.7500000001313392E-2</v>
      </c>
      <c r="O145" s="90">
        <v>5365.4335689999998</v>
      </c>
      <c r="P145" s="102">
        <v>106.43</v>
      </c>
      <c r="Q145" s="90"/>
      <c r="R145" s="90">
        <v>5.7104311269999997</v>
      </c>
      <c r="S145" s="91">
        <v>7.6570292970087901E-6</v>
      </c>
      <c r="T145" s="91">
        <f t="shared" si="4"/>
        <v>3.9599233742490169E-3</v>
      </c>
      <c r="U145" s="91">
        <f>R145/'סכום נכסי הקרן'!$C$42</f>
        <v>1.376933806533554E-3</v>
      </c>
    </row>
    <row r="146" spans="2:21">
      <c r="B146" s="86" t="s">
        <v>445</v>
      </c>
      <c r="C146" s="110">
        <v>1175660</v>
      </c>
      <c r="D146" s="88" t="s">
        <v>112</v>
      </c>
      <c r="E146" s="88" t="s">
        <v>290</v>
      </c>
      <c r="F146" s="110">
        <v>513893123</v>
      </c>
      <c r="G146" s="88" t="s">
        <v>444</v>
      </c>
      <c r="H146" s="87" t="s">
        <v>431</v>
      </c>
      <c r="I146" s="87" t="s">
        <v>119</v>
      </c>
      <c r="J146" s="101"/>
      <c r="K146" s="90">
        <v>1.379999999878369</v>
      </c>
      <c r="L146" s="88" t="s">
        <v>121</v>
      </c>
      <c r="M146" s="89">
        <v>0.01</v>
      </c>
      <c r="N146" s="89">
        <v>4.5199999998820545E-2</v>
      </c>
      <c r="O146" s="90">
        <v>5265.6608020000012</v>
      </c>
      <c r="P146" s="102">
        <v>103.05</v>
      </c>
      <c r="Q146" s="90"/>
      <c r="R146" s="90">
        <v>5.4262631070000005</v>
      </c>
      <c r="S146" s="91">
        <v>5.535318212703896E-6</v>
      </c>
      <c r="T146" s="91">
        <f t="shared" si="4"/>
        <v>3.7628658212226778E-3</v>
      </c>
      <c r="U146" s="91">
        <f>R146/'סכום נכסי הקרן'!$C$42</f>
        <v>1.3084134891053912E-3</v>
      </c>
    </row>
    <row r="147" spans="2:21">
      <c r="B147" s="86" t="s">
        <v>446</v>
      </c>
      <c r="C147" s="110">
        <v>1182831</v>
      </c>
      <c r="D147" s="88" t="s">
        <v>112</v>
      </c>
      <c r="E147" s="88" t="s">
        <v>290</v>
      </c>
      <c r="F147" s="110">
        <v>513893123</v>
      </c>
      <c r="G147" s="88" t="s">
        <v>444</v>
      </c>
      <c r="H147" s="87" t="s">
        <v>431</v>
      </c>
      <c r="I147" s="87" t="s">
        <v>119</v>
      </c>
      <c r="J147" s="101"/>
      <c r="K147" s="90">
        <v>4.3700000000680319</v>
      </c>
      <c r="L147" s="88" t="s">
        <v>121</v>
      </c>
      <c r="M147" s="89">
        <v>0.01</v>
      </c>
      <c r="N147" s="89">
        <v>5.1900000000029582E-2</v>
      </c>
      <c r="O147" s="90">
        <v>11412.551749</v>
      </c>
      <c r="P147" s="102">
        <v>88.87</v>
      </c>
      <c r="Q147" s="90"/>
      <c r="R147" s="90">
        <v>10.142334663</v>
      </c>
      <c r="S147" s="91">
        <v>9.6385073611258903E-6</v>
      </c>
      <c r="T147" s="91">
        <f t="shared" si="4"/>
        <v>7.0332462135077817E-3</v>
      </c>
      <c r="U147" s="91">
        <f>R147/'סכום נכסי הקרן'!$C$42</f>
        <v>2.4455812817058779E-3</v>
      </c>
    </row>
    <row r="148" spans="2:21">
      <c r="B148" s="86" t="s">
        <v>447</v>
      </c>
      <c r="C148" s="110">
        <v>1191659</v>
      </c>
      <c r="D148" s="88" t="s">
        <v>112</v>
      </c>
      <c r="E148" s="88" t="s">
        <v>290</v>
      </c>
      <c r="F148" s="110">
        <v>513893123</v>
      </c>
      <c r="G148" s="88" t="s">
        <v>444</v>
      </c>
      <c r="H148" s="87" t="s">
        <v>431</v>
      </c>
      <c r="I148" s="87" t="s">
        <v>119</v>
      </c>
      <c r="J148" s="101"/>
      <c r="K148" s="90">
        <v>3.0400000001969563</v>
      </c>
      <c r="L148" s="88" t="s">
        <v>121</v>
      </c>
      <c r="M148" s="89">
        <v>3.5400000000000001E-2</v>
      </c>
      <c r="N148" s="89">
        <v>4.7900000001645619E-2</v>
      </c>
      <c r="O148" s="90">
        <v>7906.3950000000004</v>
      </c>
      <c r="P148" s="102">
        <v>97.61</v>
      </c>
      <c r="Q148" s="90"/>
      <c r="R148" s="90">
        <v>7.7174321870000009</v>
      </c>
      <c r="S148" s="91">
        <v>1.1508413269093609E-5</v>
      </c>
      <c r="T148" s="91">
        <f t="shared" si="4"/>
        <v>5.3516870139607257E-3</v>
      </c>
      <c r="U148" s="91">
        <f>R148/'סכום נכסי הקרן'!$C$42</f>
        <v>1.8608740814098749E-3</v>
      </c>
    </row>
    <row r="149" spans="2:21">
      <c r="B149" s="86" t="s">
        <v>448</v>
      </c>
      <c r="C149" s="110">
        <v>1139542</v>
      </c>
      <c r="D149" s="88" t="s">
        <v>112</v>
      </c>
      <c r="E149" s="88" t="s">
        <v>290</v>
      </c>
      <c r="F149" s="110">
        <v>510216054</v>
      </c>
      <c r="G149" s="88" t="s">
        <v>315</v>
      </c>
      <c r="H149" s="87" t="s">
        <v>425</v>
      </c>
      <c r="I149" s="87" t="s">
        <v>293</v>
      </c>
      <c r="J149" s="101"/>
      <c r="K149" s="90">
        <v>3.0300000001627927</v>
      </c>
      <c r="L149" s="88" t="s">
        <v>121</v>
      </c>
      <c r="M149" s="89">
        <v>1.9400000000000001E-2</v>
      </c>
      <c r="N149" s="89">
        <v>2.4699999998372073E-2</v>
      </c>
      <c r="O149" s="90">
        <v>790.21327699999995</v>
      </c>
      <c r="P149" s="102">
        <v>108.83</v>
      </c>
      <c r="Q149" s="90"/>
      <c r="R149" s="90">
        <v>0.85998906200000003</v>
      </c>
      <c r="S149" s="91">
        <v>2.1862522699450742E-6</v>
      </c>
      <c r="T149" s="91">
        <f t="shared" si="4"/>
        <v>5.9636316636593018E-4</v>
      </c>
      <c r="U149" s="91">
        <f>R149/'סכום נכסי הקרן'!$C$42</f>
        <v>2.0736578138872994E-4</v>
      </c>
    </row>
    <row r="150" spans="2:21">
      <c r="B150" s="86" t="s">
        <v>449</v>
      </c>
      <c r="C150" s="110">
        <v>1142595</v>
      </c>
      <c r="D150" s="88" t="s">
        <v>112</v>
      </c>
      <c r="E150" s="88" t="s">
        <v>290</v>
      </c>
      <c r="F150" s="110">
        <v>510216054</v>
      </c>
      <c r="G150" s="88" t="s">
        <v>315</v>
      </c>
      <c r="H150" s="87" t="s">
        <v>425</v>
      </c>
      <c r="I150" s="87" t="s">
        <v>293</v>
      </c>
      <c r="J150" s="101"/>
      <c r="K150" s="90">
        <v>4.0000000001012781</v>
      </c>
      <c r="L150" s="88" t="s">
        <v>121</v>
      </c>
      <c r="M150" s="89">
        <v>1.23E-2</v>
      </c>
      <c r="N150" s="89">
        <v>2.6300000000698816E-2</v>
      </c>
      <c r="O150" s="90">
        <v>9480.3607950000005</v>
      </c>
      <c r="P150" s="102">
        <v>104.15</v>
      </c>
      <c r="Q150" s="90"/>
      <c r="R150" s="90">
        <v>9.8737954370000001</v>
      </c>
      <c r="S150" s="91">
        <v>7.4550337909312405E-6</v>
      </c>
      <c r="T150" s="91">
        <f t="shared" si="4"/>
        <v>6.8470265158544459E-3</v>
      </c>
      <c r="U150" s="91">
        <f>R150/'סכום נכסי הקרן'!$C$42</f>
        <v>2.3808294739287987E-3</v>
      </c>
    </row>
    <row r="151" spans="2:21">
      <c r="B151" s="86" t="s">
        <v>450</v>
      </c>
      <c r="C151" s="110">
        <v>1820190</v>
      </c>
      <c r="D151" s="88" t="s">
        <v>112</v>
      </c>
      <c r="E151" s="88" t="s">
        <v>290</v>
      </c>
      <c r="F151" s="110">
        <v>520035171</v>
      </c>
      <c r="G151" s="88" t="s">
        <v>451</v>
      </c>
      <c r="H151" s="87" t="s">
        <v>452</v>
      </c>
      <c r="I151" s="87" t="s">
        <v>119</v>
      </c>
      <c r="J151" s="101"/>
      <c r="K151" s="90">
        <v>1.2</v>
      </c>
      <c r="L151" s="88" t="s">
        <v>121</v>
      </c>
      <c r="M151" s="89">
        <v>4.6500000000000007E-2</v>
      </c>
      <c r="N151" s="89">
        <v>5.1034482758620693E-2</v>
      </c>
      <c r="O151" s="90">
        <v>5.1999999999999997E-5</v>
      </c>
      <c r="P151" s="102">
        <v>110.23</v>
      </c>
      <c r="Q151" s="90"/>
      <c r="R151" s="90">
        <v>5.7999999999999997E-8</v>
      </c>
      <c r="S151" s="91">
        <v>1.209377700749721E-13</v>
      </c>
      <c r="T151" s="91">
        <f t="shared" si="4"/>
        <v>4.022035299935471E-11</v>
      </c>
      <c r="U151" s="91">
        <f>R151/'סכום נכסי הקרן'!$C$42</f>
        <v>1.3985311967312365E-11</v>
      </c>
    </row>
    <row r="152" spans="2:21">
      <c r="B152" s="86" t="s">
        <v>453</v>
      </c>
      <c r="C152" s="110">
        <v>1142231</v>
      </c>
      <c r="D152" s="88" t="s">
        <v>112</v>
      </c>
      <c r="E152" s="88" t="s">
        <v>290</v>
      </c>
      <c r="F152" s="110">
        <v>510560188</v>
      </c>
      <c r="G152" s="88" t="s">
        <v>451</v>
      </c>
      <c r="H152" s="87" t="s">
        <v>452</v>
      </c>
      <c r="I152" s="87" t="s">
        <v>119</v>
      </c>
      <c r="J152" s="101"/>
      <c r="K152" s="90">
        <v>2.8599999999111696</v>
      </c>
      <c r="L152" s="88" t="s">
        <v>121</v>
      </c>
      <c r="M152" s="89">
        <v>2.5699999999999997E-2</v>
      </c>
      <c r="N152" s="89">
        <v>4.5899999997927293E-2</v>
      </c>
      <c r="O152" s="90">
        <v>2567.2444070000001</v>
      </c>
      <c r="P152" s="102">
        <v>105.24</v>
      </c>
      <c r="Q152" s="90"/>
      <c r="R152" s="90">
        <v>2.7017678839999992</v>
      </c>
      <c r="S152" s="91">
        <v>2.1586109378771904E-6</v>
      </c>
      <c r="T152" s="91">
        <f t="shared" si="4"/>
        <v>1.8735527244275795E-3</v>
      </c>
      <c r="U152" s="91">
        <f>R152/'סכום נכסי הקרן'!$C$42</f>
        <v>6.5146666760354131E-4</v>
      </c>
    </row>
    <row r="153" spans="2:21">
      <c r="B153" s="86" t="s">
        <v>454</v>
      </c>
      <c r="C153" s="110">
        <v>1171628</v>
      </c>
      <c r="D153" s="88" t="s">
        <v>112</v>
      </c>
      <c r="E153" s="88" t="s">
        <v>290</v>
      </c>
      <c r="F153" s="110">
        <v>510560188</v>
      </c>
      <c r="G153" s="88" t="s">
        <v>451</v>
      </c>
      <c r="H153" s="87" t="s">
        <v>452</v>
      </c>
      <c r="I153" s="87" t="s">
        <v>119</v>
      </c>
      <c r="J153" s="101"/>
      <c r="K153" s="90">
        <v>1.730000002178804</v>
      </c>
      <c r="L153" s="88" t="s">
        <v>121</v>
      </c>
      <c r="M153" s="89">
        <v>1.2199999999999999E-2</v>
      </c>
      <c r="N153" s="89">
        <v>3.8700000020213003E-2</v>
      </c>
      <c r="O153" s="90">
        <v>364.39919500000002</v>
      </c>
      <c r="P153" s="102">
        <v>104.54</v>
      </c>
      <c r="Q153" s="90"/>
      <c r="R153" s="90">
        <v>0.38094292899999999</v>
      </c>
      <c r="S153" s="91">
        <v>7.9217216304347835E-7</v>
      </c>
      <c r="T153" s="91">
        <f t="shared" si="4"/>
        <v>2.6416653581014E-4</v>
      </c>
      <c r="U153" s="91">
        <f>R153/'סכום נכסי הקרן'!$C$42</f>
        <v>9.1855270755288355E-5</v>
      </c>
    </row>
    <row r="154" spans="2:21">
      <c r="B154" s="86" t="s">
        <v>455</v>
      </c>
      <c r="C154" s="110">
        <v>1178292</v>
      </c>
      <c r="D154" s="88" t="s">
        <v>112</v>
      </c>
      <c r="E154" s="88" t="s">
        <v>290</v>
      </c>
      <c r="F154" s="110">
        <v>510560188</v>
      </c>
      <c r="G154" s="88" t="s">
        <v>451</v>
      </c>
      <c r="H154" s="87" t="s">
        <v>452</v>
      </c>
      <c r="I154" s="87" t="s">
        <v>119</v>
      </c>
      <c r="J154" s="101"/>
      <c r="K154" s="90">
        <v>5.549999998816233</v>
      </c>
      <c r="L154" s="88" t="s">
        <v>121</v>
      </c>
      <c r="M154" s="89">
        <v>1.09E-2</v>
      </c>
      <c r="N154" s="89">
        <v>4.4699999990191648E-2</v>
      </c>
      <c r="O154" s="90">
        <v>2635.4650000000001</v>
      </c>
      <c r="P154" s="102">
        <v>89.75</v>
      </c>
      <c r="Q154" s="90"/>
      <c r="R154" s="90">
        <v>2.3653298559999998</v>
      </c>
      <c r="S154" s="91">
        <v>5.8565888888888894E-6</v>
      </c>
      <c r="T154" s="91">
        <f t="shared" si="4"/>
        <v>1.6402483063488423E-3</v>
      </c>
      <c r="U154" s="91">
        <f>R154/'סכום נכסי הקרן'!$C$42</f>
        <v>5.7034268865100053E-4</v>
      </c>
    </row>
    <row r="155" spans="2:21">
      <c r="B155" s="86" t="s">
        <v>456</v>
      </c>
      <c r="C155" s="110">
        <v>1184530</v>
      </c>
      <c r="D155" s="88" t="s">
        <v>112</v>
      </c>
      <c r="E155" s="88" t="s">
        <v>290</v>
      </c>
      <c r="F155" s="110">
        <v>510560188</v>
      </c>
      <c r="G155" s="88" t="s">
        <v>451</v>
      </c>
      <c r="H155" s="87" t="s">
        <v>452</v>
      </c>
      <c r="I155" s="87" t="s">
        <v>119</v>
      </c>
      <c r="J155" s="101"/>
      <c r="K155" s="90">
        <v>6.4899999994818804</v>
      </c>
      <c r="L155" s="88" t="s">
        <v>121</v>
      </c>
      <c r="M155" s="89">
        <v>1.54E-2</v>
      </c>
      <c r="N155" s="89">
        <v>4.6799999996545869E-2</v>
      </c>
      <c r="O155" s="90">
        <v>3335.350531</v>
      </c>
      <c r="P155" s="102">
        <v>86.8</v>
      </c>
      <c r="Q155" s="90"/>
      <c r="R155" s="90">
        <v>2.89508425</v>
      </c>
      <c r="S155" s="91">
        <v>9.5295729457142857E-6</v>
      </c>
      <c r="T155" s="91">
        <f t="shared" si="4"/>
        <v>2.0076088016874501E-3</v>
      </c>
      <c r="U155" s="91">
        <f>R155/'סכום נכסי הקרן'!$C$42</f>
        <v>6.9808028289487139E-4</v>
      </c>
    </row>
    <row r="156" spans="2:21">
      <c r="B156" s="86" t="s">
        <v>457</v>
      </c>
      <c r="C156" s="110">
        <v>1182989</v>
      </c>
      <c r="D156" s="88" t="s">
        <v>112</v>
      </c>
      <c r="E156" s="88" t="s">
        <v>290</v>
      </c>
      <c r="F156" s="110">
        <v>510381601</v>
      </c>
      <c r="G156" s="88" t="s">
        <v>458</v>
      </c>
      <c r="H156" s="87" t="s">
        <v>459</v>
      </c>
      <c r="I156" s="87" t="s">
        <v>293</v>
      </c>
      <c r="J156" s="101"/>
      <c r="K156" s="90">
        <v>4.7100000000379998</v>
      </c>
      <c r="L156" s="88" t="s">
        <v>121</v>
      </c>
      <c r="M156" s="89">
        <v>7.4999999999999997E-3</v>
      </c>
      <c r="N156" s="89">
        <v>3.8400000000402355E-2</v>
      </c>
      <c r="O156" s="90">
        <v>9684.3775779999996</v>
      </c>
      <c r="P156" s="102">
        <v>92.39</v>
      </c>
      <c r="Q156" s="90"/>
      <c r="R156" s="90">
        <v>8.9473967460000008</v>
      </c>
      <c r="S156" s="91">
        <v>7.2347060944270128E-6</v>
      </c>
      <c r="T156" s="91">
        <f t="shared" si="4"/>
        <v>6.2046113025758234E-3</v>
      </c>
      <c r="U156" s="91">
        <f>R156/'סכום נכסי הקרן'!$C$42</f>
        <v>2.1574505997952677E-3</v>
      </c>
    </row>
    <row r="157" spans="2:21">
      <c r="B157" s="86" t="s">
        <v>460</v>
      </c>
      <c r="C157" s="110">
        <v>1260769</v>
      </c>
      <c r="D157" s="88" t="s">
        <v>112</v>
      </c>
      <c r="E157" s="88" t="s">
        <v>290</v>
      </c>
      <c r="F157" s="110">
        <v>520033234</v>
      </c>
      <c r="G157" s="88" t="s">
        <v>451</v>
      </c>
      <c r="H157" s="87" t="s">
        <v>452</v>
      </c>
      <c r="I157" s="87" t="s">
        <v>119</v>
      </c>
      <c r="J157" s="101"/>
      <c r="K157" s="90">
        <v>3.7900000005714234</v>
      </c>
      <c r="L157" s="88" t="s">
        <v>121</v>
      </c>
      <c r="M157" s="89">
        <v>1.0800000000000001E-2</v>
      </c>
      <c r="N157" s="89">
        <v>3.6900000004183635E-2</v>
      </c>
      <c r="O157" s="90">
        <v>3922.7767039999999</v>
      </c>
      <c r="P157" s="102">
        <v>99.93</v>
      </c>
      <c r="Q157" s="90"/>
      <c r="R157" s="90">
        <v>3.9200307440000004</v>
      </c>
      <c r="S157" s="91">
        <v>1.1959685073170732E-5</v>
      </c>
      <c r="T157" s="91">
        <f t="shared" si="4"/>
        <v>2.7183624188276399E-3</v>
      </c>
      <c r="U157" s="91">
        <f>R157/'סכום נכסי הקרן'!$C$42</f>
        <v>9.4522160131544134E-4</v>
      </c>
    </row>
    <row r="158" spans="2:21">
      <c r="B158" s="86" t="s">
        <v>461</v>
      </c>
      <c r="C158" s="110">
        <v>6120224</v>
      </c>
      <c r="D158" s="88" t="s">
        <v>112</v>
      </c>
      <c r="E158" s="88" t="s">
        <v>290</v>
      </c>
      <c r="F158" s="110">
        <v>520020116</v>
      </c>
      <c r="G158" s="88" t="s">
        <v>308</v>
      </c>
      <c r="H158" s="87" t="s">
        <v>459</v>
      </c>
      <c r="I158" s="87" t="s">
        <v>293</v>
      </c>
      <c r="J158" s="101"/>
      <c r="K158" s="90">
        <v>3.9900000011694319</v>
      </c>
      <c r="L158" s="88" t="s">
        <v>121</v>
      </c>
      <c r="M158" s="89">
        <v>1.8000000000000002E-2</v>
      </c>
      <c r="N158" s="89">
        <v>3.2799999997401262E-2</v>
      </c>
      <c r="O158" s="90">
        <v>444.772446</v>
      </c>
      <c r="P158" s="102">
        <v>103.82</v>
      </c>
      <c r="Q158" s="90"/>
      <c r="R158" s="90">
        <v>0.461762754</v>
      </c>
      <c r="S158" s="91">
        <v>7.9705747788978712E-7</v>
      </c>
      <c r="T158" s="91">
        <f t="shared" si="4"/>
        <v>3.2021139599714126E-4</v>
      </c>
      <c r="U158" s="91">
        <f>R158/'סכום נכסי הקרן'!$C$42</f>
        <v>1.1134303740647095E-4</v>
      </c>
    </row>
    <row r="159" spans="2:21">
      <c r="B159" s="86" t="s">
        <v>462</v>
      </c>
      <c r="C159" s="110">
        <v>1193630</v>
      </c>
      <c r="D159" s="88" t="s">
        <v>112</v>
      </c>
      <c r="E159" s="88" t="s">
        <v>290</v>
      </c>
      <c r="F159" s="110">
        <v>520025438</v>
      </c>
      <c r="G159" s="88" t="s">
        <v>308</v>
      </c>
      <c r="H159" s="87" t="s">
        <v>459</v>
      </c>
      <c r="I159" s="87" t="s">
        <v>293</v>
      </c>
      <c r="J159" s="101"/>
      <c r="K159" s="90">
        <v>5.0900000003200301</v>
      </c>
      <c r="L159" s="88" t="s">
        <v>121</v>
      </c>
      <c r="M159" s="89">
        <v>3.6200000000000003E-2</v>
      </c>
      <c r="N159" s="89">
        <v>4.6200000002997108E-2</v>
      </c>
      <c r="O159" s="90">
        <v>8186.9903979999999</v>
      </c>
      <c r="P159" s="102">
        <v>96.18</v>
      </c>
      <c r="Q159" s="90"/>
      <c r="R159" s="90">
        <v>7.8742471720000005</v>
      </c>
      <c r="S159" s="91">
        <v>6.4940757635128806E-6</v>
      </c>
      <c r="T159" s="91">
        <f t="shared" si="4"/>
        <v>5.4604310493450107E-3</v>
      </c>
      <c r="U159" s="91">
        <f>R159/'סכום נכסי הקרן'!$C$42</f>
        <v>1.8986862622094338E-3</v>
      </c>
    </row>
    <row r="160" spans="2:21">
      <c r="B160" s="86" t="s">
        <v>463</v>
      </c>
      <c r="C160" s="110">
        <v>1132828</v>
      </c>
      <c r="D160" s="88" t="s">
        <v>112</v>
      </c>
      <c r="E160" s="88" t="s">
        <v>290</v>
      </c>
      <c r="F160" s="110">
        <v>511930125</v>
      </c>
      <c r="G160" s="88" t="s">
        <v>142</v>
      </c>
      <c r="H160" s="87" t="s">
        <v>459</v>
      </c>
      <c r="I160" s="87" t="s">
        <v>293</v>
      </c>
      <c r="J160" s="101"/>
      <c r="K160" s="90">
        <v>0.76000000006718937</v>
      </c>
      <c r="L160" s="88" t="s">
        <v>121</v>
      </c>
      <c r="M160" s="89">
        <v>1.9799999999999998E-2</v>
      </c>
      <c r="N160" s="89">
        <v>2.180000000089586E-2</v>
      </c>
      <c r="O160" s="90">
        <v>3264.479206</v>
      </c>
      <c r="P160" s="102">
        <v>109.42</v>
      </c>
      <c r="Q160" s="90"/>
      <c r="R160" s="90">
        <v>3.5719929760000002</v>
      </c>
      <c r="S160" s="91">
        <v>1.0742673847129425E-5</v>
      </c>
      <c r="T160" s="91">
        <f t="shared" si="4"/>
        <v>2.4770141104471653E-3</v>
      </c>
      <c r="U160" s="91">
        <f>R160/'סכום נכסי הקרן'!$C$42</f>
        <v>8.6130062266221569E-4</v>
      </c>
    </row>
    <row r="161" spans="2:21">
      <c r="B161" s="86" t="s">
        <v>464</v>
      </c>
      <c r="C161" s="110">
        <v>1166057</v>
      </c>
      <c r="D161" s="88" t="s">
        <v>112</v>
      </c>
      <c r="E161" s="88" t="s">
        <v>290</v>
      </c>
      <c r="F161" s="110">
        <v>514401702</v>
      </c>
      <c r="G161" s="88" t="s">
        <v>315</v>
      </c>
      <c r="H161" s="87" t="s">
        <v>465</v>
      </c>
      <c r="I161" s="87" t="s">
        <v>293</v>
      </c>
      <c r="J161" s="101"/>
      <c r="K161" s="90">
        <v>3.9700000001311979</v>
      </c>
      <c r="L161" s="88" t="s">
        <v>121</v>
      </c>
      <c r="M161" s="89">
        <v>2.75E-2</v>
      </c>
      <c r="N161" s="89">
        <v>3.7800000000763938E-2</v>
      </c>
      <c r="O161" s="90">
        <v>5774.2733070000004</v>
      </c>
      <c r="P161" s="102">
        <v>104.28</v>
      </c>
      <c r="Q161" s="90"/>
      <c r="R161" s="90">
        <v>6.0214121929999997</v>
      </c>
      <c r="S161" s="91">
        <v>6.3945478008168279E-6</v>
      </c>
      <c r="T161" s="91">
        <f t="shared" si="4"/>
        <v>4.1755745509841138E-3</v>
      </c>
      <c r="U161" s="91">
        <f>R161/'סכום נכסי הקרן'!$C$42</f>
        <v>1.4519194483255775E-3</v>
      </c>
    </row>
    <row r="162" spans="2:21">
      <c r="B162" s="86" t="s">
        <v>466</v>
      </c>
      <c r="C162" s="110">
        <v>1180355</v>
      </c>
      <c r="D162" s="88" t="s">
        <v>112</v>
      </c>
      <c r="E162" s="88" t="s">
        <v>290</v>
      </c>
      <c r="F162" s="110">
        <v>514401702</v>
      </c>
      <c r="G162" s="88" t="s">
        <v>315</v>
      </c>
      <c r="H162" s="87" t="s">
        <v>465</v>
      </c>
      <c r="I162" s="87" t="s">
        <v>293</v>
      </c>
      <c r="J162" s="101"/>
      <c r="K162" s="90">
        <v>4.2099999962436909</v>
      </c>
      <c r="L162" s="88" t="s">
        <v>121</v>
      </c>
      <c r="M162" s="89">
        <v>2.5000000000000001E-2</v>
      </c>
      <c r="N162" s="89">
        <v>6.1399999956269824E-2</v>
      </c>
      <c r="O162" s="90">
        <v>413.31605999999999</v>
      </c>
      <c r="P162" s="102">
        <v>86.31</v>
      </c>
      <c r="Q162" s="90"/>
      <c r="R162" s="90">
        <v>0.35673305399999999</v>
      </c>
      <c r="S162" s="91">
        <v>4.8581581090944989E-7</v>
      </c>
      <c r="T162" s="91">
        <f t="shared" si="4"/>
        <v>2.4737809238651497E-4</v>
      </c>
      <c r="U162" s="91">
        <f>R162/'סכום נכסי הקרן'!$C$42</f>
        <v>8.6017638780036001E-5</v>
      </c>
    </row>
    <row r="163" spans="2:21">
      <c r="B163" s="86" t="s">
        <v>467</v>
      </c>
      <c r="C163" s="110">
        <v>1260603</v>
      </c>
      <c r="D163" s="88" t="s">
        <v>112</v>
      </c>
      <c r="E163" s="88" t="s">
        <v>290</v>
      </c>
      <c r="F163" s="110">
        <v>520033234</v>
      </c>
      <c r="G163" s="88" t="s">
        <v>451</v>
      </c>
      <c r="H163" s="87" t="s">
        <v>468</v>
      </c>
      <c r="I163" s="87" t="s">
        <v>119</v>
      </c>
      <c r="J163" s="101"/>
      <c r="K163" s="90">
        <v>2.4600000000590505</v>
      </c>
      <c r="L163" s="88" t="s">
        <v>121</v>
      </c>
      <c r="M163" s="89">
        <v>0.04</v>
      </c>
      <c r="N163" s="89">
        <v>0.13530000000585296</v>
      </c>
      <c r="O163" s="90">
        <v>6543.6590740000001</v>
      </c>
      <c r="P163" s="102">
        <v>87.99</v>
      </c>
      <c r="Q163" s="90"/>
      <c r="R163" s="90">
        <v>5.7577656710000005</v>
      </c>
      <c r="S163" s="91">
        <v>2.2607631538108372E-6</v>
      </c>
      <c r="T163" s="91">
        <f t="shared" si="4"/>
        <v>3.9927477202618359E-3</v>
      </c>
      <c r="U163" s="91">
        <f>R163/'סכום נכסי הקרן'!$C$42</f>
        <v>1.3883473990278727E-3</v>
      </c>
    </row>
    <row r="164" spans="2:21">
      <c r="B164" s="86" t="s">
        <v>469</v>
      </c>
      <c r="C164" s="110">
        <v>1260652</v>
      </c>
      <c r="D164" s="88" t="s">
        <v>112</v>
      </c>
      <c r="E164" s="88" t="s">
        <v>290</v>
      </c>
      <c r="F164" s="110">
        <v>520033234</v>
      </c>
      <c r="G164" s="88" t="s">
        <v>451</v>
      </c>
      <c r="H164" s="87" t="s">
        <v>468</v>
      </c>
      <c r="I164" s="87" t="s">
        <v>119</v>
      </c>
      <c r="J164" s="101"/>
      <c r="K164" s="90">
        <v>3.1899999998246478</v>
      </c>
      <c r="L164" s="88" t="s">
        <v>121</v>
      </c>
      <c r="M164" s="89">
        <v>3.2799999999999996E-2</v>
      </c>
      <c r="N164" s="89">
        <v>0.1213999999952597</v>
      </c>
      <c r="O164" s="90">
        <v>6114.7106510000003</v>
      </c>
      <c r="P164" s="102">
        <v>84.87</v>
      </c>
      <c r="Q164" s="90"/>
      <c r="R164" s="90">
        <v>5.1895548890000001</v>
      </c>
      <c r="S164" s="91">
        <v>4.0752051668321123E-6</v>
      </c>
      <c r="T164" s="91">
        <f t="shared" si="4"/>
        <v>3.5987194749156392E-3</v>
      </c>
      <c r="U164" s="91">
        <f>R164/'סכום נכסי הקרן'!$C$42</f>
        <v>1.2513369671406224E-3</v>
      </c>
    </row>
    <row r="165" spans="2:21">
      <c r="B165" s="86" t="s">
        <v>470</v>
      </c>
      <c r="C165" s="110">
        <v>1260736</v>
      </c>
      <c r="D165" s="88" t="s">
        <v>112</v>
      </c>
      <c r="E165" s="88" t="s">
        <v>290</v>
      </c>
      <c r="F165" s="110">
        <v>520033234</v>
      </c>
      <c r="G165" s="88" t="s">
        <v>451</v>
      </c>
      <c r="H165" s="87" t="s">
        <v>468</v>
      </c>
      <c r="I165" s="87" t="s">
        <v>119</v>
      </c>
      <c r="J165" s="101"/>
      <c r="K165" s="90">
        <v>4.0700000002478234</v>
      </c>
      <c r="L165" s="88" t="s">
        <v>121</v>
      </c>
      <c r="M165" s="89">
        <v>1.29E-2</v>
      </c>
      <c r="N165" s="89">
        <v>9.5000000004765828E-2</v>
      </c>
      <c r="O165" s="90">
        <v>2678.7548470000002</v>
      </c>
      <c r="P165" s="102">
        <v>78.33</v>
      </c>
      <c r="Q165" s="90"/>
      <c r="R165" s="90">
        <v>2.0982686640000003</v>
      </c>
      <c r="S165" s="91">
        <v>2.599416440968184E-6</v>
      </c>
      <c r="T165" s="91">
        <f t="shared" si="4"/>
        <v>1.4550535578200764E-3</v>
      </c>
      <c r="U165" s="91">
        <f>R165/'סכום נכסי הקרן'!$C$42</f>
        <v>5.0594727340130569E-4</v>
      </c>
    </row>
    <row r="166" spans="2:21">
      <c r="B166" s="86" t="s">
        <v>471</v>
      </c>
      <c r="C166" s="110">
        <v>6120323</v>
      </c>
      <c r="D166" s="88" t="s">
        <v>112</v>
      </c>
      <c r="E166" s="88" t="s">
        <v>290</v>
      </c>
      <c r="F166" s="110">
        <v>520020116</v>
      </c>
      <c r="G166" s="88" t="s">
        <v>308</v>
      </c>
      <c r="H166" s="87" t="s">
        <v>465</v>
      </c>
      <c r="I166" s="87" t="s">
        <v>293</v>
      </c>
      <c r="J166" s="101"/>
      <c r="K166" s="90">
        <v>3.1899999999152859</v>
      </c>
      <c r="L166" s="88" t="s">
        <v>121</v>
      </c>
      <c r="M166" s="89">
        <v>3.3000000000000002E-2</v>
      </c>
      <c r="N166" s="89">
        <v>5.7599999998023323E-2</v>
      </c>
      <c r="O166" s="90">
        <v>6964.2159609999999</v>
      </c>
      <c r="P166" s="102">
        <v>101.7</v>
      </c>
      <c r="Q166" s="90"/>
      <c r="R166" s="90">
        <v>7.0826079399999999</v>
      </c>
      <c r="S166" s="91">
        <v>1.1029905195488079E-5</v>
      </c>
      <c r="T166" s="91">
        <f t="shared" si="4"/>
        <v>4.9114653707384914E-3</v>
      </c>
      <c r="U166" s="91">
        <f>R166/'סכום נכסי הקרן'!$C$42</f>
        <v>1.7078014066045444E-3</v>
      </c>
    </row>
    <row r="167" spans="2:21">
      <c r="B167" s="86" t="s">
        <v>472</v>
      </c>
      <c r="C167" s="110">
        <v>1168350</v>
      </c>
      <c r="D167" s="88" t="s">
        <v>112</v>
      </c>
      <c r="E167" s="88" t="s">
        <v>290</v>
      </c>
      <c r="F167" s="110">
        <v>515434074</v>
      </c>
      <c r="G167" s="88" t="s">
        <v>308</v>
      </c>
      <c r="H167" s="87" t="s">
        <v>465</v>
      </c>
      <c r="I167" s="87" t="s">
        <v>293</v>
      </c>
      <c r="J167" s="101"/>
      <c r="K167" s="90">
        <v>2.7500000000000004</v>
      </c>
      <c r="L167" s="88" t="s">
        <v>121</v>
      </c>
      <c r="M167" s="89">
        <v>1E-3</v>
      </c>
      <c r="N167" s="89">
        <v>3.2399999999618539E-2</v>
      </c>
      <c r="O167" s="90">
        <v>7331.4118360000002</v>
      </c>
      <c r="P167" s="102">
        <v>100.12</v>
      </c>
      <c r="Q167" s="90"/>
      <c r="R167" s="90">
        <v>7.3402097719999997</v>
      </c>
      <c r="S167" s="91">
        <v>1.2945933916053045E-5</v>
      </c>
      <c r="T167" s="91">
        <f t="shared" si="4"/>
        <v>5.0901004848129825E-3</v>
      </c>
      <c r="U167" s="91">
        <f>R167/'סכום נכסי הקרן'!$C$42</f>
        <v>1.7699159235678406E-3</v>
      </c>
    </row>
    <row r="168" spans="2:21">
      <c r="B168" s="86" t="s">
        <v>473</v>
      </c>
      <c r="C168" s="110">
        <v>1175975</v>
      </c>
      <c r="D168" s="88" t="s">
        <v>112</v>
      </c>
      <c r="E168" s="88" t="s">
        <v>290</v>
      </c>
      <c r="F168" s="110">
        <v>515434074</v>
      </c>
      <c r="G168" s="88" t="s">
        <v>308</v>
      </c>
      <c r="H168" s="87" t="s">
        <v>465</v>
      </c>
      <c r="I168" s="87" t="s">
        <v>293</v>
      </c>
      <c r="J168" s="101"/>
      <c r="K168" s="90">
        <v>5.4600000000711217</v>
      </c>
      <c r="L168" s="88" t="s">
        <v>121</v>
      </c>
      <c r="M168" s="89">
        <v>3.0000000000000001E-3</v>
      </c>
      <c r="N168" s="89">
        <v>4.020000000169599E-2</v>
      </c>
      <c r="O168" s="90">
        <v>4134.4425689999998</v>
      </c>
      <c r="P168" s="102">
        <v>88.42</v>
      </c>
      <c r="Q168" s="90"/>
      <c r="R168" s="90">
        <v>3.6556741190000004</v>
      </c>
      <c r="S168" s="91">
        <v>1.1427615076535266E-5</v>
      </c>
      <c r="T168" s="91">
        <f t="shared" si="4"/>
        <v>2.5350431640825013E-3</v>
      </c>
      <c r="U168" s="91">
        <f>R168/'סכום נכסי הקרן'!$C$42</f>
        <v>8.814783276731861E-4</v>
      </c>
    </row>
    <row r="169" spans="2:21">
      <c r="B169" s="86" t="s">
        <v>474</v>
      </c>
      <c r="C169" s="110">
        <v>1185834</v>
      </c>
      <c r="D169" s="88" t="s">
        <v>112</v>
      </c>
      <c r="E169" s="88" t="s">
        <v>290</v>
      </c>
      <c r="F169" s="110">
        <v>515434074</v>
      </c>
      <c r="G169" s="88" t="s">
        <v>308</v>
      </c>
      <c r="H169" s="87" t="s">
        <v>465</v>
      </c>
      <c r="I169" s="87" t="s">
        <v>293</v>
      </c>
      <c r="J169" s="101"/>
      <c r="K169" s="90">
        <v>3.9800000000509033</v>
      </c>
      <c r="L169" s="88" t="s">
        <v>121</v>
      </c>
      <c r="M169" s="89">
        <v>3.0000000000000001E-3</v>
      </c>
      <c r="N169" s="89">
        <v>3.8500000000181799E-2</v>
      </c>
      <c r="O169" s="90">
        <v>6004.9446520000001</v>
      </c>
      <c r="P169" s="102">
        <v>91.6</v>
      </c>
      <c r="Q169" s="90"/>
      <c r="R169" s="90">
        <v>5.5005293140000004</v>
      </c>
      <c r="S169" s="91">
        <v>1.1806812135273299E-5</v>
      </c>
      <c r="T169" s="91">
        <f t="shared" si="4"/>
        <v>3.8143660464203181E-3</v>
      </c>
      <c r="U169" s="91">
        <f>R169/'סכום נכסי הקרן'!$C$42</f>
        <v>1.3263210076144255E-3</v>
      </c>
    </row>
    <row r="170" spans="2:21">
      <c r="B170" s="86" t="s">
        <v>475</v>
      </c>
      <c r="C170" s="110">
        <v>1192129</v>
      </c>
      <c r="D170" s="88" t="s">
        <v>112</v>
      </c>
      <c r="E170" s="88" t="s">
        <v>290</v>
      </c>
      <c r="F170" s="110">
        <v>515434074</v>
      </c>
      <c r="G170" s="88" t="s">
        <v>308</v>
      </c>
      <c r="H170" s="87" t="s">
        <v>465</v>
      </c>
      <c r="I170" s="87" t="s">
        <v>293</v>
      </c>
      <c r="J170" s="101"/>
      <c r="K170" s="90">
        <v>3.4900000007490406</v>
      </c>
      <c r="L170" s="88" t="s">
        <v>121</v>
      </c>
      <c r="M170" s="89">
        <v>3.0000000000000001E-3</v>
      </c>
      <c r="N170" s="89">
        <v>3.2800000008343745E-2</v>
      </c>
      <c r="O170" s="90">
        <v>2311.3781039999999</v>
      </c>
      <c r="P170" s="102">
        <v>91.26</v>
      </c>
      <c r="Q170" s="90"/>
      <c r="R170" s="90">
        <v>2.1093636580000004</v>
      </c>
      <c r="S170" s="91">
        <v>9.2455124159999991E-6</v>
      </c>
      <c r="T170" s="91">
        <f t="shared" si="4"/>
        <v>1.4627474298063818E-3</v>
      </c>
      <c r="U170" s="91">
        <f>R170/'סכום נכסי הקרן'!$C$42</f>
        <v>5.0862256568346884E-4</v>
      </c>
    </row>
    <row r="171" spans="2:21">
      <c r="B171" s="86" t="s">
        <v>476</v>
      </c>
      <c r="C171" s="110">
        <v>1188192</v>
      </c>
      <c r="D171" s="88" t="s">
        <v>112</v>
      </c>
      <c r="E171" s="88" t="s">
        <v>290</v>
      </c>
      <c r="F171" s="110">
        <v>512607888</v>
      </c>
      <c r="G171" s="88" t="s">
        <v>477</v>
      </c>
      <c r="H171" s="87" t="s">
        <v>468</v>
      </c>
      <c r="I171" s="87" t="s">
        <v>119</v>
      </c>
      <c r="J171" s="101"/>
      <c r="K171" s="90">
        <v>4.4099999999928148</v>
      </c>
      <c r="L171" s="88" t="s">
        <v>121</v>
      </c>
      <c r="M171" s="89">
        <v>3.2500000000000001E-2</v>
      </c>
      <c r="N171" s="89">
        <v>5.5599999998850291E-2</v>
      </c>
      <c r="O171" s="90">
        <v>2962.5526359999999</v>
      </c>
      <c r="P171" s="102">
        <v>93.95</v>
      </c>
      <c r="Q171" s="90"/>
      <c r="R171" s="90">
        <v>2.7833182219999997</v>
      </c>
      <c r="S171" s="91">
        <v>1.1394433215384614E-5</v>
      </c>
      <c r="T171" s="91">
        <f t="shared" ref="T171:T179" si="5">IFERROR(R171/$R$11,0)</f>
        <v>1.9301041620409711E-3</v>
      </c>
      <c r="U171" s="91">
        <f>R171/'סכום נכסי הקרן'!$C$42</f>
        <v>6.7113057998233053E-4</v>
      </c>
    </row>
    <row r="172" spans="2:21">
      <c r="B172" s="86" t="s">
        <v>482</v>
      </c>
      <c r="C172" s="110">
        <v>3660156</v>
      </c>
      <c r="D172" s="88" t="s">
        <v>112</v>
      </c>
      <c r="E172" s="88" t="s">
        <v>290</v>
      </c>
      <c r="F172" s="110">
        <v>520038332</v>
      </c>
      <c r="G172" s="88" t="s">
        <v>308</v>
      </c>
      <c r="H172" s="87" t="s">
        <v>481</v>
      </c>
      <c r="I172" s="87"/>
      <c r="J172" s="101"/>
      <c r="K172" s="90">
        <v>3.6599999998056534</v>
      </c>
      <c r="L172" s="88" t="s">
        <v>121</v>
      </c>
      <c r="M172" s="89">
        <v>1.9E-2</v>
      </c>
      <c r="N172" s="89">
        <v>3.6999999997989516E-2</v>
      </c>
      <c r="O172" s="90">
        <v>6023.92</v>
      </c>
      <c r="P172" s="102">
        <v>98.09</v>
      </c>
      <c r="Q172" s="90">
        <v>5.9846828999999997E-2</v>
      </c>
      <c r="R172" s="90">
        <v>5.9687099760000004</v>
      </c>
      <c r="S172" s="91">
        <v>1.1077230876168375E-5</v>
      </c>
      <c r="T172" s="91">
        <f t="shared" si="5"/>
        <v>4.1390279687153449E-3</v>
      </c>
      <c r="U172" s="91">
        <f>R172/'סכום נכסי הקרן'!$C$42</f>
        <v>1.4392115699443017E-3</v>
      </c>
    </row>
    <row r="173" spans="2:21">
      <c r="B173" s="86" t="s">
        <v>483</v>
      </c>
      <c r="C173" s="110">
        <v>1140581</v>
      </c>
      <c r="D173" s="88" t="s">
        <v>112</v>
      </c>
      <c r="E173" s="88" t="s">
        <v>290</v>
      </c>
      <c r="F173" s="110">
        <v>515327120</v>
      </c>
      <c r="G173" s="88" t="s">
        <v>308</v>
      </c>
      <c r="H173" s="87" t="s">
        <v>481</v>
      </c>
      <c r="I173" s="87"/>
      <c r="J173" s="101"/>
      <c r="K173" s="90">
        <v>9.9984412542426723E-3</v>
      </c>
      <c r="L173" s="88" t="s">
        <v>121</v>
      </c>
      <c r="M173" s="89">
        <v>2.1000000000000001E-2</v>
      </c>
      <c r="N173" s="89">
        <v>0.24711956521739128</v>
      </c>
      <c r="O173" s="90">
        <v>1.64E-4</v>
      </c>
      <c r="P173" s="102">
        <v>111.53</v>
      </c>
      <c r="Q173" s="90"/>
      <c r="R173" s="90">
        <v>1.8400000000000001E-7</v>
      </c>
      <c r="S173" s="91">
        <v>8.0443411934721934E-13</v>
      </c>
      <c r="T173" s="91">
        <f t="shared" si="5"/>
        <v>1.2759560261864255E-10</v>
      </c>
      <c r="U173" s="91">
        <f>R173/'סכום נכסי הקרן'!$C$42</f>
        <v>4.4367196585956472E-11</v>
      </c>
    </row>
    <row r="174" spans="2:21">
      <c r="B174" s="86" t="s">
        <v>484</v>
      </c>
      <c r="C174" s="110">
        <v>1155928</v>
      </c>
      <c r="D174" s="88" t="s">
        <v>112</v>
      </c>
      <c r="E174" s="88" t="s">
        <v>290</v>
      </c>
      <c r="F174" s="110">
        <v>515327120</v>
      </c>
      <c r="G174" s="88" t="s">
        <v>308</v>
      </c>
      <c r="H174" s="87" t="s">
        <v>481</v>
      </c>
      <c r="I174" s="87"/>
      <c r="J174" s="101"/>
      <c r="K174" s="90">
        <v>3.9399999999134301</v>
      </c>
      <c r="L174" s="88" t="s">
        <v>121</v>
      </c>
      <c r="M174" s="89">
        <v>2.75E-2</v>
      </c>
      <c r="N174" s="89">
        <v>3.4700000000313445E-2</v>
      </c>
      <c r="O174" s="90">
        <v>6309.2513840000001</v>
      </c>
      <c r="P174" s="102">
        <v>106.19</v>
      </c>
      <c r="Q174" s="90"/>
      <c r="R174" s="90">
        <v>6.6997940570000001</v>
      </c>
      <c r="S174" s="91">
        <v>1.2352368179238365E-5</v>
      </c>
      <c r="T174" s="91">
        <f t="shared" si="5"/>
        <v>4.6460014137158423E-3</v>
      </c>
      <c r="U174" s="91">
        <f>R174/'סכום נכסי הקרן'!$C$42</f>
        <v>1.6154950000670752E-3</v>
      </c>
    </row>
    <row r="175" spans="2:21">
      <c r="B175" s="86" t="s">
        <v>485</v>
      </c>
      <c r="C175" s="110">
        <v>1177658</v>
      </c>
      <c r="D175" s="88" t="s">
        <v>112</v>
      </c>
      <c r="E175" s="88" t="s">
        <v>290</v>
      </c>
      <c r="F175" s="110">
        <v>515327120</v>
      </c>
      <c r="G175" s="88" t="s">
        <v>308</v>
      </c>
      <c r="H175" s="87" t="s">
        <v>481</v>
      </c>
      <c r="I175" s="87"/>
      <c r="J175" s="101"/>
      <c r="K175" s="90">
        <v>5.6499999994083776</v>
      </c>
      <c r="L175" s="88" t="s">
        <v>121</v>
      </c>
      <c r="M175" s="89">
        <v>8.5000000000000006E-3</v>
      </c>
      <c r="N175" s="89">
        <v>3.6299999995914461E-2</v>
      </c>
      <c r="O175" s="90">
        <v>4853.9315930000002</v>
      </c>
      <c r="P175" s="102">
        <v>92.28</v>
      </c>
      <c r="Q175" s="90"/>
      <c r="R175" s="90">
        <v>4.4792079409999994</v>
      </c>
      <c r="S175" s="91">
        <v>9.3867608701537807E-6</v>
      </c>
      <c r="T175" s="91">
        <f t="shared" si="5"/>
        <v>3.1061262852505652E-3</v>
      </c>
      <c r="U175" s="91">
        <f>R175/'סכום נכסי הקרן'!$C$42</f>
        <v>1.0800538003680668E-3</v>
      </c>
    </row>
    <row r="176" spans="2:21">
      <c r="B176" s="86" t="s">
        <v>486</v>
      </c>
      <c r="C176" s="110">
        <v>1193929</v>
      </c>
      <c r="D176" s="88" t="s">
        <v>112</v>
      </c>
      <c r="E176" s="88" t="s">
        <v>290</v>
      </c>
      <c r="F176" s="110">
        <v>515327120</v>
      </c>
      <c r="G176" s="88" t="s">
        <v>308</v>
      </c>
      <c r="H176" s="87" t="s">
        <v>481</v>
      </c>
      <c r="I176" s="87"/>
      <c r="J176" s="101"/>
      <c r="K176" s="90">
        <v>6.9599999986547578</v>
      </c>
      <c r="L176" s="88" t="s">
        <v>121</v>
      </c>
      <c r="M176" s="89">
        <v>3.1800000000000002E-2</v>
      </c>
      <c r="N176" s="89">
        <v>3.81999999896597E-2</v>
      </c>
      <c r="O176" s="90">
        <v>2062.9667030000001</v>
      </c>
      <c r="P176" s="102">
        <v>96.57</v>
      </c>
      <c r="Q176" s="90"/>
      <c r="R176" s="90">
        <v>1.9922068830000002</v>
      </c>
      <c r="S176" s="91">
        <v>1.0532863795568263E-5</v>
      </c>
      <c r="T176" s="91">
        <f t="shared" si="5"/>
        <v>1.3815045531380028E-3</v>
      </c>
      <c r="U176" s="91">
        <f>R176/'סכום נכסי הקרן'!$C$42</f>
        <v>4.803730131410684E-4</v>
      </c>
    </row>
    <row r="177" spans="2:21">
      <c r="B177" s="86" t="s">
        <v>487</v>
      </c>
      <c r="C177" s="110">
        <v>1169531</v>
      </c>
      <c r="D177" s="88" t="s">
        <v>112</v>
      </c>
      <c r="E177" s="88" t="s">
        <v>290</v>
      </c>
      <c r="F177" s="110">
        <v>516167343</v>
      </c>
      <c r="G177" s="88" t="s">
        <v>315</v>
      </c>
      <c r="H177" s="87" t="s">
        <v>481</v>
      </c>
      <c r="I177" s="87"/>
      <c r="J177" s="101"/>
      <c r="K177" s="90">
        <v>2.7600000002000731</v>
      </c>
      <c r="L177" s="88" t="s">
        <v>121</v>
      </c>
      <c r="M177" s="89">
        <v>1.6399999999999998E-2</v>
      </c>
      <c r="N177" s="89">
        <v>3.4100000000750266E-2</v>
      </c>
      <c r="O177" s="90">
        <v>2691.0636720000002</v>
      </c>
      <c r="P177" s="102">
        <v>104.01</v>
      </c>
      <c r="Q177" s="90"/>
      <c r="R177" s="90">
        <v>2.7989753190000002</v>
      </c>
      <c r="S177" s="91">
        <v>1.0319806701823792E-5</v>
      </c>
      <c r="T177" s="91">
        <f t="shared" si="5"/>
        <v>1.9409616442527841E-3</v>
      </c>
      <c r="U177" s="91">
        <f>R177/'סכום נכסי הקרן'!$C$42</f>
        <v>6.7490591422452839E-4</v>
      </c>
    </row>
    <row r="178" spans="2:21">
      <c r="B178" s="86" t="s">
        <v>488</v>
      </c>
      <c r="C178" s="110">
        <v>1179340</v>
      </c>
      <c r="D178" s="88" t="s">
        <v>112</v>
      </c>
      <c r="E178" s="88" t="s">
        <v>290</v>
      </c>
      <c r="F178" s="110">
        <v>514599943</v>
      </c>
      <c r="G178" s="88" t="s">
        <v>489</v>
      </c>
      <c r="H178" s="87" t="s">
        <v>481</v>
      </c>
      <c r="I178" s="87"/>
      <c r="J178" s="101"/>
      <c r="K178" s="90">
        <v>3.1299999999149142</v>
      </c>
      <c r="L178" s="88" t="s">
        <v>121</v>
      </c>
      <c r="M178" s="89">
        <v>1.4800000000000001E-2</v>
      </c>
      <c r="N178" s="89">
        <v>4.829999999983374E-2</v>
      </c>
      <c r="O178" s="90">
        <v>10560.760049</v>
      </c>
      <c r="P178" s="102">
        <v>96.82</v>
      </c>
      <c r="Q178" s="90"/>
      <c r="R178" s="90">
        <v>10.224927799</v>
      </c>
      <c r="S178" s="91">
        <v>1.4728990800622032E-5</v>
      </c>
      <c r="T178" s="91">
        <f t="shared" si="5"/>
        <v>7.0905207839430176E-3</v>
      </c>
      <c r="U178" s="91">
        <f>R178/'סכום נכסי הקרן'!$C$42</f>
        <v>2.4654966398665445E-3</v>
      </c>
    </row>
    <row r="179" spans="2:21">
      <c r="B179" s="86" t="s">
        <v>490</v>
      </c>
      <c r="C179" s="110">
        <v>1113034</v>
      </c>
      <c r="D179" s="88" t="s">
        <v>112</v>
      </c>
      <c r="E179" s="88" t="s">
        <v>290</v>
      </c>
      <c r="F179" s="87" t="s">
        <v>491</v>
      </c>
      <c r="G179" s="88" t="s">
        <v>435</v>
      </c>
      <c r="H179" s="87" t="s">
        <v>481</v>
      </c>
      <c r="I179" s="87"/>
      <c r="J179" s="101"/>
      <c r="K179" s="90">
        <v>1.7599999989014421</v>
      </c>
      <c r="L179" s="88" t="s">
        <v>121</v>
      </c>
      <c r="M179" s="89">
        <v>4.9000000000000002E-2</v>
      </c>
      <c r="N179" s="89">
        <v>2.4518999987270464</v>
      </c>
      <c r="O179" s="90">
        <v>2022.8550540000003</v>
      </c>
      <c r="P179" s="102">
        <v>25.2</v>
      </c>
      <c r="Q179" s="90"/>
      <c r="R179" s="90">
        <v>0.5097594310000001</v>
      </c>
      <c r="S179" s="91">
        <v>4.4542025274379169E-6</v>
      </c>
      <c r="T179" s="91">
        <f t="shared" si="5"/>
        <v>3.5349490102707255E-4</v>
      </c>
      <c r="U179" s="91">
        <f>R179/'סכום נכסי הקרן'!$C$42</f>
        <v>1.2291628742783868E-4</v>
      </c>
    </row>
    <row r="180" spans="2:21">
      <c r="B180" s="92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90"/>
      <c r="P180" s="102"/>
      <c r="Q180" s="87"/>
      <c r="R180" s="87"/>
      <c r="S180" s="87"/>
      <c r="T180" s="91"/>
      <c r="U180" s="87"/>
    </row>
    <row r="181" spans="2:21">
      <c r="B181" s="85" t="s">
        <v>44</v>
      </c>
      <c r="C181" s="80"/>
      <c r="D181" s="81"/>
      <c r="E181" s="81"/>
      <c r="F181" s="80"/>
      <c r="G181" s="81"/>
      <c r="H181" s="80"/>
      <c r="I181" s="80"/>
      <c r="J181" s="99"/>
      <c r="K181" s="83">
        <v>4.1104754339877863</v>
      </c>
      <c r="L181" s="81"/>
      <c r="M181" s="82"/>
      <c r="N181" s="82">
        <v>6.5000606384894438E-2</v>
      </c>
      <c r="O181" s="83"/>
      <c r="P181" s="100"/>
      <c r="Q181" s="83">
        <v>0.109607975</v>
      </c>
      <c r="R181" s="83">
        <v>209.37633204099993</v>
      </c>
      <c r="S181" s="84"/>
      <c r="T181" s="84">
        <f t="shared" ref="T181:T202" si="6">IFERROR(R181/$R$11,0)</f>
        <v>0.14519293076550208</v>
      </c>
      <c r="U181" s="84">
        <f>R181/'סכום נכסי הקרן'!$C$42</f>
        <v>5.0486091761464888E-2</v>
      </c>
    </row>
    <row r="182" spans="2:21">
      <c r="B182" s="86" t="s">
        <v>492</v>
      </c>
      <c r="C182" s="110">
        <v>7480163</v>
      </c>
      <c r="D182" s="88" t="s">
        <v>112</v>
      </c>
      <c r="E182" s="88" t="s">
        <v>290</v>
      </c>
      <c r="F182" s="110">
        <v>520029935</v>
      </c>
      <c r="G182" s="88" t="s">
        <v>295</v>
      </c>
      <c r="H182" s="87" t="s">
        <v>296</v>
      </c>
      <c r="I182" s="87" t="s">
        <v>119</v>
      </c>
      <c r="J182" s="101"/>
      <c r="K182" s="90">
        <v>3.8300031964432639</v>
      </c>
      <c r="L182" s="88" t="s">
        <v>121</v>
      </c>
      <c r="M182" s="89">
        <v>2.6800000000000001E-2</v>
      </c>
      <c r="N182" s="89">
        <v>4.5672727272727268E-2</v>
      </c>
      <c r="O182" s="90">
        <v>2.9300000000000002E-4</v>
      </c>
      <c r="P182" s="102">
        <v>93.96</v>
      </c>
      <c r="Q182" s="90"/>
      <c r="R182" s="90">
        <v>2.7500000000000001E-7</v>
      </c>
      <c r="S182" s="91">
        <v>1.1227981815571451E-13</v>
      </c>
      <c r="T182" s="91">
        <f t="shared" si="6"/>
        <v>1.9069994956590599E-10</v>
      </c>
      <c r="U182" s="91">
        <f>R182/'סכום נכסי הקרן'!$C$42</f>
        <v>6.6309668810532766E-11</v>
      </c>
    </row>
    <row r="183" spans="2:21">
      <c r="B183" s="86" t="s">
        <v>493</v>
      </c>
      <c r="C183" s="110">
        <v>1143585</v>
      </c>
      <c r="D183" s="88" t="s">
        <v>112</v>
      </c>
      <c r="E183" s="88" t="s">
        <v>290</v>
      </c>
      <c r="F183" s="110">
        <v>520017393</v>
      </c>
      <c r="G183" s="88" t="s">
        <v>308</v>
      </c>
      <c r="H183" s="87" t="s">
        <v>296</v>
      </c>
      <c r="I183" s="87" t="s">
        <v>119</v>
      </c>
      <c r="J183" s="101"/>
      <c r="K183" s="90">
        <v>2.63</v>
      </c>
      <c r="L183" s="88" t="s">
        <v>121</v>
      </c>
      <c r="M183" s="89">
        <v>1.44E-2</v>
      </c>
      <c r="N183" s="89">
        <v>4.5263157894736838E-2</v>
      </c>
      <c r="O183" s="90">
        <v>4.1E-5</v>
      </c>
      <c r="P183" s="102">
        <v>92.24</v>
      </c>
      <c r="Q183" s="90"/>
      <c r="R183" s="90">
        <v>3.8000000000000003E-8</v>
      </c>
      <c r="S183" s="91">
        <v>8.2000000000000004E-14</v>
      </c>
      <c r="T183" s="91">
        <f t="shared" si="6"/>
        <v>2.6351265758197919E-11</v>
      </c>
      <c r="U183" s="91">
        <f>R183/'סכום נכסי הקרן'!$C$42</f>
        <v>9.1627905992736198E-12</v>
      </c>
    </row>
    <row r="184" spans="2:21">
      <c r="B184" s="86" t="s">
        <v>494</v>
      </c>
      <c r="C184" s="110">
        <v>6620488</v>
      </c>
      <c r="D184" s="88" t="s">
        <v>112</v>
      </c>
      <c r="E184" s="88" t="s">
        <v>290</v>
      </c>
      <c r="F184" s="110">
        <v>520000118</v>
      </c>
      <c r="G184" s="88" t="s">
        <v>295</v>
      </c>
      <c r="H184" s="87" t="s">
        <v>296</v>
      </c>
      <c r="I184" s="87" t="s">
        <v>119</v>
      </c>
      <c r="J184" s="101"/>
      <c r="K184" s="90">
        <v>4.2599999990677118</v>
      </c>
      <c r="L184" s="88" t="s">
        <v>121</v>
      </c>
      <c r="M184" s="89">
        <v>2.5000000000000001E-2</v>
      </c>
      <c r="N184" s="89">
        <v>4.5299999986803521E-2</v>
      </c>
      <c r="O184" s="90">
        <v>1645.739658</v>
      </c>
      <c r="P184" s="102">
        <v>92.55</v>
      </c>
      <c r="Q184" s="90"/>
      <c r="R184" s="90">
        <v>1.5231320169999998</v>
      </c>
      <c r="S184" s="91">
        <v>5.5467981081550023E-7</v>
      </c>
      <c r="T184" s="91">
        <f t="shared" si="6"/>
        <v>1.0562225411786059E-3</v>
      </c>
      <c r="U184" s="91">
        <f>R184/'סכום נכסי הקרן'!$C$42</f>
        <v>3.672668349163227E-4</v>
      </c>
    </row>
    <row r="185" spans="2:21">
      <c r="B185" s="86" t="s">
        <v>495</v>
      </c>
      <c r="C185" s="110">
        <v>6000202</v>
      </c>
      <c r="D185" s="88" t="s">
        <v>112</v>
      </c>
      <c r="E185" s="88" t="s">
        <v>290</v>
      </c>
      <c r="F185" s="110">
        <v>520000472</v>
      </c>
      <c r="G185" s="88" t="s">
        <v>315</v>
      </c>
      <c r="H185" s="87" t="s">
        <v>316</v>
      </c>
      <c r="I185" s="87" t="s">
        <v>119</v>
      </c>
      <c r="J185" s="101"/>
      <c r="K185" s="90">
        <v>0.52</v>
      </c>
      <c r="L185" s="88" t="s">
        <v>121</v>
      </c>
      <c r="M185" s="89">
        <v>4.8000000000000001E-2</v>
      </c>
      <c r="N185" s="89">
        <v>4.8928571428571425E-2</v>
      </c>
      <c r="O185" s="90">
        <v>5.5000000000000009E-5</v>
      </c>
      <c r="P185" s="102">
        <v>102.23</v>
      </c>
      <c r="Q185" s="90"/>
      <c r="R185" s="90">
        <v>5.5999999999999999E-8</v>
      </c>
      <c r="S185" s="91">
        <v>8.1142558032419863E-14</v>
      </c>
      <c r="T185" s="91">
        <f t="shared" si="6"/>
        <v>3.8833444275239038E-11</v>
      </c>
      <c r="U185" s="91">
        <f>R185/'סכום נכסי הקרן'!$C$42</f>
        <v>1.350305983050849E-11</v>
      </c>
    </row>
    <row r="186" spans="2:21">
      <c r="B186" s="86" t="s">
        <v>496</v>
      </c>
      <c r="C186" s="110">
        <v>7460389</v>
      </c>
      <c r="D186" s="88" t="s">
        <v>112</v>
      </c>
      <c r="E186" s="88" t="s">
        <v>290</v>
      </c>
      <c r="F186" s="110">
        <v>520003781</v>
      </c>
      <c r="G186" s="88" t="s">
        <v>497</v>
      </c>
      <c r="H186" s="87" t="s">
        <v>316</v>
      </c>
      <c r="I186" s="87" t="s">
        <v>119</v>
      </c>
      <c r="J186" s="101"/>
      <c r="K186" s="90">
        <v>2.4700000000000002</v>
      </c>
      <c r="L186" s="88" t="s">
        <v>121</v>
      </c>
      <c r="M186" s="89">
        <v>2.6099999999999998E-2</v>
      </c>
      <c r="N186" s="89">
        <v>4.7361111111111104E-2</v>
      </c>
      <c r="O186" s="90">
        <v>7.3999999999999996E-5</v>
      </c>
      <c r="P186" s="102">
        <v>95.61</v>
      </c>
      <c r="Q186" s="90"/>
      <c r="R186" s="90">
        <v>7.1999999999999996E-8</v>
      </c>
      <c r="S186" s="91">
        <v>1.4434934726785698E-13</v>
      </c>
      <c r="T186" s="91">
        <f t="shared" si="6"/>
        <v>4.9928714068164474E-11</v>
      </c>
      <c r="U186" s="91">
        <f>R186/'סכום נכסי הקרן'!$C$42</f>
        <v>1.7361076924939486E-11</v>
      </c>
    </row>
    <row r="187" spans="2:21">
      <c r="B187" s="86" t="s">
        <v>498</v>
      </c>
      <c r="C187" s="110">
        <v>1133131</v>
      </c>
      <c r="D187" s="88" t="s">
        <v>112</v>
      </c>
      <c r="E187" s="88" t="s">
        <v>290</v>
      </c>
      <c r="F187" s="110">
        <v>520027194</v>
      </c>
      <c r="G187" s="88" t="s">
        <v>499</v>
      </c>
      <c r="H187" s="87" t="s">
        <v>324</v>
      </c>
      <c r="I187" s="87" t="s">
        <v>293</v>
      </c>
      <c r="J187" s="101"/>
      <c r="K187" s="90">
        <v>0.66000033941522995</v>
      </c>
      <c r="L187" s="88" t="s">
        <v>121</v>
      </c>
      <c r="M187" s="89">
        <v>5.2000000000000005E-2</v>
      </c>
      <c r="N187" s="89">
        <v>4.6040892193308557E-2</v>
      </c>
      <c r="O187" s="90">
        <v>5.2700000000000002E-4</v>
      </c>
      <c r="P187" s="102">
        <v>102.13</v>
      </c>
      <c r="Q187" s="90"/>
      <c r="R187" s="90">
        <v>5.3799999999999997E-7</v>
      </c>
      <c r="S187" s="91">
        <v>3.4120981553549917E-12</v>
      </c>
      <c r="T187" s="91">
        <f t="shared" si="6"/>
        <v>3.7307844678711784E-10</v>
      </c>
      <c r="U187" s="91">
        <f>R187/'סכום נכסי הקרן'!$C$42</f>
        <v>1.2972582480024228E-10</v>
      </c>
    </row>
    <row r="188" spans="2:21">
      <c r="B188" s="86" t="s">
        <v>500</v>
      </c>
      <c r="C188" s="110">
        <v>2810372</v>
      </c>
      <c r="D188" s="88" t="s">
        <v>112</v>
      </c>
      <c r="E188" s="88" t="s">
        <v>290</v>
      </c>
      <c r="F188" s="110">
        <v>520027830</v>
      </c>
      <c r="G188" s="88" t="s">
        <v>385</v>
      </c>
      <c r="H188" s="87" t="s">
        <v>336</v>
      </c>
      <c r="I188" s="87" t="s">
        <v>293</v>
      </c>
      <c r="J188" s="101"/>
      <c r="K188" s="90">
        <v>8.5700000005008494</v>
      </c>
      <c r="L188" s="88" t="s">
        <v>121</v>
      </c>
      <c r="M188" s="89">
        <v>2.4E-2</v>
      </c>
      <c r="N188" s="89">
        <v>5.1599999999782244E-2</v>
      </c>
      <c r="O188" s="90">
        <v>2303.5819470000001</v>
      </c>
      <c r="P188" s="102">
        <v>79.739999999999995</v>
      </c>
      <c r="Q188" s="90"/>
      <c r="R188" s="90">
        <v>1.8368762439999999</v>
      </c>
      <c r="S188" s="91">
        <v>3.0671788084990119E-6</v>
      </c>
      <c r="T188" s="91">
        <f t="shared" si="6"/>
        <v>1.2737898439622211E-3</v>
      </c>
      <c r="U188" s="91">
        <f>R188/'סכום נכסי הקרן'!$C$42</f>
        <v>4.4291874685663772E-4</v>
      </c>
    </row>
    <row r="189" spans="2:21">
      <c r="B189" s="86" t="s">
        <v>501</v>
      </c>
      <c r="C189" s="110">
        <v>1138114</v>
      </c>
      <c r="D189" s="88" t="s">
        <v>112</v>
      </c>
      <c r="E189" s="88" t="s">
        <v>290</v>
      </c>
      <c r="F189" s="110">
        <v>520026683</v>
      </c>
      <c r="G189" s="88" t="s">
        <v>308</v>
      </c>
      <c r="H189" s="87" t="s">
        <v>332</v>
      </c>
      <c r="I189" s="87" t="s">
        <v>119</v>
      </c>
      <c r="J189" s="101"/>
      <c r="K189" s="90">
        <v>1.7099984220373756</v>
      </c>
      <c r="L189" s="88" t="s">
        <v>121</v>
      </c>
      <c r="M189" s="89">
        <v>3.39E-2</v>
      </c>
      <c r="N189" s="89">
        <v>5.4825174825174822E-2</v>
      </c>
      <c r="O189" s="90">
        <v>1.4799999999999999E-4</v>
      </c>
      <c r="P189" s="102">
        <v>97.37</v>
      </c>
      <c r="Q189" s="90"/>
      <c r="R189" s="90">
        <v>1.43E-7</v>
      </c>
      <c r="S189" s="91">
        <v>2.2729794924725522E-13</v>
      </c>
      <c r="T189" s="91">
        <f t="shared" si="6"/>
        <v>9.9163973774271112E-11</v>
      </c>
      <c r="U189" s="91">
        <f>R189/'סכום נכסי הקרן'!$C$42</f>
        <v>3.448102778147704E-11</v>
      </c>
    </row>
    <row r="190" spans="2:21">
      <c r="B190" s="86" t="s">
        <v>502</v>
      </c>
      <c r="C190" s="110">
        <v>1162866</v>
      </c>
      <c r="D190" s="88" t="s">
        <v>112</v>
      </c>
      <c r="E190" s="88" t="s">
        <v>290</v>
      </c>
      <c r="F190" s="110">
        <v>520026683</v>
      </c>
      <c r="G190" s="88" t="s">
        <v>308</v>
      </c>
      <c r="H190" s="87" t="s">
        <v>332</v>
      </c>
      <c r="I190" s="87" t="s">
        <v>119</v>
      </c>
      <c r="J190" s="101"/>
      <c r="K190" s="90">
        <v>6.6000000013165252</v>
      </c>
      <c r="L190" s="88" t="s">
        <v>121</v>
      </c>
      <c r="M190" s="89">
        <v>2.4399999999999998E-2</v>
      </c>
      <c r="N190" s="89">
        <v>5.5100000010367634E-2</v>
      </c>
      <c r="O190" s="90">
        <v>1471.5114309999999</v>
      </c>
      <c r="P190" s="102">
        <v>82.59</v>
      </c>
      <c r="Q190" s="90"/>
      <c r="R190" s="90">
        <v>1.2153212739999999</v>
      </c>
      <c r="S190" s="91">
        <v>1.3395180057494597E-6</v>
      </c>
      <c r="T190" s="91">
        <f t="shared" si="6"/>
        <v>8.4276983875699121E-4</v>
      </c>
      <c r="U190" s="91">
        <f>R190/'סכום נכסי הקרן'!$C$42</f>
        <v>2.930456406448536E-4</v>
      </c>
    </row>
    <row r="191" spans="2:21">
      <c r="B191" s="86" t="s">
        <v>503</v>
      </c>
      <c r="C191" s="110">
        <v>1132521</v>
      </c>
      <c r="D191" s="88" t="s">
        <v>112</v>
      </c>
      <c r="E191" s="88" t="s">
        <v>290</v>
      </c>
      <c r="F191" s="110">
        <v>513623314</v>
      </c>
      <c r="G191" s="88" t="s">
        <v>308</v>
      </c>
      <c r="H191" s="87" t="s">
        <v>332</v>
      </c>
      <c r="I191" s="87" t="s">
        <v>119</v>
      </c>
      <c r="J191" s="101"/>
      <c r="K191" s="90">
        <v>0.26000000004156165</v>
      </c>
      <c r="L191" s="88" t="s">
        <v>121</v>
      </c>
      <c r="M191" s="89">
        <v>3.5000000000000003E-2</v>
      </c>
      <c r="N191" s="89">
        <v>3.1500000007965982E-2</v>
      </c>
      <c r="O191" s="90">
        <v>1430.1955439999999</v>
      </c>
      <c r="P191" s="102">
        <v>100.94</v>
      </c>
      <c r="Q191" s="90"/>
      <c r="R191" s="90">
        <v>1.4436393189999999</v>
      </c>
      <c r="S191" s="91">
        <v>1.2544804652345907E-5</v>
      </c>
      <c r="T191" s="91">
        <f t="shared" si="6"/>
        <v>1.0010979829987593E-3</v>
      </c>
      <c r="U191" s="91">
        <f>R191/'סכום נכסי הקרן'!$C$42</f>
        <v>3.4809907318092019E-4</v>
      </c>
    </row>
    <row r="192" spans="2:21">
      <c r="B192" s="86" t="s">
        <v>504</v>
      </c>
      <c r="C192" s="110">
        <v>7590151</v>
      </c>
      <c r="D192" s="88" t="s">
        <v>112</v>
      </c>
      <c r="E192" s="88" t="s">
        <v>290</v>
      </c>
      <c r="F192" s="110">
        <v>520001736</v>
      </c>
      <c r="G192" s="88" t="s">
        <v>308</v>
      </c>
      <c r="H192" s="87" t="s">
        <v>336</v>
      </c>
      <c r="I192" s="87" t="s">
        <v>293</v>
      </c>
      <c r="J192" s="101"/>
      <c r="K192" s="90">
        <v>5.9500000001459021</v>
      </c>
      <c r="L192" s="88" t="s">
        <v>121</v>
      </c>
      <c r="M192" s="89">
        <v>2.5499999999999998E-2</v>
      </c>
      <c r="N192" s="89">
        <v>5.4500000001016888E-2</v>
      </c>
      <c r="O192" s="90">
        <v>13310.958205000001</v>
      </c>
      <c r="P192" s="102">
        <v>84.96</v>
      </c>
      <c r="Q192" s="90"/>
      <c r="R192" s="90">
        <v>11.308990532999999</v>
      </c>
      <c r="S192" s="91">
        <v>9.4180127204263581E-6</v>
      </c>
      <c r="T192" s="91">
        <f t="shared" si="6"/>
        <v>7.8422688155796658E-3</v>
      </c>
      <c r="U192" s="91">
        <f>R192/'סכום נכסי הקרן'!$C$42</f>
        <v>2.7268924248170195E-3</v>
      </c>
    </row>
    <row r="193" spans="2:21">
      <c r="B193" s="86" t="s">
        <v>505</v>
      </c>
      <c r="C193" s="110">
        <v>4160156</v>
      </c>
      <c r="D193" s="88" t="s">
        <v>112</v>
      </c>
      <c r="E193" s="88" t="s">
        <v>290</v>
      </c>
      <c r="F193" s="110">
        <v>520038910</v>
      </c>
      <c r="G193" s="88" t="s">
        <v>308</v>
      </c>
      <c r="H193" s="87" t="s">
        <v>336</v>
      </c>
      <c r="I193" s="87" t="s">
        <v>293</v>
      </c>
      <c r="J193" s="101"/>
      <c r="K193" s="90">
        <v>1.0999999997587164</v>
      </c>
      <c r="L193" s="88" t="s">
        <v>121</v>
      </c>
      <c r="M193" s="89">
        <v>2.5499999999999998E-2</v>
      </c>
      <c r="N193" s="89">
        <v>5.2299999993545662E-2</v>
      </c>
      <c r="O193" s="90">
        <v>3388.4549999999999</v>
      </c>
      <c r="P193" s="102">
        <v>97.85</v>
      </c>
      <c r="Q193" s="90"/>
      <c r="R193" s="90">
        <v>3.3156032180000001</v>
      </c>
      <c r="S193" s="91">
        <v>1.1220569827740358E-5</v>
      </c>
      <c r="T193" s="91">
        <f t="shared" si="6"/>
        <v>2.2992195143751114E-3</v>
      </c>
      <c r="U193" s="91">
        <f>R193/'סכום נכסי הקרן'!$C$42</f>
        <v>7.9947836833715153E-4</v>
      </c>
    </row>
    <row r="194" spans="2:21">
      <c r="B194" s="86" t="s">
        <v>506</v>
      </c>
      <c r="C194" s="110">
        <v>2320232</v>
      </c>
      <c r="D194" s="88" t="s">
        <v>112</v>
      </c>
      <c r="E194" s="88" t="s">
        <v>290</v>
      </c>
      <c r="F194" s="110">
        <v>550010003</v>
      </c>
      <c r="G194" s="88" t="s">
        <v>115</v>
      </c>
      <c r="H194" s="87" t="s">
        <v>336</v>
      </c>
      <c r="I194" s="87" t="s">
        <v>293</v>
      </c>
      <c r="J194" s="101"/>
      <c r="K194" s="90">
        <v>4.0600000007659851</v>
      </c>
      <c r="L194" s="88" t="s">
        <v>121</v>
      </c>
      <c r="M194" s="89">
        <v>2.2400000000000003E-2</v>
      </c>
      <c r="N194" s="89">
        <v>4.9900000004526275E-2</v>
      </c>
      <c r="O194" s="90">
        <v>2219.0768149999999</v>
      </c>
      <c r="P194" s="102">
        <v>90.6</v>
      </c>
      <c r="Q194" s="90"/>
      <c r="R194" s="90">
        <v>2.010483491</v>
      </c>
      <c r="S194" s="91">
        <v>6.7221790635635003E-6</v>
      </c>
      <c r="T194" s="91">
        <f t="shared" si="6"/>
        <v>1.3941785466792238E-3</v>
      </c>
      <c r="U194" s="91">
        <f>R194/'סכום נכסי הקרן'!$C$42</f>
        <v>4.8477997977183177E-4</v>
      </c>
    </row>
    <row r="195" spans="2:21">
      <c r="B195" s="86" t="s">
        <v>507</v>
      </c>
      <c r="C195" s="110">
        <v>1135920</v>
      </c>
      <c r="D195" s="88" t="s">
        <v>112</v>
      </c>
      <c r="E195" s="88" t="s">
        <v>290</v>
      </c>
      <c r="F195" s="110">
        <v>513937714</v>
      </c>
      <c r="G195" s="88" t="s">
        <v>406</v>
      </c>
      <c r="H195" s="87" t="s">
        <v>332</v>
      </c>
      <c r="I195" s="87" t="s">
        <v>119</v>
      </c>
      <c r="J195" s="101"/>
      <c r="K195" s="90">
        <v>1.2199999999889419</v>
      </c>
      <c r="L195" s="88" t="s">
        <v>121</v>
      </c>
      <c r="M195" s="89">
        <v>4.0999999999999995E-2</v>
      </c>
      <c r="N195" s="89">
        <v>4.9199999996019074E-2</v>
      </c>
      <c r="O195" s="90">
        <v>1807.1760000000002</v>
      </c>
      <c r="P195" s="102">
        <v>100.08</v>
      </c>
      <c r="Q195" s="90"/>
      <c r="R195" s="90">
        <v>1.8086217409999998</v>
      </c>
      <c r="S195" s="91">
        <v>6.0239200000000006E-6</v>
      </c>
      <c r="T195" s="91">
        <f t="shared" si="6"/>
        <v>1.2541966356090946E-3</v>
      </c>
      <c r="U195" s="91">
        <f>R195/'סכום נכסי הקרן'!$C$42</f>
        <v>4.3610584963359693E-4</v>
      </c>
    </row>
    <row r="196" spans="2:21">
      <c r="B196" s="86" t="s">
        <v>508</v>
      </c>
      <c r="C196" s="110">
        <v>7770209</v>
      </c>
      <c r="D196" s="88" t="s">
        <v>112</v>
      </c>
      <c r="E196" s="88" t="s">
        <v>290</v>
      </c>
      <c r="F196" s="110">
        <v>520022732</v>
      </c>
      <c r="G196" s="88" t="s">
        <v>380</v>
      </c>
      <c r="H196" s="87" t="s">
        <v>336</v>
      </c>
      <c r="I196" s="87" t="s">
        <v>293</v>
      </c>
      <c r="J196" s="101"/>
      <c r="K196" s="90">
        <v>3.17</v>
      </c>
      <c r="L196" s="88" t="s">
        <v>121</v>
      </c>
      <c r="M196" s="89">
        <v>5.0900000000000001E-2</v>
      </c>
      <c r="N196" s="89">
        <v>4.863636363636363E-2</v>
      </c>
      <c r="O196" s="90">
        <v>4.3000000000000002E-5</v>
      </c>
      <c r="P196" s="102">
        <v>102.93</v>
      </c>
      <c r="Q196" s="90"/>
      <c r="R196" s="90">
        <v>4.4000000000000004E-8</v>
      </c>
      <c r="S196" s="91">
        <v>5.9498949274846036E-14</v>
      </c>
      <c r="T196" s="91">
        <f t="shared" si="6"/>
        <v>3.0511991930544959E-11</v>
      </c>
      <c r="U196" s="91">
        <f>R196/'סכום נכסי הקרן'!$C$42</f>
        <v>1.0609547009685244E-11</v>
      </c>
    </row>
    <row r="197" spans="2:21">
      <c r="B197" s="86" t="s">
        <v>509</v>
      </c>
      <c r="C197" s="110">
        <v>7770258</v>
      </c>
      <c r="D197" s="88" t="s">
        <v>112</v>
      </c>
      <c r="E197" s="88" t="s">
        <v>290</v>
      </c>
      <c r="F197" s="110">
        <v>520022732</v>
      </c>
      <c r="G197" s="88" t="s">
        <v>380</v>
      </c>
      <c r="H197" s="87" t="s">
        <v>336</v>
      </c>
      <c r="I197" s="87" t="s">
        <v>293</v>
      </c>
      <c r="J197" s="101"/>
      <c r="K197" s="90">
        <v>4.4100032031445489</v>
      </c>
      <c r="L197" s="88" t="s">
        <v>121</v>
      </c>
      <c r="M197" s="89">
        <v>3.5200000000000002E-2</v>
      </c>
      <c r="N197" s="89">
        <v>5.1154791154791157E-2</v>
      </c>
      <c r="O197" s="90">
        <v>4.3400000000000003E-4</v>
      </c>
      <c r="P197" s="102">
        <v>93.91</v>
      </c>
      <c r="Q197" s="90"/>
      <c r="R197" s="90">
        <v>4.0700000000000003E-7</v>
      </c>
      <c r="S197" s="91">
        <v>5.4004038606168206E-13</v>
      </c>
      <c r="T197" s="91">
        <f t="shared" si="6"/>
        <v>2.8223592535754085E-10</v>
      </c>
      <c r="U197" s="91">
        <f>R197/'סכום נכסי הקרן'!$C$42</f>
        <v>9.8138309839588499E-11</v>
      </c>
    </row>
    <row r="198" spans="2:21">
      <c r="B198" s="86" t="s">
        <v>510</v>
      </c>
      <c r="C198" s="110">
        <v>1410299</v>
      </c>
      <c r="D198" s="88" t="s">
        <v>112</v>
      </c>
      <c r="E198" s="88" t="s">
        <v>290</v>
      </c>
      <c r="F198" s="110">
        <v>520034372</v>
      </c>
      <c r="G198" s="88" t="s">
        <v>117</v>
      </c>
      <c r="H198" s="87" t="s">
        <v>336</v>
      </c>
      <c r="I198" s="87" t="s">
        <v>293</v>
      </c>
      <c r="J198" s="101"/>
      <c r="K198" s="90">
        <v>1.6600000055880666</v>
      </c>
      <c r="L198" s="88" t="s">
        <v>121</v>
      </c>
      <c r="M198" s="89">
        <v>2.7000000000000003E-2</v>
      </c>
      <c r="N198" s="89">
        <v>5.3700000321313821E-2</v>
      </c>
      <c r="O198" s="90">
        <v>74.625844000000001</v>
      </c>
      <c r="P198" s="102">
        <v>95.92</v>
      </c>
      <c r="Q198" s="90"/>
      <c r="R198" s="90">
        <v>7.1581109999999989E-2</v>
      </c>
      <c r="S198" s="91">
        <v>3.6705146439606139E-7</v>
      </c>
      <c r="T198" s="91">
        <f t="shared" si="6"/>
        <v>4.9638232970442059E-5</v>
      </c>
      <c r="U198" s="91">
        <f>R198/'סכום נכסי הקרן'!$C$42</f>
        <v>1.7260071626146597E-5</v>
      </c>
    </row>
    <row r="199" spans="2:21">
      <c r="B199" s="86" t="s">
        <v>511</v>
      </c>
      <c r="C199" s="110">
        <v>1192731</v>
      </c>
      <c r="D199" s="88" t="s">
        <v>112</v>
      </c>
      <c r="E199" s="88" t="s">
        <v>290</v>
      </c>
      <c r="F199" s="110">
        <v>520034372</v>
      </c>
      <c r="G199" s="88" t="s">
        <v>117</v>
      </c>
      <c r="H199" s="87" t="s">
        <v>336</v>
      </c>
      <c r="I199" s="87" t="s">
        <v>293</v>
      </c>
      <c r="J199" s="101"/>
      <c r="K199" s="90">
        <v>3.8999999991346246</v>
      </c>
      <c r="L199" s="88" t="s">
        <v>121</v>
      </c>
      <c r="M199" s="89">
        <v>4.5599999999999995E-2</v>
      </c>
      <c r="N199" s="89">
        <v>5.5399999989038579E-2</v>
      </c>
      <c r="O199" s="90">
        <v>2865.0435129999996</v>
      </c>
      <c r="P199" s="102">
        <v>96.8</v>
      </c>
      <c r="Q199" s="90"/>
      <c r="R199" s="90">
        <v>2.7733620259999996</v>
      </c>
      <c r="S199" s="91">
        <v>9.9099488599062347E-6</v>
      </c>
      <c r="T199" s="91">
        <f t="shared" si="6"/>
        <v>1.9231999944952683E-3</v>
      </c>
      <c r="U199" s="91">
        <f>R199/'סכום נכסי הקרן'!$C$42</f>
        <v>6.6872988158461137E-4</v>
      </c>
    </row>
    <row r="200" spans="2:21">
      <c r="B200" s="86" t="s">
        <v>512</v>
      </c>
      <c r="C200" s="110">
        <v>2300309</v>
      </c>
      <c r="D200" s="88" t="s">
        <v>112</v>
      </c>
      <c r="E200" s="88" t="s">
        <v>290</v>
      </c>
      <c r="F200" s="110">
        <v>520031931</v>
      </c>
      <c r="G200" s="88" t="s">
        <v>142</v>
      </c>
      <c r="H200" s="87" t="s">
        <v>388</v>
      </c>
      <c r="I200" s="87" t="s">
        <v>119</v>
      </c>
      <c r="J200" s="101"/>
      <c r="K200" s="90">
        <v>8.9399999998398201</v>
      </c>
      <c r="L200" s="88" t="s">
        <v>121</v>
      </c>
      <c r="M200" s="89">
        <v>2.7900000000000001E-2</v>
      </c>
      <c r="N200" s="89">
        <v>5.3899999998633749E-2</v>
      </c>
      <c r="O200" s="90">
        <v>2635.4650000000001</v>
      </c>
      <c r="P200" s="102">
        <v>80.540000000000006</v>
      </c>
      <c r="Q200" s="90"/>
      <c r="R200" s="90">
        <v>2.1226035109999999</v>
      </c>
      <c r="S200" s="91">
        <v>6.1284182866710078E-6</v>
      </c>
      <c r="T200" s="91">
        <f t="shared" si="6"/>
        <v>1.4719286636222361E-3</v>
      </c>
      <c r="U200" s="91">
        <f>R200/'סכום נכסי הקרן'!$C$42</f>
        <v>5.1181503938357831E-4</v>
      </c>
    </row>
    <row r="201" spans="2:21">
      <c r="B201" s="86" t="s">
        <v>513</v>
      </c>
      <c r="C201" s="110">
        <v>2300176</v>
      </c>
      <c r="D201" s="88" t="s">
        <v>112</v>
      </c>
      <c r="E201" s="88" t="s">
        <v>290</v>
      </c>
      <c r="F201" s="110">
        <v>520031931</v>
      </c>
      <c r="G201" s="88" t="s">
        <v>142</v>
      </c>
      <c r="H201" s="87" t="s">
        <v>388</v>
      </c>
      <c r="I201" s="87" t="s">
        <v>119</v>
      </c>
      <c r="J201" s="101"/>
      <c r="K201" s="90">
        <v>1.5999999996476548</v>
      </c>
      <c r="L201" s="88" t="s">
        <v>121</v>
      </c>
      <c r="M201" s="89">
        <v>3.6499999999999998E-2</v>
      </c>
      <c r="N201" s="89">
        <v>5.1699999994597373E-2</v>
      </c>
      <c r="O201" s="90">
        <v>1721.8176269999999</v>
      </c>
      <c r="P201" s="102">
        <v>98.9</v>
      </c>
      <c r="Q201" s="90"/>
      <c r="R201" s="90">
        <v>1.7028775760000001</v>
      </c>
      <c r="S201" s="91">
        <v>1.0778394390400063E-6</v>
      </c>
      <c r="T201" s="91">
        <f t="shared" si="6"/>
        <v>1.180867883127681E-3</v>
      </c>
      <c r="U201" s="91">
        <f>R201/'סכום נכסי הקרן'!$C$42</f>
        <v>4.1060817487070128E-4</v>
      </c>
    </row>
    <row r="202" spans="2:21">
      <c r="B202" s="86" t="s">
        <v>514</v>
      </c>
      <c r="C202" s="110">
        <v>1185941</v>
      </c>
      <c r="D202" s="88" t="s">
        <v>112</v>
      </c>
      <c r="E202" s="88" t="s">
        <v>290</v>
      </c>
      <c r="F202" s="110">
        <v>512711789</v>
      </c>
      <c r="G202" s="88" t="s">
        <v>118</v>
      </c>
      <c r="H202" s="87" t="s">
        <v>388</v>
      </c>
      <c r="I202" s="87" t="s">
        <v>119</v>
      </c>
      <c r="J202" s="101"/>
      <c r="K202" s="90">
        <v>1.9599999999436246</v>
      </c>
      <c r="L202" s="88" t="s">
        <v>121</v>
      </c>
      <c r="M202" s="89">
        <v>5.5999999999999994E-2</v>
      </c>
      <c r="N202" s="89">
        <v>6.7399999996335586E-2</v>
      </c>
      <c r="O202" s="90">
        <v>5647.4250000000002</v>
      </c>
      <c r="P202" s="102">
        <v>100.51</v>
      </c>
      <c r="Q202" s="90"/>
      <c r="R202" s="90">
        <v>5.6762267419999999</v>
      </c>
      <c r="S202" s="91">
        <v>1.46606396510994E-5</v>
      </c>
      <c r="T202" s="91">
        <f t="shared" si="6"/>
        <v>3.9362041942692608E-3</v>
      </c>
      <c r="U202" s="91">
        <f>R202/'סכום נכסי הקרן'!$C$42</f>
        <v>1.3686862376563979E-3</v>
      </c>
    </row>
    <row r="203" spans="2:21">
      <c r="B203" s="86" t="s">
        <v>515</v>
      </c>
      <c r="C203" s="110">
        <v>1143130</v>
      </c>
      <c r="D203" s="88" t="s">
        <v>112</v>
      </c>
      <c r="E203" s="88" t="s">
        <v>290</v>
      </c>
      <c r="F203" s="110">
        <v>513834200</v>
      </c>
      <c r="G203" s="88" t="s">
        <v>406</v>
      </c>
      <c r="H203" s="87" t="s">
        <v>388</v>
      </c>
      <c r="I203" s="87" t="s">
        <v>119</v>
      </c>
      <c r="J203" s="101"/>
      <c r="K203" s="90">
        <v>7.5700000000984984</v>
      </c>
      <c r="L203" s="88" t="s">
        <v>121</v>
      </c>
      <c r="M203" s="89">
        <v>3.0499999999999999E-2</v>
      </c>
      <c r="N203" s="89">
        <v>5.4900000000580887E-2</v>
      </c>
      <c r="O203" s="90">
        <v>4691.3285219999998</v>
      </c>
      <c r="P203" s="102">
        <v>84.4</v>
      </c>
      <c r="Q203" s="90"/>
      <c r="R203" s="90">
        <v>3.9594812729999997</v>
      </c>
      <c r="S203" s="91">
        <v>6.8720951420428948E-6</v>
      </c>
      <c r="T203" s="91">
        <f t="shared" ref="T203:T266" si="7">IFERROR(R203/$R$11,0)</f>
        <v>2.7457195602481788E-3</v>
      </c>
      <c r="U203" s="91">
        <f>R203/'סכום נכסי הקרן'!$C$42</f>
        <v>9.5473415226958783E-4</v>
      </c>
    </row>
    <row r="204" spans="2:21">
      <c r="B204" s="86" t="s">
        <v>516</v>
      </c>
      <c r="C204" s="110">
        <v>1157601</v>
      </c>
      <c r="D204" s="88" t="s">
        <v>112</v>
      </c>
      <c r="E204" s="88" t="s">
        <v>290</v>
      </c>
      <c r="F204" s="110">
        <v>513834200</v>
      </c>
      <c r="G204" s="88" t="s">
        <v>406</v>
      </c>
      <c r="H204" s="87" t="s">
        <v>388</v>
      </c>
      <c r="I204" s="87" t="s">
        <v>119</v>
      </c>
      <c r="J204" s="101"/>
      <c r="K204" s="90">
        <v>3.1000000001154935</v>
      </c>
      <c r="L204" s="88" t="s">
        <v>121</v>
      </c>
      <c r="M204" s="89">
        <v>2.9100000000000001E-2</v>
      </c>
      <c r="N204" s="89">
        <v>0.05</v>
      </c>
      <c r="O204" s="90">
        <v>2742.9223200000001</v>
      </c>
      <c r="P204" s="102">
        <v>94.7</v>
      </c>
      <c r="Q204" s="90"/>
      <c r="R204" s="90">
        <v>2.5975474370000002</v>
      </c>
      <c r="S204" s="91">
        <v>4.5715372000000005E-6</v>
      </c>
      <c r="T204" s="91">
        <f t="shared" si="7"/>
        <v>1.8012806008398123E-3</v>
      </c>
      <c r="U204" s="91">
        <f>R204/'סכום נכסי הקרן'!$C$42</f>
        <v>6.2633640097133905E-4</v>
      </c>
    </row>
    <row r="205" spans="2:21">
      <c r="B205" s="86" t="s">
        <v>517</v>
      </c>
      <c r="C205" s="110">
        <v>1138163</v>
      </c>
      <c r="D205" s="88" t="s">
        <v>112</v>
      </c>
      <c r="E205" s="88" t="s">
        <v>290</v>
      </c>
      <c r="F205" s="110">
        <v>513834200</v>
      </c>
      <c r="G205" s="88" t="s">
        <v>406</v>
      </c>
      <c r="H205" s="87" t="s">
        <v>388</v>
      </c>
      <c r="I205" s="87" t="s">
        <v>119</v>
      </c>
      <c r="J205" s="101"/>
      <c r="K205" s="90">
        <v>5.1399929856852378</v>
      </c>
      <c r="L205" s="88" t="s">
        <v>121</v>
      </c>
      <c r="M205" s="89">
        <v>3.95E-2</v>
      </c>
      <c r="N205" s="89">
        <v>5.0763888888888886E-2</v>
      </c>
      <c r="O205" s="90">
        <v>1.5100000000000001E-4</v>
      </c>
      <c r="P205" s="102">
        <v>95.66</v>
      </c>
      <c r="Q205" s="90"/>
      <c r="R205" s="90">
        <v>1.4399999999999999E-7</v>
      </c>
      <c r="S205" s="91">
        <v>6.2914052325650651E-13</v>
      </c>
      <c r="T205" s="91">
        <f t="shared" si="7"/>
        <v>9.9857428136328948E-11</v>
      </c>
      <c r="U205" s="91">
        <f>R205/'סכום נכסי הקרן'!$C$42</f>
        <v>3.4722153849878972E-11</v>
      </c>
    </row>
    <row r="206" spans="2:21">
      <c r="B206" s="86" t="s">
        <v>518</v>
      </c>
      <c r="C206" s="110">
        <v>1143122</v>
      </c>
      <c r="D206" s="88" t="s">
        <v>112</v>
      </c>
      <c r="E206" s="88" t="s">
        <v>290</v>
      </c>
      <c r="F206" s="110">
        <v>513834200</v>
      </c>
      <c r="G206" s="88" t="s">
        <v>406</v>
      </c>
      <c r="H206" s="87" t="s">
        <v>388</v>
      </c>
      <c r="I206" s="87" t="s">
        <v>119</v>
      </c>
      <c r="J206" s="101"/>
      <c r="K206" s="90">
        <v>6.820000000044411</v>
      </c>
      <c r="L206" s="88" t="s">
        <v>121</v>
      </c>
      <c r="M206" s="89">
        <v>3.0499999999999999E-2</v>
      </c>
      <c r="N206" s="89">
        <v>5.529999999900076E-2</v>
      </c>
      <c r="O206" s="90">
        <v>6307.2468699999999</v>
      </c>
      <c r="P206" s="102">
        <v>85.68</v>
      </c>
      <c r="Q206" s="90"/>
      <c r="R206" s="90">
        <v>5.4040491179999997</v>
      </c>
      <c r="S206" s="91">
        <v>8.6534414776815943E-6</v>
      </c>
      <c r="T206" s="91">
        <f t="shared" si="7"/>
        <v>3.7474614336519222E-3</v>
      </c>
      <c r="U206" s="91">
        <f>R206/'סכום נכסי הקרן'!$C$42</f>
        <v>1.3030571172742971E-3</v>
      </c>
    </row>
    <row r="207" spans="2:21">
      <c r="B207" s="86" t="s">
        <v>519</v>
      </c>
      <c r="C207" s="110">
        <v>1182666</v>
      </c>
      <c r="D207" s="88" t="s">
        <v>112</v>
      </c>
      <c r="E207" s="88" t="s">
        <v>290</v>
      </c>
      <c r="F207" s="110">
        <v>513834200</v>
      </c>
      <c r="G207" s="88" t="s">
        <v>406</v>
      </c>
      <c r="H207" s="87" t="s">
        <v>388</v>
      </c>
      <c r="I207" s="87" t="s">
        <v>119</v>
      </c>
      <c r="J207" s="101"/>
      <c r="K207" s="90">
        <v>8.4299999999407067</v>
      </c>
      <c r="L207" s="88" t="s">
        <v>121</v>
      </c>
      <c r="M207" s="89">
        <v>2.63E-2</v>
      </c>
      <c r="N207" s="89">
        <v>5.4999999999999979E-2</v>
      </c>
      <c r="O207" s="90">
        <v>6776.91</v>
      </c>
      <c r="P207" s="102">
        <v>79.64</v>
      </c>
      <c r="Q207" s="90"/>
      <c r="R207" s="90">
        <v>5.3971311240000013</v>
      </c>
      <c r="S207" s="91">
        <v>9.7693356705857934E-6</v>
      </c>
      <c r="T207" s="91">
        <f t="shared" si="7"/>
        <v>3.7426641205359334E-3</v>
      </c>
      <c r="U207" s="91">
        <f>R207/'סכום נכסי הקרן'!$C$42</f>
        <v>1.3013890085798493E-3</v>
      </c>
    </row>
    <row r="208" spans="2:21">
      <c r="B208" s="86" t="s">
        <v>520</v>
      </c>
      <c r="C208" s="110">
        <v>1141647</v>
      </c>
      <c r="D208" s="88" t="s">
        <v>112</v>
      </c>
      <c r="E208" s="88" t="s">
        <v>290</v>
      </c>
      <c r="F208" s="110">
        <v>511809071</v>
      </c>
      <c r="G208" s="88" t="s">
        <v>116</v>
      </c>
      <c r="H208" s="87" t="s">
        <v>386</v>
      </c>
      <c r="I208" s="87" t="s">
        <v>293</v>
      </c>
      <c r="J208" s="101"/>
      <c r="K208" s="90">
        <v>0.22999999710850369</v>
      </c>
      <c r="L208" s="88" t="s">
        <v>121</v>
      </c>
      <c r="M208" s="89">
        <v>3.4000000000000002E-2</v>
      </c>
      <c r="N208" s="89">
        <v>5.9500000433724456E-2</v>
      </c>
      <c r="O208" s="90">
        <v>34.615324999999999</v>
      </c>
      <c r="P208" s="102">
        <v>99.91</v>
      </c>
      <c r="Q208" s="90"/>
      <c r="R208" s="90">
        <v>3.4584169999999997E-2</v>
      </c>
      <c r="S208" s="91">
        <v>4.943959463769323E-7</v>
      </c>
      <c r="T208" s="91">
        <f t="shared" si="7"/>
        <v>2.3982543544649883E-5</v>
      </c>
      <c r="U208" s="91">
        <f>R208/'סכום נכסי הקרן'!$C$42</f>
        <v>8.3391449410442276E-6</v>
      </c>
    </row>
    <row r="209" spans="2:21">
      <c r="B209" s="86" t="s">
        <v>521</v>
      </c>
      <c r="C209" s="110">
        <v>1136068</v>
      </c>
      <c r="D209" s="88" t="s">
        <v>112</v>
      </c>
      <c r="E209" s="88" t="s">
        <v>290</v>
      </c>
      <c r="F209" s="110">
        <v>513754069</v>
      </c>
      <c r="G209" s="88" t="s">
        <v>406</v>
      </c>
      <c r="H209" s="87" t="s">
        <v>388</v>
      </c>
      <c r="I209" s="87" t="s">
        <v>119</v>
      </c>
      <c r="J209" s="101"/>
      <c r="K209" s="90">
        <v>1.3099999983168167</v>
      </c>
      <c r="L209" s="88" t="s">
        <v>121</v>
      </c>
      <c r="M209" s="89">
        <v>3.9199999999999999E-2</v>
      </c>
      <c r="N209" s="89">
        <v>5.3399999951374705E-2</v>
      </c>
      <c r="O209" s="90">
        <v>432.474874</v>
      </c>
      <c r="P209" s="102">
        <v>98.91</v>
      </c>
      <c r="Q209" s="90"/>
      <c r="R209" s="90">
        <v>0.42776091199999999</v>
      </c>
      <c r="S209" s="91">
        <v>4.5056318356750089E-7</v>
      </c>
      <c r="T209" s="91">
        <f t="shared" si="7"/>
        <v>2.9663267034423982E-4</v>
      </c>
      <c r="U209" s="91">
        <f>R209/'סכום נכסי הקרן'!$C$42</f>
        <v>1.0314430692658709E-4</v>
      </c>
    </row>
    <row r="210" spans="2:21">
      <c r="B210" s="86" t="s">
        <v>522</v>
      </c>
      <c r="C210" s="110">
        <v>1160647</v>
      </c>
      <c r="D210" s="88" t="s">
        <v>112</v>
      </c>
      <c r="E210" s="88" t="s">
        <v>290</v>
      </c>
      <c r="F210" s="110">
        <v>513754069</v>
      </c>
      <c r="G210" s="88" t="s">
        <v>406</v>
      </c>
      <c r="H210" s="87" t="s">
        <v>388</v>
      </c>
      <c r="I210" s="87" t="s">
        <v>119</v>
      </c>
      <c r="J210" s="101"/>
      <c r="K210" s="90">
        <v>6.380000000195488</v>
      </c>
      <c r="L210" s="88" t="s">
        <v>121</v>
      </c>
      <c r="M210" s="89">
        <v>2.64E-2</v>
      </c>
      <c r="N210" s="89">
        <v>5.340000000110065E-2</v>
      </c>
      <c r="O210" s="90">
        <v>14365.407905000002</v>
      </c>
      <c r="P210" s="102">
        <v>84.75</v>
      </c>
      <c r="Q210" s="90"/>
      <c r="R210" s="90">
        <v>12.174683198999999</v>
      </c>
      <c r="S210" s="91">
        <v>8.7798872351738509E-6</v>
      </c>
      <c r="T210" s="91">
        <f t="shared" si="7"/>
        <v>8.4425871710188463E-3</v>
      </c>
      <c r="U210" s="91">
        <f>R210/'סכום נכסי הקרן'!$C$42</f>
        <v>2.935633493813991E-3</v>
      </c>
    </row>
    <row r="211" spans="2:21">
      <c r="B211" s="86" t="s">
        <v>523</v>
      </c>
      <c r="C211" s="110">
        <v>1179928</v>
      </c>
      <c r="D211" s="88" t="s">
        <v>112</v>
      </c>
      <c r="E211" s="88" t="s">
        <v>290</v>
      </c>
      <c r="F211" s="110">
        <v>513754069</v>
      </c>
      <c r="G211" s="88" t="s">
        <v>406</v>
      </c>
      <c r="H211" s="87" t="s">
        <v>388</v>
      </c>
      <c r="I211" s="87" t="s">
        <v>119</v>
      </c>
      <c r="J211" s="101"/>
      <c r="K211" s="90">
        <v>7.9800000005783991</v>
      </c>
      <c r="L211" s="88" t="s">
        <v>121</v>
      </c>
      <c r="M211" s="89">
        <v>2.5000000000000001E-2</v>
      </c>
      <c r="N211" s="89">
        <v>5.5300000002447079E-2</v>
      </c>
      <c r="O211" s="90">
        <v>5679.2992169999998</v>
      </c>
      <c r="P211" s="102">
        <v>79.150000000000006</v>
      </c>
      <c r="Q211" s="90"/>
      <c r="R211" s="90">
        <v>4.4951653299999998</v>
      </c>
      <c r="S211" s="91">
        <v>4.2584716874556413E-6</v>
      </c>
      <c r="T211" s="91">
        <f t="shared" si="7"/>
        <v>3.1171920062596694E-3</v>
      </c>
      <c r="U211" s="91">
        <f>R211/'סכום נכסי הקרן'!$C$42</f>
        <v>1.0839015428395972E-3</v>
      </c>
    </row>
    <row r="212" spans="2:21">
      <c r="B212" s="86" t="s">
        <v>524</v>
      </c>
      <c r="C212" s="110">
        <v>1143411</v>
      </c>
      <c r="D212" s="88" t="s">
        <v>112</v>
      </c>
      <c r="E212" s="88" t="s">
        <v>290</v>
      </c>
      <c r="F212" s="110">
        <v>513937714</v>
      </c>
      <c r="G212" s="88" t="s">
        <v>406</v>
      </c>
      <c r="H212" s="87" t="s">
        <v>388</v>
      </c>
      <c r="I212" s="87" t="s">
        <v>119</v>
      </c>
      <c r="J212" s="101"/>
      <c r="K212" s="90">
        <v>5.6000000003299943</v>
      </c>
      <c r="L212" s="88" t="s">
        <v>121</v>
      </c>
      <c r="M212" s="89">
        <v>3.4300000000000004E-2</v>
      </c>
      <c r="N212" s="89">
        <v>5.2600000003865673E-2</v>
      </c>
      <c r="O212" s="90">
        <v>4636.597143</v>
      </c>
      <c r="P212" s="102">
        <v>91.5</v>
      </c>
      <c r="Q212" s="90"/>
      <c r="R212" s="90">
        <v>4.2424863859999995</v>
      </c>
      <c r="S212" s="91">
        <v>1.5257987175858891E-5</v>
      </c>
      <c r="T212" s="91">
        <f t="shared" si="7"/>
        <v>2.9419706903427005E-3</v>
      </c>
      <c r="U212" s="91">
        <f>R212/'סכום נכסי הקרן'!$C$42</f>
        <v>1.0229740625049238E-3</v>
      </c>
    </row>
    <row r="213" spans="2:21">
      <c r="B213" s="86" t="s">
        <v>525</v>
      </c>
      <c r="C213" s="110">
        <v>1184191</v>
      </c>
      <c r="D213" s="88" t="s">
        <v>112</v>
      </c>
      <c r="E213" s="88" t="s">
        <v>290</v>
      </c>
      <c r="F213" s="110">
        <v>513937714</v>
      </c>
      <c r="G213" s="88" t="s">
        <v>406</v>
      </c>
      <c r="H213" s="87" t="s">
        <v>388</v>
      </c>
      <c r="I213" s="87" t="s">
        <v>119</v>
      </c>
      <c r="J213" s="101"/>
      <c r="K213" s="90">
        <v>6.8400000005992432</v>
      </c>
      <c r="L213" s="88" t="s">
        <v>121</v>
      </c>
      <c r="M213" s="89">
        <v>2.98E-2</v>
      </c>
      <c r="N213" s="89">
        <v>5.5100000002613718E-2</v>
      </c>
      <c r="O213" s="90">
        <v>3677.5278610000005</v>
      </c>
      <c r="P213" s="102">
        <v>85.31</v>
      </c>
      <c r="Q213" s="90"/>
      <c r="R213" s="90">
        <v>3.1372990179999998</v>
      </c>
      <c r="S213" s="91">
        <v>9.3684911413798368E-6</v>
      </c>
      <c r="T213" s="91">
        <f t="shared" si="7"/>
        <v>2.1755736891118775E-3</v>
      </c>
      <c r="U213" s="91">
        <f>R213/'סכום נכסי הקרן'!$C$42</f>
        <v>7.5648457761159872E-4</v>
      </c>
    </row>
    <row r="214" spans="2:21">
      <c r="B214" s="86" t="s">
        <v>526</v>
      </c>
      <c r="C214" s="110">
        <v>1139815</v>
      </c>
      <c r="D214" s="88" t="s">
        <v>112</v>
      </c>
      <c r="E214" s="88" t="s">
        <v>290</v>
      </c>
      <c r="F214" s="110">
        <v>514290345</v>
      </c>
      <c r="G214" s="88" t="s">
        <v>406</v>
      </c>
      <c r="H214" s="87" t="s">
        <v>388</v>
      </c>
      <c r="I214" s="87" t="s">
        <v>119</v>
      </c>
      <c r="J214" s="101"/>
      <c r="K214" s="90">
        <v>2.2500000000803722</v>
      </c>
      <c r="L214" s="88" t="s">
        <v>121</v>
      </c>
      <c r="M214" s="89">
        <v>3.61E-2</v>
      </c>
      <c r="N214" s="89">
        <v>4.9500000002196849E-2</v>
      </c>
      <c r="O214" s="90">
        <v>9543.3835130000007</v>
      </c>
      <c r="P214" s="102">
        <v>97.78</v>
      </c>
      <c r="Q214" s="90"/>
      <c r="R214" s="90">
        <v>9.3315200810000007</v>
      </c>
      <c r="S214" s="91">
        <v>1.2434375912703583E-5</v>
      </c>
      <c r="T214" s="91">
        <f t="shared" si="7"/>
        <v>6.4709833047997779E-3</v>
      </c>
      <c r="U214" s="91">
        <f>R214/'סכום נכסי הקרן'!$C$42</f>
        <v>2.2500727493452578E-3</v>
      </c>
    </row>
    <row r="215" spans="2:21">
      <c r="B215" s="86" t="s">
        <v>527</v>
      </c>
      <c r="C215" s="110">
        <v>1155522</v>
      </c>
      <c r="D215" s="88" t="s">
        <v>112</v>
      </c>
      <c r="E215" s="88" t="s">
        <v>290</v>
      </c>
      <c r="F215" s="110">
        <v>514290345</v>
      </c>
      <c r="G215" s="88" t="s">
        <v>406</v>
      </c>
      <c r="H215" s="87" t="s">
        <v>388</v>
      </c>
      <c r="I215" s="87" t="s">
        <v>119</v>
      </c>
      <c r="J215" s="101"/>
      <c r="K215" s="90">
        <v>3.2499999995055644</v>
      </c>
      <c r="L215" s="88" t="s">
        <v>121</v>
      </c>
      <c r="M215" s="89">
        <v>3.3000000000000002E-2</v>
      </c>
      <c r="N215" s="89">
        <v>4.8699999994791951E-2</v>
      </c>
      <c r="O215" s="90">
        <v>3175.0461890000001</v>
      </c>
      <c r="P215" s="102">
        <v>95.55</v>
      </c>
      <c r="Q215" s="90"/>
      <c r="R215" s="90">
        <v>3.0337566339999995</v>
      </c>
      <c r="S215" s="91">
        <v>1.0297057481068284E-5</v>
      </c>
      <c r="T215" s="91">
        <f t="shared" si="7"/>
        <v>2.1037717712692095E-3</v>
      </c>
      <c r="U215" s="91">
        <f>R215/'סכום נכסי הקרן'!$C$42</f>
        <v>7.3151780964471498E-4</v>
      </c>
    </row>
    <row r="216" spans="2:21">
      <c r="B216" s="86" t="s">
        <v>528</v>
      </c>
      <c r="C216" s="110">
        <v>1159359</v>
      </c>
      <c r="D216" s="88" t="s">
        <v>112</v>
      </c>
      <c r="E216" s="88" t="s">
        <v>290</v>
      </c>
      <c r="F216" s="110">
        <v>514290345</v>
      </c>
      <c r="G216" s="88" t="s">
        <v>406</v>
      </c>
      <c r="H216" s="87" t="s">
        <v>388</v>
      </c>
      <c r="I216" s="87" t="s">
        <v>119</v>
      </c>
      <c r="J216" s="101"/>
      <c r="K216" s="90">
        <v>5.5599999997124776</v>
      </c>
      <c r="L216" s="88" t="s">
        <v>121</v>
      </c>
      <c r="M216" s="89">
        <v>2.6200000000000001E-2</v>
      </c>
      <c r="N216" s="89">
        <v>5.329999999734298E-2</v>
      </c>
      <c r="O216" s="90">
        <v>8905.6765840000007</v>
      </c>
      <c r="P216" s="102">
        <v>87.48</v>
      </c>
      <c r="Q216" s="90"/>
      <c r="R216" s="90">
        <v>7.7906855789999998</v>
      </c>
      <c r="S216" s="91">
        <v>6.8856851134370068E-6</v>
      </c>
      <c r="T216" s="91">
        <f t="shared" si="7"/>
        <v>5.4024848981786581E-3</v>
      </c>
      <c r="U216" s="91">
        <f>R216/'סכום נכסי הקרן'!$C$42</f>
        <v>1.8785373838199407E-3</v>
      </c>
    </row>
    <row r="217" spans="2:21">
      <c r="B217" s="86" t="s">
        <v>529</v>
      </c>
      <c r="C217" s="110">
        <v>1141829</v>
      </c>
      <c r="D217" s="88" t="s">
        <v>112</v>
      </c>
      <c r="E217" s="88" t="s">
        <v>290</v>
      </c>
      <c r="F217" s="110">
        <v>514065283</v>
      </c>
      <c r="G217" s="88" t="s">
        <v>116</v>
      </c>
      <c r="H217" s="87" t="s">
        <v>386</v>
      </c>
      <c r="I217" s="87" t="s">
        <v>293</v>
      </c>
      <c r="J217" s="101"/>
      <c r="K217" s="90">
        <v>2.5499999998955456</v>
      </c>
      <c r="L217" s="88" t="s">
        <v>121</v>
      </c>
      <c r="M217" s="89">
        <v>2.3E-2</v>
      </c>
      <c r="N217" s="89">
        <v>5.7200000000104459E-2</v>
      </c>
      <c r="O217" s="90">
        <v>4161.0475500000002</v>
      </c>
      <c r="P217" s="102">
        <v>92.03</v>
      </c>
      <c r="Q217" s="90"/>
      <c r="R217" s="90">
        <v>3.8294119680000001</v>
      </c>
      <c r="S217" s="91">
        <v>5.097001137764802E-6</v>
      </c>
      <c r="T217" s="91">
        <f t="shared" si="7"/>
        <v>2.6555224333260972E-3</v>
      </c>
      <c r="U217" s="91">
        <f>R217/'סכום נכסי הקרן'!$C$42</f>
        <v>9.2337105213516541E-4</v>
      </c>
    </row>
    <row r="218" spans="2:21">
      <c r="B218" s="86" t="s">
        <v>530</v>
      </c>
      <c r="C218" s="110">
        <v>1173566</v>
      </c>
      <c r="D218" s="88" t="s">
        <v>112</v>
      </c>
      <c r="E218" s="88" t="s">
        <v>290</v>
      </c>
      <c r="F218" s="110">
        <v>514065283</v>
      </c>
      <c r="G218" s="88" t="s">
        <v>116</v>
      </c>
      <c r="H218" s="87" t="s">
        <v>386</v>
      </c>
      <c r="I218" s="87" t="s">
        <v>293</v>
      </c>
      <c r="J218" s="101"/>
      <c r="K218" s="90">
        <v>2.6900000003509836</v>
      </c>
      <c r="L218" s="88" t="s">
        <v>121</v>
      </c>
      <c r="M218" s="89">
        <v>2.1499999999999998E-2</v>
      </c>
      <c r="N218" s="89">
        <v>6.0200000008579606E-2</v>
      </c>
      <c r="O218" s="90">
        <v>2148.6883280000002</v>
      </c>
      <c r="P218" s="102">
        <v>90.37</v>
      </c>
      <c r="Q218" s="90">
        <v>0.109607971</v>
      </c>
      <c r="R218" s="90">
        <v>2.051377612</v>
      </c>
      <c r="S218" s="91">
        <v>3.828838601467842E-6</v>
      </c>
      <c r="T218" s="91">
        <f t="shared" si="7"/>
        <v>1.4225367532691951E-3</v>
      </c>
      <c r="U218" s="91">
        <f>R218/'סכום נכסי הקרן'!$C$42</f>
        <v>4.9464061838931487E-4</v>
      </c>
    </row>
    <row r="219" spans="2:21">
      <c r="B219" s="86" t="s">
        <v>531</v>
      </c>
      <c r="C219" s="110">
        <v>1136464</v>
      </c>
      <c r="D219" s="88" t="s">
        <v>112</v>
      </c>
      <c r="E219" s="88" t="s">
        <v>290</v>
      </c>
      <c r="F219" s="110">
        <v>514065283</v>
      </c>
      <c r="G219" s="88" t="s">
        <v>116</v>
      </c>
      <c r="H219" s="87" t="s">
        <v>386</v>
      </c>
      <c r="I219" s="87" t="s">
        <v>293</v>
      </c>
      <c r="J219" s="101"/>
      <c r="K219" s="90">
        <v>1.8400000004756736</v>
      </c>
      <c r="L219" s="88" t="s">
        <v>121</v>
      </c>
      <c r="M219" s="89">
        <v>2.75E-2</v>
      </c>
      <c r="N219" s="89">
        <v>5.970000000832431E-2</v>
      </c>
      <c r="O219" s="90">
        <v>2220.8768209999998</v>
      </c>
      <c r="P219" s="102">
        <v>94.66</v>
      </c>
      <c r="Q219" s="90"/>
      <c r="R219" s="90">
        <v>2.1022819249999998</v>
      </c>
      <c r="S219" s="91">
        <v>7.0551446714462275E-6</v>
      </c>
      <c r="T219" s="91">
        <f t="shared" si="7"/>
        <v>1.4578365711666024E-3</v>
      </c>
      <c r="U219" s="91">
        <f>R219/'סכום נכסי הקרן'!$C$42</f>
        <v>5.069149752477064E-4</v>
      </c>
    </row>
    <row r="220" spans="2:21">
      <c r="B220" s="86" t="s">
        <v>532</v>
      </c>
      <c r="C220" s="110">
        <v>1139591</v>
      </c>
      <c r="D220" s="88" t="s">
        <v>112</v>
      </c>
      <c r="E220" s="88" t="s">
        <v>290</v>
      </c>
      <c r="F220" s="110">
        <v>514065283</v>
      </c>
      <c r="G220" s="88" t="s">
        <v>116</v>
      </c>
      <c r="H220" s="87" t="s">
        <v>386</v>
      </c>
      <c r="I220" s="87" t="s">
        <v>293</v>
      </c>
      <c r="J220" s="101"/>
      <c r="K220" s="90">
        <v>0.66000000119762792</v>
      </c>
      <c r="L220" s="88" t="s">
        <v>121</v>
      </c>
      <c r="M220" s="89">
        <v>2.4E-2</v>
      </c>
      <c r="N220" s="89">
        <v>5.9300000032831528E-2</v>
      </c>
      <c r="O220" s="90">
        <v>494.37590599999999</v>
      </c>
      <c r="P220" s="102">
        <v>97.96</v>
      </c>
      <c r="Q220" s="90"/>
      <c r="R220" s="90">
        <v>0.48429063700000002</v>
      </c>
      <c r="S220" s="91">
        <v>4.2474052879542627E-6</v>
      </c>
      <c r="T220" s="91">
        <f t="shared" si="7"/>
        <v>3.3583345473141995E-4</v>
      </c>
      <c r="U220" s="91">
        <f>R220/'סכום נכסי הקרן'!$C$42</f>
        <v>1.1677509726367981E-4</v>
      </c>
    </row>
    <row r="221" spans="2:21">
      <c r="B221" s="86" t="s">
        <v>533</v>
      </c>
      <c r="C221" s="110">
        <v>1158740</v>
      </c>
      <c r="D221" s="88" t="s">
        <v>112</v>
      </c>
      <c r="E221" s="88" t="s">
        <v>290</v>
      </c>
      <c r="F221" s="110">
        <v>512025891</v>
      </c>
      <c r="G221" s="88" t="s">
        <v>117</v>
      </c>
      <c r="H221" s="87" t="s">
        <v>425</v>
      </c>
      <c r="I221" s="87" t="s">
        <v>293</v>
      </c>
      <c r="J221" s="101"/>
      <c r="K221" s="90">
        <v>1.8000000048390807</v>
      </c>
      <c r="L221" s="88" t="s">
        <v>121</v>
      </c>
      <c r="M221" s="89">
        <v>3.2500000000000001E-2</v>
      </c>
      <c r="N221" s="89">
        <v>6.3400000377448279E-2</v>
      </c>
      <c r="O221" s="90">
        <v>43.273131000000006</v>
      </c>
      <c r="P221" s="102">
        <v>95.51</v>
      </c>
      <c r="Q221" s="90"/>
      <c r="R221" s="90">
        <v>4.1330166000000002E-2</v>
      </c>
      <c r="S221" s="91">
        <v>1.0442115309358187E-7</v>
      </c>
      <c r="T221" s="91">
        <f t="shared" si="7"/>
        <v>2.8660583897274627E-5</v>
      </c>
      <c r="U221" s="91">
        <f>R221/'סכום נכסי הקרן'!$C$42</f>
        <v>9.9657804339794251E-6</v>
      </c>
    </row>
    <row r="222" spans="2:21">
      <c r="B222" s="86" t="s">
        <v>534</v>
      </c>
      <c r="C222" s="110">
        <v>1191832</v>
      </c>
      <c r="D222" s="88" t="s">
        <v>112</v>
      </c>
      <c r="E222" s="88" t="s">
        <v>290</v>
      </c>
      <c r="F222" s="110">
        <v>512025891</v>
      </c>
      <c r="G222" s="88" t="s">
        <v>117</v>
      </c>
      <c r="H222" s="87" t="s">
        <v>425</v>
      </c>
      <c r="I222" s="87" t="s">
        <v>293</v>
      </c>
      <c r="J222" s="101"/>
      <c r="K222" s="90">
        <v>2.5800000002762205</v>
      </c>
      <c r="L222" s="88" t="s">
        <v>121</v>
      </c>
      <c r="M222" s="89">
        <v>5.7000000000000002E-2</v>
      </c>
      <c r="N222" s="89">
        <v>6.6500000003580639E-2</v>
      </c>
      <c r="O222" s="90">
        <v>3983.6182960000001</v>
      </c>
      <c r="P222" s="102">
        <v>98.15</v>
      </c>
      <c r="Q222" s="90"/>
      <c r="R222" s="90">
        <v>3.9099212239999996</v>
      </c>
      <c r="S222" s="91">
        <v>1.8576150376781319E-5</v>
      </c>
      <c r="T222" s="91">
        <f t="shared" si="7"/>
        <v>2.7113519280853285E-3</v>
      </c>
      <c r="U222" s="91">
        <f>R222/'סכום נכסי הקרן'!$C$42</f>
        <v>9.4278393250441048E-4</v>
      </c>
    </row>
    <row r="223" spans="2:21">
      <c r="B223" s="86" t="s">
        <v>535</v>
      </c>
      <c r="C223" s="110">
        <v>1161678</v>
      </c>
      <c r="D223" s="88" t="s">
        <v>112</v>
      </c>
      <c r="E223" s="88" t="s">
        <v>290</v>
      </c>
      <c r="F223" s="110">
        <v>510454333</v>
      </c>
      <c r="G223" s="88" t="s">
        <v>117</v>
      </c>
      <c r="H223" s="87" t="s">
        <v>425</v>
      </c>
      <c r="I223" s="87" t="s">
        <v>293</v>
      </c>
      <c r="J223" s="101"/>
      <c r="K223" s="90">
        <v>2.1299999997684349</v>
      </c>
      <c r="L223" s="88" t="s">
        <v>121</v>
      </c>
      <c r="M223" s="89">
        <v>2.7999999999999997E-2</v>
      </c>
      <c r="N223" s="89">
        <v>6.1999999989386607E-2</v>
      </c>
      <c r="O223" s="90">
        <v>2206.805648</v>
      </c>
      <c r="P223" s="102">
        <v>93.93</v>
      </c>
      <c r="Q223" s="90"/>
      <c r="R223" s="90">
        <v>2.0728524959999999</v>
      </c>
      <c r="S223" s="91">
        <v>6.3470773964945338E-6</v>
      </c>
      <c r="T223" s="91">
        <f t="shared" si="7"/>
        <v>1.4374286052536811E-3</v>
      </c>
      <c r="U223" s="91">
        <f>R223/'סכום נכסי הקרן'!$C$42</f>
        <v>4.9981877273762244E-4</v>
      </c>
    </row>
    <row r="224" spans="2:21">
      <c r="B224" s="86" t="s">
        <v>536</v>
      </c>
      <c r="C224" s="110">
        <v>1192459</v>
      </c>
      <c r="D224" s="88" t="s">
        <v>112</v>
      </c>
      <c r="E224" s="88" t="s">
        <v>290</v>
      </c>
      <c r="F224" s="110">
        <v>510454333</v>
      </c>
      <c r="G224" s="88" t="s">
        <v>117</v>
      </c>
      <c r="H224" s="87" t="s">
        <v>425</v>
      </c>
      <c r="I224" s="87" t="s">
        <v>293</v>
      </c>
      <c r="J224" s="101"/>
      <c r="K224" s="90">
        <v>3.7399999998858502</v>
      </c>
      <c r="L224" s="88" t="s">
        <v>121</v>
      </c>
      <c r="M224" s="89">
        <v>5.6500000000000002E-2</v>
      </c>
      <c r="N224" s="89">
        <v>6.3000000000518863E-2</v>
      </c>
      <c r="O224" s="90">
        <v>3889.1830340000001</v>
      </c>
      <c r="P224" s="102">
        <v>99.11</v>
      </c>
      <c r="Q224" s="90"/>
      <c r="R224" s="90">
        <v>3.8545691560000002</v>
      </c>
      <c r="S224" s="91">
        <v>1.2752757777865219E-5</v>
      </c>
      <c r="T224" s="91">
        <f t="shared" si="7"/>
        <v>2.6729677950818064E-3</v>
      </c>
      <c r="U224" s="91">
        <f>R224/'סכום נכסי הקרן'!$C$42</f>
        <v>9.2943710596965392E-4</v>
      </c>
    </row>
    <row r="225" spans="2:21">
      <c r="B225" s="86" t="s">
        <v>537</v>
      </c>
      <c r="C225" s="110">
        <v>7390149</v>
      </c>
      <c r="D225" s="88" t="s">
        <v>112</v>
      </c>
      <c r="E225" s="88" t="s">
        <v>290</v>
      </c>
      <c r="F225" s="110">
        <v>520028911</v>
      </c>
      <c r="G225" s="88" t="s">
        <v>435</v>
      </c>
      <c r="H225" s="87" t="s">
        <v>431</v>
      </c>
      <c r="I225" s="87" t="s">
        <v>119</v>
      </c>
      <c r="J225" s="101"/>
      <c r="K225" s="90">
        <v>1.6599999909544485</v>
      </c>
      <c r="L225" s="88" t="s">
        <v>121</v>
      </c>
      <c r="M225" s="89">
        <v>0.04</v>
      </c>
      <c r="N225" s="89">
        <v>5.1699999813290536E-2</v>
      </c>
      <c r="O225" s="90">
        <v>86.934402000000006</v>
      </c>
      <c r="P225" s="102">
        <v>99.19</v>
      </c>
      <c r="Q225" s="90"/>
      <c r="R225" s="90">
        <v>8.6230233000000017E-2</v>
      </c>
      <c r="S225" s="91">
        <v>3.2990280127979563E-7</v>
      </c>
      <c r="T225" s="91">
        <f t="shared" si="7"/>
        <v>5.9796731215113905E-5</v>
      </c>
      <c r="U225" s="91">
        <f>R225/'סכום נכסי הקרן'!$C$42</f>
        <v>2.0792357060672997E-5</v>
      </c>
    </row>
    <row r="226" spans="2:21">
      <c r="B226" s="86" t="s">
        <v>538</v>
      </c>
      <c r="C226" s="110">
        <v>7390222</v>
      </c>
      <c r="D226" s="88" t="s">
        <v>112</v>
      </c>
      <c r="E226" s="88" t="s">
        <v>290</v>
      </c>
      <c r="F226" s="110">
        <v>520028911</v>
      </c>
      <c r="G226" s="88" t="s">
        <v>435</v>
      </c>
      <c r="H226" s="87" t="s">
        <v>425</v>
      </c>
      <c r="I226" s="87" t="s">
        <v>293</v>
      </c>
      <c r="J226" s="101"/>
      <c r="K226" s="90">
        <v>3.8100000039194537</v>
      </c>
      <c r="L226" s="88" t="s">
        <v>121</v>
      </c>
      <c r="M226" s="89">
        <v>0.04</v>
      </c>
      <c r="N226" s="89">
        <v>5.1100000037354404E-2</v>
      </c>
      <c r="O226" s="90">
        <v>560.36619199999996</v>
      </c>
      <c r="P226" s="102">
        <v>96.98</v>
      </c>
      <c r="Q226" s="90"/>
      <c r="R226" s="90">
        <v>0.54344312699999997</v>
      </c>
      <c r="S226" s="91">
        <v>7.2374145337025544E-7</v>
      </c>
      <c r="T226" s="91">
        <f t="shared" si="7"/>
        <v>3.7685300694850266E-4</v>
      </c>
      <c r="U226" s="91">
        <f>R226/'סכום נכסי הקרן'!$C$42</f>
        <v>1.3103830461356472E-4</v>
      </c>
    </row>
    <row r="227" spans="2:21">
      <c r="B227" s="86" t="s">
        <v>539</v>
      </c>
      <c r="C227" s="110">
        <v>2590388</v>
      </c>
      <c r="D227" s="88" t="s">
        <v>112</v>
      </c>
      <c r="E227" s="88" t="s">
        <v>290</v>
      </c>
      <c r="F227" s="110">
        <v>520036658</v>
      </c>
      <c r="G227" s="88" t="s">
        <v>315</v>
      </c>
      <c r="H227" s="87" t="s">
        <v>425</v>
      </c>
      <c r="I227" s="87" t="s">
        <v>293</v>
      </c>
      <c r="J227" s="101"/>
      <c r="K227" s="90">
        <v>0.72999999983566843</v>
      </c>
      <c r="L227" s="88" t="s">
        <v>121</v>
      </c>
      <c r="M227" s="89">
        <v>5.9000000000000004E-2</v>
      </c>
      <c r="N227" s="89">
        <v>6.1500000019172017E-2</v>
      </c>
      <c r="O227" s="90">
        <v>180.12601000000004</v>
      </c>
      <c r="P227" s="102">
        <v>101.35</v>
      </c>
      <c r="Q227" s="90"/>
      <c r="R227" s="90">
        <v>0.18255771100000001</v>
      </c>
      <c r="S227" s="91">
        <v>3.4227996230113063E-7</v>
      </c>
      <c r="T227" s="91">
        <f t="shared" si="7"/>
        <v>1.2659544102024451E-4</v>
      </c>
      <c r="U227" s="91">
        <f>R227/'סכום נכסי הקרן'!$C$42</f>
        <v>4.4019423109887113E-5</v>
      </c>
    </row>
    <row r="228" spans="2:21">
      <c r="B228" s="86" t="s">
        <v>540</v>
      </c>
      <c r="C228" s="110">
        <v>2590511</v>
      </c>
      <c r="D228" s="88" t="s">
        <v>112</v>
      </c>
      <c r="E228" s="88" t="s">
        <v>290</v>
      </c>
      <c r="F228" s="110">
        <v>520036658</v>
      </c>
      <c r="G228" s="88" t="s">
        <v>315</v>
      </c>
      <c r="H228" s="87" t="s">
        <v>425</v>
      </c>
      <c r="I228" s="87" t="s">
        <v>293</v>
      </c>
      <c r="J228" s="101"/>
      <c r="K228" s="90">
        <v>3.4099984094293005</v>
      </c>
      <c r="L228" s="88" t="s">
        <v>121</v>
      </c>
      <c r="M228" s="89">
        <v>2.7000000000000003E-2</v>
      </c>
      <c r="N228" s="89">
        <v>6.6900982615268334E-2</v>
      </c>
      <c r="O228" s="90">
        <v>1.5100000000000001E-3</v>
      </c>
      <c r="P228" s="102">
        <v>87.63</v>
      </c>
      <c r="Q228" s="90"/>
      <c r="R228" s="90">
        <v>1.3229999999999999E-6</v>
      </c>
      <c r="S228" s="91">
        <v>2.0195047918803014E-12</v>
      </c>
      <c r="T228" s="91">
        <f t="shared" si="7"/>
        <v>9.1744012100252212E-10</v>
      </c>
      <c r="U228" s="91">
        <f>R228/'סכום נכסי הקרן'!$C$42</f>
        <v>3.1900978849576307E-10</v>
      </c>
    </row>
    <row r="229" spans="2:21">
      <c r="B229" s="86" t="s">
        <v>541</v>
      </c>
      <c r="C229" s="110">
        <v>1137975</v>
      </c>
      <c r="D229" s="88" t="s">
        <v>112</v>
      </c>
      <c r="E229" s="88" t="s">
        <v>290</v>
      </c>
      <c r="F229" s="110">
        <v>1744984</v>
      </c>
      <c r="G229" s="88" t="s">
        <v>451</v>
      </c>
      <c r="H229" s="87" t="s">
        <v>425</v>
      </c>
      <c r="I229" s="87" t="s">
        <v>293</v>
      </c>
      <c r="J229" s="101"/>
      <c r="K229" s="90">
        <v>1.88</v>
      </c>
      <c r="L229" s="88" t="s">
        <v>121</v>
      </c>
      <c r="M229" s="89">
        <v>4.3499999999999997E-2</v>
      </c>
      <c r="N229" s="89">
        <v>0.23243902439024389</v>
      </c>
      <c r="O229" s="90">
        <v>5.5999999999999999E-5</v>
      </c>
      <c r="P229" s="102">
        <v>72.69</v>
      </c>
      <c r="Q229" s="90"/>
      <c r="R229" s="90">
        <v>4.1000000000000003E-8</v>
      </c>
      <c r="S229" s="91">
        <v>5.3760824252355707E-14</v>
      </c>
      <c r="T229" s="91">
        <f t="shared" si="7"/>
        <v>2.843162884437144E-11</v>
      </c>
      <c r="U229" s="91">
        <f>R229/'סכום נכסי הקרן'!$C$42</f>
        <v>9.8861688044794312E-12</v>
      </c>
    </row>
    <row r="230" spans="2:21">
      <c r="B230" s="86" t="s">
        <v>542</v>
      </c>
      <c r="C230" s="110">
        <v>1141191</v>
      </c>
      <c r="D230" s="88" t="s">
        <v>112</v>
      </c>
      <c r="E230" s="88" t="s">
        <v>290</v>
      </c>
      <c r="F230" s="110">
        <v>511399388</v>
      </c>
      <c r="G230" s="88" t="s">
        <v>458</v>
      </c>
      <c r="H230" s="87" t="s">
        <v>431</v>
      </c>
      <c r="I230" s="87" t="s">
        <v>119</v>
      </c>
      <c r="J230" s="101"/>
      <c r="K230" s="90">
        <v>1.0100000021383746</v>
      </c>
      <c r="L230" s="88" t="s">
        <v>121</v>
      </c>
      <c r="M230" s="89">
        <v>3.0499999999999999E-2</v>
      </c>
      <c r="N230" s="89">
        <v>6.280000010870071E-2</v>
      </c>
      <c r="O230" s="90">
        <v>229.84799599999999</v>
      </c>
      <c r="P230" s="102">
        <v>97.66</v>
      </c>
      <c r="Q230" s="90"/>
      <c r="R230" s="90">
        <v>0.22446955199999999</v>
      </c>
      <c r="S230" s="91">
        <v>2.0545531386176228E-6</v>
      </c>
      <c r="T230" s="91">
        <f t="shared" si="7"/>
        <v>1.5565938998356911E-4</v>
      </c>
      <c r="U230" s="91">
        <f>R230/'סכום נכסי הקרן'!$C$42</f>
        <v>5.4125460549704223E-5</v>
      </c>
    </row>
    <row r="231" spans="2:21">
      <c r="B231" s="86" t="s">
        <v>543</v>
      </c>
      <c r="C231" s="110">
        <v>1168368</v>
      </c>
      <c r="D231" s="88" t="s">
        <v>112</v>
      </c>
      <c r="E231" s="88" t="s">
        <v>290</v>
      </c>
      <c r="F231" s="110">
        <v>511399388</v>
      </c>
      <c r="G231" s="88" t="s">
        <v>458</v>
      </c>
      <c r="H231" s="87" t="s">
        <v>431</v>
      </c>
      <c r="I231" s="87" t="s">
        <v>119</v>
      </c>
      <c r="J231" s="101"/>
      <c r="K231" s="90">
        <v>3.1300000003142228</v>
      </c>
      <c r="L231" s="88" t="s">
        <v>121</v>
      </c>
      <c r="M231" s="89">
        <v>2.58E-2</v>
      </c>
      <c r="N231" s="89">
        <v>6.1000000010474099E-2</v>
      </c>
      <c r="O231" s="90">
        <v>2004.4195709999999</v>
      </c>
      <c r="P231" s="102">
        <v>90.5</v>
      </c>
      <c r="Q231" s="90"/>
      <c r="R231" s="90">
        <v>1.8139997109999999</v>
      </c>
      <c r="S231" s="91">
        <v>6.6254138231940103E-6</v>
      </c>
      <c r="T231" s="91">
        <f t="shared" si="7"/>
        <v>1.257926012364611E-3</v>
      </c>
      <c r="U231" s="91">
        <f>R231/'סכום נכסי הקרן'!$C$42</f>
        <v>4.3740261839568051E-4</v>
      </c>
    </row>
    <row r="232" spans="2:21">
      <c r="B232" s="86" t="s">
        <v>544</v>
      </c>
      <c r="C232" s="110">
        <v>2380046</v>
      </c>
      <c r="D232" s="88" t="s">
        <v>112</v>
      </c>
      <c r="E232" s="88" t="s">
        <v>290</v>
      </c>
      <c r="F232" s="110">
        <v>520036435</v>
      </c>
      <c r="G232" s="88" t="s">
        <v>117</v>
      </c>
      <c r="H232" s="87" t="s">
        <v>425</v>
      </c>
      <c r="I232" s="87" t="s">
        <v>293</v>
      </c>
      <c r="J232" s="101"/>
      <c r="K232" s="90">
        <v>0.98000000058713033</v>
      </c>
      <c r="L232" s="88" t="s">
        <v>121</v>
      </c>
      <c r="M232" s="89">
        <v>2.9500000000000002E-2</v>
      </c>
      <c r="N232" s="89">
        <v>5.370000001369972E-2</v>
      </c>
      <c r="O232" s="90">
        <v>1037.6925060000001</v>
      </c>
      <c r="P232" s="102">
        <v>98.48</v>
      </c>
      <c r="Q232" s="90"/>
      <c r="R232" s="90">
        <v>1.02191958</v>
      </c>
      <c r="S232" s="91">
        <v>1.4509188526978709E-5</v>
      </c>
      <c r="T232" s="91">
        <f t="shared" si="7"/>
        <v>7.0865459042331578E-4</v>
      </c>
      <c r="U232" s="91">
        <f>R232/'סכום נכסי הקרן'!$C$42</f>
        <v>2.4641145054835907E-4</v>
      </c>
    </row>
    <row r="233" spans="2:21">
      <c r="B233" s="86" t="s">
        <v>545</v>
      </c>
      <c r="C233" s="110">
        <v>1147495</v>
      </c>
      <c r="D233" s="88" t="s">
        <v>112</v>
      </c>
      <c r="E233" s="88" t="s">
        <v>290</v>
      </c>
      <c r="F233" s="110">
        <v>1838863</v>
      </c>
      <c r="G233" s="88" t="s">
        <v>451</v>
      </c>
      <c r="H233" s="87" t="s">
        <v>425</v>
      </c>
      <c r="I233" s="87" t="s">
        <v>293</v>
      </c>
      <c r="J233" s="101"/>
      <c r="K233" s="90">
        <v>1.57</v>
      </c>
      <c r="L233" s="88" t="s">
        <v>121</v>
      </c>
      <c r="M233" s="89">
        <v>3.9E-2</v>
      </c>
      <c r="N233" s="89">
        <v>6.8888888888888888E-2</v>
      </c>
      <c r="O233" s="90">
        <v>3.6999999999999998E-5</v>
      </c>
      <c r="P233" s="102">
        <v>96.96</v>
      </c>
      <c r="Q233" s="90"/>
      <c r="R233" s="90">
        <v>3.5999999999999998E-8</v>
      </c>
      <c r="S233" s="91">
        <v>9.1571827951879744E-14</v>
      </c>
      <c r="T233" s="91">
        <f t="shared" si="7"/>
        <v>2.4964357034082237E-11</v>
      </c>
      <c r="U233" s="91">
        <f>R233/'סכום נכסי הקרן'!$C$42</f>
        <v>8.6805384624697429E-12</v>
      </c>
    </row>
    <row r="234" spans="2:21">
      <c r="B234" s="86" t="s">
        <v>546</v>
      </c>
      <c r="C234" s="110">
        <v>1132505</v>
      </c>
      <c r="D234" s="88" t="s">
        <v>112</v>
      </c>
      <c r="E234" s="88" t="s">
        <v>290</v>
      </c>
      <c r="F234" s="110">
        <v>510216054</v>
      </c>
      <c r="G234" s="88" t="s">
        <v>315</v>
      </c>
      <c r="H234" s="87" t="s">
        <v>425</v>
      </c>
      <c r="I234" s="87" t="s">
        <v>293</v>
      </c>
      <c r="J234" s="101"/>
      <c r="K234" s="90">
        <v>1.1299990876996453</v>
      </c>
      <c r="L234" s="88" t="s">
        <v>121</v>
      </c>
      <c r="M234" s="89">
        <v>5.9000000000000004E-2</v>
      </c>
      <c r="N234" s="89">
        <v>5.2839506172839501E-2</v>
      </c>
      <c r="O234" s="90">
        <v>2.3900000000000001E-4</v>
      </c>
      <c r="P234" s="102">
        <v>101.28</v>
      </c>
      <c r="Q234" s="90"/>
      <c r="R234" s="90">
        <v>2.4299999999999999E-7</v>
      </c>
      <c r="S234" s="91">
        <v>3.4408393300708286E-13</v>
      </c>
      <c r="T234" s="91">
        <f t="shared" si="7"/>
        <v>1.685094099800551E-10</v>
      </c>
      <c r="U234" s="91">
        <f>R234/'סכום נכסי הקרן'!$C$42</f>
        <v>5.8593634621670774E-11</v>
      </c>
    </row>
    <row r="235" spans="2:21">
      <c r="B235" s="86" t="s">
        <v>547</v>
      </c>
      <c r="C235" s="110">
        <v>1162817</v>
      </c>
      <c r="D235" s="88" t="s">
        <v>112</v>
      </c>
      <c r="E235" s="88" t="s">
        <v>290</v>
      </c>
      <c r="F235" s="110">
        <v>510216054</v>
      </c>
      <c r="G235" s="88" t="s">
        <v>315</v>
      </c>
      <c r="H235" s="87" t="s">
        <v>425</v>
      </c>
      <c r="I235" s="87" t="s">
        <v>293</v>
      </c>
      <c r="J235" s="101"/>
      <c r="K235" s="90">
        <v>5.1099999997010137</v>
      </c>
      <c r="L235" s="88" t="s">
        <v>121</v>
      </c>
      <c r="M235" s="89">
        <v>2.4300000000000002E-2</v>
      </c>
      <c r="N235" s="89">
        <v>5.3899999997264594E-2</v>
      </c>
      <c r="O235" s="90">
        <v>9030.2291870000008</v>
      </c>
      <c r="P235" s="102">
        <v>87.04</v>
      </c>
      <c r="Q235" s="90"/>
      <c r="R235" s="90">
        <v>7.8599114850000005</v>
      </c>
      <c r="S235" s="91">
        <v>6.1655992783086343E-6</v>
      </c>
      <c r="T235" s="91">
        <f t="shared" si="7"/>
        <v>5.450489904661765E-3</v>
      </c>
      <c r="U235" s="91">
        <f>R235/'סכום נכסי הקרן'!$C$42</f>
        <v>1.8952295543652829E-3</v>
      </c>
    </row>
    <row r="236" spans="2:21">
      <c r="B236" s="86" t="s">
        <v>548</v>
      </c>
      <c r="C236" s="110">
        <v>1141415</v>
      </c>
      <c r="D236" s="88" t="s">
        <v>112</v>
      </c>
      <c r="E236" s="88" t="s">
        <v>290</v>
      </c>
      <c r="F236" s="110">
        <v>520044314</v>
      </c>
      <c r="G236" s="88" t="s">
        <v>142</v>
      </c>
      <c r="H236" s="87" t="s">
        <v>425</v>
      </c>
      <c r="I236" s="87" t="s">
        <v>293</v>
      </c>
      <c r="J236" s="101"/>
      <c r="K236" s="90">
        <v>0.72000000000000008</v>
      </c>
      <c r="L236" s="88" t="s">
        <v>121</v>
      </c>
      <c r="M236" s="89">
        <v>2.1600000000000001E-2</v>
      </c>
      <c r="N236" s="89">
        <v>4.9500000009357691E-2</v>
      </c>
      <c r="O236" s="90">
        <v>2437.838616</v>
      </c>
      <c r="P236" s="102">
        <v>98.63</v>
      </c>
      <c r="Q236" s="90"/>
      <c r="R236" s="90">
        <v>2.4044402249999997</v>
      </c>
      <c r="S236" s="91">
        <v>9.5301403133584665E-6</v>
      </c>
      <c r="T236" s="91">
        <f t="shared" si="7"/>
        <v>1.6673695623335839E-3</v>
      </c>
      <c r="U236" s="91">
        <f>R236/'סכום נכסי הקרן'!$C$42</f>
        <v>5.7977321816171949E-4</v>
      </c>
    </row>
    <row r="237" spans="2:21">
      <c r="B237" s="86" t="s">
        <v>549</v>
      </c>
      <c r="C237" s="110">
        <v>1156397</v>
      </c>
      <c r="D237" s="88" t="s">
        <v>112</v>
      </c>
      <c r="E237" s="88" t="s">
        <v>290</v>
      </c>
      <c r="F237" s="110">
        <v>520044314</v>
      </c>
      <c r="G237" s="88" t="s">
        <v>142</v>
      </c>
      <c r="H237" s="87" t="s">
        <v>425</v>
      </c>
      <c r="I237" s="87" t="s">
        <v>293</v>
      </c>
      <c r="J237" s="101"/>
      <c r="K237" s="90">
        <v>2.7599999997194899</v>
      </c>
      <c r="L237" s="88" t="s">
        <v>121</v>
      </c>
      <c r="M237" s="89">
        <v>0.04</v>
      </c>
      <c r="N237" s="89">
        <v>5.1699999993951501E-2</v>
      </c>
      <c r="O237" s="90">
        <v>3426.1044999999999</v>
      </c>
      <c r="P237" s="102">
        <v>99.89</v>
      </c>
      <c r="Q237" s="90"/>
      <c r="R237" s="90">
        <v>3.4223356709999999</v>
      </c>
      <c r="S237" s="91">
        <v>4.4741748605166945E-6</v>
      </c>
      <c r="T237" s="91">
        <f t="shared" si="7"/>
        <v>2.3732335994810943E-3</v>
      </c>
      <c r="U237" s="91">
        <f>R237/'סכום נכסי הקרן'!$C$42</f>
        <v>8.2521434509993604E-4</v>
      </c>
    </row>
    <row r="238" spans="2:21">
      <c r="B238" s="86" t="s">
        <v>550</v>
      </c>
      <c r="C238" s="110">
        <v>1136134</v>
      </c>
      <c r="D238" s="88" t="s">
        <v>112</v>
      </c>
      <c r="E238" s="88" t="s">
        <v>290</v>
      </c>
      <c r="F238" s="110">
        <v>514892801</v>
      </c>
      <c r="G238" s="88" t="s">
        <v>551</v>
      </c>
      <c r="H238" s="87" t="s">
        <v>425</v>
      </c>
      <c r="I238" s="87" t="s">
        <v>293</v>
      </c>
      <c r="J238" s="101"/>
      <c r="K238" s="90">
        <v>1.4600003756554756</v>
      </c>
      <c r="L238" s="88" t="s">
        <v>121</v>
      </c>
      <c r="M238" s="89">
        <v>3.3500000000000002E-2</v>
      </c>
      <c r="N238" s="89">
        <v>5.0220264317180616E-2</v>
      </c>
      <c r="O238" s="90">
        <v>2.2800000000000001E-4</v>
      </c>
      <c r="P238" s="102">
        <v>97.67</v>
      </c>
      <c r="Q238" s="90">
        <v>3.9999999999999994E-9</v>
      </c>
      <c r="R238" s="90">
        <v>2.2699999999999998E-7</v>
      </c>
      <c r="S238" s="91">
        <v>1.105982199507547E-12</v>
      </c>
      <c r="T238" s="91">
        <f t="shared" si="7"/>
        <v>1.5741414018712965E-10</v>
      </c>
      <c r="U238" s="91">
        <f>R238/'סכום נכסי הקרן'!$C$42</f>
        <v>5.4735617527239772E-11</v>
      </c>
    </row>
    <row r="239" spans="2:21">
      <c r="B239" s="86" t="s">
        <v>552</v>
      </c>
      <c r="C239" s="110">
        <v>1141951</v>
      </c>
      <c r="D239" s="88" t="s">
        <v>112</v>
      </c>
      <c r="E239" s="88" t="s">
        <v>290</v>
      </c>
      <c r="F239" s="110">
        <v>514892801</v>
      </c>
      <c r="G239" s="88" t="s">
        <v>551</v>
      </c>
      <c r="H239" s="87" t="s">
        <v>425</v>
      </c>
      <c r="I239" s="87" t="s">
        <v>293</v>
      </c>
      <c r="J239" s="101"/>
      <c r="K239" s="90">
        <v>3.4100001263968065</v>
      </c>
      <c r="L239" s="88" t="s">
        <v>121</v>
      </c>
      <c r="M239" s="89">
        <v>2.6200000000000001E-2</v>
      </c>
      <c r="N239" s="89">
        <v>5.3843537414965989E-2</v>
      </c>
      <c r="O239" s="90">
        <v>3.2099999999999994E-4</v>
      </c>
      <c r="P239" s="102">
        <v>91.75</v>
      </c>
      <c r="Q239" s="90"/>
      <c r="R239" s="90">
        <v>2.9400000000000001E-7</v>
      </c>
      <c r="S239" s="91">
        <v>5.6147443578645221E-13</v>
      </c>
      <c r="T239" s="91">
        <f t="shared" si="7"/>
        <v>2.0387558244500494E-10</v>
      </c>
      <c r="U239" s="91">
        <f>R239/'סכום נכסי הקרן'!$C$42</f>
        <v>7.0891064110169582E-11</v>
      </c>
    </row>
    <row r="240" spans="2:21">
      <c r="B240" s="86" t="s">
        <v>553</v>
      </c>
      <c r="C240" s="110">
        <v>7150410</v>
      </c>
      <c r="D240" s="88" t="s">
        <v>112</v>
      </c>
      <c r="E240" s="88" t="s">
        <v>290</v>
      </c>
      <c r="F240" s="110">
        <v>520025990</v>
      </c>
      <c r="G240" s="88" t="s">
        <v>458</v>
      </c>
      <c r="H240" s="87" t="s">
        <v>452</v>
      </c>
      <c r="I240" s="87" t="s">
        <v>119</v>
      </c>
      <c r="J240" s="101"/>
      <c r="K240" s="90">
        <v>2.309999999975926</v>
      </c>
      <c r="L240" s="88" t="s">
        <v>121</v>
      </c>
      <c r="M240" s="89">
        <v>2.9500000000000002E-2</v>
      </c>
      <c r="N240" s="89">
        <v>6.0600000000306409E-2</v>
      </c>
      <c r="O240" s="90">
        <v>4860.7854049999996</v>
      </c>
      <c r="P240" s="102">
        <v>94</v>
      </c>
      <c r="Q240" s="90"/>
      <c r="R240" s="90">
        <v>4.5691382809999999</v>
      </c>
      <c r="S240" s="91">
        <v>1.2309419451412745E-5</v>
      </c>
      <c r="T240" s="91">
        <f t="shared" si="7"/>
        <v>3.1684888718049101E-3</v>
      </c>
      <c r="U240" s="91">
        <f>R240/'סכום נכסי הקרן'!$C$42</f>
        <v>1.1017383496823164E-3</v>
      </c>
    </row>
    <row r="241" spans="2:21">
      <c r="B241" s="86" t="s">
        <v>554</v>
      </c>
      <c r="C241" s="110">
        <v>7150444</v>
      </c>
      <c r="D241" s="88" t="s">
        <v>112</v>
      </c>
      <c r="E241" s="88" t="s">
        <v>290</v>
      </c>
      <c r="F241" s="110">
        <v>520025990</v>
      </c>
      <c r="G241" s="88" t="s">
        <v>458</v>
      </c>
      <c r="H241" s="87" t="s">
        <v>452</v>
      </c>
      <c r="I241" s="87" t="s">
        <v>119</v>
      </c>
      <c r="J241" s="101"/>
      <c r="K241" s="90">
        <v>3.6299999999487658</v>
      </c>
      <c r="L241" s="88" t="s">
        <v>121</v>
      </c>
      <c r="M241" s="89">
        <v>2.5499999999999998E-2</v>
      </c>
      <c r="N241" s="89">
        <v>6.1699999995388922E-2</v>
      </c>
      <c r="O241" s="90">
        <v>440.24365999999992</v>
      </c>
      <c r="P241" s="102">
        <v>88.67</v>
      </c>
      <c r="Q241" s="90"/>
      <c r="R241" s="90">
        <v>0.39036405400000002</v>
      </c>
      <c r="S241" s="91">
        <v>7.5605567672465595E-7</v>
      </c>
      <c r="T241" s="91">
        <f t="shared" si="7"/>
        <v>2.7069965603688216E-4</v>
      </c>
      <c r="U241" s="91">
        <f>R241/'סכום נכסי הקרן'!$C$42</f>
        <v>9.4126949586461559E-5</v>
      </c>
    </row>
    <row r="242" spans="2:21">
      <c r="B242" s="86" t="s">
        <v>555</v>
      </c>
      <c r="C242" s="110">
        <v>1155878</v>
      </c>
      <c r="D242" s="88" t="s">
        <v>112</v>
      </c>
      <c r="E242" s="88" t="s">
        <v>290</v>
      </c>
      <c r="F242" s="110">
        <v>514486042</v>
      </c>
      <c r="G242" s="88" t="s">
        <v>406</v>
      </c>
      <c r="H242" s="87" t="s">
        <v>452</v>
      </c>
      <c r="I242" s="87" t="s">
        <v>119</v>
      </c>
      <c r="J242" s="101"/>
      <c r="K242" s="90">
        <v>2.5100000006705416</v>
      </c>
      <c r="L242" s="88" t="s">
        <v>121</v>
      </c>
      <c r="M242" s="89">
        <v>3.27E-2</v>
      </c>
      <c r="N242" s="89">
        <v>5.5900000013201279E-2</v>
      </c>
      <c r="O242" s="90">
        <v>1993.4268719999998</v>
      </c>
      <c r="P242" s="102">
        <v>95.76</v>
      </c>
      <c r="Q242" s="90"/>
      <c r="R242" s="90">
        <v>1.9089055719999999</v>
      </c>
      <c r="S242" s="91">
        <v>6.3164483115911941E-6</v>
      </c>
      <c r="T242" s="91">
        <f t="shared" si="7"/>
        <v>1.3237388956599159E-3</v>
      </c>
      <c r="U242" s="91">
        <f>R242/'סכום נכסי הקרן'!$C$42</f>
        <v>4.6028689552691127E-4</v>
      </c>
    </row>
    <row r="243" spans="2:21">
      <c r="B243" s="86" t="s">
        <v>556</v>
      </c>
      <c r="C243" s="110">
        <v>7200249</v>
      </c>
      <c r="D243" s="88" t="s">
        <v>112</v>
      </c>
      <c r="E243" s="88" t="s">
        <v>290</v>
      </c>
      <c r="F243" s="110">
        <v>520041146</v>
      </c>
      <c r="G243" s="88" t="s">
        <v>489</v>
      </c>
      <c r="H243" s="87" t="s">
        <v>452</v>
      </c>
      <c r="I243" s="87" t="s">
        <v>119</v>
      </c>
      <c r="J243" s="101"/>
      <c r="K243" s="90">
        <v>5.3100000003457284</v>
      </c>
      <c r="L243" s="88" t="s">
        <v>121</v>
      </c>
      <c r="M243" s="89">
        <v>7.4999999999999997E-3</v>
      </c>
      <c r="N243" s="89">
        <v>5.1300000003187879E-2</v>
      </c>
      <c r="O243" s="90">
        <v>5581.9148699999996</v>
      </c>
      <c r="P243" s="102">
        <v>79.8</v>
      </c>
      <c r="Q243" s="90"/>
      <c r="R243" s="90">
        <v>4.4543680659999998</v>
      </c>
      <c r="S243" s="91">
        <v>1.0500551879951014E-5</v>
      </c>
      <c r="T243" s="91">
        <f t="shared" si="7"/>
        <v>3.0889009655788442E-3</v>
      </c>
      <c r="U243" s="91">
        <f>R243/'סכום נכסי הקרן'!$C$42</f>
        <v>1.0740642589697213E-3</v>
      </c>
    </row>
    <row r="244" spans="2:21">
      <c r="B244" s="86" t="s">
        <v>557</v>
      </c>
      <c r="C244" s="110">
        <v>7200173</v>
      </c>
      <c r="D244" s="88" t="s">
        <v>112</v>
      </c>
      <c r="E244" s="88" t="s">
        <v>290</v>
      </c>
      <c r="F244" s="110">
        <v>520041146</v>
      </c>
      <c r="G244" s="88" t="s">
        <v>489</v>
      </c>
      <c r="H244" s="87" t="s">
        <v>452</v>
      </c>
      <c r="I244" s="87" t="s">
        <v>119</v>
      </c>
      <c r="J244" s="101"/>
      <c r="K244" s="90">
        <v>2.6399999997653718</v>
      </c>
      <c r="L244" s="88" t="s">
        <v>121</v>
      </c>
      <c r="M244" s="89">
        <v>3.4500000000000003E-2</v>
      </c>
      <c r="N244" s="89">
        <v>5.5599999998994454E-2</v>
      </c>
      <c r="O244" s="90">
        <v>2509.7354770000002</v>
      </c>
      <c r="P244" s="102">
        <v>95.1</v>
      </c>
      <c r="Q244" s="90"/>
      <c r="R244" s="90">
        <v>2.3867583539999999</v>
      </c>
      <c r="S244" s="91">
        <v>5.7104014580960548E-6</v>
      </c>
      <c r="T244" s="91">
        <f t="shared" si="7"/>
        <v>1.65510799175929E-3</v>
      </c>
      <c r="U244" s="91">
        <f>R244/'סכום נכסי הקרן'!$C$42</f>
        <v>5.7550965812549928E-4</v>
      </c>
    </row>
    <row r="245" spans="2:21">
      <c r="B245" s="86" t="s">
        <v>558</v>
      </c>
      <c r="C245" s="110">
        <v>1168483</v>
      </c>
      <c r="D245" s="88" t="s">
        <v>112</v>
      </c>
      <c r="E245" s="88" t="s">
        <v>290</v>
      </c>
      <c r="F245" s="110">
        <v>513901371</v>
      </c>
      <c r="G245" s="88" t="s">
        <v>489</v>
      </c>
      <c r="H245" s="87" t="s">
        <v>452</v>
      </c>
      <c r="I245" s="87" t="s">
        <v>119</v>
      </c>
      <c r="J245" s="101"/>
      <c r="K245" s="90">
        <v>4.3100000005770092</v>
      </c>
      <c r="L245" s="88" t="s">
        <v>121</v>
      </c>
      <c r="M245" s="89">
        <v>2.5000000000000001E-3</v>
      </c>
      <c r="N245" s="89">
        <v>5.7300000008903521E-2</v>
      </c>
      <c r="O245" s="90">
        <v>3291.7506779999994</v>
      </c>
      <c r="P245" s="102">
        <v>79.5</v>
      </c>
      <c r="Q245" s="90"/>
      <c r="R245" s="90">
        <v>2.616941679</v>
      </c>
      <c r="S245" s="91">
        <v>5.8096347665557116E-6</v>
      </c>
      <c r="T245" s="91">
        <f t="shared" si="7"/>
        <v>1.8147296225535174E-3</v>
      </c>
      <c r="U245" s="91">
        <f>R245/'סכום נכסי הקרן'!$C$42</f>
        <v>6.3101285829443468E-4</v>
      </c>
    </row>
    <row r="246" spans="2:21">
      <c r="B246" s="86" t="s">
        <v>559</v>
      </c>
      <c r="C246" s="110">
        <v>1161751</v>
      </c>
      <c r="D246" s="88" t="s">
        <v>112</v>
      </c>
      <c r="E246" s="88" t="s">
        <v>290</v>
      </c>
      <c r="F246" s="110">
        <v>513901371</v>
      </c>
      <c r="G246" s="88" t="s">
        <v>489</v>
      </c>
      <c r="H246" s="87" t="s">
        <v>452</v>
      </c>
      <c r="I246" s="87" t="s">
        <v>119</v>
      </c>
      <c r="J246" s="101"/>
      <c r="K246" s="90">
        <v>3.5</v>
      </c>
      <c r="L246" s="88" t="s">
        <v>121</v>
      </c>
      <c r="M246" s="89">
        <v>2.0499999999999997E-2</v>
      </c>
      <c r="N246" s="89">
        <v>5.6300000108057455E-2</v>
      </c>
      <c r="O246" s="90">
        <v>79.284124000000006</v>
      </c>
      <c r="P246" s="102">
        <v>88.71</v>
      </c>
      <c r="Q246" s="90"/>
      <c r="R246" s="90">
        <v>7.0332948000000006E-2</v>
      </c>
      <c r="S246" s="91">
        <v>1.419086178804536E-7</v>
      </c>
      <c r="T246" s="91">
        <f t="shared" si="7"/>
        <v>4.877268958698723E-5</v>
      </c>
      <c r="U246" s="91">
        <f>R246/'סכום נכסי הקרן'!$C$42</f>
        <v>1.6959107230357902E-5</v>
      </c>
    </row>
    <row r="247" spans="2:21">
      <c r="B247" s="86" t="s">
        <v>560</v>
      </c>
      <c r="C247" s="110">
        <v>1162825</v>
      </c>
      <c r="D247" s="88" t="s">
        <v>112</v>
      </c>
      <c r="E247" s="88" t="s">
        <v>290</v>
      </c>
      <c r="F247" s="110">
        <v>520034760</v>
      </c>
      <c r="G247" s="88" t="s">
        <v>458</v>
      </c>
      <c r="H247" s="87" t="s">
        <v>452</v>
      </c>
      <c r="I247" s="87" t="s">
        <v>119</v>
      </c>
      <c r="J247" s="101"/>
      <c r="K247" s="90">
        <v>3.0800004981846265</v>
      </c>
      <c r="L247" s="88" t="s">
        <v>121</v>
      </c>
      <c r="M247" s="89">
        <v>2.4E-2</v>
      </c>
      <c r="N247" s="89">
        <v>6.0294272201786653E-2</v>
      </c>
      <c r="O247" s="90">
        <v>2.1180000000000001E-3</v>
      </c>
      <c r="P247" s="102">
        <v>89.83</v>
      </c>
      <c r="Q247" s="90"/>
      <c r="R247" s="90">
        <v>1.903E-6</v>
      </c>
      <c r="S247" s="91">
        <v>8.1271612953728145E-12</v>
      </c>
      <c r="T247" s="91">
        <f t="shared" si="7"/>
        <v>1.3196436509960693E-9</v>
      </c>
      <c r="U247" s="91">
        <f>R247/'סכום נכסי הקרן'!$C$42</f>
        <v>4.5886290816888676E-10</v>
      </c>
    </row>
    <row r="248" spans="2:21">
      <c r="B248" s="86" t="s">
        <v>561</v>
      </c>
      <c r="C248" s="110">
        <v>1140102</v>
      </c>
      <c r="D248" s="88" t="s">
        <v>112</v>
      </c>
      <c r="E248" s="88" t="s">
        <v>290</v>
      </c>
      <c r="F248" s="110">
        <v>510381601</v>
      </c>
      <c r="G248" s="88" t="s">
        <v>458</v>
      </c>
      <c r="H248" s="87" t="s">
        <v>459</v>
      </c>
      <c r="I248" s="87" t="s">
        <v>293</v>
      </c>
      <c r="J248" s="101"/>
      <c r="K248" s="90">
        <v>2.7499999993046917</v>
      </c>
      <c r="L248" s="88" t="s">
        <v>121</v>
      </c>
      <c r="M248" s="89">
        <v>4.2999999999999997E-2</v>
      </c>
      <c r="N248" s="89">
        <v>6.4199999977193889E-2</v>
      </c>
      <c r="O248" s="90">
        <v>1129.4849999999999</v>
      </c>
      <c r="P248" s="102">
        <v>95.5</v>
      </c>
      <c r="Q248" s="90"/>
      <c r="R248" s="90">
        <v>1.078658213</v>
      </c>
      <c r="S248" s="91">
        <v>1.2392644085648257E-6</v>
      </c>
      <c r="T248" s="91">
        <f t="shared" si="7"/>
        <v>7.4800024297436455E-4</v>
      </c>
      <c r="U248" s="91">
        <f>R248/'סכום נכסי הקרן'!$C$42</f>
        <v>2.600926140501495E-4</v>
      </c>
    </row>
    <row r="249" spans="2:21">
      <c r="B249" s="86" t="s">
        <v>562</v>
      </c>
      <c r="C249" s="110">
        <v>1132836</v>
      </c>
      <c r="D249" s="88" t="s">
        <v>112</v>
      </c>
      <c r="E249" s="88" t="s">
        <v>290</v>
      </c>
      <c r="F249" s="110">
        <v>511930125</v>
      </c>
      <c r="G249" s="88" t="s">
        <v>142</v>
      </c>
      <c r="H249" s="87" t="s">
        <v>459</v>
      </c>
      <c r="I249" s="87" t="s">
        <v>293</v>
      </c>
      <c r="J249" s="101"/>
      <c r="K249" s="90">
        <v>1.2099999992684605</v>
      </c>
      <c r="L249" s="88" t="s">
        <v>121</v>
      </c>
      <c r="M249" s="89">
        <v>4.1399999999999999E-2</v>
      </c>
      <c r="N249" s="89">
        <v>5.3899999958546101E-2</v>
      </c>
      <c r="O249" s="90">
        <v>411.90641799999997</v>
      </c>
      <c r="P249" s="102">
        <v>99.56</v>
      </c>
      <c r="Q249" s="90"/>
      <c r="R249" s="90">
        <v>0.41009403</v>
      </c>
      <c r="S249" s="91">
        <v>1.2197978450668604E-6</v>
      </c>
      <c r="T249" s="91">
        <f t="shared" si="7"/>
        <v>2.8438149395737869E-4</v>
      </c>
      <c r="U249" s="91">
        <f>R249/'סכום נכסי הקרן'!$C$42</f>
        <v>9.8884361129006145E-5</v>
      </c>
    </row>
    <row r="250" spans="2:21">
      <c r="B250" s="86" t="s">
        <v>563</v>
      </c>
      <c r="C250" s="110">
        <v>1139252</v>
      </c>
      <c r="D250" s="88" t="s">
        <v>112</v>
      </c>
      <c r="E250" s="88" t="s">
        <v>290</v>
      </c>
      <c r="F250" s="110">
        <v>511930125</v>
      </c>
      <c r="G250" s="88" t="s">
        <v>142</v>
      </c>
      <c r="H250" s="87" t="s">
        <v>459</v>
      </c>
      <c r="I250" s="87" t="s">
        <v>293</v>
      </c>
      <c r="J250" s="101"/>
      <c r="K250" s="90">
        <v>1.8</v>
      </c>
      <c r="L250" s="88" t="s">
        <v>121</v>
      </c>
      <c r="M250" s="89">
        <v>3.5499999999999997E-2</v>
      </c>
      <c r="N250" s="89">
        <v>5.7299999996595331E-2</v>
      </c>
      <c r="O250" s="90">
        <v>2418.889302</v>
      </c>
      <c r="P250" s="102">
        <v>97.14</v>
      </c>
      <c r="Q250" s="90"/>
      <c r="R250" s="90">
        <v>2.3497089600000001</v>
      </c>
      <c r="S250" s="91">
        <v>4.8626383563329166E-6</v>
      </c>
      <c r="T250" s="91">
        <f t="shared" si="7"/>
        <v>1.6294159278783906E-3</v>
      </c>
      <c r="U250" s="91">
        <f>R250/'סכום נכסי הקרן'!$C$42</f>
        <v>5.6657608341360507E-4</v>
      </c>
    </row>
    <row r="251" spans="2:21">
      <c r="B251" s="86" t="s">
        <v>564</v>
      </c>
      <c r="C251" s="110">
        <v>1143080</v>
      </c>
      <c r="D251" s="88" t="s">
        <v>112</v>
      </c>
      <c r="E251" s="88" t="s">
        <v>290</v>
      </c>
      <c r="F251" s="110">
        <v>511930125</v>
      </c>
      <c r="G251" s="88" t="s">
        <v>142</v>
      </c>
      <c r="H251" s="87" t="s">
        <v>459</v>
      </c>
      <c r="I251" s="87" t="s">
        <v>293</v>
      </c>
      <c r="J251" s="101"/>
      <c r="K251" s="90">
        <v>2.7700000000626002</v>
      </c>
      <c r="L251" s="88" t="s">
        <v>121</v>
      </c>
      <c r="M251" s="89">
        <v>2.5000000000000001E-2</v>
      </c>
      <c r="N251" s="89">
        <v>5.7900000001547297E-2</v>
      </c>
      <c r="O251" s="90">
        <v>9199.6426329999995</v>
      </c>
      <c r="P251" s="102">
        <v>92.03</v>
      </c>
      <c r="Q251" s="90"/>
      <c r="R251" s="90">
        <v>8.4664309109999998</v>
      </c>
      <c r="S251" s="91">
        <v>8.1378067919747706E-6</v>
      </c>
      <c r="T251" s="91">
        <f t="shared" si="7"/>
        <v>5.8710834462942811E-3</v>
      </c>
      <c r="U251" s="91">
        <f>R251/'סכום נכסי הקרן'!$C$42</f>
        <v>2.0414771989660627E-3</v>
      </c>
    </row>
    <row r="252" spans="2:21">
      <c r="B252" s="86" t="s">
        <v>565</v>
      </c>
      <c r="C252" s="110">
        <v>1189190</v>
      </c>
      <c r="D252" s="88" t="s">
        <v>112</v>
      </c>
      <c r="E252" s="88" t="s">
        <v>290</v>
      </c>
      <c r="F252" s="110">
        <v>511930125</v>
      </c>
      <c r="G252" s="88" t="s">
        <v>142</v>
      </c>
      <c r="H252" s="87" t="s">
        <v>459</v>
      </c>
      <c r="I252" s="87" t="s">
        <v>293</v>
      </c>
      <c r="J252" s="101"/>
      <c r="K252" s="90">
        <v>4.4699999995229183</v>
      </c>
      <c r="L252" s="88" t="s">
        <v>121</v>
      </c>
      <c r="M252" s="89">
        <v>4.7300000000000002E-2</v>
      </c>
      <c r="N252" s="89">
        <v>5.629999999447019E-2</v>
      </c>
      <c r="O252" s="90">
        <v>3784.0759459999999</v>
      </c>
      <c r="P252" s="102">
        <v>97.49</v>
      </c>
      <c r="Q252" s="90"/>
      <c r="R252" s="90">
        <v>3.6890958080000003</v>
      </c>
      <c r="S252" s="91">
        <v>9.5820010533912363E-6</v>
      </c>
      <c r="T252" s="91">
        <f t="shared" si="7"/>
        <v>2.5582195801068918E-3</v>
      </c>
      <c r="U252" s="91">
        <f>R252/'סכום נכסי הקרן'!$C$42</f>
        <v>8.8953716814110827E-4</v>
      </c>
    </row>
    <row r="253" spans="2:21">
      <c r="B253" s="86" t="s">
        <v>566</v>
      </c>
      <c r="C253" s="110">
        <v>1137512</v>
      </c>
      <c r="D253" s="88" t="s">
        <v>112</v>
      </c>
      <c r="E253" s="88" t="s">
        <v>290</v>
      </c>
      <c r="F253" s="110">
        <v>515328250</v>
      </c>
      <c r="G253" s="88" t="s">
        <v>451</v>
      </c>
      <c r="H253" s="87" t="s">
        <v>452</v>
      </c>
      <c r="I253" s="87" t="s">
        <v>119</v>
      </c>
      <c r="J253" s="101"/>
      <c r="K253" s="90">
        <v>1.3300000001405332</v>
      </c>
      <c r="L253" s="88" t="s">
        <v>121</v>
      </c>
      <c r="M253" s="89">
        <v>3.5000000000000003E-2</v>
      </c>
      <c r="N253" s="89">
        <v>6.0799999999063103E-2</v>
      </c>
      <c r="O253" s="90">
        <v>2196.2208249999999</v>
      </c>
      <c r="P253" s="102">
        <v>97.2</v>
      </c>
      <c r="Q253" s="90"/>
      <c r="R253" s="90">
        <v>2.1347266899999999</v>
      </c>
      <c r="S253" s="91">
        <v>9.1642846860004161E-6</v>
      </c>
      <c r="T253" s="91">
        <f t="shared" si="7"/>
        <v>1.480335534981794E-3</v>
      </c>
      <c r="U253" s="91">
        <f>R253/'סכום נכסי הקרן'!$C$42</f>
        <v>5.1473825387238128E-4</v>
      </c>
    </row>
    <row r="254" spans="2:21">
      <c r="B254" s="86" t="s">
        <v>567</v>
      </c>
      <c r="C254" s="110">
        <v>1141852</v>
      </c>
      <c r="D254" s="88" t="s">
        <v>112</v>
      </c>
      <c r="E254" s="88" t="s">
        <v>290</v>
      </c>
      <c r="F254" s="110">
        <v>515328250</v>
      </c>
      <c r="G254" s="88" t="s">
        <v>451</v>
      </c>
      <c r="H254" s="87" t="s">
        <v>452</v>
      </c>
      <c r="I254" s="87" t="s">
        <v>119</v>
      </c>
      <c r="J254" s="101"/>
      <c r="K254" s="90">
        <v>2.6499999998717105</v>
      </c>
      <c r="L254" s="88" t="s">
        <v>121</v>
      </c>
      <c r="M254" s="89">
        <v>2.6499999999999999E-2</v>
      </c>
      <c r="N254" s="89">
        <v>6.7700000010519748E-2</v>
      </c>
      <c r="O254" s="90">
        <v>864.36716000000001</v>
      </c>
      <c r="P254" s="102">
        <v>90.18</v>
      </c>
      <c r="Q254" s="90"/>
      <c r="R254" s="90">
        <v>0.779486334</v>
      </c>
      <c r="S254" s="91">
        <v>1.5802644225435273E-6</v>
      </c>
      <c r="T254" s="91">
        <f t="shared" si="7"/>
        <v>5.4053819847677432E-4</v>
      </c>
      <c r="U254" s="91">
        <f>R254/'סכום נכסי הקרן'!$C$42</f>
        <v>1.8795447509045937E-4</v>
      </c>
    </row>
    <row r="255" spans="2:21">
      <c r="B255" s="86" t="s">
        <v>568</v>
      </c>
      <c r="C255" s="110">
        <v>1168038</v>
      </c>
      <c r="D255" s="88" t="s">
        <v>112</v>
      </c>
      <c r="E255" s="88" t="s">
        <v>290</v>
      </c>
      <c r="F255" s="110">
        <v>515328250</v>
      </c>
      <c r="G255" s="88" t="s">
        <v>451</v>
      </c>
      <c r="H255" s="87" t="s">
        <v>452</v>
      </c>
      <c r="I255" s="87" t="s">
        <v>119</v>
      </c>
      <c r="J255" s="101"/>
      <c r="K255" s="90">
        <v>2.4199999995270889</v>
      </c>
      <c r="L255" s="88" t="s">
        <v>121</v>
      </c>
      <c r="M255" s="89">
        <v>4.99E-2</v>
      </c>
      <c r="N255" s="89">
        <v>5.3999999992118151E-2</v>
      </c>
      <c r="O255" s="90">
        <v>1279.2266239999999</v>
      </c>
      <c r="P255" s="102">
        <v>99.18</v>
      </c>
      <c r="Q255" s="90"/>
      <c r="R255" s="90">
        <v>1.2687369799999999</v>
      </c>
      <c r="S255" s="91">
        <v>6.0198899952941169E-6</v>
      </c>
      <c r="T255" s="91">
        <f t="shared" si="7"/>
        <v>8.7981119308509033E-4</v>
      </c>
      <c r="U255" s="91">
        <f>R255/'סכום נכסי הקרן'!$C$42</f>
        <v>3.0592555982354735E-4</v>
      </c>
    </row>
    <row r="256" spans="2:21">
      <c r="B256" s="86" t="s">
        <v>569</v>
      </c>
      <c r="C256" s="110">
        <v>1190008</v>
      </c>
      <c r="D256" s="88" t="s">
        <v>112</v>
      </c>
      <c r="E256" s="88" t="s">
        <v>290</v>
      </c>
      <c r="F256" s="110">
        <v>510488190</v>
      </c>
      <c r="G256" s="88" t="s">
        <v>458</v>
      </c>
      <c r="H256" s="87" t="s">
        <v>459</v>
      </c>
      <c r="I256" s="87" t="s">
        <v>293</v>
      </c>
      <c r="J256" s="101"/>
      <c r="K256" s="90">
        <v>4.0100000003476346</v>
      </c>
      <c r="L256" s="88" t="s">
        <v>121</v>
      </c>
      <c r="M256" s="89">
        <v>5.3399999999999996E-2</v>
      </c>
      <c r="N256" s="89">
        <v>6.620000000369361E-2</v>
      </c>
      <c r="O256" s="90">
        <v>3755.259094</v>
      </c>
      <c r="P256" s="102">
        <v>98.05</v>
      </c>
      <c r="Q256" s="90"/>
      <c r="R256" s="90">
        <v>3.682031372</v>
      </c>
      <c r="S256" s="91">
        <v>1.5021036376E-5</v>
      </c>
      <c r="T256" s="91">
        <f t="shared" si="7"/>
        <v>2.5533207161472131E-3</v>
      </c>
      <c r="U256" s="91">
        <f>R256/'סכום נכסי הקרן'!$C$42</f>
        <v>8.878337484629511E-4</v>
      </c>
    </row>
    <row r="257" spans="2:21">
      <c r="B257" s="86" t="s">
        <v>570</v>
      </c>
      <c r="C257" s="110">
        <v>1188572</v>
      </c>
      <c r="D257" s="88" t="s">
        <v>112</v>
      </c>
      <c r="E257" s="88" t="s">
        <v>290</v>
      </c>
      <c r="F257" s="110">
        <v>511996803</v>
      </c>
      <c r="G257" s="88" t="s">
        <v>458</v>
      </c>
      <c r="H257" s="87" t="s">
        <v>468</v>
      </c>
      <c r="I257" s="87" t="s">
        <v>119</v>
      </c>
      <c r="J257" s="101"/>
      <c r="K257" s="90">
        <v>3.5399999999241096</v>
      </c>
      <c r="L257" s="88" t="s">
        <v>121</v>
      </c>
      <c r="M257" s="89">
        <v>4.53E-2</v>
      </c>
      <c r="N257" s="89">
        <v>6.3799999998282481E-2</v>
      </c>
      <c r="O257" s="90">
        <v>10523.765649999999</v>
      </c>
      <c r="P257" s="102">
        <v>95.16</v>
      </c>
      <c r="Q257" s="90"/>
      <c r="R257" s="90">
        <v>10.014415744000001</v>
      </c>
      <c r="S257" s="91">
        <v>1.5033950928571427E-5</v>
      </c>
      <c r="T257" s="91">
        <f t="shared" si="7"/>
        <v>6.944540281137509E-3</v>
      </c>
      <c r="U257" s="91">
        <f>R257/'סכום נכסי הקרן'!$C$42</f>
        <v>2.4147366956931821E-3</v>
      </c>
    </row>
    <row r="258" spans="2:21">
      <c r="B258" s="86" t="s">
        <v>571</v>
      </c>
      <c r="C258" s="110">
        <v>1150812</v>
      </c>
      <c r="D258" s="88" t="s">
        <v>112</v>
      </c>
      <c r="E258" s="88" t="s">
        <v>290</v>
      </c>
      <c r="F258" s="110">
        <v>512607888</v>
      </c>
      <c r="G258" s="88" t="s">
        <v>477</v>
      </c>
      <c r="H258" s="87" t="s">
        <v>468</v>
      </c>
      <c r="I258" s="87" t="s">
        <v>119</v>
      </c>
      <c r="J258" s="101"/>
      <c r="K258" s="90">
        <v>1.8800000000354151</v>
      </c>
      <c r="L258" s="88" t="s">
        <v>121</v>
      </c>
      <c r="M258" s="89">
        <v>3.7499999999999999E-2</v>
      </c>
      <c r="N258" s="89">
        <v>5.900000000177074E-2</v>
      </c>
      <c r="O258" s="90">
        <v>2325.6671310000002</v>
      </c>
      <c r="P258" s="102">
        <v>97.13</v>
      </c>
      <c r="Q258" s="90"/>
      <c r="R258" s="90">
        <v>2.2589204840000003</v>
      </c>
      <c r="S258" s="91">
        <v>5.5064360248452624E-6</v>
      </c>
      <c r="T258" s="91">
        <f t="shared" si="7"/>
        <v>1.5664582631716073E-3</v>
      </c>
      <c r="U258" s="91">
        <f>R258/'סכום נכסי הקרן'!$C$42</f>
        <v>5.4468461513952149E-4</v>
      </c>
    </row>
    <row r="259" spans="2:21">
      <c r="B259" s="86" t="s">
        <v>572</v>
      </c>
      <c r="C259" s="110">
        <v>1161785</v>
      </c>
      <c r="D259" s="88" t="s">
        <v>112</v>
      </c>
      <c r="E259" s="88" t="s">
        <v>290</v>
      </c>
      <c r="F259" s="110">
        <v>512607888</v>
      </c>
      <c r="G259" s="88" t="s">
        <v>477</v>
      </c>
      <c r="H259" s="87" t="s">
        <v>468</v>
      </c>
      <c r="I259" s="87" t="s">
        <v>119</v>
      </c>
      <c r="J259" s="101"/>
      <c r="K259" s="90">
        <v>3.9000000001151451</v>
      </c>
      <c r="L259" s="88" t="s">
        <v>121</v>
      </c>
      <c r="M259" s="89">
        <v>2.6600000000000002E-2</v>
      </c>
      <c r="N259" s="89">
        <v>7.3100000002920509E-2</v>
      </c>
      <c r="O259" s="90">
        <v>11389.038712</v>
      </c>
      <c r="P259" s="102">
        <v>83.88</v>
      </c>
      <c r="Q259" s="90"/>
      <c r="R259" s="90">
        <v>9.5531252910000006</v>
      </c>
      <c r="S259" s="91">
        <v>1.3838499142408438E-5</v>
      </c>
      <c r="T259" s="91">
        <f t="shared" si="7"/>
        <v>6.6246564043290221E-3</v>
      </c>
      <c r="U259" s="91">
        <f>R259/'סכום נכסי הקרן'!$C$42</f>
        <v>2.3035075423699434E-3</v>
      </c>
    </row>
    <row r="260" spans="2:21">
      <c r="B260" s="86" t="s">
        <v>573</v>
      </c>
      <c r="C260" s="110">
        <v>1169721</v>
      </c>
      <c r="D260" s="88" t="s">
        <v>112</v>
      </c>
      <c r="E260" s="88" t="s">
        <v>290</v>
      </c>
      <c r="F260" s="110">
        <v>512607888</v>
      </c>
      <c r="G260" s="88" t="s">
        <v>477</v>
      </c>
      <c r="H260" s="87" t="s">
        <v>468</v>
      </c>
      <c r="I260" s="87" t="s">
        <v>119</v>
      </c>
      <c r="J260" s="101"/>
      <c r="K260" s="90">
        <v>3.029999999633048</v>
      </c>
      <c r="L260" s="88" t="s">
        <v>121</v>
      </c>
      <c r="M260" s="89">
        <v>0.04</v>
      </c>
      <c r="N260" s="89">
        <v>1.3699999997553655E-2</v>
      </c>
      <c r="O260" s="90">
        <v>1490.5135849999999</v>
      </c>
      <c r="P260" s="102">
        <v>109.7</v>
      </c>
      <c r="Q260" s="90"/>
      <c r="R260" s="90">
        <v>1.6350934200000002</v>
      </c>
      <c r="S260" s="91">
        <v>1.8711875262566456E-5</v>
      </c>
      <c r="T260" s="91">
        <f t="shared" si="7"/>
        <v>1.1338626644710719E-3</v>
      </c>
      <c r="U260" s="91">
        <f>R260/'סכום נכסי הקרן'!$C$42</f>
        <v>3.9426364783447769E-4</v>
      </c>
    </row>
    <row r="261" spans="2:21">
      <c r="B261" s="86" t="s">
        <v>574</v>
      </c>
      <c r="C261" s="110">
        <v>1172725</v>
      </c>
      <c r="D261" s="88" t="s">
        <v>112</v>
      </c>
      <c r="E261" s="88" t="s">
        <v>290</v>
      </c>
      <c r="F261" s="110">
        <v>520041005</v>
      </c>
      <c r="G261" s="88" t="s">
        <v>458</v>
      </c>
      <c r="H261" s="87" t="s">
        <v>468</v>
      </c>
      <c r="I261" s="87" t="s">
        <v>119</v>
      </c>
      <c r="J261" s="101"/>
      <c r="K261" s="90">
        <v>3.6199999995586305</v>
      </c>
      <c r="L261" s="88" t="s">
        <v>121</v>
      </c>
      <c r="M261" s="89">
        <v>2.5000000000000001E-2</v>
      </c>
      <c r="N261" s="89">
        <v>6.3699999994830531E-2</v>
      </c>
      <c r="O261" s="90">
        <v>3764.95</v>
      </c>
      <c r="P261" s="102">
        <v>87.86</v>
      </c>
      <c r="Q261" s="90"/>
      <c r="R261" s="90">
        <v>3.3078849830000001</v>
      </c>
      <c r="S261" s="91">
        <v>1.7852189494617481E-5</v>
      </c>
      <c r="T261" s="91">
        <f t="shared" si="7"/>
        <v>2.2938672706469738E-3</v>
      </c>
      <c r="U261" s="91">
        <f>R261/'סכום נכסי הקרן'!$C$42</f>
        <v>7.9761730067659932E-4</v>
      </c>
    </row>
    <row r="262" spans="2:21">
      <c r="B262" s="86" t="s">
        <v>575</v>
      </c>
      <c r="C262" s="110">
        <v>1137314</v>
      </c>
      <c r="D262" s="88" t="s">
        <v>112</v>
      </c>
      <c r="E262" s="88" t="s">
        <v>290</v>
      </c>
      <c r="F262" s="110">
        <v>1888119</v>
      </c>
      <c r="G262" s="88" t="s">
        <v>451</v>
      </c>
      <c r="H262" s="87" t="s">
        <v>576</v>
      </c>
      <c r="I262" s="87" t="s">
        <v>119</v>
      </c>
      <c r="J262" s="101"/>
      <c r="K262" s="90">
        <v>0.50000092606312052</v>
      </c>
      <c r="L262" s="88" t="s">
        <v>121</v>
      </c>
      <c r="M262" s="89">
        <v>4.8499999999999995E-2</v>
      </c>
      <c r="N262" s="89">
        <v>9.0431654676259007E-2</v>
      </c>
      <c r="O262" s="90">
        <v>1.4200000000000001E-4</v>
      </c>
      <c r="P262" s="102">
        <v>98.06</v>
      </c>
      <c r="Q262" s="90"/>
      <c r="R262" s="90">
        <v>1.3899999999999999E-7</v>
      </c>
      <c r="S262" s="91">
        <v>6.4555643186557837E-13</v>
      </c>
      <c r="T262" s="91">
        <f t="shared" si="7"/>
        <v>9.6390156326039742E-11</v>
      </c>
      <c r="U262" s="91">
        <f>R262/'סכום נכסי הקרן'!$C$42</f>
        <v>3.3516523507869283E-11</v>
      </c>
    </row>
    <row r="263" spans="2:21">
      <c r="B263" s="86" t="s">
        <v>577</v>
      </c>
      <c r="C263" s="110">
        <v>1140136</v>
      </c>
      <c r="D263" s="88" t="s">
        <v>112</v>
      </c>
      <c r="E263" s="88" t="s">
        <v>290</v>
      </c>
      <c r="F263" s="110">
        <v>1841580</v>
      </c>
      <c r="G263" s="88" t="s">
        <v>451</v>
      </c>
      <c r="H263" s="87" t="s">
        <v>481</v>
      </c>
      <c r="I263" s="87"/>
      <c r="J263" s="101"/>
      <c r="K263" s="90">
        <v>0.88999999991468282</v>
      </c>
      <c r="L263" s="88" t="s">
        <v>121</v>
      </c>
      <c r="M263" s="89">
        <v>4.9500000000000002E-2</v>
      </c>
      <c r="N263" s="89">
        <v>0.79809999984952751</v>
      </c>
      <c r="O263" s="90">
        <v>3586.9215340000001</v>
      </c>
      <c r="P263" s="102">
        <v>62.1</v>
      </c>
      <c r="Q263" s="90"/>
      <c r="R263" s="90">
        <v>2.2269850710000001</v>
      </c>
      <c r="S263" s="91">
        <v>6.1913193783948521E-6</v>
      </c>
      <c r="T263" s="91">
        <f t="shared" si="7"/>
        <v>1.5443125117226384E-3</v>
      </c>
      <c r="U263" s="91">
        <f>R263/'סכום נכסי הקרן'!$C$42</f>
        <v>5.3698415456003925E-4</v>
      </c>
    </row>
    <row r="264" spans="2:21">
      <c r="B264" s="86" t="s">
        <v>578</v>
      </c>
      <c r="C264" s="110">
        <v>1143304</v>
      </c>
      <c r="D264" s="88" t="s">
        <v>112</v>
      </c>
      <c r="E264" s="88" t="s">
        <v>290</v>
      </c>
      <c r="F264" s="110">
        <v>1841580</v>
      </c>
      <c r="G264" s="88" t="s">
        <v>451</v>
      </c>
      <c r="H264" s="87" t="s">
        <v>481</v>
      </c>
      <c r="I264" s="87"/>
      <c r="J264" s="101"/>
      <c r="K264" s="90">
        <v>6.1799999609820704</v>
      </c>
      <c r="L264" s="88" t="s">
        <v>121</v>
      </c>
      <c r="M264" s="89">
        <v>0.04</v>
      </c>
      <c r="N264" s="89">
        <v>9.9899998943264396</v>
      </c>
      <c r="O264" s="90">
        <v>615.10176300000001</v>
      </c>
      <c r="P264" s="102">
        <v>1</v>
      </c>
      <c r="Q264" s="90"/>
      <c r="R264" s="90">
        <v>6.1510179999999985E-3</v>
      </c>
      <c r="S264" s="91">
        <v>7.4990553119273775E-6</v>
      </c>
      <c r="T264" s="91">
        <f t="shared" si="7"/>
        <v>4.2654502631962895E-6</v>
      </c>
      <c r="U264" s="91">
        <f>R264/'סכום נכסי הקרן'!$C$42</f>
        <v>1.4831707870095474E-6</v>
      </c>
    </row>
    <row r="265" spans="2:21">
      <c r="B265" s="86" t="s">
        <v>579</v>
      </c>
      <c r="C265" s="110">
        <v>1159375</v>
      </c>
      <c r="D265" s="88" t="s">
        <v>112</v>
      </c>
      <c r="E265" s="88" t="s">
        <v>290</v>
      </c>
      <c r="F265" s="110">
        <v>520039868</v>
      </c>
      <c r="G265" s="88" t="s">
        <v>489</v>
      </c>
      <c r="H265" s="87" t="s">
        <v>481</v>
      </c>
      <c r="I265" s="87"/>
      <c r="J265" s="101"/>
      <c r="K265" s="90">
        <v>1.389999999257179</v>
      </c>
      <c r="L265" s="88" t="s">
        <v>121</v>
      </c>
      <c r="M265" s="89">
        <v>3.5499999999999997E-2</v>
      </c>
      <c r="N265" s="89">
        <v>7.1699999965537969E-2</v>
      </c>
      <c r="O265" s="90">
        <v>853.72033399999998</v>
      </c>
      <c r="P265" s="102">
        <v>96.19</v>
      </c>
      <c r="Q265" s="90"/>
      <c r="R265" s="90">
        <v>0.821193599</v>
      </c>
      <c r="S265" s="91">
        <v>2.3846736870920074E-6</v>
      </c>
      <c r="T265" s="91">
        <f t="shared" si="7"/>
        <v>5.6946028332052658E-4</v>
      </c>
      <c r="U265" s="91">
        <f>R265/'סכום נכסי הקרן'!$C$42</f>
        <v>1.980111839237071E-4</v>
      </c>
    </row>
    <row r="266" spans="2:21">
      <c r="B266" s="86" t="s">
        <v>580</v>
      </c>
      <c r="C266" s="110">
        <v>1193275</v>
      </c>
      <c r="D266" s="88" t="s">
        <v>112</v>
      </c>
      <c r="E266" s="88" t="s">
        <v>290</v>
      </c>
      <c r="F266" s="110">
        <v>520039868</v>
      </c>
      <c r="G266" s="88" t="s">
        <v>489</v>
      </c>
      <c r="H266" s="87" t="s">
        <v>481</v>
      </c>
      <c r="I266" s="87"/>
      <c r="J266" s="101"/>
      <c r="K266" s="90">
        <v>3.9999999996997904</v>
      </c>
      <c r="L266" s="88" t="s">
        <v>121</v>
      </c>
      <c r="M266" s="89">
        <v>6.0499999999999998E-2</v>
      </c>
      <c r="N266" s="89">
        <v>6.8799999995316732E-2</v>
      </c>
      <c r="O266" s="90">
        <v>3431.9025229999997</v>
      </c>
      <c r="P266" s="102">
        <v>97.06</v>
      </c>
      <c r="Q266" s="90"/>
      <c r="R266" s="90">
        <v>3.3310044370000003</v>
      </c>
      <c r="S266" s="91">
        <v>1.5599556922727273E-5</v>
      </c>
      <c r="T266" s="91">
        <f t="shared" si="7"/>
        <v>2.3098995568716692E-3</v>
      </c>
      <c r="U266" s="91">
        <f>R266/'סכום נכסי הקרן'!$C$42</f>
        <v>8.0319200372321877E-4</v>
      </c>
    </row>
    <row r="267" spans="2:21">
      <c r="B267" s="86" t="s">
        <v>581</v>
      </c>
      <c r="C267" s="110">
        <v>7200116</v>
      </c>
      <c r="D267" s="88" t="s">
        <v>112</v>
      </c>
      <c r="E267" s="88" t="s">
        <v>290</v>
      </c>
      <c r="F267" s="110">
        <v>520041146</v>
      </c>
      <c r="G267" s="88" t="s">
        <v>489</v>
      </c>
      <c r="H267" s="87" t="s">
        <v>481</v>
      </c>
      <c r="I267" s="87"/>
      <c r="J267" s="101"/>
      <c r="K267" s="90">
        <v>1.7100000006419962</v>
      </c>
      <c r="L267" s="88" t="s">
        <v>121</v>
      </c>
      <c r="M267" s="89">
        <v>4.2500000000000003E-2</v>
      </c>
      <c r="N267" s="89">
        <v>5.8500000032099819E-2</v>
      </c>
      <c r="O267" s="90">
        <v>318.503401</v>
      </c>
      <c r="P267" s="102">
        <v>97.81</v>
      </c>
      <c r="Q267" s="90"/>
      <c r="R267" s="90">
        <v>0.31152818000000004</v>
      </c>
      <c r="S267" s="91">
        <v>3.4442108786158419E-6</v>
      </c>
      <c r="T267" s="91">
        <f t="shared" ref="T267:T330" si="8">IFERROR(R267/$R$11,0)</f>
        <v>2.1603057532493995E-4</v>
      </c>
      <c r="U267" s="91">
        <f>R267/'סכום נכסי הקרן'!$C$42</f>
        <v>7.5117565239811058E-5</v>
      </c>
    </row>
    <row r="268" spans="2:21">
      <c r="B268" s="86" t="s">
        <v>582</v>
      </c>
      <c r="C268" s="110">
        <v>1183581</v>
      </c>
      <c r="D268" s="88" t="s">
        <v>112</v>
      </c>
      <c r="E268" s="88" t="s">
        <v>290</v>
      </c>
      <c r="F268" s="110">
        <v>516117181</v>
      </c>
      <c r="G268" s="88" t="s">
        <v>308</v>
      </c>
      <c r="H268" s="87" t="s">
        <v>481</v>
      </c>
      <c r="I268" s="87"/>
      <c r="J268" s="101"/>
      <c r="K268" s="90">
        <v>2.7200000001751636</v>
      </c>
      <c r="L268" s="88" t="s">
        <v>121</v>
      </c>
      <c r="M268" s="89">
        <v>0.01</v>
      </c>
      <c r="N268" s="89">
        <v>6.640000002101959E-2</v>
      </c>
      <c r="O268" s="90">
        <v>1055.9931759999999</v>
      </c>
      <c r="P268" s="102">
        <v>86.5</v>
      </c>
      <c r="Q268" s="90"/>
      <c r="R268" s="90">
        <v>0.91343409699999989</v>
      </c>
      <c r="S268" s="91">
        <v>5.8666287555555555E-6</v>
      </c>
      <c r="T268" s="91">
        <f t="shared" si="8"/>
        <v>6.3342485901701404E-4</v>
      </c>
      <c r="U268" s="91">
        <f>R268/'סכום נכסי הקרן'!$C$42</f>
        <v>2.2025277255388384E-4</v>
      </c>
    </row>
    <row r="269" spans="2:21">
      <c r="B269" s="92"/>
      <c r="C269" s="87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90"/>
      <c r="P269" s="102"/>
      <c r="Q269" s="87"/>
      <c r="R269" s="87"/>
      <c r="S269" s="87"/>
      <c r="T269" s="91"/>
      <c r="U269" s="87"/>
    </row>
    <row r="270" spans="2:21">
      <c r="B270" s="85" t="s">
        <v>45</v>
      </c>
      <c r="C270" s="80"/>
      <c r="D270" s="81"/>
      <c r="E270" s="81"/>
      <c r="F270" s="80"/>
      <c r="G270" s="81"/>
      <c r="H270" s="80"/>
      <c r="I270" s="80"/>
      <c r="J270" s="99"/>
      <c r="K270" s="83">
        <v>3.8177422426290066</v>
      </c>
      <c r="L270" s="81"/>
      <c r="M270" s="82"/>
      <c r="N270" s="82">
        <v>8.0099714584166148E-2</v>
      </c>
      <c r="O270" s="83"/>
      <c r="P270" s="100"/>
      <c r="Q270" s="83"/>
      <c r="R270" s="83">
        <v>25.681858991999999</v>
      </c>
      <c r="S270" s="84"/>
      <c r="T270" s="84">
        <f t="shared" si="8"/>
        <v>1.7809197143756759E-2</v>
      </c>
      <c r="U270" s="84">
        <f>R270/'סכום נכסי הקרן'!$C$42</f>
        <v>6.1925656879939011E-3</v>
      </c>
    </row>
    <row r="271" spans="2:21">
      <c r="B271" s="86" t="s">
        <v>583</v>
      </c>
      <c r="C271" s="110">
        <v>1178250</v>
      </c>
      <c r="D271" s="88" t="s">
        <v>112</v>
      </c>
      <c r="E271" s="88" t="s">
        <v>290</v>
      </c>
      <c r="F271" s="110">
        <v>520043027</v>
      </c>
      <c r="G271" s="88" t="s">
        <v>499</v>
      </c>
      <c r="H271" s="87" t="s">
        <v>336</v>
      </c>
      <c r="I271" s="87" t="s">
        <v>293</v>
      </c>
      <c r="J271" s="101"/>
      <c r="K271" s="90">
        <v>2.9500000004192586</v>
      </c>
      <c r="L271" s="88" t="s">
        <v>121</v>
      </c>
      <c r="M271" s="89">
        <v>2.12E-2</v>
      </c>
      <c r="N271" s="89">
        <v>6.1200000009933211E-2</v>
      </c>
      <c r="O271" s="90">
        <v>3151.1294939999998</v>
      </c>
      <c r="P271" s="102">
        <v>98.4</v>
      </c>
      <c r="Q271" s="90"/>
      <c r="R271" s="90">
        <v>3.1007112659999998</v>
      </c>
      <c r="S271" s="91">
        <v>1.800645425142857E-5</v>
      </c>
      <c r="T271" s="91">
        <f t="shared" si="8"/>
        <v>2.1502017528895871E-3</v>
      </c>
      <c r="U271" s="91">
        <f>R271/'סכום נכסי הקרן'!$C$42</f>
        <v>7.4766231682017368E-4</v>
      </c>
    </row>
    <row r="272" spans="2:21">
      <c r="B272" s="86" t="s">
        <v>584</v>
      </c>
      <c r="C272" s="110">
        <v>1178268</v>
      </c>
      <c r="D272" s="88" t="s">
        <v>112</v>
      </c>
      <c r="E272" s="88" t="s">
        <v>290</v>
      </c>
      <c r="F272" s="110">
        <v>520043027</v>
      </c>
      <c r="G272" s="88" t="s">
        <v>499</v>
      </c>
      <c r="H272" s="87" t="s">
        <v>336</v>
      </c>
      <c r="I272" s="87" t="s">
        <v>293</v>
      </c>
      <c r="J272" s="101"/>
      <c r="K272" s="90">
        <v>5.1399999952000286</v>
      </c>
      <c r="L272" s="88" t="s">
        <v>121</v>
      </c>
      <c r="M272" s="89">
        <v>2.6699999999999998E-2</v>
      </c>
      <c r="N272" s="89">
        <v>6.3499999942686902E-2</v>
      </c>
      <c r="O272" s="90">
        <v>609.51575200000002</v>
      </c>
      <c r="P272" s="102">
        <v>91.66</v>
      </c>
      <c r="Q272" s="90"/>
      <c r="R272" s="90">
        <v>0.55833661199999995</v>
      </c>
      <c r="S272" s="91">
        <v>3.2819069136334268E-6</v>
      </c>
      <c r="T272" s="91">
        <f t="shared" si="8"/>
        <v>3.8718095908799564E-4</v>
      </c>
      <c r="U272" s="91">
        <f>R272/'סכום נכסי הקרן'!$C$42</f>
        <v>1.3462951209641794E-4</v>
      </c>
    </row>
    <row r="273" spans="2:21">
      <c r="B273" s="86" t="s">
        <v>585</v>
      </c>
      <c r="C273" s="110">
        <v>2320174</v>
      </c>
      <c r="D273" s="88" t="s">
        <v>112</v>
      </c>
      <c r="E273" s="88" t="s">
        <v>290</v>
      </c>
      <c r="F273" s="110">
        <v>550010003</v>
      </c>
      <c r="G273" s="88" t="s">
        <v>115</v>
      </c>
      <c r="H273" s="87" t="s">
        <v>336</v>
      </c>
      <c r="I273" s="87" t="s">
        <v>293</v>
      </c>
      <c r="J273" s="101"/>
      <c r="K273" s="90">
        <v>1.2099995213068828</v>
      </c>
      <c r="L273" s="88" t="s">
        <v>121</v>
      </c>
      <c r="M273" s="89">
        <v>3.49E-2</v>
      </c>
      <c r="N273" s="89">
        <v>7.1219512195121959E-2</v>
      </c>
      <c r="O273" s="90">
        <v>2.1100000000000001E-4</v>
      </c>
      <c r="P273" s="102">
        <v>97.15</v>
      </c>
      <c r="Q273" s="90"/>
      <c r="R273" s="90">
        <v>2.05E-7</v>
      </c>
      <c r="S273" s="91">
        <v>2.0943171105210655E-13</v>
      </c>
      <c r="T273" s="91">
        <f t="shared" si="8"/>
        <v>1.4215814422185717E-10</v>
      </c>
      <c r="U273" s="91">
        <f>R273/'סכום נכסי הקרן'!$C$42</f>
        <v>4.943084402239715E-11</v>
      </c>
    </row>
    <row r="274" spans="2:21">
      <c r="B274" s="86" t="s">
        <v>586</v>
      </c>
      <c r="C274" s="110">
        <v>2320224</v>
      </c>
      <c r="D274" s="88" t="s">
        <v>112</v>
      </c>
      <c r="E274" s="88" t="s">
        <v>290</v>
      </c>
      <c r="F274" s="110">
        <v>550010003</v>
      </c>
      <c r="G274" s="88" t="s">
        <v>115</v>
      </c>
      <c r="H274" s="87" t="s">
        <v>336</v>
      </c>
      <c r="I274" s="87" t="s">
        <v>293</v>
      </c>
      <c r="J274" s="101"/>
      <c r="K274" s="90">
        <v>3.8899986722574624</v>
      </c>
      <c r="L274" s="88" t="s">
        <v>121</v>
      </c>
      <c r="M274" s="89">
        <v>3.7699999999999997E-2</v>
      </c>
      <c r="N274" s="89">
        <v>6.4170616113744069E-2</v>
      </c>
      <c r="O274" s="90">
        <v>2.1700000000000002E-4</v>
      </c>
      <c r="P274" s="102">
        <v>97.32</v>
      </c>
      <c r="Q274" s="90"/>
      <c r="R274" s="90">
        <v>2.11E-7</v>
      </c>
      <c r="S274" s="91">
        <v>1.7876667143377792E-12</v>
      </c>
      <c r="T274" s="91">
        <f t="shared" si="8"/>
        <v>1.4631887039420422E-10</v>
      </c>
      <c r="U274" s="91">
        <f>R274/'סכום נכסי הקרן'!$C$42</f>
        <v>5.0877600432808775E-11</v>
      </c>
    </row>
    <row r="275" spans="2:21">
      <c r="B275" s="86" t="s">
        <v>587</v>
      </c>
      <c r="C275" s="110">
        <v>2590396</v>
      </c>
      <c r="D275" s="88" t="s">
        <v>112</v>
      </c>
      <c r="E275" s="88" t="s">
        <v>290</v>
      </c>
      <c r="F275" s="110">
        <v>520036658</v>
      </c>
      <c r="G275" s="88" t="s">
        <v>315</v>
      </c>
      <c r="H275" s="87" t="s">
        <v>425</v>
      </c>
      <c r="I275" s="87" t="s">
        <v>293</v>
      </c>
      <c r="J275" s="101"/>
      <c r="K275" s="90">
        <v>0.25</v>
      </c>
      <c r="L275" s="88" t="s">
        <v>121</v>
      </c>
      <c r="M275" s="89">
        <v>6.7000000000000004E-2</v>
      </c>
      <c r="N275" s="89">
        <v>7.260273972602739E-2</v>
      </c>
      <c r="O275" s="90">
        <v>7.7999999999999999E-5</v>
      </c>
      <c r="P275" s="102">
        <v>94.27</v>
      </c>
      <c r="Q275" s="90"/>
      <c r="R275" s="90">
        <v>7.3000000000000005E-8</v>
      </c>
      <c r="S275" s="91">
        <v>1.8505164660971741E-13</v>
      </c>
      <c r="T275" s="91">
        <f t="shared" si="8"/>
        <v>5.0622168430222317E-11</v>
      </c>
      <c r="U275" s="91">
        <f>R275/'סכום נכסי הקרן'!$C$42</f>
        <v>1.7602202993341427E-11</v>
      </c>
    </row>
    <row r="276" spans="2:21">
      <c r="B276" s="86" t="s">
        <v>588</v>
      </c>
      <c r="C276" s="110">
        <v>2590461</v>
      </c>
      <c r="D276" s="88" t="s">
        <v>112</v>
      </c>
      <c r="E276" s="88" t="s">
        <v>290</v>
      </c>
      <c r="F276" s="110">
        <v>520036658</v>
      </c>
      <c r="G276" s="88" t="s">
        <v>315</v>
      </c>
      <c r="H276" s="87" t="s">
        <v>425</v>
      </c>
      <c r="I276" s="87" t="s">
        <v>293</v>
      </c>
      <c r="J276" s="101"/>
      <c r="K276" s="90">
        <v>1.64</v>
      </c>
      <c r="L276" s="88" t="s">
        <v>121</v>
      </c>
      <c r="M276" s="89">
        <v>4.7E-2</v>
      </c>
      <c r="N276" s="89">
        <v>7.7391304347826081E-2</v>
      </c>
      <c r="O276" s="90">
        <v>2.5000000000000001E-5</v>
      </c>
      <c r="P276" s="102">
        <v>94.32</v>
      </c>
      <c r="Q276" s="90"/>
      <c r="R276" s="90">
        <v>2.3000000000000001E-8</v>
      </c>
      <c r="S276" s="91">
        <v>4.8928705982512884E-14</v>
      </c>
      <c r="T276" s="91">
        <f t="shared" si="8"/>
        <v>1.5949450327330319E-11</v>
      </c>
      <c r="U276" s="91">
        <f>R276/'סכום נכסי הקרן'!$C$42</f>
        <v>5.5458995732445589E-12</v>
      </c>
    </row>
    <row r="277" spans="2:21">
      <c r="B277" s="86" t="s">
        <v>589</v>
      </c>
      <c r="C277" s="110">
        <v>1141332</v>
      </c>
      <c r="D277" s="88" t="s">
        <v>112</v>
      </c>
      <c r="E277" s="88" t="s">
        <v>290</v>
      </c>
      <c r="F277" s="110">
        <v>515334662</v>
      </c>
      <c r="G277" s="88" t="s">
        <v>115</v>
      </c>
      <c r="H277" s="87" t="s">
        <v>431</v>
      </c>
      <c r="I277" s="87" t="s">
        <v>119</v>
      </c>
      <c r="J277" s="101"/>
      <c r="K277" s="90">
        <v>3.7899999997967369</v>
      </c>
      <c r="L277" s="88" t="s">
        <v>121</v>
      </c>
      <c r="M277" s="89">
        <v>4.6900000000000004E-2</v>
      </c>
      <c r="N277" s="89">
        <v>8.4199999995734826E-2</v>
      </c>
      <c r="O277" s="90">
        <v>6683.7745000000004</v>
      </c>
      <c r="P277" s="102">
        <v>89.8</v>
      </c>
      <c r="Q277" s="90"/>
      <c r="R277" s="90">
        <v>6.0020842180000002</v>
      </c>
      <c r="S277" s="91">
        <v>4.3912905408402607E-6</v>
      </c>
      <c r="T277" s="91">
        <f t="shared" si="8"/>
        <v>4.1621714824106194E-3</v>
      </c>
      <c r="U277" s="91">
        <f>R277/'סכום נכסי הקרן'!$C$42</f>
        <v>1.4472589697036567E-3</v>
      </c>
    </row>
    <row r="278" spans="2:21">
      <c r="B278" s="86" t="s">
        <v>590</v>
      </c>
      <c r="C278" s="110">
        <v>1143593</v>
      </c>
      <c r="D278" s="88" t="s">
        <v>112</v>
      </c>
      <c r="E278" s="88" t="s">
        <v>290</v>
      </c>
      <c r="F278" s="110">
        <v>515334662</v>
      </c>
      <c r="G278" s="88" t="s">
        <v>115</v>
      </c>
      <c r="H278" s="87" t="s">
        <v>431</v>
      </c>
      <c r="I278" s="87" t="s">
        <v>119</v>
      </c>
      <c r="J278" s="101"/>
      <c r="K278" s="90">
        <v>3.9499999998876452</v>
      </c>
      <c r="L278" s="88" t="s">
        <v>121</v>
      </c>
      <c r="M278" s="89">
        <v>4.6900000000000004E-2</v>
      </c>
      <c r="N278" s="89">
        <v>8.2799999997802853E-2</v>
      </c>
      <c r="O278" s="90">
        <v>17524.312431999999</v>
      </c>
      <c r="P278" s="102">
        <v>91.42</v>
      </c>
      <c r="Q278" s="90"/>
      <c r="R278" s="90">
        <v>16.020726384000003</v>
      </c>
      <c r="S278" s="91">
        <v>1.365610607187693E-5</v>
      </c>
      <c r="T278" s="91">
        <f t="shared" si="8"/>
        <v>1.1109642594319926E-2</v>
      </c>
      <c r="U278" s="91">
        <f>R278/'סכום נכסי הקרן'!$C$42</f>
        <v>3.8630147659171068E-3</v>
      </c>
    </row>
    <row r="279" spans="2:21">
      <c r="B279" s="92"/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90"/>
      <c r="P279" s="102"/>
      <c r="Q279" s="87"/>
      <c r="R279" s="87"/>
      <c r="S279" s="87"/>
      <c r="T279" s="91"/>
      <c r="U279" s="87"/>
    </row>
    <row r="280" spans="2:21">
      <c r="B280" s="79" t="s">
        <v>178</v>
      </c>
      <c r="C280" s="80"/>
      <c r="D280" s="81"/>
      <c r="E280" s="81"/>
      <c r="F280" s="80"/>
      <c r="G280" s="81"/>
      <c r="H280" s="80"/>
      <c r="I280" s="80"/>
      <c r="J280" s="99"/>
      <c r="K280" s="83">
        <v>5.2705707731431808</v>
      </c>
      <c r="L280" s="81"/>
      <c r="M280" s="82"/>
      <c r="N280" s="82">
        <v>7.1534287491992143E-2</v>
      </c>
      <c r="O280" s="83"/>
      <c r="P280" s="100"/>
      <c r="Q280" s="83"/>
      <c r="R280" s="83">
        <v>241.33111148500012</v>
      </c>
      <c r="S280" s="84"/>
      <c r="T280" s="84">
        <f t="shared" si="8"/>
        <v>0.1673521119595402</v>
      </c>
      <c r="U280" s="84">
        <f>R280/'סכום נכסי הקרן'!$C$42</f>
        <v>5.8191222095447706E-2</v>
      </c>
    </row>
    <row r="281" spans="2:21">
      <c r="B281" s="85" t="s">
        <v>60</v>
      </c>
      <c r="C281" s="80"/>
      <c r="D281" s="81"/>
      <c r="E281" s="81"/>
      <c r="F281" s="80"/>
      <c r="G281" s="81"/>
      <c r="H281" s="80"/>
      <c r="I281" s="80"/>
      <c r="J281" s="99"/>
      <c r="K281" s="83">
        <v>5.6814122397609905</v>
      </c>
      <c r="L281" s="81"/>
      <c r="M281" s="82"/>
      <c r="N281" s="82">
        <v>7.4638884233574301E-2</v>
      </c>
      <c r="O281" s="83"/>
      <c r="P281" s="100"/>
      <c r="Q281" s="83"/>
      <c r="R281" s="83">
        <v>37.620240717999998</v>
      </c>
      <c r="S281" s="84"/>
      <c r="T281" s="84">
        <f t="shared" si="8"/>
        <v>2.6087920027563063E-2</v>
      </c>
      <c r="U281" s="84">
        <f>R281/'סכום נכסי הקרן'!$C$42</f>
        <v>9.0712207366658148E-3</v>
      </c>
    </row>
    <row r="282" spans="2:21">
      <c r="B282" s="86" t="s">
        <v>591</v>
      </c>
      <c r="C282" s="87" t="s">
        <v>592</v>
      </c>
      <c r="D282" s="88" t="s">
        <v>28</v>
      </c>
      <c r="E282" s="88" t="s">
        <v>593</v>
      </c>
      <c r="F282" s="110">
        <v>520000472</v>
      </c>
      <c r="G282" s="88" t="s">
        <v>315</v>
      </c>
      <c r="H282" s="87" t="s">
        <v>594</v>
      </c>
      <c r="I282" s="87" t="s">
        <v>595</v>
      </c>
      <c r="J282" s="101"/>
      <c r="K282" s="90">
        <v>7.4900000006422953</v>
      </c>
      <c r="L282" s="88" t="s">
        <v>120</v>
      </c>
      <c r="M282" s="89">
        <v>3.7499999999999999E-2</v>
      </c>
      <c r="N282" s="89">
        <v>5.5900000004250938E-2</v>
      </c>
      <c r="O282" s="90">
        <v>1022.71825</v>
      </c>
      <c r="P282" s="102">
        <v>87.170829999999995</v>
      </c>
      <c r="Q282" s="90"/>
      <c r="R282" s="90">
        <v>3.2228159570000003</v>
      </c>
      <c r="S282" s="91">
        <v>2.0454365000000002E-6</v>
      </c>
      <c r="T282" s="91">
        <f t="shared" si="8"/>
        <v>2.2348757834912622E-3</v>
      </c>
      <c r="U282" s="91">
        <f>R282/'סכום נכסי הקרן'!$C$42</f>
        <v>7.7710494089443716E-4</v>
      </c>
    </row>
    <row r="283" spans="2:21">
      <c r="B283" s="86" t="s">
        <v>596</v>
      </c>
      <c r="C283" s="87" t="s">
        <v>597</v>
      </c>
      <c r="D283" s="88" t="s">
        <v>28</v>
      </c>
      <c r="E283" s="88" t="s">
        <v>593</v>
      </c>
      <c r="F283" s="110">
        <v>520000118</v>
      </c>
      <c r="G283" s="88" t="s">
        <v>295</v>
      </c>
      <c r="H283" s="87" t="s">
        <v>598</v>
      </c>
      <c r="I283" s="87" t="s">
        <v>288</v>
      </c>
      <c r="J283" s="101"/>
      <c r="K283" s="90">
        <v>3.3299999996551248</v>
      </c>
      <c r="L283" s="88" t="s">
        <v>120</v>
      </c>
      <c r="M283" s="89">
        <v>3.2549999999999996E-2</v>
      </c>
      <c r="N283" s="89">
        <v>8.6999999991692792E-2</v>
      </c>
      <c r="O283" s="90">
        <v>1311.5350000000001</v>
      </c>
      <c r="P283" s="102">
        <v>83.785880000000006</v>
      </c>
      <c r="Q283" s="90"/>
      <c r="R283" s="90">
        <v>3.9724550889999999</v>
      </c>
      <c r="S283" s="91">
        <v>1.3115350000000002E-6</v>
      </c>
      <c r="T283" s="91">
        <f t="shared" si="8"/>
        <v>2.7547163095459144E-3</v>
      </c>
      <c r="U283" s="91">
        <f>R283/'סכום נכסי הקרן'!$C$42</f>
        <v>9.5786247751383801E-4</v>
      </c>
    </row>
    <row r="284" spans="2:21">
      <c r="B284" s="86" t="s">
        <v>599</v>
      </c>
      <c r="C284" s="87" t="s">
        <v>600</v>
      </c>
      <c r="D284" s="88" t="s">
        <v>28</v>
      </c>
      <c r="E284" s="88" t="s">
        <v>593</v>
      </c>
      <c r="F284" s="110">
        <v>520018078</v>
      </c>
      <c r="G284" s="88" t="s">
        <v>295</v>
      </c>
      <c r="H284" s="87" t="s">
        <v>598</v>
      </c>
      <c r="I284" s="87" t="s">
        <v>288</v>
      </c>
      <c r="J284" s="101"/>
      <c r="K284" s="90">
        <v>2.689999999853002</v>
      </c>
      <c r="L284" s="88" t="s">
        <v>120</v>
      </c>
      <c r="M284" s="89">
        <v>3.2750000000000001E-2</v>
      </c>
      <c r="N284" s="89">
        <v>8.4499999994359379E-2</v>
      </c>
      <c r="O284" s="90">
        <v>1856.4638399999999</v>
      </c>
      <c r="P284" s="102">
        <v>87.174930000000003</v>
      </c>
      <c r="Q284" s="90"/>
      <c r="R284" s="90">
        <v>5.850411394</v>
      </c>
      <c r="S284" s="91">
        <v>2.4752851200000001E-6</v>
      </c>
      <c r="T284" s="91">
        <f t="shared" si="8"/>
        <v>4.0569933010021876E-3</v>
      </c>
      <c r="U284" s="91">
        <f>R284/'סכום נכסי הקרן'!$C$42</f>
        <v>1.4106866979691176E-3</v>
      </c>
    </row>
    <row r="285" spans="2:21">
      <c r="B285" s="86" t="s">
        <v>601</v>
      </c>
      <c r="C285" s="87" t="s">
        <v>602</v>
      </c>
      <c r="D285" s="88" t="s">
        <v>28</v>
      </c>
      <c r="E285" s="88" t="s">
        <v>593</v>
      </c>
      <c r="F285" s="110">
        <v>520018078</v>
      </c>
      <c r="G285" s="88" t="s">
        <v>295</v>
      </c>
      <c r="H285" s="87" t="s">
        <v>598</v>
      </c>
      <c r="I285" s="87" t="s">
        <v>288</v>
      </c>
      <c r="J285" s="101"/>
      <c r="K285" s="90">
        <v>4.420000000196417</v>
      </c>
      <c r="L285" s="88" t="s">
        <v>120</v>
      </c>
      <c r="M285" s="89">
        <v>7.1289999999999992E-2</v>
      </c>
      <c r="N285" s="89">
        <v>7.7400000004724634E-2</v>
      </c>
      <c r="O285" s="90">
        <v>1060.3900000000001</v>
      </c>
      <c r="P285" s="102">
        <v>98.282799999999995</v>
      </c>
      <c r="Q285" s="90"/>
      <c r="R285" s="90">
        <v>3.7674842530000001</v>
      </c>
      <c r="S285" s="91">
        <v>2.1207800000000004E-6</v>
      </c>
      <c r="T285" s="91">
        <f t="shared" si="8"/>
        <v>2.6125783892270728E-3</v>
      </c>
      <c r="U285" s="91">
        <f>R285/'סכום נכסי הקרן'!$C$42</f>
        <v>9.0843866569209977E-4</v>
      </c>
    </row>
    <row r="286" spans="2:21">
      <c r="B286" s="86" t="s">
        <v>603</v>
      </c>
      <c r="C286" s="87" t="s">
        <v>604</v>
      </c>
      <c r="D286" s="88" t="s">
        <v>28</v>
      </c>
      <c r="E286" s="88" t="s">
        <v>593</v>
      </c>
      <c r="F286" s="110">
        <v>520027830</v>
      </c>
      <c r="G286" s="88" t="s">
        <v>385</v>
      </c>
      <c r="H286" s="87" t="s">
        <v>605</v>
      </c>
      <c r="I286" s="87" t="s">
        <v>288</v>
      </c>
      <c r="J286" s="101"/>
      <c r="K286" s="90">
        <v>9.7000000004794469</v>
      </c>
      <c r="L286" s="88" t="s">
        <v>120</v>
      </c>
      <c r="M286" s="89">
        <v>6.3750000000000001E-2</v>
      </c>
      <c r="N286" s="89">
        <v>6.4700000003710484E-2</v>
      </c>
      <c r="O286" s="90">
        <v>2653.7655</v>
      </c>
      <c r="P286" s="102">
        <v>100.011</v>
      </c>
      <c r="Q286" s="90"/>
      <c r="R286" s="90">
        <v>9.5944175520000012</v>
      </c>
      <c r="S286" s="91">
        <v>3.8288349444524598E-6</v>
      </c>
      <c r="T286" s="91">
        <f t="shared" si="8"/>
        <v>6.6532907028387031E-3</v>
      </c>
      <c r="U286" s="91">
        <f>R286/'סכום נכסי הקרן'!$C$42</f>
        <v>2.3134641829203003E-3</v>
      </c>
    </row>
    <row r="287" spans="2:21">
      <c r="B287" s="86" t="s">
        <v>606</v>
      </c>
      <c r="C287" s="87" t="s">
        <v>607</v>
      </c>
      <c r="D287" s="88" t="s">
        <v>28</v>
      </c>
      <c r="E287" s="88" t="s">
        <v>593</v>
      </c>
      <c r="F287" s="110">
        <v>520000522</v>
      </c>
      <c r="G287" s="88" t="s">
        <v>295</v>
      </c>
      <c r="H287" s="87" t="s">
        <v>605</v>
      </c>
      <c r="I287" s="87" t="s">
        <v>595</v>
      </c>
      <c r="J287" s="101"/>
      <c r="K287" s="90">
        <v>2.8800000001464396</v>
      </c>
      <c r="L287" s="88" t="s">
        <v>120</v>
      </c>
      <c r="M287" s="89">
        <v>3.0769999999999999E-2</v>
      </c>
      <c r="N287" s="89">
        <v>8.7500000001076758E-2</v>
      </c>
      <c r="O287" s="90">
        <v>1489.5688999999998</v>
      </c>
      <c r="P287" s="102">
        <v>86.234669999999994</v>
      </c>
      <c r="Q287" s="90"/>
      <c r="R287" s="90">
        <v>4.6435572140000003</v>
      </c>
      <c r="S287" s="91">
        <v>2.482614833333333E-6</v>
      </c>
      <c r="T287" s="91">
        <f t="shared" si="8"/>
        <v>3.2200950055134509E-3</v>
      </c>
      <c r="U287" s="91">
        <f>R287/'סכום נכסי הקרן'!$C$42</f>
        <v>1.1196826944112736E-3</v>
      </c>
    </row>
    <row r="288" spans="2:21">
      <c r="B288" s="86" t="s">
        <v>608</v>
      </c>
      <c r="C288" s="87" t="s">
        <v>609</v>
      </c>
      <c r="D288" s="88" t="s">
        <v>28</v>
      </c>
      <c r="E288" s="88" t="s">
        <v>593</v>
      </c>
      <c r="F288" s="110">
        <v>520013954</v>
      </c>
      <c r="G288" s="88" t="s">
        <v>610</v>
      </c>
      <c r="H288" s="87" t="s">
        <v>611</v>
      </c>
      <c r="I288" s="87" t="s">
        <v>288</v>
      </c>
      <c r="J288" s="101"/>
      <c r="K288" s="90">
        <v>5.9599999993122301</v>
      </c>
      <c r="L288" s="88" t="s">
        <v>122</v>
      </c>
      <c r="M288" s="89">
        <v>4.3749999999999997E-2</v>
      </c>
      <c r="N288" s="89">
        <v>7.1199999994180405E-2</v>
      </c>
      <c r="O288" s="90">
        <v>669.72</v>
      </c>
      <c r="P288" s="102">
        <v>86.129540000000006</v>
      </c>
      <c r="Q288" s="90"/>
      <c r="R288" s="90">
        <v>2.2681982110000001</v>
      </c>
      <c r="S288" s="91">
        <v>4.4648000000000001E-7</v>
      </c>
      <c r="T288" s="91">
        <f t="shared" si="8"/>
        <v>1.5728919434297389E-3</v>
      </c>
      <c r="U288" s="91">
        <f>R288/'סכום נכסי הקרן'!$C$42</f>
        <v>5.4692171697473795E-4</v>
      </c>
    </row>
    <row r="289" spans="2:21">
      <c r="B289" s="86" t="s">
        <v>612</v>
      </c>
      <c r="C289" s="87" t="s">
        <v>613</v>
      </c>
      <c r="D289" s="88" t="s">
        <v>28</v>
      </c>
      <c r="E289" s="88" t="s">
        <v>593</v>
      </c>
      <c r="F289" s="110">
        <v>520013954</v>
      </c>
      <c r="G289" s="88" t="s">
        <v>610</v>
      </c>
      <c r="H289" s="87" t="s">
        <v>611</v>
      </c>
      <c r="I289" s="87" t="s">
        <v>288</v>
      </c>
      <c r="J289" s="101"/>
      <c r="K289" s="90">
        <v>5.0699999993877407</v>
      </c>
      <c r="L289" s="88" t="s">
        <v>122</v>
      </c>
      <c r="M289" s="89">
        <v>7.3749999999999996E-2</v>
      </c>
      <c r="N289" s="89">
        <v>7.0499999991253434E-2</v>
      </c>
      <c r="O289" s="90">
        <v>572.05250000000001</v>
      </c>
      <c r="P289" s="102">
        <v>101.65321</v>
      </c>
      <c r="Q289" s="90"/>
      <c r="R289" s="90">
        <v>2.2866125200000003</v>
      </c>
      <c r="S289" s="91">
        <v>7.1506562499999997E-7</v>
      </c>
      <c r="T289" s="91">
        <f t="shared" si="8"/>
        <v>1.5856614263300699E-3</v>
      </c>
      <c r="U289" s="91">
        <f>R289/'סכום נכסי הקרן'!$C$42</f>
        <v>5.5136188690624636E-4</v>
      </c>
    </row>
    <row r="290" spans="2:21">
      <c r="B290" s="86" t="s">
        <v>614</v>
      </c>
      <c r="C290" s="87" t="s">
        <v>615</v>
      </c>
      <c r="D290" s="88" t="s">
        <v>28</v>
      </c>
      <c r="E290" s="88" t="s">
        <v>593</v>
      </c>
      <c r="F290" s="110">
        <v>520013954</v>
      </c>
      <c r="G290" s="88" t="s">
        <v>610</v>
      </c>
      <c r="H290" s="87" t="s">
        <v>611</v>
      </c>
      <c r="I290" s="87" t="s">
        <v>288</v>
      </c>
      <c r="J290" s="101"/>
      <c r="K290" s="90">
        <v>6.1700000001191482</v>
      </c>
      <c r="L290" s="88" t="s">
        <v>120</v>
      </c>
      <c r="M290" s="89">
        <v>8.1250000000000003E-2</v>
      </c>
      <c r="N290" s="89">
        <v>7.269999999721985E-2</v>
      </c>
      <c r="O290" s="90">
        <v>530.19500000000005</v>
      </c>
      <c r="P290" s="102">
        <v>105.09396</v>
      </c>
      <c r="Q290" s="90"/>
      <c r="R290" s="90">
        <v>2.0142885280000002</v>
      </c>
      <c r="S290" s="91">
        <v>1.0603900000000002E-6</v>
      </c>
      <c r="T290" s="91">
        <f t="shared" si="8"/>
        <v>1.3968171661846655E-3</v>
      </c>
      <c r="U290" s="91">
        <f>R290/'סכום נכסי הקרן'!$C$42</f>
        <v>4.8569747338376572E-4</v>
      </c>
    </row>
    <row r="291" spans="2:21">
      <c r="B291" s="92"/>
      <c r="C291" s="87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90"/>
      <c r="P291" s="102"/>
      <c r="Q291" s="87"/>
      <c r="R291" s="87"/>
      <c r="S291" s="87"/>
      <c r="T291" s="91"/>
      <c r="U291" s="87"/>
    </row>
    <row r="292" spans="2:21">
      <c r="B292" s="85" t="s">
        <v>59</v>
      </c>
      <c r="C292" s="80"/>
      <c r="D292" s="81"/>
      <c r="E292" s="81"/>
      <c r="F292" s="80"/>
      <c r="G292" s="81"/>
      <c r="H292" s="80"/>
      <c r="I292" s="80"/>
      <c r="J292" s="99"/>
      <c r="K292" s="83">
        <v>5.1946987550574288</v>
      </c>
      <c r="L292" s="81"/>
      <c r="M292" s="82"/>
      <c r="N292" s="82">
        <v>7.0960947069309291E-2</v>
      </c>
      <c r="O292" s="83"/>
      <c r="P292" s="100"/>
      <c r="Q292" s="83"/>
      <c r="R292" s="83">
        <v>203.7108707670001</v>
      </c>
      <c r="S292" s="84"/>
      <c r="T292" s="84">
        <f t="shared" si="8"/>
        <v>0.14126419193197712</v>
      </c>
      <c r="U292" s="84">
        <f>R292/'סכום נכסי הקרן'!$C$42</f>
        <v>4.9120001358781883E-2</v>
      </c>
    </row>
    <row r="293" spans="2:21">
      <c r="B293" s="86" t="s">
        <v>616</v>
      </c>
      <c r="C293" s="87" t="s">
        <v>617</v>
      </c>
      <c r="D293" s="88" t="s">
        <v>28</v>
      </c>
      <c r="E293" s="88" t="s">
        <v>593</v>
      </c>
      <c r="F293" s="87"/>
      <c r="G293" s="88" t="s">
        <v>618</v>
      </c>
      <c r="H293" s="87" t="s">
        <v>619</v>
      </c>
      <c r="I293" s="87" t="s">
        <v>620</v>
      </c>
      <c r="J293" s="101"/>
      <c r="K293" s="90">
        <v>7.5199999984461252</v>
      </c>
      <c r="L293" s="88" t="s">
        <v>122</v>
      </c>
      <c r="M293" s="89">
        <v>4.2519999999999995E-2</v>
      </c>
      <c r="N293" s="89">
        <v>5.3299999989401041E-2</v>
      </c>
      <c r="O293" s="90">
        <v>558.1</v>
      </c>
      <c r="P293" s="102">
        <v>95.01267</v>
      </c>
      <c r="Q293" s="90"/>
      <c r="R293" s="90">
        <v>2.0851107369999999</v>
      </c>
      <c r="S293" s="91">
        <v>4.4648000000000001E-7</v>
      </c>
      <c r="T293" s="91">
        <f t="shared" si="8"/>
        <v>1.4459291359462873E-3</v>
      </c>
      <c r="U293" s="91">
        <f>R293/'סכום נכסי הקרן'!$C$42</f>
        <v>5.0277455419547596E-4</v>
      </c>
    </row>
    <row r="294" spans="2:21">
      <c r="B294" s="86" t="s">
        <v>621</v>
      </c>
      <c r="C294" s="87" t="s">
        <v>622</v>
      </c>
      <c r="D294" s="88" t="s">
        <v>28</v>
      </c>
      <c r="E294" s="88" t="s">
        <v>593</v>
      </c>
      <c r="F294" s="87"/>
      <c r="G294" s="88" t="s">
        <v>618</v>
      </c>
      <c r="H294" s="87" t="s">
        <v>623</v>
      </c>
      <c r="I294" s="87" t="s">
        <v>595</v>
      </c>
      <c r="J294" s="101"/>
      <c r="K294" s="90">
        <v>1.3899993517981277</v>
      </c>
      <c r="L294" s="88" t="s">
        <v>120</v>
      </c>
      <c r="M294" s="89">
        <v>4.4999999999999998E-2</v>
      </c>
      <c r="N294" s="89">
        <v>8.6799985454982367E-2</v>
      </c>
      <c r="O294" s="90">
        <v>0.362765</v>
      </c>
      <c r="P294" s="102">
        <v>96.465000000000003</v>
      </c>
      <c r="Q294" s="90"/>
      <c r="R294" s="90">
        <v>1.265038E-3</v>
      </c>
      <c r="S294" s="91">
        <v>7.2552999999999998E-10</v>
      </c>
      <c r="T294" s="91">
        <f t="shared" si="8"/>
        <v>8.7724611926892571E-7</v>
      </c>
      <c r="U294" s="91">
        <f>R294/'סכום נכסי הקרן'!$C$42</f>
        <v>3.0503363931904999E-7</v>
      </c>
    </row>
    <row r="295" spans="2:21">
      <c r="B295" s="86" t="s">
        <v>624</v>
      </c>
      <c r="C295" s="87" t="s">
        <v>625</v>
      </c>
      <c r="D295" s="88" t="s">
        <v>28</v>
      </c>
      <c r="E295" s="88" t="s">
        <v>593</v>
      </c>
      <c r="F295" s="110"/>
      <c r="G295" s="88" t="s">
        <v>618</v>
      </c>
      <c r="H295" s="87" t="s">
        <v>619</v>
      </c>
      <c r="I295" s="87" t="s">
        <v>620</v>
      </c>
      <c r="J295" s="101"/>
      <c r="K295" s="90">
        <v>6.869999999959143</v>
      </c>
      <c r="L295" s="88" t="s">
        <v>120</v>
      </c>
      <c r="M295" s="89">
        <v>0.03</v>
      </c>
      <c r="N295" s="89">
        <v>6.9199999996867712E-2</v>
      </c>
      <c r="O295" s="90">
        <v>1032.4849999999999</v>
      </c>
      <c r="P295" s="102">
        <v>78.692670000000007</v>
      </c>
      <c r="Q295" s="90"/>
      <c r="R295" s="90">
        <v>2.9371512760000003</v>
      </c>
      <c r="S295" s="91">
        <v>5.8999142857142854E-7</v>
      </c>
      <c r="T295" s="91">
        <f t="shared" si="8"/>
        <v>2.0367803643659508E-3</v>
      </c>
      <c r="U295" s="91">
        <f>R295/'סכום נכסי הקרן'!$C$42</f>
        <v>7.0822373948361357E-4</v>
      </c>
    </row>
    <row r="296" spans="2:21">
      <c r="B296" s="86" t="s">
        <v>626</v>
      </c>
      <c r="C296" s="87" t="s">
        <v>627</v>
      </c>
      <c r="D296" s="88" t="s">
        <v>28</v>
      </c>
      <c r="E296" s="88" t="s">
        <v>593</v>
      </c>
      <c r="F296" s="110"/>
      <c r="G296" s="88" t="s">
        <v>618</v>
      </c>
      <c r="H296" s="87" t="s">
        <v>619</v>
      </c>
      <c r="I296" s="87" t="s">
        <v>620</v>
      </c>
      <c r="J296" s="101"/>
      <c r="K296" s="90">
        <v>7.4200000001002815</v>
      </c>
      <c r="L296" s="88" t="s">
        <v>120</v>
      </c>
      <c r="M296" s="89">
        <v>3.5000000000000003E-2</v>
      </c>
      <c r="N296" s="89">
        <v>7.1000000005014094E-2</v>
      </c>
      <c r="O296" s="90">
        <v>418.57499999999999</v>
      </c>
      <c r="P296" s="102">
        <v>79.081890000000001</v>
      </c>
      <c r="Q296" s="90"/>
      <c r="R296" s="90">
        <v>1.1966265140000001</v>
      </c>
      <c r="S296" s="91">
        <v>8.3715E-7</v>
      </c>
      <c r="T296" s="91">
        <f t="shared" si="8"/>
        <v>8.2980587588736695E-4</v>
      </c>
      <c r="U296" s="91">
        <f>R296/'סכום נכסי הקרן'!$C$42</f>
        <v>2.8853784666633584E-4</v>
      </c>
    </row>
    <row r="297" spans="2:21">
      <c r="B297" s="86" t="s">
        <v>628</v>
      </c>
      <c r="C297" s="87" t="s">
        <v>629</v>
      </c>
      <c r="D297" s="88" t="s">
        <v>28</v>
      </c>
      <c r="E297" s="88" t="s">
        <v>593</v>
      </c>
      <c r="F297" s="87"/>
      <c r="G297" s="88" t="s">
        <v>630</v>
      </c>
      <c r="H297" s="87" t="s">
        <v>631</v>
      </c>
      <c r="I297" s="87" t="s">
        <v>595</v>
      </c>
      <c r="J297" s="101"/>
      <c r="K297" s="90">
        <v>3.890000000243826</v>
      </c>
      <c r="L297" s="88" t="s">
        <v>120</v>
      </c>
      <c r="M297" s="89">
        <v>5.5480000000000002E-2</v>
      </c>
      <c r="N297" s="89">
        <v>0.06</v>
      </c>
      <c r="O297" s="90">
        <v>195.33500000000001</v>
      </c>
      <c r="P297" s="102">
        <v>98.737139999999997</v>
      </c>
      <c r="Q297" s="90"/>
      <c r="R297" s="90">
        <v>0.69721854699999997</v>
      </c>
      <c r="S297" s="91">
        <v>3.9066999999999999E-7</v>
      </c>
      <c r="T297" s="91">
        <f t="shared" si="8"/>
        <v>4.8348924272477906E-4</v>
      </c>
      <c r="U297" s="91">
        <f>R297/'סכום נכסי הקרן'!$C$42</f>
        <v>1.6811756705502134E-4</v>
      </c>
    </row>
    <row r="298" spans="2:21">
      <c r="B298" s="86" t="s">
        <v>632</v>
      </c>
      <c r="C298" s="87" t="s">
        <v>633</v>
      </c>
      <c r="D298" s="88" t="s">
        <v>28</v>
      </c>
      <c r="E298" s="88" t="s">
        <v>593</v>
      </c>
      <c r="F298" s="87"/>
      <c r="G298" s="88" t="s">
        <v>618</v>
      </c>
      <c r="H298" s="87" t="s">
        <v>631</v>
      </c>
      <c r="I298" s="87" t="s">
        <v>288</v>
      </c>
      <c r="J298" s="101"/>
      <c r="K298" s="90">
        <v>7.8599999994101752</v>
      </c>
      <c r="L298" s="88" t="s">
        <v>122</v>
      </c>
      <c r="M298" s="89">
        <v>4.2500000000000003E-2</v>
      </c>
      <c r="N298" s="89">
        <v>5.449999999575126E-2</v>
      </c>
      <c r="O298" s="90">
        <v>1116.2</v>
      </c>
      <c r="P298" s="102">
        <v>91.161519999999996</v>
      </c>
      <c r="Q298" s="90"/>
      <c r="R298" s="90">
        <v>4.0011900260000006</v>
      </c>
      <c r="S298" s="91">
        <v>8.9296000000000002E-7</v>
      </c>
      <c r="T298" s="91">
        <f t="shared" si="8"/>
        <v>2.7746426769520226E-3</v>
      </c>
      <c r="U298" s="91">
        <f>R298/'סכום נכסי הקרן'!$C$42</f>
        <v>9.6479121989842553E-4</v>
      </c>
    </row>
    <row r="299" spans="2:21">
      <c r="B299" s="86" t="s">
        <v>634</v>
      </c>
      <c r="C299" s="87" t="s">
        <v>635</v>
      </c>
      <c r="D299" s="88" t="s">
        <v>28</v>
      </c>
      <c r="E299" s="88" t="s">
        <v>593</v>
      </c>
      <c r="F299" s="87"/>
      <c r="G299" s="88" t="s">
        <v>636</v>
      </c>
      <c r="H299" s="87" t="s">
        <v>631</v>
      </c>
      <c r="I299" s="87" t="s">
        <v>288</v>
      </c>
      <c r="J299" s="101"/>
      <c r="K299" s="90">
        <v>3.8799999980888664</v>
      </c>
      <c r="L299" s="88" t="s">
        <v>120</v>
      </c>
      <c r="M299" s="89">
        <v>4.2500000000000003E-2</v>
      </c>
      <c r="N299" s="89">
        <v>6.0499999963010316E-2</v>
      </c>
      <c r="O299" s="90">
        <v>191.523596</v>
      </c>
      <c r="P299" s="102">
        <v>93.713059999999999</v>
      </c>
      <c r="Q299" s="90"/>
      <c r="R299" s="90">
        <v>0.64882964799999998</v>
      </c>
      <c r="S299" s="91">
        <v>4.7512541376956276E-7</v>
      </c>
      <c r="T299" s="91">
        <f t="shared" si="8"/>
        <v>4.4993374963805282E-4</v>
      </c>
      <c r="U299" s="91">
        <f>R299/'סכום נכסי הקרן'!$C$42</f>
        <v>1.5644974208485292E-4</v>
      </c>
    </row>
    <row r="300" spans="2:21">
      <c r="B300" s="86" t="s">
        <v>637</v>
      </c>
      <c r="C300" s="87" t="s">
        <v>638</v>
      </c>
      <c r="D300" s="88" t="s">
        <v>28</v>
      </c>
      <c r="E300" s="88" t="s">
        <v>593</v>
      </c>
      <c r="F300" s="87"/>
      <c r="G300" s="88" t="s">
        <v>630</v>
      </c>
      <c r="H300" s="87" t="s">
        <v>631</v>
      </c>
      <c r="I300" s="87" t="s">
        <v>595</v>
      </c>
      <c r="J300" s="101"/>
      <c r="K300" s="90">
        <v>3.980000000523455</v>
      </c>
      <c r="L300" s="88" t="s">
        <v>123</v>
      </c>
      <c r="M300" s="89">
        <v>4.6249999999999999E-2</v>
      </c>
      <c r="N300" s="89">
        <v>6.5600000005867298E-2</v>
      </c>
      <c r="O300" s="90">
        <v>837.15</v>
      </c>
      <c r="P300" s="102">
        <v>92.972350000000006</v>
      </c>
      <c r="Q300" s="90"/>
      <c r="R300" s="90">
        <v>3.4769021909999998</v>
      </c>
      <c r="S300" s="91">
        <v>1.6743E-6</v>
      </c>
      <c r="T300" s="91">
        <f t="shared" si="8"/>
        <v>2.4110729907974109E-3</v>
      </c>
      <c r="U300" s="91">
        <f>R300/'סכום נכסי הקרן'!$C$42</f>
        <v>8.3837175553391167E-4</v>
      </c>
    </row>
    <row r="301" spans="2:21">
      <c r="B301" s="86" t="s">
        <v>639</v>
      </c>
      <c r="C301" s="87" t="s">
        <v>640</v>
      </c>
      <c r="D301" s="88" t="s">
        <v>28</v>
      </c>
      <c r="E301" s="88" t="s">
        <v>593</v>
      </c>
      <c r="F301" s="87"/>
      <c r="G301" s="88" t="s">
        <v>618</v>
      </c>
      <c r="H301" s="87" t="s">
        <v>641</v>
      </c>
      <c r="I301" s="87" t="s">
        <v>620</v>
      </c>
      <c r="J301" s="101"/>
      <c r="K301" s="90">
        <v>4.0999999996620309</v>
      </c>
      <c r="L301" s="88" t="s">
        <v>120</v>
      </c>
      <c r="M301" s="89">
        <v>3.2000000000000001E-2</v>
      </c>
      <c r="N301" s="89">
        <v>0.11759999998698818</v>
      </c>
      <c r="O301" s="90">
        <v>892.96</v>
      </c>
      <c r="P301" s="102">
        <v>73.328329999999994</v>
      </c>
      <c r="Q301" s="90"/>
      <c r="R301" s="90">
        <v>2.3670755579999998</v>
      </c>
      <c r="S301" s="91">
        <v>7.1436800000000006E-7</v>
      </c>
      <c r="T301" s="91">
        <f t="shared" si="8"/>
        <v>1.6414588710155953E-3</v>
      </c>
      <c r="U301" s="91">
        <f>R301/'סכום נכסי הקרן'!$C$42</f>
        <v>5.7076362291086195E-4</v>
      </c>
    </row>
    <row r="302" spans="2:21">
      <c r="B302" s="86" t="s">
        <v>642</v>
      </c>
      <c r="C302" s="87" t="s">
        <v>643</v>
      </c>
      <c r="D302" s="88" t="s">
        <v>28</v>
      </c>
      <c r="E302" s="88" t="s">
        <v>593</v>
      </c>
      <c r="F302" s="87"/>
      <c r="G302" s="88" t="s">
        <v>630</v>
      </c>
      <c r="H302" s="87" t="s">
        <v>594</v>
      </c>
      <c r="I302" s="87" t="s">
        <v>595</v>
      </c>
      <c r="J302" s="101"/>
      <c r="K302" s="90">
        <v>7.1700000008315028</v>
      </c>
      <c r="L302" s="88" t="s">
        <v>120</v>
      </c>
      <c r="M302" s="89">
        <v>6.7419999999999994E-2</v>
      </c>
      <c r="N302" s="89">
        <v>6.1600000005251607E-2</v>
      </c>
      <c r="O302" s="90">
        <v>418.57499999999999</v>
      </c>
      <c r="P302" s="102">
        <v>105.70751</v>
      </c>
      <c r="Q302" s="90"/>
      <c r="R302" s="90">
        <v>1.5995117510000001</v>
      </c>
      <c r="S302" s="91">
        <v>3.3485999999999997E-7</v>
      </c>
      <c r="T302" s="91">
        <f t="shared" si="8"/>
        <v>1.1091884008937235E-3</v>
      </c>
      <c r="U302" s="91">
        <f>R302/'סכום נכסי הקרן'!$C$42</f>
        <v>3.8568397988132858E-4</v>
      </c>
    </row>
    <row r="303" spans="2:21">
      <c r="B303" s="86" t="s">
        <v>644</v>
      </c>
      <c r="C303" s="87" t="s">
        <v>645</v>
      </c>
      <c r="D303" s="88" t="s">
        <v>28</v>
      </c>
      <c r="E303" s="88" t="s">
        <v>593</v>
      </c>
      <c r="F303" s="87"/>
      <c r="G303" s="88" t="s">
        <v>630</v>
      </c>
      <c r="H303" s="87" t="s">
        <v>594</v>
      </c>
      <c r="I303" s="87" t="s">
        <v>595</v>
      </c>
      <c r="J303" s="101"/>
      <c r="K303" s="90">
        <v>5.569999999739137</v>
      </c>
      <c r="L303" s="88" t="s">
        <v>120</v>
      </c>
      <c r="M303" s="89">
        <v>3.9329999999999997E-2</v>
      </c>
      <c r="N303" s="89">
        <v>6.3599999994347969E-2</v>
      </c>
      <c r="O303" s="90">
        <v>869.24075000000016</v>
      </c>
      <c r="P303" s="102">
        <v>87.835650000000001</v>
      </c>
      <c r="Q303" s="90"/>
      <c r="R303" s="90">
        <v>2.7600642959999995</v>
      </c>
      <c r="S303" s="91">
        <v>5.794938333333334E-7</v>
      </c>
      <c r="T303" s="91">
        <f t="shared" si="8"/>
        <v>1.9139786256213006E-3</v>
      </c>
      <c r="U303" s="91">
        <f>R303/'סכום נכסי הקרן'!$C$42</f>
        <v>6.6552345223104092E-4</v>
      </c>
    </row>
    <row r="304" spans="2:21">
      <c r="B304" s="86" t="s">
        <v>646</v>
      </c>
      <c r="C304" s="87" t="s">
        <v>647</v>
      </c>
      <c r="D304" s="88" t="s">
        <v>28</v>
      </c>
      <c r="E304" s="88" t="s">
        <v>593</v>
      </c>
      <c r="F304" s="87"/>
      <c r="G304" s="88" t="s">
        <v>648</v>
      </c>
      <c r="H304" s="87" t="s">
        <v>594</v>
      </c>
      <c r="I304" s="87" t="s">
        <v>288</v>
      </c>
      <c r="J304" s="101"/>
      <c r="K304" s="90">
        <v>3.2199999998177815</v>
      </c>
      <c r="L304" s="88" t="s">
        <v>120</v>
      </c>
      <c r="M304" s="89">
        <v>4.7500000000000001E-2</v>
      </c>
      <c r="N304" s="89">
        <v>7.9199999991944034E-2</v>
      </c>
      <c r="O304" s="90">
        <v>641.81500000000005</v>
      </c>
      <c r="P304" s="102">
        <v>89.882170000000002</v>
      </c>
      <c r="Q304" s="90"/>
      <c r="R304" s="90">
        <v>2.0854111790000003</v>
      </c>
      <c r="S304" s="91">
        <v>4.2787666666666672E-7</v>
      </c>
      <c r="T304" s="91">
        <f t="shared" si="8"/>
        <v>1.4461374787617331E-3</v>
      </c>
      <c r="U304" s="91">
        <f>R304/'סכום נכסי הקרן'!$C$42</f>
        <v>5.0284699859371883E-4</v>
      </c>
    </row>
    <row r="305" spans="2:21">
      <c r="B305" s="86" t="s">
        <v>649</v>
      </c>
      <c r="C305" s="87" t="s">
        <v>650</v>
      </c>
      <c r="D305" s="88" t="s">
        <v>28</v>
      </c>
      <c r="E305" s="88" t="s">
        <v>593</v>
      </c>
      <c r="F305" s="87"/>
      <c r="G305" s="88" t="s">
        <v>648</v>
      </c>
      <c r="H305" s="87" t="s">
        <v>594</v>
      </c>
      <c r="I305" s="87" t="s">
        <v>288</v>
      </c>
      <c r="J305" s="101"/>
      <c r="K305" s="90">
        <v>6.1699999994638759</v>
      </c>
      <c r="L305" s="88" t="s">
        <v>120</v>
      </c>
      <c r="M305" s="89">
        <v>5.1249999999999997E-2</v>
      </c>
      <c r="N305" s="89">
        <v>7.7899999991064603E-2</v>
      </c>
      <c r="O305" s="90">
        <v>459.03724999999997</v>
      </c>
      <c r="P305" s="102">
        <v>84.302419999999998</v>
      </c>
      <c r="Q305" s="90"/>
      <c r="R305" s="90">
        <v>1.398930875</v>
      </c>
      <c r="S305" s="91">
        <v>3.0602483333333329E-7</v>
      </c>
      <c r="T305" s="91">
        <f t="shared" si="8"/>
        <v>9.7009471748614083E-4</v>
      </c>
      <c r="U305" s="91">
        <f>R305/'סכום נכסי הקרן'!$C$42</f>
        <v>3.3731870185483204E-4</v>
      </c>
    </row>
    <row r="306" spans="2:21">
      <c r="B306" s="86" t="s">
        <v>651</v>
      </c>
      <c r="C306" s="87" t="s">
        <v>652</v>
      </c>
      <c r="D306" s="88" t="s">
        <v>28</v>
      </c>
      <c r="E306" s="88" t="s">
        <v>593</v>
      </c>
      <c r="F306" s="87"/>
      <c r="G306" s="88" t="s">
        <v>653</v>
      </c>
      <c r="H306" s="87" t="s">
        <v>598</v>
      </c>
      <c r="I306" s="87" t="s">
        <v>288</v>
      </c>
      <c r="J306" s="101"/>
      <c r="K306" s="90">
        <v>7.5399999989386055</v>
      </c>
      <c r="L306" s="88" t="s">
        <v>120</v>
      </c>
      <c r="M306" s="89">
        <v>3.3000000000000002E-2</v>
      </c>
      <c r="N306" s="89">
        <v>5.8399999990583117E-2</v>
      </c>
      <c r="O306" s="90">
        <v>837.15</v>
      </c>
      <c r="P306" s="102">
        <v>82.811999999999998</v>
      </c>
      <c r="Q306" s="90"/>
      <c r="R306" s="90">
        <v>2.5061372789999998</v>
      </c>
      <c r="S306" s="91">
        <v>2.092875E-7</v>
      </c>
      <c r="T306" s="91">
        <f t="shared" si="8"/>
        <v>1.7378918280383157E-3</v>
      </c>
      <c r="U306" s="91">
        <f>R306/'סכום נכסי הקרן'!$C$42</f>
        <v>6.0429502896079906E-4</v>
      </c>
    </row>
    <row r="307" spans="2:21">
      <c r="B307" s="86" t="s">
        <v>654</v>
      </c>
      <c r="C307" s="87" t="s">
        <v>655</v>
      </c>
      <c r="D307" s="88" t="s">
        <v>28</v>
      </c>
      <c r="E307" s="88" t="s">
        <v>593</v>
      </c>
      <c r="F307" s="87"/>
      <c r="G307" s="88" t="s">
        <v>618</v>
      </c>
      <c r="H307" s="87" t="s">
        <v>598</v>
      </c>
      <c r="I307" s="87" t="s">
        <v>288</v>
      </c>
      <c r="J307" s="101"/>
      <c r="K307" s="90">
        <v>6.8500000004271442</v>
      </c>
      <c r="L307" s="88" t="s">
        <v>122</v>
      </c>
      <c r="M307" s="89">
        <v>5.7999999999999996E-2</v>
      </c>
      <c r="N307" s="89">
        <v>5.3600000003417157E-2</v>
      </c>
      <c r="O307" s="90">
        <v>418.57499999999999</v>
      </c>
      <c r="P307" s="102">
        <v>106.67863</v>
      </c>
      <c r="Q307" s="90"/>
      <c r="R307" s="90">
        <v>1.755845565</v>
      </c>
      <c r="S307" s="91">
        <v>8.3715E-7</v>
      </c>
      <c r="T307" s="91">
        <f t="shared" si="8"/>
        <v>1.2175987661491624E-3</v>
      </c>
      <c r="U307" s="91">
        <f>R307/'סכום נכסי הקרן'!$C$42</f>
        <v>4.2338013780942831E-4</v>
      </c>
    </row>
    <row r="308" spans="2:21">
      <c r="B308" s="86" t="s">
        <v>656</v>
      </c>
      <c r="C308" s="87" t="s">
        <v>657</v>
      </c>
      <c r="D308" s="88" t="s">
        <v>28</v>
      </c>
      <c r="E308" s="88" t="s">
        <v>593</v>
      </c>
      <c r="F308" s="87"/>
      <c r="G308" s="88" t="s">
        <v>658</v>
      </c>
      <c r="H308" s="87" t="s">
        <v>598</v>
      </c>
      <c r="I308" s="87" t="s">
        <v>595</v>
      </c>
      <c r="J308" s="101"/>
      <c r="K308" s="90">
        <v>7.5899999994548208</v>
      </c>
      <c r="L308" s="88" t="s">
        <v>120</v>
      </c>
      <c r="M308" s="89">
        <v>5.5E-2</v>
      </c>
      <c r="N308" s="89">
        <v>5.5999999995043827E-2</v>
      </c>
      <c r="O308" s="90">
        <v>1116.2</v>
      </c>
      <c r="P308" s="102">
        <v>100.00783</v>
      </c>
      <c r="Q308" s="90"/>
      <c r="R308" s="90">
        <v>4.0353790800000002</v>
      </c>
      <c r="S308" s="91">
        <v>1.0147272727272727E-6</v>
      </c>
      <c r="T308" s="91">
        <f t="shared" si="8"/>
        <v>2.7983512255829531E-3</v>
      </c>
      <c r="U308" s="91">
        <f>R308/'סכום נכסי הקרן'!$C$42</f>
        <v>9.7303509207182697E-4</v>
      </c>
    </row>
    <row r="309" spans="2:21">
      <c r="B309" s="86" t="s">
        <v>659</v>
      </c>
      <c r="C309" s="87" t="s">
        <v>660</v>
      </c>
      <c r="D309" s="88" t="s">
        <v>28</v>
      </c>
      <c r="E309" s="88" t="s">
        <v>593</v>
      </c>
      <c r="F309" s="87"/>
      <c r="G309" s="88" t="s">
        <v>630</v>
      </c>
      <c r="H309" s="87" t="s">
        <v>598</v>
      </c>
      <c r="I309" s="87" t="s">
        <v>595</v>
      </c>
      <c r="J309" s="101"/>
      <c r="K309" s="90">
        <v>4.5999999998740018</v>
      </c>
      <c r="L309" s="88" t="s">
        <v>122</v>
      </c>
      <c r="M309" s="89">
        <v>4.1250000000000002E-2</v>
      </c>
      <c r="N309" s="89">
        <v>5.2000000000629994E-2</v>
      </c>
      <c r="O309" s="90">
        <v>828.77850000000001</v>
      </c>
      <c r="P309" s="102">
        <v>97.414000000000001</v>
      </c>
      <c r="Q309" s="90"/>
      <c r="R309" s="90">
        <v>3.1746470740000001</v>
      </c>
      <c r="S309" s="91">
        <v>8.2877850000000005E-7</v>
      </c>
      <c r="T309" s="91">
        <f t="shared" si="8"/>
        <v>2.2014728614594583E-3</v>
      </c>
      <c r="U309" s="91">
        <f>R309/'סכום נכסי הקרן'!$C$42</f>
        <v>7.6549016751733428E-4</v>
      </c>
    </row>
    <row r="310" spans="2:21">
      <c r="B310" s="86" t="s">
        <v>661</v>
      </c>
      <c r="C310" s="87" t="s">
        <v>662</v>
      </c>
      <c r="D310" s="88" t="s">
        <v>28</v>
      </c>
      <c r="E310" s="88" t="s">
        <v>593</v>
      </c>
      <c r="F310" s="87"/>
      <c r="G310" s="88" t="s">
        <v>618</v>
      </c>
      <c r="H310" s="87" t="s">
        <v>598</v>
      </c>
      <c r="I310" s="87" t="s">
        <v>288</v>
      </c>
      <c r="J310" s="101"/>
      <c r="K310" s="90">
        <v>7.0600000011110637</v>
      </c>
      <c r="L310" s="88" t="s">
        <v>120</v>
      </c>
      <c r="M310" s="89">
        <v>0.06</v>
      </c>
      <c r="N310" s="89">
        <v>6.9100000008778251E-2</v>
      </c>
      <c r="O310" s="90">
        <v>697.625</v>
      </c>
      <c r="P310" s="102">
        <v>93.504329999999996</v>
      </c>
      <c r="Q310" s="90"/>
      <c r="R310" s="90">
        <v>2.358099223</v>
      </c>
      <c r="S310" s="91">
        <v>5.8135416666666662E-7</v>
      </c>
      <c r="T310" s="91">
        <f t="shared" si="8"/>
        <v>1.635234192354553E-3</v>
      </c>
      <c r="U310" s="91">
        <f>R310/'סכום נכסי הקרן'!$C$42</f>
        <v>5.6859919454365325E-4</v>
      </c>
    </row>
    <row r="311" spans="2:21">
      <c r="B311" s="86" t="s">
        <v>663</v>
      </c>
      <c r="C311" s="87" t="s">
        <v>664</v>
      </c>
      <c r="D311" s="88" t="s">
        <v>28</v>
      </c>
      <c r="E311" s="88" t="s">
        <v>593</v>
      </c>
      <c r="F311" s="110"/>
      <c r="G311" s="88" t="s">
        <v>665</v>
      </c>
      <c r="H311" s="87" t="s">
        <v>598</v>
      </c>
      <c r="I311" s="87" t="s">
        <v>288</v>
      </c>
      <c r="J311" s="101"/>
      <c r="K311" s="90">
        <v>7.1299999969214962</v>
      </c>
      <c r="L311" s="88" t="s">
        <v>120</v>
      </c>
      <c r="M311" s="89">
        <v>6.3750000000000001E-2</v>
      </c>
      <c r="N311" s="89">
        <v>5.6499999980899801E-2</v>
      </c>
      <c r="O311" s="90">
        <v>234.40199999999996</v>
      </c>
      <c r="P311" s="102">
        <v>105.03675</v>
      </c>
      <c r="Q311" s="90"/>
      <c r="R311" s="90">
        <v>0.89004279799999997</v>
      </c>
      <c r="S311" s="91">
        <v>3.3485999999999992E-7</v>
      </c>
      <c r="T311" s="91">
        <f t="shared" si="8"/>
        <v>6.1720406069126483E-4</v>
      </c>
      <c r="U311" s="91">
        <f>R311/'סכום נכסי הקרן'!$C$42</f>
        <v>2.1461252059119969E-4</v>
      </c>
    </row>
    <row r="312" spans="2:21">
      <c r="B312" s="86" t="s">
        <v>666</v>
      </c>
      <c r="C312" s="87" t="s">
        <v>667</v>
      </c>
      <c r="D312" s="88" t="s">
        <v>28</v>
      </c>
      <c r="E312" s="88" t="s">
        <v>593</v>
      </c>
      <c r="F312" s="87"/>
      <c r="G312" s="88" t="s">
        <v>630</v>
      </c>
      <c r="H312" s="87" t="s">
        <v>598</v>
      </c>
      <c r="I312" s="87" t="s">
        <v>595</v>
      </c>
      <c r="J312" s="101"/>
      <c r="K312" s="90">
        <v>3.82</v>
      </c>
      <c r="L312" s="88" t="s">
        <v>120</v>
      </c>
      <c r="M312" s="89">
        <v>8.1250000000000003E-2</v>
      </c>
      <c r="N312" s="89">
        <v>7.6299999999999993E-2</v>
      </c>
      <c r="O312" s="90">
        <v>558.1</v>
      </c>
      <c r="P312" s="102">
        <v>102.81816999999999</v>
      </c>
      <c r="Q312" s="90"/>
      <c r="R312" s="90">
        <v>2.0743888999999998</v>
      </c>
      <c r="S312" s="91">
        <v>3.1891428571428575E-7</v>
      </c>
      <c r="T312" s="91">
        <f t="shared" si="8"/>
        <v>1.4384940313093642E-3</v>
      </c>
      <c r="U312" s="91">
        <f>R312/'סכום נכסי הקרן'!$C$42</f>
        <v>5.0018923979361948E-4</v>
      </c>
    </row>
    <row r="313" spans="2:21">
      <c r="B313" s="86" t="s">
        <v>668</v>
      </c>
      <c r="C313" s="87" t="s">
        <v>669</v>
      </c>
      <c r="D313" s="88" t="s">
        <v>28</v>
      </c>
      <c r="E313" s="88" t="s">
        <v>593</v>
      </c>
      <c r="F313" s="87"/>
      <c r="G313" s="88" t="s">
        <v>630</v>
      </c>
      <c r="H313" s="87" t="s">
        <v>605</v>
      </c>
      <c r="I313" s="87" t="s">
        <v>595</v>
      </c>
      <c r="J313" s="101"/>
      <c r="K313" s="90">
        <v>4.5399999999737881</v>
      </c>
      <c r="L313" s="88" t="s">
        <v>122</v>
      </c>
      <c r="M313" s="89">
        <v>7.2499999999999995E-2</v>
      </c>
      <c r="N313" s="89">
        <v>7.7099999999606816E-2</v>
      </c>
      <c r="O313" s="90">
        <v>996.20849999999996</v>
      </c>
      <c r="P313" s="102">
        <v>97.38861</v>
      </c>
      <c r="Q313" s="90"/>
      <c r="R313" s="90">
        <v>3.8149952649999994</v>
      </c>
      <c r="S313" s="91">
        <v>7.9696680000000001E-7</v>
      </c>
      <c r="T313" s="91">
        <f t="shared" si="8"/>
        <v>2.6455251077442546E-3</v>
      </c>
      <c r="U313" s="91">
        <f>R313/'סכום נכסי הקרן'!$C$42</f>
        <v>9.1989480922145686E-4</v>
      </c>
    </row>
    <row r="314" spans="2:21">
      <c r="B314" s="86" t="s">
        <v>670</v>
      </c>
      <c r="C314" s="87" t="s">
        <v>671</v>
      </c>
      <c r="D314" s="88" t="s">
        <v>28</v>
      </c>
      <c r="E314" s="88" t="s">
        <v>593</v>
      </c>
      <c r="F314" s="87"/>
      <c r="G314" s="88" t="s">
        <v>672</v>
      </c>
      <c r="H314" s="87" t="s">
        <v>605</v>
      </c>
      <c r="I314" s="87" t="s">
        <v>595</v>
      </c>
      <c r="J314" s="101"/>
      <c r="K314" s="90">
        <v>3.5000000006962617</v>
      </c>
      <c r="L314" s="88" t="s">
        <v>120</v>
      </c>
      <c r="M314" s="89">
        <v>2.6249999999999999E-2</v>
      </c>
      <c r="N314" s="89">
        <v>7.6100000010815266E-2</v>
      </c>
      <c r="O314" s="90">
        <v>707.53127500000005</v>
      </c>
      <c r="P314" s="102">
        <v>84.22963</v>
      </c>
      <c r="Q314" s="90"/>
      <c r="R314" s="90">
        <v>2.1543626470000001</v>
      </c>
      <c r="S314" s="91">
        <v>5.6982093916836397E-7</v>
      </c>
      <c r="T314" s="91">
        <f t="shared" si="8"/>
        <v>1.4939521750166245E-3</v>
      </c>
      <c r="U314" s="91">
        <f>R314/'סכום נכסי הקרן'!$C$42</f>
        <v>5.1947299498310078E-4</v>
      </c>
    </row>
    <row r="315" spans="2:21">
      <c r="B315" s="86" t="s">
        <v>673</v>
      </c>
      <c r="C315" s="87" t="s">
        <v>674</v>
      </c>
      <c r="D315" s="88" t="s">
        <v>28</v>
      </c>
      <c r="E315" s="88" t="s">
        <v>593</v>
      </c>
      <c r="F315" s="87"/>
      <c r="G315" s="88" t="s">
        <v>672</v>
      </c>
      <c r="H315" s="87" t="s">
        <v>605</v>
      </c>
      <c r="I315" s="87" t="s">
        <v>595</v>
      </c>
      <c r="J315" s="101"/>
      <c r="K315" s="90">
        <v>2.3200000013981303</v>
      </c>
      <c r="L315" s="88" t="s">
        <v>120</v>
      </c>
      <c r="M315" s="89">
        <v>7.0499999999999993E-2</v>
      </c>
      <c r="N315" s="89">
        <v>7.2000000029959932E-2</v>
      </c>
      <c r="O315" s="90">
        <v>279.05</v>
      </c>
      <c r="P315" s="102">
        <v>99.263580000000005</v>
      </c>
      <c r="Q315" s="90"/>
      <c r="R315" s="90">
        <v>1.0013370300000002</v>
      </c>
      <c r="S315" s="91">
        <v>3.4881250000000003E-7</v>
      </c>
      <c r="T315" s="91">
        <f t="shared" si="8"/>
        <v>6.9438153134354229E-4</v>
      </c>
      <c r="U315" s="91">
        <f>R315/'סכום נכסי הקרן'!$C$42</f>
        <v>2.4144846118917283E-4</v>
      </c>
    </row>
    <row r="316" spans="2:21">
      <c r="B316" s="86" t="s">
        <v>675</v>
      </c>
      <c r="C316" s="87" t="s">
        <v>676</v>
      </c>
      <c r="D316" s="88" t="s">
        <v>28</v>
      </c>
      <c r="E316" s="88" t="s">
        <v>593</v>
      </c>
      <c r="F316" s="87"/>
      <c r="G316" s="88" t="s">
        <v>677</v>
      </c>
      <c r="H316" s="87" t="s">
        <v>605</v>
      </c>
      <c r="I316" s="87" t="s">
        <v>595</v>
      </c>
      <c r="J316" s="101"/>
      <c r="K316" s="90">
        <v>5.4899999999594113</v>
      </c>
      <c r="L316" s="88" t="s">
        <v>120</v>
      </c>
      <c r="M316" s="89">
        <v>0.04</v>
      </c>
      <c r="N316" s="89">
        <v>5.6799999998608408E-2</v>
      </c>
      <c r="O316" s="90">
        <v>1039.4612500000001</v>
      </c>
      <c r="P316" s="102">
        <v>91.793890000000005</v>
      </c>
      <c r="Q316" s="90"/>
      <c r="R316" s="90">
        <v>3.4492952859999999</v>
      </c>
      <c r="S316" s="91">
        <v>2.0789225E-6</v>
      </c>
      <c r="T316" s="91">
        <f t="shared" si="8"/>
        <v>2.3919288621022444E-3</v>
      </c>
      <c r="U316" s="91">
        <f>R316/'סכום נכסי הקרן'!$C$42</f>
        <v>8.3171501107051594E-4</v>
      </c>
    </row>
    <row r="317" spans="2:21">
      <c r="B317" s="86" t="s">
        <v>678</v>
      </c>
      <c r="C317" s="87" t="s">
        <v>679</v>
      </c>
      <c r="D317" s="88" t="s">
        <v>28</v>
      </c>
      <c r="E317" s="88" t="s">
        <v>593</v>
      </c>
      <c r="F317" s="87"/>
      <c r="G317" s="88" t="s">
        <v>680</v>
      </c>
      <c r="H317" s="87" t="s">
        <v>605</v>
      </c>
      <c r="I317" s="87" t="s">
        <v>288</v>
      </c>
      <c r="J317" s="101"/>
      <c r="K317" s="90">
        <v>3.7899999985125756</v>
      </c>
      <c r="L317" s="88" t="s">
        <v>120</v>
      </c>
      <c r="M317" s="89">
        <v>5.5E-2</v>
      </c>
      <c r="N317" s="89">
        <v>8.7899999953138158E-2</v>
      </c>
      <c r="O317" s="90">
        <v>195.33500000000001</v>
      </c>
      <c r="P317" s="102">
        <v>88.544110000000003</v>
      </c>
      <c r="Q317" s="90"/>
      <c r="R317" s="90">
        <v>0.62524186699999995</v>
      </c>
      <c r="S317" s="91">
        <v>1.95335E-7</v>
      </c>
      <c r="T317" s="91">
        <f t="shared" si="8"/>
        <v>4.3357670001233778E-4</v>
      </c>
      <c r="U317" s="91">
        <f>R317/'סכום נכסי הקרן'!$C$42</f>
        <v>1.5076211318999698E-4</v>
      </c>
    </row>
    <row r="318" spans="2:21">
      <c r="B318" s="86" t="s">
        <v>681</v>
      </c>
      <c r="C318" s="87" t="s">
        <v>682</v>
      </c>
      <c r="D318" s="88" t="s">
        <v>28</v>
      </c>
      <c r="E318" s="88" t="s">
        <v>593</v>
      </c>
      <c r="F318" s="87"/>
      <c r="G318" s="88" t="s">
        <v>680</v>
      </c>
      <c r="H318" s="87" t="s">
        <v>605</v>
      </c>
      <c r="I318" s="87" t="s">
        <v>288</v>
      </c>
      <c r="J318" s="101"/>
      <c r="K318" s="90">
        <v>3.3799999998216212</v>
      </c>
      <c r="L318" s="88" t="s">
        <v>120</v>
      </c>
      <c r="M318" s="89">
        <v>0.06</v>
      </c>
      <c r="N318" s="89">
        <v>8.2999999997027021E-2</v>
      </c>
      <c r="O318" s="90">
        <v>600.23654999999997</v>
      </c>
      <c r="P318" s="102">
        <v>93.00967</v>
      </c>
      <c r="Q318" s="90"/>
      <c r="R318" s="90">
        <v>2.0181750219999999</v>
      </c>
      <c r="S318" s="91">
        <v>8.0031539999999995E-7</v>
      </c>
      <c r="T318" s="91">
        <f t="shared" si="8"/>
        <v>1.3995122724020769E-3</v>
      </c>
      <c r="U318" s="91">
        <f>R318/'סכום נכסי הקרן'!$C$42</f>
        <v>4.8663460840185337E-4</v>
      </c>
    </row>
    <row r="319" spans="2:21">
      <c r="B319" s="86" t="s">
        <v>683</v>
      </c>
      <c r="C319" s="87" t="s">
        <v>684</v>
      </c>
      <c r="D319" s="88" t="s">
        <v>28</v>
      </c>
      <c r="E319" s="88" t="s">
        <v>593</v>
      </c>
      <c r="F319" s="87"/>
      <c r="G319" s="88" t="s">
        <v>685</v>
      </c>
      <c r="H319" s="87" t="s">
        <v>605</v>
      </c>
      <c r="I319" s="87" t="s">
        <v>288</v>
      </c>
      <c r="J319" s="101"/>
      <c r="K319" s="90">
        <v>6.3900000001742105</v>
      </c>
      <c r="L319" s="88" t="s">
        <v>122</v>
      </c>
      <c r="M319" s="89">
        <v>6.6250000000000003E-2</v>
      </c>
      <c r="N319" s="89">
        <v>6.4600000002054778E-2</v>
      </c>
      <c r="O319" s="90">
        <v>1116.2</v>
      </c>
      <c r="P319" s="102">
        <v>102.01015</v>
      </c>
      <c r="Q319" s="90"/>
      <c r="R319" s="90">
        <v>4.477349598</v>
      </c>
      <c r="S319" s="91">
        <v>1.4882666666666668E-6</v>
      </c>
      <c r="T319" s="91">
        <f t="shared" si="8"/>
        <v>3.1048376091910158E-3</v>
      </c>
      <c r="U319" s="91">
        <f>R319/'סכום נכסי הקרן'!$C$42</f>
        <v>1.0796057054267346E-3</v>
      </c>
    </row>
    <row r="320" spans="2:21">
      <c r="B320" s="86" t="s">
        <v>686</v>
      </c>
      <c r="C320" s="87" t="s">
        <v>687</v>
      </c>
      <c r="D320" s="88" t="s">
        <v>28</v>
      </c>
      <c r="E320" s="88" t="s">
        <v>593</v>
      </c>
      <c r="F320" s="87"/>
      <c r="G320" s="88" t="s">
        <v>688</v>
      </c>
      <c r="H320" s="87" t="s">
        <v>605</v>
      </c>
      <c r="I320" s="87" t="s">
        <v>288</v>
      </c>
      <c r="J320" s="101"/>
      <c r="K320" s="90">
        <v>6.1199999998859989</v>
      </c>
      <c r="L320" s="88" t="s">
        <v>120</v>
      </c>
      <c r="M320" s="89">
        <v>3.2500000000000001E-2</v>
      </c>
      <c r="N320" s="89">
        <v>5.5799999998289988E-2</v>
      </c>
      <c r="O320" s="90">
        <v>558.1</v>
      </c>
      <c r="P320" s="102">
        <v>86.956249999999997</v>
      </c>
      <c r="Q320" s="90"/>
      <c r="R320" s="90">
        <v>1.754369735</v>
      </c>
      <c r="S320" s="91">
        <v>4.4663006770274814E-7</v>
      </c>
      <c r="T320" s="91">
        <f t="shared" si="8"/>
        <v>1.2165753453980068E-3</v>
      </c>
      <c r="U320" s="91">
        <f>R320/'סכום נכסי הקרן'!$C$42</f>
        <v>4.2302427672389866E-4</v>
      </c>
    </row>
    <row r="321" spans="2:21">
      <c r="B321" s="86" t="s">
        <v>689</v>
      </c>
      <c r="C321" s="87" t="s">
        <v>690</v>
      </c>
      <c r="D321" s="88" t="s">
        <v>28</v>
      </c>
      <c r="E321" s="88" t="s">
        <v>593</v>
      </c>
      <c r="F321" s="87"/>
      <c r="G321" s="88" t="s">
        <v>672</v>
      </c>
      <c r="H321" s="87" t="s">
        <v>605</v>
      </c>
      <c r="I321" s="87" t="s">
        <v>288</v>
      </c>
      <c r="J321" s="101"/>
      <c r="K321" s="90">
        <v>1.7999999994290179</v>
      </c>
      <c r="L321" s="88" t="s">
        <v>120</v>
      </c>
      <c r="M321" s="89">
        <v>4.2500000000000003E-2</v>
      </c>
      <c r="N321" s="89">
        <v>7.6699999982489886E-2</v>
      </c>
      <c r="O321" s="90">
        <v>613.91</v>
      </c>
      <c r="P321" s="102">
        <v>94.699060000000003</v>
      </c>
      <c r="Q321" s="90"/>
      <c r="R321" s="90">
        <v>2.1016416040000001</v>
      </c>
      <c r="S321" s="91">
        <v>1.2924421052631577E-6</v>
      </c>
      <c r="T321" s="91">
        <f t="shared" si="8"/>
        <v>1.4573925377760356E-3</v>
      </c>
      <c r="U321" s="91">
        <f>R321/'סכום נכסי הקרן'!$C$42</f>
        <v>5.0676057716246136E-4</v>
      </c>
    </row>
    <row r="322" spans="2:21">
      <c r="B322" s="86" t="s">
        <v>691</v>
      </c>
      <c r="C322" s="87" t="s">
        <v>692</v>
      </c>
      <c r="D322" s="88" t="s">
        <v>28</v>
      </c>
      <c r="E322" s="88" t="s">
        <v>593</v>
      </c>
      <c r="F322" s="87"/>
      <c r="G322" s="88" t="s">
        <v>672</v>
      </c>
      <c r="H322" s="87" t="s">
        <v>605</v>
      </c>
      <c r="I322" s="87" t="s">
        <v>288</v>
      </c>
      <c r="J322" s="101"/>
      <c r="K322" s="90">
        <v>4.9699999987202528</v>
      </c>
      <c r="L322" s="88" t="s">
        <v>120</v>
      </c>
      <c r="M322" s="89">
        <v>3.125E-2</v>
      </c>
      <c r="N322" s="89">
        <v>7.0799999986728548E-2</v>
      </c>
      <c r="O322" s="90">
        <v>558.1</v>
      </c>
      <c r="P322" s="102">
        <v>83.658330000000007</v>
      </c>
      <c r="Q322" s="90"/>
      <c r="R322" s="90">
        <v>1.6878332279999999</v>
      </c>
      <c r="S322" s="91">
        <v>7.4413333333333341E-7</v>
      </c>
      <c r="T322" s="91">
        <f t="shared" si="8"/>
        <v>1.1704353143827647E-3</v>
      </c>
      <c r="U322" s="91">
        <f>R322/'סכום נכסי הקרן'!$C$42</f>
        <v>4.0698059038579064E-4</v>
      </c>
    </row>
    <row r="323" spans="2:21">
      <c r="B323" s="86" t="s">
        <v>693</v>
      </c>
      <c r="C323" s="87" t="s">
        <v>694</v>
      </c>
      <c r="D323" s="88" t="s">
        <v>28</v>
      </c>
      <c r="E323" s="88" t="s">
        <v>593</v>
      </c>
      <c r="F323" s="87"/>
      <c r="G323" s="88" t="s">
        <v>685</v>
      </c>
      <c r="H323" s="87" t="s">
        <v>605</v>
      </c>
      <c r="I323" s="87" t="s">
        <v>595</v>
      </c>
      <c r="J323" s="101"/>
      <c r="K323" s="90">
        <v>4.7499999992309396</v>
      </c>
      <c r="L323" s="88" t="s">
        <v>122</v>
      </c>
      <c r="M323" s="89">
        <v>4.8750000000000002E-2</v>
      </c>
      <c r="N323" s="89">
        <v>5.5799999991044721E-2</v>
      </c>
      <c r="O323" s="90">
        <v>764.59699999999998</v>
      </c>
      <c r="P323" s="102">
        <v>97.309150000000002</v>
      </c>
      <c r="Q323" s="90"/>
      <c r="R323" s="90">
        <v>2.925646639</v>
      </c>
      <c r="S323" s="91">
        <v>7.6459699999999997E-7</v>
      </c>
      <c r="T323" s="91">
        <f t="shared" si="8"/>
        <v>2.0288024236544086E-3</v>
      </c>
      <c r="U323" s="91">
        <f>R323/'סכום נכסי הקרן'!$C$42</f>
        <v>7.0544967159541202E-4</v>
      </c>
    </row>
    <row r="324" spans="2:21">
      <c r="B324" s="86" t="s">
        <v>695</v>
      </c>
      <c r="C324" s="87" t="s">
        <v>696</v>
      </c>
      <c r="D324" s="88" t="s">
        <v>28</v>
      </c>
      <c r="E324" s="88" t="s">
        <v>593</v>
      </c>
      <c r="F324" s="87"/>
      <c r="G324" s="88" t="s">
        <v>677</v>
      </c>
      <c r="H324" s="87" t="s">
        <v>605</v>
      </c>
      <c r="I324" s="87" t="s">
        <v>595</v>
      </c>
      <c r="J324" s="101"/>
      <c r="K324" s="90">
        <v>7.5899999995356149</v>
      </c>
      <c r="L324" s="88" t="s">
        <v>120</v>
      </c>
      <c r="M324" s="89">
        <v>5.9000000000000004E-2</v>
      </c>
      <c r="N324" s="89">
        <v>5.8599999995496851E-2</v>
      </c>
      <c r="O324" s="90">
        <v>781.34</v>
      </c>
      <c r="P324" s="102">
        <v>100.63411000000001</v>
      </c>
      <c r="Q324" s="90"/>
      <c r="R324" s="90">
        <v>2.842454848</v>
      </c>
      <c r="S324" s="91">
        <v>1.56268E-6</v>
      </c>
      <c r="T324" s="91">
        <f t="shared" si="8"/>
        <v>1.9711127132980544E-3</v>
      </c>
      <c r="U324" s="91">
        <f>R324/'סכום נכסי הקרן'!$C$42</f>
        <v>6.8538996210826644E-4</v>
      </c>
    </row>
    <row r="325" spans="2:21">
      <c r="B325" s="86" t="s">
        <v>697</v>
      </c>
      <c r="C325" s="87" t="s">
        <v>698</v>
      </c>
      <c r="D325" s="88" t="s">
        <v>28</v>
      </c>
      <c r="E325" s="88" t="s">
        <v>593</v>
      </c>
      <c r="F325" s="87"/>
      <c r="G325" s="88" t="s">
        <v>699</v>
      </c>
      <c r="H325" s="87" t="s">
        <v>605</v>
      </c>
      <c r="I325" s="87" t="s">
        <v>595</v>
      </c>
      <c r="J325" s="101"/>
      <c r="K325" s="90">
        <v>7.2399999991124755</v>
      </c>
      <c r="L325" s="88" t="s">
        <v>120</v>
      </c>
      <c r="M325" s="89">
        <v>3.15E-2</v>
      </c>
      <c r="N325" s="89">
        <v>6.7099999988271999E-2</v>
      </c>
      <c r="O325" s="90">
        <v>558.1</v>
      </c>
      <c r="P325" s="102">
        <v>78.185749999999999</v>
      </c>
      <c r="Q325" s="90"/>
      <c r="R325" s="90">
        <v>1.5774221349999999</v>
      </c>
      <c r="S325" s="91">
        <v>8.6077792361424939E-7</v>
      </c>
      <c r="T325" s="91">
        <f t="shared" si="8"/>
        <v>1.0938702603223408E-3</v>
      </c>
      <c r="U325" s="91">
        <f>R325/'סכום נכסי הקרן'!$C$42</f>
        <v>3.8035759762273998E-4</v>
      </c>
    </row>
    <row r="326" spans="2:21">
      <c r="B326" s="86" t="s">
        <v>700</v>
      </c>
      <c r="C326" s="87" t="s">
        <v>701</v>
      </c>
      <c r="D326" s="88" t="s">
        <v>28</v>
      </c>
      <c r="E326" s="88" t="s">
        <v>593</v>
      </c>
      <c r="F326" s="87"/>
      <c r="G326" s="88" t="s">
        <v>672</v>
      </c>
      <c r="H326" s="87" t="s">
        <v>702</v>
      </c>
      <c r="I326" s="87" t="s">
        <v>620</v>
      </c>
      <c r="J326" s="101"/>
      <c r="K326" s="90">
        <v>7.2099999999695461</v>
      </c>
      <c r="L326" s="88" t="s">
        <v>120</v>
      </c>
      <c r="M326" s="89">
        <v>6.7979999999999999E-2</v>
      </c>
      <c r="N326" s="89">
        <v>6.7000000001015109E-2</v>
      </c>
      <c r="O326" s="90">
        <v>1339.44</v>
      </c>
      <c r="P326" s="102">
        <v>101.7236</v>
      </c>
      <c r="Q326" s="90"/>
      <c r="R326" s="90">
        <v>4.925533615</v>
      </c>
      <c r="S326" s="91">
        <v>1.3394400000000001E-6</v>
      </c>
      <c r="T326" s="91">
        <f t="shared" si="8"/>
        <v>3.4156327707842711E-3</v>
      </c>
      <c r="U326" s="91">
        <f>R326/'סכום נכסי הקרן'!$C$42</f>
        <v>1.1876745553665317E-3</v>
      </c>
    </row>
    <row r="327" spans="2:21">
      <c r="B327" s="86" t="s">
        <v>703</v>
      </c>
      <c r="C327" s="87" t="s">
        <v>704</v>
      </c>
      <c r="D327" s="88" t="s">
        <v>28</v>
      </c>
      <c r="E327" s="88" t="s">
        <v>593</v>
      </c>
      <c r="F327" s="87"/>
      <c r="G327" s="88" t="s">
        <v>658</v>
      </c>
      <c r="H327" s="87" t="s">
        <v>605</v>
      </c>
      <c r="I327" s="87" t="s">
        <v>288</v>
      </c>
      <c r="J327" s="101"/>
      <c r="K327" s="90">
        <v>7.0099999962974486</v>
      </c>
      <c r="L327" s="88" t="s">
        <v>120</v>
      </c>
      <c r="M327" s="89">
        <v>5.5999999999999994E-2</v>
      </c>
      <c r="N327" s="89">
        <v>5.4599999973940244E-2</v>
      </c>
      <c r="O327" s="90">
        <v>209.28749999999999</v>
      </c>
      <c r="P327" s="102">
        <v>102.45411</v>
      </c>
      <c r="Q327" s="90"/>
      <c r="R327" s="90">
        <v>0.77514148700000007</v>
      </c>
      <c r="S327" s="91">
        <v>3.4881249999999997E-7</v>
      </c>
      <c r="T327" s="91">
        <f t="shared" si="8"/>
        <v>5.3752524537215051E-4</v>
      </c>
      <c r="U327" s="91">
        <f>R327/'סכום נכסי הקרן'!$C$42</f>
        <v>1.8690681921554143E-4</v>
      </c>
    </row>
    <row r="328" spans="2:21">
      <c r="B328" s="86" t="s">
        <v>705</v>
      </c>
      <c r="C328" s="87" t="s">
        <v>706</v>
      </c>
      <c r="D328" s="88" t="s">
        <v>28</v>
      </c>
      <c r="E328" s="88" t="s">
        <v>593</v>
      </c>
      <c r="F328" s="87"/>
      <c r="G328" s="88" t="s">
        <v>653</v>
      </c>
      <c r="H328" s="87" t="s">
        <v>605</v>
      </c>
      <c r="I328" s="87" t="s">
        <v>288</v>
      </c>
      <c r="J328" s="101"/>
      <c r="K328" s="90">
        <v>4.7700000002696203</v>
      </c>
      <c r="L328" s="88" t="s">
        <v>120</v>
      </c>
      <c r="M328" s="89">
        <v>4.4999999999999998E-2</v>
      </c>
      <c r="N328" s="89">
        <v>6.1800000003577146E-2</v>
      </c>
      <c r="O328" s="90">
        <v>1120.581085</v>
      </c>
      <c r="P328" s="102">
        <v>92.473500000000001</v>
      </c>
      <c r="Q328" s="90"/>
      <c r="R328" s="90">
        <v>3.7460095870000001</v>
      </c>
      <c r="S328" s="91">
        <v>1.8676351416666666E-6</v>
      </c>
      <c r="T328" s="91">
        <f t="shared" si="8"/>
        <v>2.5976866884156375E-3</v>
      </c>
      <c r="U328" s="91">
        <f>R328/'סכום נכסי הקרן'!$C$42</f>
        <v>9.0326056390927498E-4</v>
      </c>
    </row>
    <row r="329" spans="2:21">
      <c r="B329" s="86" t="s">
        <v>707</v>
      </c>
      <c r="C329" s="87" t="s">
        <v>708</v>
      </c>
      <c r="D329" s="88" t="s">
        <v>28</v>
      </c>
      <c r="E329" s="88" t="s">
        <v>593</v>
      </c>
      <c r="F329" s="87"/>
      <c r="G329" s="88" t="s">
        <v>680</v>
      </c>
      <c r="H329" s="87" t="s">
        <v>605</v>
      </c>
      <c r="I329" s="87" t="s">
        <v>288</v>
      </c>
      <c r="J329" s="101"/>
      <c r="K329" s="90">
        <v>7.3200000006862398</v>
      </c>
      <c r="L329" s="88" t="s">
        <v>120</v>
      </c>
      <c r="M329" s="89">
        <v>0.04</v>
      </c>
      <c r="N329" s="89">
        <v>5.740000000328202E-2</v>
      </c>
      <c r="O329" s="90">
        <v>418.57499999999999</v>
      </c>
      <c r="P329" s="102">
        <v>88.599329999999995</v>
      </c>
      <c r="Q329" s="90"/>
      <c r="R329" s="90">
        <v>1.340639594</v>
      </c>
      <c r="S329" s="91">
        <v>4.18575E-7</v>
      </c>
      <c r="T329" s="91">
        <f t="shared" si="8"/>
        <v>9.2967237440675146E-4</v>
      </c>
      <c r="U329" s="91">
        <f>R329/'סכום נכסי הקרן'!$C$42</f>
        <v>3.2326315444518951E-4</v>
      </c>
    </row>
    <row r="330" spans="2:21">
      <c r="B330" s="86" t="s">
        <v>709</v>
      </c>
      <c r="C330" s="87" t="s">
        <v>710</v>
      </c>
      <c r="D330" s="88" t="s">
        <v>28</v>
      </c>
      <c r="E330" s="88" t="s">
        <v>593</v>
      </c>
      <c r="F330" s="87"/>
      <c r="G330" s="88" t="s">
        <v>680</v>
      </c>
      <c r="H330" s="87" t="s">
        <v>605</v>
      </c>
      <c r="I330" s="87" t="s">
        <v>288</v>
      </c>
      <c r="J330" s="101"/>
      <c r="K330" s="90">
        <v>3.350000000324969</v>
      </c>
      <c r="L330" s="88" t="s">
        <v>120</v>
      </c>
      <c r="M330" s="89">
        <v>6.8750000000000006E-2</v>
      </c>
      <c r="N330" s="89">
        <v>6.1000000004205475E-2</v>
      </c>
      <c r="O330" s="90">
        <v>697.625</v>
      </c>
      <c r="P330" s="102">
        <v>103.71629</v>
      </c>
      <c r="Q330" s="90"/>
      <c r="R330" s="90">
        <v>2.6156360690000002</v>
      </c>
      <c r="S330" s="91">
        <v>1.0269248999755643E-6</v>
      </c>
      <c r="T330" s="91">
        <f t="shared" si="8"/>
        <v>1.8138242416038714E-3</v>
      </c>
      <c r="U330" s="91">
        <f>R330/'סכום נכסי הקרן'!$C$42</f>
        <v>6.3069804168826857E-4</v>
      </c>
    </row>
    <row r="331" spans="2:21">
      <c r="B331" s="86" t="s">
        <v>711</v>
      </c>
      <c r="C331" s="87" t="s">
        <v>712</v>
      </c>
      <c r="D331" s="88" t="s">
        <v>28</v>
      </c>
      <c r="E331" s="88" t="s">
        <v>593</v>
      </c>
      <c r="F331" s="87"/>
      <c r="G331" s="88" t="s">
        <v>713</v>
      </c>
      <c r="H331" s="87" t="s">
        <v>702</v>
      </c>
      <c r="I331" s="87" t="s">
        <v>620</v>
      </c>
      <c r="J331" s="101"/>
      <c r="K331" s="90">
        <v>3.5199999997035198</v>
      </c>
      <c r="L331" s="88" t="s">
        <v>120</v>
      </c>
      <c r="M331" s="89">
        <v>4.7E-2</v>
      </c>
      <c r="N331" s="89">
        <v>7.3899999993500234E-2</v>
      </c>
      <c r="O331" s="90">
        <v>530.19500000000005</v>
      </c>
      <c r="P331" s="102">
        <v>91.508889999999994</v>
      </c>
      <c r="Q331" s="90"/>
      <c r="R331" s="90">
        <v>1.753909626</v>
      </c>
      <c r="S331" s="91">
        <v>1.0691570881226055E-6</v>
      </c>
      <c r="T331" s="91">
        <f t="shared" ref="T331:T386" si="9">IFERROR(R331/$R$11,0)</f>
        <v>1.2162562808049346E-3</v>
      </c>
      <c r="U331" s="91">
        <f>R331/'סכום נכסי הקרן'!$C$42</f>
        <v>4.2291333244969231E-4</v>
      </c>
    </row>
    <row r="332" spans="2:21">
      <c r="B332" s="86" t="s">
        <v>714</v>
      </c>
      <c r="C332" s="87" t="s">
        <v>715</v>
      </c>
      <c r="D332" s="88" t="s">
        <v>28</v>
      </c>
      <c r="E332" s="88" t="s">
        <v>593</v>
      </c>
      <c r="F332" s="87"/>
      <c r="G332" s="88" t="s">
        <v>672</v>
      </c>
      <c r="H332" s="87" t="s">
        <v>605</v>
      </c>
      <c r="I332" s="87" t="s">
        <v>288</v>
      </c>
      <c r="J332" s="101"/>
      <c r="K332" s="90">
        <v>3.0999999995040515</v>
      </c>
      <c r="L332" s="88" t="s">
        <v>120</v>
      </c>
      <c r="M332" s="89">
        <v>3.4000000000000002E-2</v>
      </c>
      <c r="N332" s="89">
        <v>7.3699999987849263E-2</v>
      </c>
      <c r="O332" s="90">
        <v>251.14500000000001</v>
      </c>
      <c r="P332" s="102">
        <v>88.836330000000004</v>
      </c>
      <c r="Q332" s="90"/>
      <c r="R332" s="90">
        <v>0.80653545400000004</v>
      </c>
      <c r="S332" s="91">
        <v>2.5114499999999999E-7</v>
      </c>
      <c r="T332" s="91">
        <f t="shared" si="9"/>
        <v>5.5929552873060034E-4</v>
      </c>
      <c r="U332" s="91">
        <f>R332/'סכום נכסי הקרן'!$C$42</f>
        <v>1.9447672304979158E-4</v>
      </c>
    </row>
    <row r="333" spans="2:21">
      <c r="B333" s="86" t="s">
        <v>716</v>
      </c>
      <c r="C333" s="87" t="s">
        <v>717</v>
      </c>
      <c r="D333" s="88" t="s">
        <v>28</v>
      </c>
      <c r="E333" s="88" t="s">
        <v>593</v>
      </c>
      <c r="F333" s="87"/>
      <c r="G333" s="88" t="s">
        <v>672</v>
      </c>
      <c r="H333" s="87" t="s">
        <v>605</v>
      </c>
      <c r="I333" s="87" t="s">
        <v>288</v>
      </c>
      <c r="J333" s="101"/>
      <c r="K333" s="90">
        <v>2.2099999987466274</v>
      </c>
      <c r="L333" s="88" t="s">
        <v>120</v>
      </c>
      <c r="M333" s="89">
        <v>3.7499999999999999E-2</v>
      </c>
      <c r="N333" s="89">
        <v>7.6499999973142011E-2</v>
      </c>
      <c r="O333" s="90">
        <v>167.43</v>
      </c>
      <c r="P333" s="102">
        <v>92.273330000000001</v>
      </c>
      <c r="Q333" s="90"/>
      <c r="R333" s="90">
        <v>0.55849307000000004</v>
      </c>
      <c r="S333" s="91">
        <v>3.3486000000000002E-7</v>
      </c>
      <c r="T333" s="91">
        <f t="shared" si="9"/>
        <v>3.8728945557057456E-4</v>
      </c>
      <c r="U333" s="91">
        <f>R333/'סכום נכסי הקרן'!$C$42</f>
        <v>1.3466723819882798E-4</v>
      </c>
    </row>
    <row r="334" spans="2:21">
      <c r="B334" s="86" t="s">
        <v>718</v>
      </c>
      <c r="C334" s="87" t="s">
        <v>719</v>
      </c>
      <c r="D334" s="88" t="s">
        <v>28</v>
      </c>
      <c r="E334" s="88" t="s">
        <v>593</v>
      </c>
      <c r="F334" s="87"/>
      <c r="G334" s="88" t="s">
        <v>630</v>
      </c>
      <c r="H334" s="87" t="s">
        <v>702</v>
      </c>
      <c r="I334" s="87" t="s">
        <v>620</v>
      </c>
      <c r="J334" s="101"/>
      <c r="K334" s="90">
        <v>3.6600000005351347</v>
      </c>
      <c r="L334" s="88" t="s">
        <v>120</v>
      </c>
      <c r="M334" s="89">
        <v>6.8750000000000006E-2</v>
      </c>
      <c r="N334" s="89">
        <v>8.74000000067649E-2</v>
      </c>
      <c r="O334" s="90">
        <v>580.42399999999998</v>
      </c>
      <c r="P334" s="102">
        <v>94.403750000000002</v>
      </c>
      <c r="Q334" s="90"/>
      <c r="R334" s="90">
        <v>1.9808104089999998</v>
      </c>
      <c r="S334" s="91">
        <v>1.160848E-6</v>
      </c>
      <c r="T334" s="91">
        <f t="shared" si="9"/>
        <v>1.3736016185306238E-3</v>
      </c>
      <c r="U334" s="91">
        <f>R334/'סכום נכסי הקרן'!$C$42</f>
        <v>4.7762502617180341E-4</v>
      </c>
    </row>
    <row r="335" spans="2:21">
      <c r="B335" s="86" t="s">
        <v>720</v>
      </c>
      <c r="C335" s="87" t="s">
        <v>721</v>
      </c>
      <c r="D335" s="88" t="s">
        <v>28</v>
      </c>
      <c r="E335" s="88" t="s">
        <v>593</v>
      </c>
      <c r="F335" s="87"/>
      <c r="G335" s="88" t="s">
        <v>618</v>
      </c>
      <c r="H335" s="87" t="s">
        <v>605</v>
      </c>
      <c r="I335" s="87" t="s">
        <v>288</v>
      </c>
      <c r="J335" s="101"/>
      <c r="K335" s="90">
        <v>2.2000000007138141</v>
      </c>
      <c r="L335" s="88" t="s">
        <v>120</v>
      </c>
      <c r="M335" s="89">
        <v>5.7500000000000002E-2</v>
      </c>
      <c r="N335" s="89">
        <v>8.0400000039497696E-2</v>
      </c>
      <c r="O335" s="90">
        <v>236.49487499999998</v>
      </c>
      <c r="P335" s="102">
        <v>98.318719999999999</v>
      </c>
      <c r="Q335" s="90"/>
      <c r="R335" s="90">
        <v>0.84055524199999998</v>
      </c>
      <c r="S335" s="91">
        <v>3.3784982142857142E-7</v>
      </c>
      <c r="T335" s="91">
        <f t="shared" si="9"/>
        <v>5.8288669911548319E-4</v>
      </c>
      <c r="U335" s="91">
        <f>R335/'סכום נכסי הקרן'!$C$42</f>
        <v>2.0267978077809898E-4</v>
      </c>
    </row>
    <row r="336" spans="2:21">
      <c r="B336" s="86" t="s">
        <v>722</v>
      </c>
      <c r="C336" s="87" t="s">
        <v>723</v>
      </c>
      <c r="D336" s="88" t="s">
        <v>28</v>
      </c>
      <c r="E336" s="88" t="s">
        <v>593</v>
      </c>
      <c r="F336" s="87"/>
      <c r="G336" s="88" t="s">
        <v>685</v>
      </c>
      <c r="H336" s="87" t="s">
        <v>605</v>
      </c>
      <c r="I336" s="87" t="s">
        <v>288</v>
      </c>
      <c r="J336" s="101"/>
      <c r="K336" s="90">
        <v>4.2599999993858546</v>
      </c>
      <c r="L336" s="88" t="s">
        <v>122</v>
      </c>
      <c r="M336" s="89">
        <v>0.04</v>
      </c>
      <c r="N336" s="89">
        <v>6.3299999989252453E-2</v>
      </c>
      <c r="O336" s="90">
        <v>669.72</v>
      </c>
      <c r="P336" s="102">
        <v>93.981669999999994</v>
      </c>
      <c r="Q336" s="90"/>
      <c r="R336" s="90">
        <v>2.4749818019999998</v>
      </c>
      <c r="S336" s="91">
        <v>6.6972000000000004E-7</v>
      </c>
      <c r="T336" s="91">
        <f t="shared" si="9"/>
        <v>1.716286926610673E-3</v>
      </c>
      <c r="U336" s="91">
        <f>R336/'סכום נכסי הקרן'!$C$42</f>
        <v>5.9678263128260206E-4</v>
      </c>
    </row>
    <row r="337" spans="2:21">
      <c r="B337" s="86" t="s">
        <v>724</v>
      </c>
      <c r="C337" s="87" t="s">
        <v>725</v>
      </c>
      <c r="D337" s="88" t="s">
        <v>28</v>
      </c>
      <c r="E337" s="88" t="s">
        <v>593</v>
      </c>
      <c r="F337" s="87"/>
      <c r="G337" s="88" t="s">
        <v>726</v>
      </c>
      <c r="H337" s="87" t="s">
        <v>605</v>
      </c>
      <c r="I337" s="87" t="s">
        <v>595</v>
      </c>
      <c r="J337" s="101"/>
      <c r="K337" s="90">
        <v>4.25</v>
      </c>
      <c r="L337" s="88" t="s">
        <v>122</v>
      </c>
      <c r="M337" s="89">
        <v>4.6249999999999999E-2</v>
      </c>
      <c r="N337" s="89">
        <v>5.3400000003234159E-2</v>
      </c>
      <c r="O337" s="90">
        <v>572.05250000000001</v>
      </c>
      <c r="P337" s="102">
        <v>98.969210000000004</v>
      </c>
      <c r="Q337" s="90"/>
      <c r="R337" s="90">
        <v>2.2262378919999999</v>
      </c>
      <c r="S337" s="91">
        <v>9.5342083333333333E-7</v>
      </c>
      <c r="T337" s="91">
        <f t="shared" si="9"/>
        <v>1.5437943771858503E-3</v>
      </c>
      <c r="U337" s="91">
        <f>R337/'סכום נכסי הקרן'!$C$42</f>
        <v>5.3680399022537672E-4</v>
      </c>
    </row>
    <row r="338" spans="2:21">
      <c r="B338" s="86" t="s">
        <v>727</v>
      </c>
      <c r="C338" s="87" t="s">
        <v>728</v>
      </c>
      <c r="D338" s="88" t="s">
        <v>28</v>
      </c>
      <c r="E338" s="88" t="s">
        <v>593</v>
      </c>
      <c r="F338" s="87"/>
      <c r="G338" s="88" t="s">
        <v>680</v>
      </c>
      <c r="H338" s="87" t="s">
        <v>605</v>
      </c>
      <c r="I338" s="87" t="s">
        <v>288</v>
      </c>
      <c r="J338" s="101"/>
      <c r="K338" s="90">
        <v>3.5700000007735841</v>
      </c>
      <c r="L338" s="88" t="s">
        <v>120</v>
      </c>
      <c r="M338" s="89">
        <v>5.2999999999999999E-2</v>
      </c>
      <c r="N338" s="89">
        <v>9.9800000015147675E-2</v>
      </c>
      <c r="O338" s="90">
        <v>807.84974999999986</v>
      </c>
      <c r="P338" s="102">
        <v>84.544830000000005</v>
      </c>
      <c r="Q338" s="90"/>
      <c r="R338" s="90">
        <v>2.4690277369999998</v>
      </c>
      <c r="S338" s="91">
        <v>5.3856649999999994E-7</v>
      </c>
      <c r="T338" s="91">
        <f t="shared" si="9"/>
        <v>1.712158054264447E-3</v>
      </c>
      <c r="U338" s="91">
        <f>R338/'סכום נכסי הקרן'!$C$42</f>
        <v>5.953469509981425E-4</v>
      </c>
    </row>
    <row r="339" spans="2:21">
      <c r="B339" s="86" t="s">
        <v>729</v>
      </c>
      <c r="C339" s="87" t="s">
        <v>730</v>
      </c>
      <c r="D339" s="88" t="s">
        <v>28</v>
      </c>
      <c r="E339" s="88" t="s">
        <v>593</v>
      </c>
      <c r="F339" s="87"/>
      <c r="G339" s="88" t="s">
        <v>665</v>
      </c>
      <c r="H339" s="87" t="s">
        <v>605</v>
      </c>
      <c r="I339" s="87" t="s">
        <v>595</v>
      </c>
      <c r="J339" s="101"/>
      <c r="K339" s="90">
        <v>4.5700000010801505</v>
      </c>
      <c r="L339" s="88" t="s">
        <v>122</v>
      </c>
      <c r="M339" s="89">
        <v>4.6249999999999999E-2</v>
      </c>
      <c r="N339" s="89">
        <v>6.6100000016252741E-2</v>
      </c>
      <c r="O339" s="90">
        <v>532.9855</v>
      </c>
      <c r="P339" s="102">
        <v>94.531930000000003</v>
      </c>
      <c r="Q339" s="90"/>
      <c r="R339" s="90">
        <v>1.981205498</v>
      </c>
      <c r="S339" s="91">
        <v>3.5532366666666664E-7</v>
      </c>
      <c r="T339" s="91">
        <f t="shared" si="9"/>
        <v>1.373875594721075E-3</v>
      </c>
      <c r="U339" s="91">
        <f>R339/'סכום נכסי הקרן'!$C$42</f>
        <v>4.777202924290423E-4</v>
      </c>
    </row>
    <row r="340" spans="2:21">
      <c r="B340" s="86" t="s">
        <v>731</v>
      </c>
      <c r="C340" s="87" t="s">
        <v>732</v>
      </c>
      <c r="D340" s="88" t="s">
        <v>28</v>
      </c>
      <c r="E340" s="88" t="s">
        <v>593</v>
      </c>
      <c r="F340" s="87"/>
      <c r="G340" s="88" t="s">
        <v>733</v>
      </c>
      <c r="H340" s="87" t="s">
        <v>605</v>
      </c>
      <c r="I340" s="87" t="s">
        <v>288</v>
      </c>
      <c r="J340" s="101"/>
      <c r="K340" s="90">
        <v>7.4099999994808377</v>
      </c>
      <c r="L340" s="88" t="s">
        <v>120</v>
      </c>
      <c r="M340" s="89">
        <v>4.2790000000000002E-2</v>
      </c>
      <c r="N340" s="89">
        <v>5.8199999997945569E-2</v>
      </c>
      <c r="O340" s="90">
        <v>1116.2</v>
      </c>
      <c r="P340" s="102">
        <v>89.266289999999998</v>
      </c>
      <c r="Q340" s="90"/>
      <c r="R340" s="90">
        <v>3.6019511069999992</v>
      </c>
      <c r="S340" s="91">
        <v>2.2324000000000001E-7</v>
      </c>
      <c r="T340" s="91">
        <f t="shared" si="9"/>
        <v>2.4977887070682147E-3</v>
      </c>
      <c r="U340" s="91">
        <f>R340/'סכום נכסי הקרן'!$C$42</f>
        <v>8.6852430900691573E-4</v>
      </c>
    </row>
    <row r="341" spans="2:21">
      <c r="B341" s="86" t="s">
        <v>734</v>
      </c>
      <c r="C341" s="87" t="s">
        <v>735</v>
      </c>
      <c r="D341" s="88" t="s">
        <v>28</v>
      </c>
      <c r="E341" s="88" t="s">
        <v>593</v>
      </c>
      <c r="F341" s="87"/>
      <c r="G341" s="88" t="s">
        <v>653</v>
      </c>
      <c r="H341" s="87" t="s">
        <v>736</v>
      </c>
      <c r="I341" s="87" t="s">
        <v>288</v>
      </c>
      <c r="J341" s="101"/>
      <c r="K341" s="90">
        <v>2.040000000706514</v>
      </c>
      <c r="L341" s="88" t="s">
        <v>120</v>
      </c>
      <c r="M341" s="89">
        <v>6.5000000000000002E-2</v>
      </c>
      <c r="N341" s="89">
        <v>9.4000000018701846E-2</v>
      </c>
      <c r="O341" s="90">
        <v>279.05</v>
      </c>
      <c r="P341" s="102">
        <v>95.410830000000004</v>
      </c>
      <c r="Q341" s="90"/>
      <c r="R341" s="90">
        <v>0.96247180799999998</v>
      </c>
      <c r="S341" s="91">
        <v>5.581E-7</v>
      </c>
      <c r="T341" s="91">
        <f t="shared" si="9"/>
        <v>6.6743027361529578E-4</v>
      </c>
      <c r="U341" s="91">
        <f>R341/'סכום נכסי הקרן'!$C$42</f>
        <v>2.3207704301074429E-4</v>
      </c>
    </row>
    <row r="342" spans="2:21">
      <c r="B342" s="86" t="s">
        <v>737</v>
      </c>
      <c r="C342" s="87" t="s">
        <v>738</v>
      </c>
      <c r="D342" s="88" t="s">
        <v>28</v>
      </c>
      <c r="E342" s="88" t="s">
        <v>593</v>
      </c>
      <c r="F342" s="87"/>
      <c r="G342" s="88" t="s">
        <v>685</v>
      </c>
      <c r="H342" s="87" t="s">
        <v>736</v>
      </c>
      <c r="I342" s="87" t="s">
        <v>288</v>
      </c>
      <c r="J342" s="101"/>
      <c r="K342" s="90">
        <v>4.6400000001561787</v>
      </c>
      <c r="L342" s="88" t="s">
        <v>120</v>
      </c>
      <c r="M342" s="89">
        <v>4.1250000000000002E-2</v>
      </c>
      <c r="N342" s="89">
        <v>5.9800000001922198E-2</v>
      </c>
      <c r="O342" s="90">
        <v>998.99900000000014</v>
      </c>
      <c r="P342" s="102">
        <v>92.195130000000006</v>
      </c>
      <c r="Q342" s="90"/>
      <c r="R342" s="90">
        <v>3.3295175819999998</v>
      </c>
      <c r="S342" s="91">
        <v>2.4974975000000005E-6</v>
      </c>
      <c r="T342" s="91">
        <f t="shared" si="9"/>
        <v>2.3088684907861716E-3</v>
      </c>
      <c r="U342" s="91">
        <f>R342/'סכום נכסי הקרן'!$C$42</f>
        <v>8.0283348422278489E-4</v>
      </c>
    </row>
    <row r="343" spans="2:21">
      <c r="B343" s="86" t="s">
        <v>739</v>
      </c>
      <c r="C343" s="87" t="s">
        <v>740</v>
      </c>
      <c r="D343" s="88" t="s">
        <v>28</v>
      </c>
      <c r="E343" s="88" t="s">
        <v>593</v>
      </c>
      <c r="F343" s="87"/>
      <c r="G343" s="88" t="s">
        <v>741</v>
      </c>
      <c r="H343" s="87" t="s">
        <v>736</v>
      </c>
      <c r="I343" s="87" t="s">
        <v>595</v>
      </c>
      <c r="J343" s="101"/>
      <c r="K343" s="90">
        <v>4.289999999430445</v>
      </c>
      <c r="L343" s="88" t="s">
        <v>122</v>
      </c>
      <c r="M343" s="89">
        <v>3.125E-2</v>
      </c>
      <c r="N343" s="89">
        <v>6.4999999993054211E-2</v>
      </c>
      <c r="O343" s="90">
        <v>837.15</v>
      </c>
      <c r="P343" s="102">
        <v>87.472070000000002</v>
      </c>
      <c r="Q343" s="90"/>
      <c r="R343" s="90">
        <v>2.8794416160000003</v>
      </c>
      <c r="S343" s="91">
        <v>1.1162E-6</v>
      </c>
      <c r="T343" s="91">
        <f t="shared" si="9"/>
        <v>1.996761348906076E-3</v>
      </c>
      <c r="U343" s="91">
        <f>R343/'סכום נכסי הקרן'!$C$42</f>
        <v>6.9430843605900101E-4</v>
      </c>
    </row>
    <row r="344" spans="2:21">
      <c r="B344" s="86" t="s">
        <v>742</v>
      </c>
      <c r="C344" s="87" t="s">
        <v>743</v>
      </c>
      <c r="D344" s="88" t="s">
        <v>28</v>
      </c>
      <c r="E344" s="88" t="s">
        <v>593</v>
      </c>
      <c r="F344" s="87"/>
      <c r="G344" s="88" t="s">
        <v>630</v>
      </c>
      <c r="H344" s="87" t="s">
        <v>744</v>
      </c>
      <c r="I344" s="87" t="s">
        <v>620</v>
      </c>
      <c r="J344" s="101"/>
      <c r="K344" s="90">
        <v>5.1999999995714399</v>
      </c>
      <c r="L344" s="88" t="s">
        <v>122</v>
      </c>
      <c r="M344" s="89">
        <v>6.8750000000000006E-2</v>
      </c>
      <c r="N344" s="89">
        <v>8.139999999700008E-2</v>
      </c>
      <c r="O344" s="90">
        <v>491.12799999999993</v>
      </c>
      <c r="P344" s="102">
        <v>96.660404999999997</v>
      </c>
      <c r="Q344" s="90"/>
      <c r="R344" s="90">
        <v>1.8667188040000002</v>
      </c>
      <c r="S344" s="91">
        <v>4.9112799999999998E-7</v>
      </c>
      <c r="T344" s="91">
        <f t="shared" si="9"/>
        <v>1.294484297369194E-3</v>
      </c>
      <c r="U344" s="91">
        <f>R344/'סכום נכסי הקרן'!$C$42</f>
        <v>4.5011456602048671E-4</v>
      </c>
    </row>
    <row r="345" spans="2:21">
      <c r="B345" s="86" t="s">
        <v>745</v>
      </c>
      <c r="C345" s="87" t="s">
        <v>746</v>
      </c>
      <c r="D345" s="88" t="s">
        <v>28</v>
      </c>
      <c r="E345" s="88" t="s">
        <v>593</v>
      </c>
      <c r="F345" s="87"/>
      <c r="G345" s="88" t="s">
        <v>630</v>
      </c>
      <c r="H345" s="87" t="s">
        <v>744</v>
      </c>
      <c r="I345" s="87" t="s">
        <v>620</v>
      </c>
      <c r="J345" s="101"/>
      <c r="K345" s="90">
        <v>5.0599999996991709</v>
      </c>
      <c r="L345" s="88" t="s">
        <v>120</v>
      </c>
      <c r="M345" s="89">
        <v>7.7499999999999999E-2</v>
      </c>
      <c r="N345" s="89">
        <v>8.6899999995487587E-2</v>
      </c>
      <c r="O345" s="90">
        <v>576.15453500000001</v>
      </c>
      <c r="P345" s="102">
        <v>95.760220000000004</v>
      </c>
      <c r="Q345" s="90"/>
      <c r="R345" s="90">
        <v>1.99449261</v>
      </c>
      <c r="S345" s="91">
        <v>2.8807726750000001E-7</v>
      </c>
      <c r="T345" s="91">
        <f t="shared" si="9"/>
        <v>1.3830896004966261E-3</v>
      </c>
      <c r="U345" s="91">
        <f>R345/'סכום נכסי הקרן'!$C$42</f>
        <v>4.809241615060185E-4</v>
      </c>
    </row>
    <row r="346" spans="2:21">
      <c r="B346" s="86" t="s">
        <v>747</v>
      </c>
      <c r="C346" s="87" t="s">
        <v>748</v>
      </c>
      <c r="D346" s="88" t="s">
        <v>28</v>
      </c>
      <c r="E346" s="88" t="s">
        <v>593</v>
      </c>
      <c r="F346" s="87"/>
      <c r="G346" s="88" t="s">
        <v>658</v>
      </c>
      <c r="H346" s="87" t="s">
        <v>744</v>
      </c>
      <c r="I346" s="87" t="s">
        <v>620</v>
      </c>
      <c r="J346" s="101"/>
      <c r="K346" s="90">
        <v>5.3199999997234633</v>
      </c>
      <c r="L346" s="88" t="s">
        <v>120</v>
      </c>
      <c r="M346" s="89">
        <v>3.2500000000000001E-2</v>
      </c>
      <c r="N346" s="89">
        <v>5.6599999994776537E-2</v>
      </c>
      <c r="O346" s="90">
        <v>410.14769000000001</v>
      </c>
      <c r="P346" s="102">
        <v>87.801249999999996</v>
      </c>
      <c r="Q346" s="90"/>
      <c r="R346" s="90">
        <v>1.301814998</v>
      </c>
      <c r="S346" s="91">
        <v>5.8592527142857141E-7</v>
      </c>
      <c r="T346" s="91">
        <f t="shared" si="9"/>
        <v>9.0274928895541819E-4</v>
      </c>
      <c r="U346" s="91">
        <f>R346/'סכום נכסי הקרן'!$C$42</f>
        <v>3.1390153225441589E-4</v>
      </c>
    </row>
    <row r="347" spans="2:21">
      <c r="B347" s="86" t="s">
        <v>749</v>
      </c>
      <c r="C347" s="87" t="s">
        <v>750</v>
      </c>
      <c r="D347" s="88" t="s">
        <v>28</v>
      </c>
      <c r="E347" s="88" t="s">
        <v>593</v>
      </c>
      <c r="F347" s="87"/>
      <c r="G347" s="88" t="s">
        <v>680</v>
      </c>
      <c r="H347" s="87" t="s">
        <v>744</v>
      </c>
      <c r="I347" s="87" t="s">
        <v>620</v>
      </c>
      <c r="J347" s="101"/>
      <c r="K347" s="90">
        <v>7.549999995098303</v>
      </c>
      <c r="L347" s="88" t="s">
        <v>120</v>
      </c>
      <c r="M347" s="89">
        <v>3.2500000000000001E-2</v>
      </c>
      <c r="N347" s="89">
        <v>5.7699999964851249E-2</v>
      </c>
      <c r="O347" s="90">
        <v>139.52500000000001</v>
      </c>
      <c r="P347" s="102">
        <v>82.917670000000001</v>
      </c>
      <c r="Q347" s="90"/>
      <c r="R347" s="90">
        <v>0.41822251100000002</v>
      </c>
      <c r="S347" s="91">
        <v>1.1674667331599043E-7</v>
      </c>
      <c r="T347" s="91">
        <f t="shared" si="9"/>
        <v>2.9001822456373297E-4</v>
      </c>
      <c r="U347" s="91">
        <f>R347/'סכום נכסי הקרן'!$C$42</f>
        <v>1.0084434979461599E-4</v>
      </c>
    </row>
    <row r="348" spans="2:21">
      <c r="B348" s="86" t="s">
        <v>751</v>
      </c>
      <c r="C348" s="87" t="s">
        <v>752</v>
      </c>
      <c r="D348" s="88" t="s">
        <v>28</v>
      </c>
      <c r="E348" s="88" t="s">
        <v>593</v>
      </c>
      <c r="F348" s="87"/>
      <c r="G348" s="88" t="s">
        <v>680</v>
      </c>
      <c r="H348" s="87" t="s">
        <v>744</v>
      </c>
      <c r="I348" s="87" t="s">
        <v>620</v>
      </c>
      <c r="J348" s="101"/>
      <c r="K348" s="90">
        <v>5.669999999085233</v>
      </c>
      <c r="L348" s="88" t="s">
        <v>120</v>
      </c>
      <c r="M348" s="89">
        <v>4.4999999999999998E-2</v>
      </c>
      <c r="N348" s="89">
        <v>5.7499999990391105E-2</v>
      </c>
      <c r="O348" s="90">
        <v>756.22550000000001</v>
      </c>
      <c r="P348" s="102">
        <v>95.171499999999995</v>
      </c>
      <c r="Q348" s="90"/>
      <c r="R348" s="90">
        <v>2.6017558140000001</v>
      </c>
      <c r="S348" s="91">
        <v>5.041839455963731E-7</v>
      </c>
      <c r="T348" s="91">
        <f t="shared" si="9"/>
        <v>1.8041989182276462E-3</v>
      </c>
      <c r="U348" s="91">
        <f>R348/'סכום נכסי הקרן'!$C$42</f>
        <v>6.2735115037170213E-4</v>
      </c>
    </row>
    <row r="349" spans="2:21">
      <c r="B349" s="86" t="s">
        <v>753</v>
      </c>
      <c r="C349" s="87" t="s">
        <v>754</v>
      </c>
      <c r="D349" s="88" t="s">
        <v>28</v>
      </c>
      <c r="E349" s="88" t="s">
        <v>593</v>
      </c>
      <c r="F349" s="87"/>
      <c r="G349" s="88" t="s">
        <v>672</v>
      </c>
      <c r="H349" s="87" t="s">
        <v>736</v>
      </c>
      <c r="I349" s="87" t="s">
        <v>288</v>
      </c>
      <c r="J349" s="101"/>
      <c r="K349" s="90">
        <v>0.35000007704297614</v>
      </c>
      <c r="L349" s="88" t="s">
        <v>120</v>
      </c>
      <c r="M349" s="89">
        <v>6.5000000000000002E-2</v>
      </c>
      <c r="N349" s="89">
        <v>0.19309999804090716</v>
      </c>
      <c r="O349" s="90">
        <v>1.3115349999999999</v>
      </c>
      <c r="P349" s="102">
        <v>95.817939999999993</v>
      </c>
      <c r="Q349" s="90"/>
      <c r="R349" s="90">
        <v>4.5429190000000003E-3</v>
      </c>
      <c r="S349" s="91">
        <v>5.2461399999999994E-10</v>
      </c>
      <c r="T349" s="91">
        <f t="shared" si="9"/>
        <v>3.1503069970254402E-6</v>
      </c>
      <c r="U349" s="91">
        <f>R349/'סכום נכסי הקרן'!$C$42</f>
        <v>1.0954161975384609E-6</v>
      </c>
    </row>
    <row r="350" spans="2:21">
      <c r="B350" s="86" t="s">
        <v>755</v>
      </c>
      <c r="C350" s="87" t="s">
        <v>756</v>
      </c>
      <c r="D350" s="88" t="s">
        <v>28</v>
      </c>
      <c r="E350" s="88" t="s">
        <v>593</v>
      </c>
      <c r="F350" s="87"/>
      <c r="G350" s="88" t="s">
        <v>630</v>
      </c>
      <c r="H350" s="87" t="s">
        <v>744</v>
      </c>
      <c r="I350" s="87" t="s">
        <v>620</v>
      </c>
      <c r="J350" s="101"/>
      <c r="K350" s="90">
        <v>4.5800000004539996</v>
      </c>
      <c r="L350" s="88" t="s">
        <v>120</v>
      </c>
      <c r="M350" s="89">
        <v>7.4999999999999997E-2</v>
      </c>
      <c r="N350" s="89">
        <v>9.6700000006810005E-2</v>
      </c>
      <c r="O350" s="90">
        <v>669.72</v>
      </c>
      <c r="P350" s="102">
        <v>90.979330000000004</v>
      </c>
      <c r="Q350" s="90"/>
      <c r="R350" s="90">
        <v>2.20264405</v>
      </c>
      <c r="S350" s="91">
        <v>6.6972000000000004E-7</v>
      </c>
      <c r="T350" s="91">
        <f t="shared" si="9"/>
        <v>1.5274331245332469E-3</v>
      </c>
      <c r="U350" s="91">
        <f>R350/'סכום נכסי הקרן'!$C$42</f>
        <v>5.3111489986542031E-4</v>
      </c>
    </row>
    <row r="351" spans="2:21">
      <c r="B351" s="86" t="s">
        <v>757</v>
      </c>
      <c r="C351" s="87" t="s">
        <v>758</v>
      </c>
      <c r="D351" s="88" t="s">
        <v>28</v>
      </c>
      <c r="E351" s="88" t="s">
        <v>593</v>
      </c>
      <c r="F351" s="87"/>
      <c r="G351" s="88" t="s">
        <v>759</v>
      </c>
      <c r="H351" s="87" t="s">
        <v>736</v>
      </c>
      <c r="I351" s="87" t="s">
        <v>288</v>
      </c>
      <c r="J351" s="101"/>
      <c r="K351" s="90">
        <v>5.3799999990020826</v>
      </c>
      <c r="L351" s="88" t="s">
        <v>120</v>
      </c>
      <c r="M351" s="89">
        <v>3.7499999999999999E-2</v>
      </c>
      <c r="N351" s="89">
        <v>5.8399999991550482E-2</v>
      </c>
      <c r="O351" s="90">
        <v>837.15</v>
      </c>
      <c r="P351" s="102">
        <v>90.728579999999994</v>
      </c>
      <c r="Q351" s="90"/>
      <c r="R351" s="90">
        <v>2.7457166229999999</v>
      </c>
      <c r="S351" s="91">
        <v>1.3952499999999999E-6</v>
      </c>
      <c r="T351" s="91">
        <f t="shared" si="9"/>
        <v>1.9040291691940715E-3</v>
      </c>
      <c r="U351" s="91">
        <f>R351/'סכום נכסי הקרן'!$C$42</f>
        <v>6.6206385424983434E-4</v>
      </c>
    </row>
    <row r="352" spans="2:21">
      <c r="B352" s="86" t="s">
        <v>760</v>
      </c>
      <c r="C352" s="87" t="s">
        <v>761</v>
      </c>
      <c r="D352" s="88" t="s">
        <v>28</v>
      </c>
      <c r="E352" s="88" t="s">
        <v>593</v>
      </c>
      <c r="F352" s="87"/>
      <c r="G352" s="88" t="s">
        <v>672</v>
      </c>
      <c r="H352" s="87" t="s">
        <v>744</v>
      </c>
      <c r="I352" s="87" t="s">
        <v>620</v>
      </c>
      <c r="J352" s="101"/>
      <c r="K352" s="90">
        <v>6.4700000005998515</v>
      </c>
      <c r="L352" s="88" t="s">
        <v>120</v>
      </c>
      <c r="M352" s="89">
        <v>3.6249999999999998E-2</v>
      </c>
      <c r="N352" s="89">
        <v>5.7500000004284658E-2</v>
      </c>
      <c r="O352" s="90">
        <v>1116.2</v>
      </c>
      <c r="P352" s="102">
        <v>86.761009999999999</v>
      </c>
      <c r="Q352" s="90"/>
      <c r="R352" s="90">
        <v>3.5008615700000001</v>
      </c>
      <c r="S352" s="91">
        <v>1.2402222222222222E-6</v>
      </c>
      <c r="T352" s="91">
        <f t="shared" si="9"/>
        <v>2.4276877266771581E-3</v>
      </c>
      <c r="U352" s="91">
        <f>R352/'סכום נכסי הקרן'!$C$42</f>
        <v>8.4414898639353377E-4</v>
      </c>
    </row>
    <row r="353" spans="2:21">
      <c r="B353" s="86" t="s">
        <v>762</v>
      </c>
      <c r="C353" s="87" t="s">
        <v>763</v>
      </c>
      <c r="D353" s="88" t="s">
        <v>28</v>
      </c>
      <c r="E353" s="88" t="s">
        <v>593</v>
      </c>
      <c r="F353" s="87"/>
      <c r="G353" s="88" t="s">
        <v>630</v>
      </c>
      <c r="H353" s="87" t="s">
        <v>736</v>
      </c>
      <c r="I353" s="87" t="s">
        <v>595</v>
      </c>
      <c r="J353" s="101"/>
      <c r="K353" s="90">
        <v>4.1199999998628103</v>
      </c>
      <c r="L353" s="88" t="s">
        <v>123</v>
      </c>
      <c r="M353" s="89">
        <v>7.4160000000000004E-2</v>
      </c>
      <c r="N353" s="89">
        <v>7.1399999994969723E-2</v>
      </c>
      <c r="O353" s="90">
        <v>948.77</v>
      </c>
      <c r="P353" s="102">
        <v>103.18897</v>
      </c>
      <c r="Q353" s="90"/>
      <c r="R353" s="90">
        <v>4.3735047800000002</v>
      </c>
      <c r="S353" s="91">
        <v>1.4596461538461537E-6</v>
      </c>
      <c r="T353" s="91">
        <f t="shared" si="9"/>
        <v>3.0328259671718138E-3</v>
      </c>
      <c r="U353" s="91">
        <f>R353/'סכום נכסי הקרן'!$C$42</f>
        <v>1.05456601273848E-3</v>
      </c>
    </row>
    <row r="354" spans="2:21">
      <c r="B354" s="86" t="s">
        <v>764</v>
      </c>
      <c r="C354" s="87" t="s">
        <v>765</v>
      </c>
      <c r="D354" s="88" t="s">
        <v>28</v>
      </c>
      <c r="E354" s="88" t="s">
        <v>593</v>
      </c>
      <c r="F354" s="87"/>
      <c r="G354" s="88" t="s">
        <v>733</v>
      </c>
      <c r="H354" s="87" t="s">
        <v>736</v>
      </c>
      <c r="I354" s="87" t="s">
        <v>595</v>
      </c>
      <c r="J354" s="101"/>
      <c r="K354" s="90">
        <v>7.120000000000001</v>
      </c>
      <c r="L354" s="88" t="s">
        <v>120</v>
      </c>
      <c r="M354" s="89">
        <v>5.1249999999999997E-2</v>
      </c>
      <c r="N354" s="89">
        <v>6.0700000002478827E-2</v>
      </c>
      <c r="O354" s="90">
        <v>599.95749999999998</v>
      </c>
      <c r="P354" s="102">
        <v>93.002629999999996</v>
      </c>
      <c r="Q354" s="90"/>
      <c r="R354" s="90">
        <v>2.0170840499999998</v>
      </c>
      <c r="S354" s="91">
        <v>1.1999149999999999E-6</v>
      </c>
      <c r="T354" s="91">
        <f t="shared" si="9"/>
        <v>1.398755733109794E-3</v>
      </c>
      <c r="U354" s="91">
        <f>R354/'סכום נכסי הקרן'!$C$42</f>
        <v>4.8637154661275672E-4</v>
      </c>
    </row>
    <row r="355" spans="2:21">
      <c r="B355" s="86" t="s">
        <v>766</v>
      </c>
      <c r="C355" s="87" t="s">
        <v>767</v>
      </c>
      <c r="D355" s="88" t="s">
        <v>28</v>
      </c>
      <c r="E355" s="88" t="s">
        <v>593</v>
      </c>
      <c r="F355" s="87"/>
      <c r="G355" s="88" t="s">
        <v>653</v>
      </c>
      <c r="H355" s="87" t="s">
        <v>736</v>
      </c>
      <c r="I355" s="87" t="s">
        <v>595</v>
      </c>
      <c r="J355" s="101"/>
      <c r="K355" s="90">
        <v>7.3300000011156099</v>
      </c>
      <c r="L355" s="88" t="s">
        <v>120</v>
      </c>
      <c r="M355" s="89">
        <v>6.4000000000000001E-2</v>
      </c>
      <c r="N355" s="89">
        <v>6.3400000007045959E-2</v>
      </c>
      <c r="O355" s="90">
        <v>558.1</v>
      </c>
      <c r="P355" s="102">
        <v>101.29833000000001</v>
      </c>
      <c r="Q355" s="90"/>
      <c r="R355" s="90">
        <v>2.0437257839999998</v>
      </c>
      <c r="S355" s="91">
        <v>4.4648000000000001E-7</v>
      </c>
      <c r="T355" s="91">
        <f t="shared" si="9"/>
        <v>1.4172305597648786E-3</v>
      </c>
      <c r="U355" s="91">
        <f>R355/'סכום נכסי הקרן'!$C$42</f>
        <v>4.9279556318758693E-4</v>
      </c>
    </row>
    <row r="356" spans="2:21">
      <c r="B356" s="86" t="s">
        <v>768</v>
      </c>
      <c r="C356" s="87" t="s">
        <v>769</v>
      </c>
      <c r="D356" s="88" t="s">
        <v>28</v>
      </c>
      <c r="E356" s="88" t="s">
        <v>593</v>
      </c>
      <c r="F356" s="87"/>
      <c r="G356" s="88" t="s">
        <v>630</v>
      </c>
      <c r="H356" s="87" t="s">
        <v>744</v>
      </c>
      <c r="I356" s="87" t="s">
        <v>620</v>
      </c>
      <c r="J356" s="101"/>
      <c r="K356" s="90">
        <v>4.5000000005199272</v>
      </c>
      <c r="L356" s="88" t="s">
        <v>120</v>
      </c>
      <c r="M356" s="89">
        <v>7.6249999999999998E-2</v>
      </c>
      <c r="N356" s="89">
        <v>8.720000000887343E-2</v>
      </c>
      <c r="O356" s="90">
        <v>837.15</v>
      </c>
      <c r="P356" s="102">
        <v>95.331680000000006</v>
      </c>
      <c r="Q356" s="90"/>
      <c r="R356" s="90">
        <v>2.8850200269999999</v>
      </c>
      <c r="S356" s="91">
        <v>1.6743E-6</v>
      </c>
      <c r="T356" s="91">
        <f t="shared" si="9"/>
        <v>2.0006297223473771E-3</v>
      </c>
      <c r="U356" s="91">
        <f>R356/'סכום נכסי הקרן'!$C$42</f>
        <v>6.9565353637136102E-4</v>
      </c>
    </row>
    <row r="357" spans="2:21">
      <c r="B357" s="86" t="s">
        <v>770</v>
      </c>
      <c r="C357" s="87" t="s">
        <v>771</v>
      </c>
      <c r="D357" s="88" t="s">
        <v>28</v>
      </c>
      <c r="E357" s="88" t="s">
        <v>593</v>
      </c>
      <c r="F357" s="87"/>
      <c r="G357" s="88" t="s">
        <v>726</v>
      </c>
      <c r="H357" s="87" t="s">
        <v>736</v>
      </c>
      <c r="I357" s="87" t="s">
        <v>288</v>
      </c>
      <c r="J357" s="101"/>
      <c r="K357" s="90">
        <v>6.5500000009197121</v>
      </c>
      <c r="L357" s="88" t="s">
        <v>120</v>
      </c>
      <c r="M357" s="89">
        <v>4.1250000000000002E-2</v>
      </c>
      <c r="N357" s="89">
        <v>7.780000001471539E-2</v>
      </c>
      <c r="O357" s="90">
        <v>418.57499999999999</v>
      </c>
      <c r="P357" s="102">
        <v>79.042169999999999</v>
      </c>
      <c r="Q357" s="90"/>
      <c r="R357" s="90">
        <v>1.196025458</v>
      </c>
      <c r="S357" s="91">
        <v>4.18575E-7</v>
      </c>
      <c r="T357" s="91">
        <f t="shared" si="9"/>
        <v>8.2938907098232585E-4</v>
      </c>
      <c r="U357" s="91">
        <f>R357/'סכום נכסי הקרן'!$C$42</f>
        <v>2.8839291639616642E-4</v>
      </c>
    </row>
    <row r="358" spans="2:21">
      <c r="B358" s="86" t="s">
        <v>772</v>
      </c>
      <c r="C358" s="87" t="s">
        <v>773</v>
      </c>
      <c r="D358" s="88" t="s">
        <v>28</v>
      </c>
      <c r="E358" s="88" t="s">
        <v>593</v>
      </c>
      <c r="F358" s="87"/>
      <c r="G358" s="88" t="s">
        <v>726</v>
      </c>
      <c r="H358" s="87" t="s">
        <v>736</v>
      </c>
      <c r="I358" s="87" t="s">
        <v>288</v>
      </c>
      <c r="J358" s="101"/>
      <c r="K358" s="90">
        <v>1.2</v>
      </c>
      <c r="L358" s="88" t="s">
        <v>120</v>
      </c>
      <c r="M358" s="89">
        <v>6.25E-2</v>
      </c>
      <c r="N358" s="89">
        <v>8.4900000004443935E-2</v>
      </c>
      <c r="O358" s="90">
        <v>1060.3900000000001</v>
      </c>
      <c r="P358" s="102">
        <v>99.794920000000005</v>
      </c>
      <c r="Q358" s="90"/>
      <c r="R358" s="90">
        <v>3.8254483700000002</v>
      </c>
      <c r="S358" s="91">
        <v>8.156846153846155E-7</v>
      </c>
      <c r="T358" s="91">
        <f t="shared" si="9"/>
        <v>2.6527738590035538E-3</v>
      </c>
      <c r="U358" s="91">
        <f>R358/'סכום נכסי הקרן'!$C$42</f>
        <v>9.2241532533269969E-4</v>
      </c>
    </row>
    <row r="359" spans="2:21">
      <c r="B359" s="86" t="s">
        <v>774</v>
      </c>
      <c r="C359" s="87" t="s">
        <v>775</v>
      </c>
      <c r="D359" s="88" t="s">
        <v>28</v>
      </c>
      <c r="E359" s="88" t="s">
        <v>593</v>
      </c>
      <c r="F359" s="87"/>
      <c r="G359" s="88" t="s">
        <v>653</v>
      </c>
      <c r="H359" s="87" t="s">
        <v>736</v>
      </c>
      <c r="I359" s="87" t="s">
        <v>595</v>
      </c>
      <c r="J359" s="101"/>
      <c r="K359" s="90">
        <v>3.0199999996944396</v>
      </c>
      <c r="L359" s="88" t="s">
        <v>122</v>
      </c>
      <c r="M359" s="89">
        <v>5.7500000000000002E-2</v>
      </c>
      <c r="N359" s="89">
        <v>5.5799999995266816E-2</v>
      </c>
      <c r="O359" s="90">
        <v>839.94050000000004</v>
      </c>
      <c r="P359" s="102">
        <v>101.06919000000001</v>
      </c>
      <c r="Q359" s="90"/>
      <c r="R359" s="90">
        <v>3.3381274509999996</v>
      </c>
      <c r="S359" s="91">
        <v>1.2922161538461539E-6</v>
      </c>
      <c r="T359" s="91">
        <f t="shared" si="9"/>
        <v>2.3148390420009682E-3</v>
      </c>
      <c r="U359" s="91">
        <f>R359/'סכום נכסי הקרן'!$C$42</f>
        <v>8.0490954808421064E-4</v>
      </c>
    </row>
    <row r="360" spans="2:21">
      <c r="B360" s="86" t="s">
        <v>776</v>
      </c>
      <c r="C360" s="87" t="s">
        <v>777</v>
      </c>
      <c r="D360" s="88" t="s">
        <v>28</v>
      </c>
      <c r="E360" s="88" t="s">
        <v>593</v>
      </c>
      <c r="F360" s="87"/>
      <c r="G360" s="88" t="s">
        <v>653</v>
      </c>
      <c r="H360" s="87" t="s">
        <v>778</v>
      </c>
      <c r="I360" s="87" t="s">
        <v>620</v>
      </c>
      <c r="J360" s="101"/>
      <c r="K360" s="90">
        <v>6.6999999986900365</v>
      </c>
      <c r="L360" s="88" t="s">
        <v>120</v>
      </c>
      <c r="M360" s="89">
        <v>3.7499999999999999E-2</v>
      </c>
      <c r="N360" s="89">
        <v>6.1099999988792536E-2</v>
      </c>
      <c r="O360" s="90">
        <v>892.96</v>
      </c>
      <c r="P360" s="102">
        <v>85.134</v>
      </c>
      <c r="Q360" s="90"/>
      <c r="R360" s="90">
        <v>2.7481684280000001</v>
      </c>
      <c r="S360" s="91">
        <v>8.9296000000000002E-7</v>
      </c>
      <c r="T360" s="91">
        <f t="shared" si="9"/>
        <v>1.9057293840662368E-3</v>
      </c>
      <c r="U360" s="91">
        <f>R360/'סכום נכסי הקרן'!$C$42</f>
        <v>6.6265504834997263E-4</v>
      </c>
    </row>
    <row r="361" spans="2:21">
      <c r="B361" s="86" t="s">
        <v>779</v>
      </c>
      <c r="C361" s="87" t="s">
        <v>780</v>
      </c>
      <c r="D361" s="88" t="s">
        <v>28</v>
      </c>
      <c r="E361" s="88" t="s">
        <v>593</v>
      </c>
      <c r="F361" s="87"/>
      <c r="G361" s="88" t="s">
        <v>653</v>
      </c>
      <c r="H361" s="87" t="s">
        <v>778</v>
      </c>
      <c r="I361" s="87" t="s">
        <v>620</v>
      </c>
      <c r="J361" s="101"/>
      <c r="K361" s="90">
        <v>5.1400000057428352</v>
      </c>
      <c r="L361" s="88" t="s">
        <v>120</v>
      </c>
      <c r="M361" s="89">
        <v>5.8749999999999997E-2</v>
      </c>
      <c r="N361" s="89">
        <v>6.3200000078797058E-2</v>
      </c>
      <c r="O361" s="90">
        <v>83.715000000000003</v>
      </c>
      <c r="P361" s="102">
        <v>98.967010000000002</v>
      </c>
      <c r="Q361" s="90"/>
      <c r="R361" s="90">
        <v>0.29950360199999998</v>
      </c>
      <c r="S361" s="91">
        <v>1.6743000000000001E-7</v>
      </c>
      <c r="T361" s="91">
        <f t="shared" si="9"/>
        <v>2.0769207925893518E-4</v>
      </c>
      <c r="U361" s="91">
        <f>R361/'סכום נכסי הקרן'!$C$42</f>
        <v>7.2218126022478604E-5</v>
      </c>
    </row>
    <row r="362" spans="2:21">
      <c r="B362" s="86" t="s">
        <v>781</v>
      </c>
      <c r="C362" s="87" t="s">
        <v>782</v>
      </c>
      <c r="D362" s="88" t="s">
        <v>28</v>
      </c>
      <c r="E362" s="88" t="s">
        <v>593</v>
      </c>
      <c r="F362" s="87"/>
      <c r="G362" s="88" t="s">
        <v>741</v>
      </c>
      <c r="H362" s="87" t="s">
        <v>783</v>
      </c>
      <c r="I362" s="87" t="s">
        <v>595</v>
      </c>
      <c r="J362" s="101"/>
      <c r="K362" s="90">
        <v>6.7900000005441008</v>
      </c>
      <c r="L362" s="88" t="s">
        <v>120</v>
      </c>
      <c r="M362" s="89">
        <v>0.04</v>
      </c>
      <c r="N362" s="89">
        <v>5.8000000005322724E-2</v>
      </c>
      <c r="O362" s="90">
        <v>1067.36625</v>
      </c>
      <c r="P362" s="102">
        <v>87.642669999999995</v>
      </c>
      <c r="Q362" s="90"/>
      <c r="R362" s="90">
        <v>3.3817177040000006</v>
      </c>
      <c r="S362" s="91">
        <v>2.1347325000000002E-6</v>
      </c>
      <c r="T362" s="91">
        <f t="shared" si="9"/>
        <v>2.3450668930870234E-3</v>
      </c>
      <c r="U362" s="91">
        <f>R362/'סכום נכסי הקרן'!$C$42</f>
        <v>8.1542029441074662E-4</v>
      </c>
    </row>
    <row r="363" spans="2:21">
      <c r="B363" s="86" t="s">
        <v>784</v>
      </c>
      <c r="C363" s="87" t="s">
        <v>785</v>
      </c>
      <c r="D363" s="88" t="s">
        <v>28</v>
      </c>
      <c r="E363" s="88" t="s">
        <v>593</v>
      </c>
      <c r="F363" s="87"/>
      <c r="G363" s="88" t="s">
        <v>786</v>
      </c>
      <c r="H363" s="87" t="s">
        <v>778</v>
      </c>
      <c r="I363" s="87" t="s">
        <v>620</v>
      </c>
      <c r="J363" s="101"/>
      <c r="K363" s="90">
        <v>7.1799999997546049</v>
      </c>
      <c r="L363" s="88" t="s">
        <v>120</v>
      </c>
      <c r="M363" s="89">
        <v>6.0999999999999999E-2</v>
      </c>
      <c r="N363" s="89">
        <v>6.5699999994274116E-2</v>
      </c>
      <c r="O363" s="90">
        <v>697.625</v>
      </c>
      <c r="P363" s="102">
        <v>96.951719999999995</v>
      </c>
      <c r="Q363" s="90"/>
      <c r="R363" s="90">
        <v>2.4450394200000001</v>
      </c>
      <c r="S363" s="91">
        <v>3.9864285714285715E-7</v>
      </c>
      <c r="T363" s="91">
        <f t="shared" si="9"/>
        <v>1.695523251202371E-3</v>
      </c>
      <c r="U363" s="91">
        <f>R363/'סכום נכסי הקרן'!$C$42</f>
        <v>5.8956274243235319E-4</v>
      </c>
    </row>
    <row r="364" spans="2:21">
      <c r="B364" s="86" t="s">
        <v>787</v>
      </c>
      <c r="C364" s="87" t="s">
        <v>788</v>
      </c>
      <c r="D364" s="88" t="s">
        <v>28</v>
      </c>
      <c r="E364" s="88" t="s">
        <v>593</v>
      </c>
      <c r="F364" s="87"/>
      <c r="G364" s="88" t="s">
        <v>786</v>
      </c>
      <c r="H364" s="87" t="s">
        <v>778</v>
      </c>
      <c r="I364" s="87" t="s">
        <v>620</v>
      </c>
      <c r="J364" s="101"/>
      <c r="K364" s="90">
        <v>3.8100000010147652</v>
      </c>
      <c r="L364" s="88" t="s">
        <v>120</v>
      </c>
      <c r="M364" s="89">
        <v>7.3499999999999996E-2</v>
      </c>
      <c r="N364" s="89">
        <v>6.5500000018476945E-2</v>
      </c>
      <c r="O364" s="90">
        <v>446.48</v>
      </c>
      <c r="P364" s="102">
        <v>105.62582999999999</v>
      </c>
      <c r="Q364" s="90"/>
      <c r="R364" s="90">
        <v>1.7048275670000002</v>
      </c>
      <c r="S364" s="91">
        <v>2.9765333333333334E-7</v>
      </c>
      <c r="T364" s="91">
        <f t="shared" si="9"/>
        <v>1.1822201128926044E-3</v>
      </c>
      <c r="U364" s="91">
        <f>R364/'סכום נכסי הקרן'!$C$42</f>
        <v>4.1107836853395042E-4</v>
      </c>
    </row>
    <row r="365" spans="2:21">
      <c r="B365" s="86" t="s">
        <v>789</v>
      </c>
      <c r="C365" s="87" t="s">
        <v>790</v>
      </c>
      <c r="D365" s="88" t="s">
        <v>28</v>
      </c>
      <c r="E365" s="88" t="s">
        <v>593</v>
      </c>
      <c r="F365" s="87"/>
      <c r="G365" s="88" t="s">
        <v>786</v>
      </c>
      <c r="H365" s="87" t="s">
        <v>783</v>
      </c>
      <c r="I365" s="87" t="s">
        <v>595</v>
      </c>
      <c r="J365" s="101"/>
      <c r="K365" s="90">
        <v>5.9799999999148854</v>
      </c>
      <c r="L365" s="88" t="s">
        <v>120</v>
      </c>
      <c r="M365" s="89">
        <v>3.7499999999999999E-2</v>
      </c>
      <c r="N365" s="89">
        <v>5.9599999998297702E-2</v>
      </c>
      <c r="O365" s="90">
        <v>669.72</v>
      </c>
      <c r="P365" s="102">
        <v>87.350579999999994</v>
      </c>
      <c r="Q365" s="90"/>
      <c r="R365" s="90">
        <v>2.1147906409999999</v>
      </c>
      <c r="S365" s="91">
        <v>1.6743E-6</v>
      </c>
      <c r="T365" s="91">
        <f t="shared" si="9"/>
        <v>1.4665107948405452E-3</v>
      </c>
      <c r="U365" s="91">
        <f>R365/'סכום נכסי הקרן'!$C$42</f>
        <v>5.0993115275754287E-4</v>
      </c>
    </row>
    <row r="366" spans="2:21">
      <c r="B366" s="86" t="s">
        <v>791</v>
      </c>
      <c r="C366" s="87" t="s">
        <v>792</v>
      </c>
      <c r="D366" s="88" t="s">
        <v>28</v>
      </c>
      <c r="E366" s="88" t="s">
        <v>593</v>
      </c>
      <c r="F366" s="87"/>
      <c r="G366" s="88" t="s">
        <v>680</v>
      </c>
      <c r="H366" s="87" t="s">
        <v>778</v>
      </c>
      <c r="I366" s="87" t="s">
        <v>620</v>
      </c>
      <c r="J366" s="101"/>
      <c r="K366" s="90">
        <v>4.5400000004514194</v>
      </c>
      <c r="L366" s="88" t="s">
        <v>120</v>
      </c>
      <c r="M366" s="89">
        <v>5.1249999999999997E-2</v>
      </c>
      <c r="N366" s="89">
        <v>6.1600000006481928E-2</v>
      </c>
      <c r="O366" s="90">
        <v>995.28763500000002</v>
      </c>
      <c r="P366" s="102">
        <v>96.047790000000006</v>
      </c>
      <c r="Q366" s="90"/>
      <c r="R366" s="90">
        <v>3.455765736</v>
      </c>
      <c r="S366" s="91">
        <v>1.8096138818181818E-6</v>
      </c>
      <c r="T366" s="91">
        <f t="shared" si="9"/>
        <v>2.3964158238792216E-3</v>
      </c>
      <c r="U366" s="91">
        <f>R366/'סכום נכסי הקרן'!$C$42</f>
        <v>8.3327520523980732E-4</v>
      </c>
    </row>
    <row r="367" spans="2:21">
      <c r="B367" s="86" t="s">
        <v>793</v>
      </c>
      <c r="C367" s="87" t="s">
        <v>794</v>
      </c>
      <c r="D367" s="88" t="s">
        <v>28</v>
      </c>
      <c r="E367" s="88" t="s">
        <v>593</v>
      </c>
      <c r="F367" s="87"/>
      <c r="G367" s="88" t="s">
        <v>688</v>
      </c>
      <c r="H367" s="87" t="s">
        <v>778</v>
      </c>
      <c r="I367" s="87" t="s">
        <v>620</v>
      </c>
      <c r="J367" s="101"/>
      <c r="K367" s="90">
        <v>6.7599999999717264</v>
      </c>
      <c r="L367" s="88" t="s">
        <v>120</v>
      </c>
      <c r="M367" s="89">
        <v>0.04</v>
      </c>
      <c r="N367" s="89">
        <v>5.909999999812688E-2</v>
      </c>
      <c r="O367" s="90">
        <v>879.00750000000005</v>
      </c>
      <c r="P367" s="102">
        <v>89.044560000000004</v>
      </c>
      <c r="Q367" s="90"/>
      <c r="R367" s="90">
        <v>2.8294905829999997</v>
      </c>
      <c r="S367" s="91">
        <v>7.9909772727272737E-7</v>
      </c>
      <c r="T367" s="91">
        <f t="shared" si="9"/>
        <v>1.9621225871829305E-3</v>
      </c>
      <c r="U367" s="91">
        <f>R367/'סכום נכסי הקרן'!$C$42</f>
        <v>6.8226393985909551E-4</v>
      </c>
    </row>
    <row r="368" spans="2:21">
      <c r="B368" s="86" t="s">
        <v>795</v>
      </c>
      <c r="C368" s="87" t="s">
        <v>796</v>
      </c>
      <c r="D368" s="88" t="s">
        <v>28</v>
      </c>
      <c r="E368" s="88" t="s">
        <v>593</v>
      </c>
      <c r="F368" s="87"/>
      <c r="G368" s="88" t="s">
        <v>658</v>
      </c>
      <c r="H368" s="87" t="s">
        <v>778</v>
      </c>
      <c r="I368" s="87" t="s">
        <v>620</v>
      </c>
      <c r="J368" s="101"/>
      <c r="K368" s="90">
        <v>5.3799999989874223</v>
      </c>
      <c r="L368" s="88" t="s">
        <v>120</v>
      </c>
      <c r="M368" s="89">
        <v>4.0910000000000002E-2</v>
      </c>
      <c r="N368" s="89">
        <v>6.2399999987587759E-2</v>
      </c>
      <c r="O368" s="90">
        <v>379.22894999999994</v>
      </c>
      <c r="P368" s="102">
        <v>89.327299999999994</v>
      </c>
      <c r="Q368" s="90"/>
      <c r="R368" s="90">
        <v>1.224599298</v>
      </c>
      <c r="S368" s="91">
        <v>7.5845789999999988E-7</v>
      </c>
      <c r="T368" s="91">
        <f t="shared" si="9"/>
        <v>8.4920372497106862E-4</v>
      </c>
      <c r="U368" s="91">
        <f>R368/'סכום נכסי הקרן'!$C$42</f>
        <v>2.9528281409451246E-4</v>
      </c>
    </row>
    <row r="369" spans="2:21">
      <c r="B369" s="86" t="s">
        <v>797</v>
      </c>
      <c r="C369" s="87" t="s">
        <v>798</v>
      </c>
      <c r="D369" s="88" t="s">
        <v>28</v>
      </c>
      <c r="E369" s="88" t="s">
        <v>593</v>
      </c>
      <c r="F369" s="87"/>
      <c r="G369" s="88" t="s">
        <v>630</v>
      </c>
      <c r="H369" s="87" t="s">
        <v>783</v>
      </c>
      <c r="I369" s="87" t="s">
        <v>595</v>
      </c>
      <c r="J369" s="101"/>
      <c r="K369" s="90">
        <v>4.9300000001618347</v>
      </c>
      <c r="L369" s="88" t="s">
        <v>122</v>
      </c>
      <c r="M369" s="89">
        <v>7.8750000000000001E-2</v>
      </c>
      <c r="N369" s="89">
        <v>9.660000000455779E-2</v>
      </c>
      <c r="O369" s="90">
        <v>831.56899999999996</v>
      </c>
      <c r="P369" s="102">
        <v>92.595299999999995</v>
      </c>
      <c r="Q369" s="90"/>
      <c r="R369" s="90">
        <v>3.0277696070000002</v>
      </c>
      <c r="S369" s="91">
        <v>8.31569E-7</v>
      </c>
      <c r="T369" s="91">
        <f t="shared" si="9"/>
        <v>2.0996200412803016E-3</v>
      </c>
      <c r="U369" s="91">
        <f>R369/'סכום נכסי הקרן'!$C$42</f>
        <v>7.3007418136278898E-4</v>
      </c>
    </row>
    <row r="370" spans="2:21">
      <c r="B370" s="86" t="s">
        <v>799</v>
      </c>
      <c r="C370" s="87" t="s">
        <v>800</v>
      </c>
      <c r="D370" s="88" t="s">
        <v>28</v>
      </c>
      <c r="E370" s="88" t="s">
        <v>593</v>
      </c>
      <c r="F370" s="87"/>
      <c r="G370" s="88" t="s">
        <v>726</v>
      </c>
      <c r="H370" s="87" t="s">
        <v>783</v>
      </c>
      <c r="I370" s="87" t="s">
        <v>595</v>
      </c>
      <c r="J370" s="101"/>
      <c r="K370" s="90">
        <v>5.8900000015702174</v>
      </c>
      <c r="L370" s="88" t="s">
        <v>122</v>
      </c>
      <c r="M370" s="89">
        <v>6.1349999999999995E-2</v>
      </c>
      <c r="N370" s="89">
        <v>6.6700000019066938E-2</v>
      </c>
      <c r="O370" s="90">
        <v>279.05</v>
      </c>
      <c r="P370" s="102">
        <v>97.506069999999994</v>
      </c>
      <c r="Q370" s="90"/>
      <c r="R370" s="90">
        <v>1.0699149880000001</v>
      </c>
      <c r="S370" s="91">
        <v>2.7905E-7</v>
      </c>
      <c r="T370" s="91">
        <f t="shared" si="9"/>
        <v>7.4193721545966153E-4</v>
      </c>
      <c r="U370" s="91">
        <f>R370/'סכום נכסי הקרן'!$C$42</f>
        <v>2.5798439458074595E-4</v>
      </c>
    </row>
    <row r="371" spans="2:21">
      <c r="B371" s="86" t="s">
        <v>801</v>
      </c>
      <c r="C371" s="87" t="s">
        <v>802</v>
      </c>
      <c r="D371" s="88" t="s">
        <v>28</v>
      </c>
      <c r="E371" s="88" t="s">
        <v>593</v>
      </c>
      <c r="F371" s="87"/>
      <c r="G371" s="88" t="s">
        <v>726</v>
      </c>
      <c r="H371" s="87" t="s">
        <v>783</v>
      </c>
      <c r="I371" s="87" t="s">
        <v>595</v>
      </c>
      <c r="J371" s="101"/>
      <c r="K371" s="90">
        <v>4.5599999995214375</v>
      </c>
      <c r="L371" s="88" t="s">
        <v>122</v>
      </c>
      <c r="M371" s="89">
        <v>7.1249999999999994E-2</v>
      </c>
      <c r="N371" s="89">
        <v>6.6399999990778918E-2</v>
      </c>
      <c r="O371" s="90">
        <v>837.15</v>
      </c>
      <c r="P371" s="102">
        <v>104.10363</v>
      </c>
      <c r="Q371" s="90"/>
      <c r="R371" s="90">
        <v>3.4269262189999994</v>
      </c>
      <c r="S371" s="91">
        <v>1.1162E-6</v>
      </c>
      <c r="T371" s="91">
        <f t="shared" si="9"/>
        <v>2.3764169350159298E-3</v>
      </c>
      <c r="U371" s="91">
        <f>R371/'סכום נכסי הקרן'!$C$42</f>
        <v>8.2632124589098637E-4</v>
      </c>
    </row>
    <row r="372" spans="2:21">
      <c r="B372" s="86" t="s">
        <v>803</v>
      </c>
      <c r="C372" s="87" t="s">
        <v>804</v>
      </c>
      <c r="D372" s="88" t="s">
        <v>28</v>
      </c>
      <c r="E372" s="88" t="s">
        <v>593</v>
      </c>
      <c r="F372" s="110"/>
      <c r="G372" s="88" t="s">
        <v>677</v>
      </c>
      <c r="H372" s="87" t="s">
        <v>611</v>
      </c>
      <c r="I372" s="87" t="s">
        <v>595</v>
      </c>
      <c r="J372" s="101"/>
      <c r="K372" s="90">
        <v>4.5100000010033501</v>
      </c>
      <c r="L372" s="88" t="s">
        <v>120</v>
      </c>
      <c r="M372" s="89">
        <v>4.6249999999999999E-2</v>
      </c>
      <c r="N372" s="89">
        <v>6.1100000009190351E-2</v>
      </c>
      <c r="O372" s="90">
        <v>697.70871499999998</v>
      </c>
      <c r="P372" s="102">
        <v>94.046379999999999</v>
      </c>
      <c r="Q372" s="90"/>
      <c r="R372" s="90">
        <v>2.3720536619999999</v>
      </c>
      <c r="S372" s="91">
        <v>1.2685613E-6</v>
      </c>
      <c r="T372" s="91">
        <f t="shared" si="9"/>
        <v>1.644910958949173E-3</v>
      </c>
      <c r="U372" s="91">
        <f>R372/'סכום נכסי הקרן'!$C$42</f>
        <v>5.7196397355647793E-4</v>
      </c>
    </row>
    <row r="373" spans="2:21">
      <c r="B373" s="86" t="s">
        <v>805</v>
      </c>
      <c r="C373" s="87" t="s">
        <v>806</v>
      </c>
      <c r="D373" s="88" t="s">
        <v>28</v>
      </c>
      <c r="E373" s="88" t="s">
        <v>593</v>
      </c>
      <c r="F373" s="87"/>
      <c r="G373" s="88" t="s">
        <v>677</v>
      </c>
      <c r="H373" s="87" t="s">
        <v>807</v>
      </c>
      <c r="I373" s="87" t="s">
        <v>620</v>
      </c>
      <c r="J373" s="101"/>
      <c r="K373" s="90">
        <v>4.1900000008282969</v>
      </c>
      <c r="L373" s="88" t="s">
        <v>120</v>
      </c>
      <c r="M373" s="89">
        <v>6.3750000000000001E-2</v>
      </c>
      <c r="N373" s="89">
        <v>5.7700000010413859E-2</v>
      </c>
      <c r="O373" s="90">
        <v>781.34</v>
      </c>
      <c r="P373" s="102">
        <v>103.01075</v>
      </c>
      <c r="Q373" s="90"/>
      <c r="R373" s="90">
        <v>2.9095840609999999</v>
      </c>
      <c r="S373" s="91">
        <v>1.56268E-6</v>
      </c>
      <c r="T373" s="91">
        <f t="shared" si="9"/>
        <v>2.0176637588744141E-3</v>
      </c>
      <c r="U373" s="91">
        <f>R373/'סכום נכסי הקרן'!$C$42</f>
        <v>7.0157656531387252E-4</v>
      </c>
    </row>
    <row r="374" spans="2:21">
      <c r="B374" s="86" t="s">
        <v>808</v>
      </c>
      <c r="C374" s="87" t="s">
        <v>809</v>
      </c>
      <c r="D374" s="88" t="s">
        <v>28</v>
      </c>
      <c r="E374" s="88" t="s">
        <v>593</v>
      </c>
      <c r="F374" s="87"/>
      <c r="G374" s="88" t="s">
        <v>630</v>
      </c>
      <c r="H374" s="87" t="s">
        <v>611</v>
      </c>
      <c r="I374" s="87" t="s">
        <v>595</v>
      </c>
      <c r="J374" s="101"/>
      <c r="K374" s="90">
        <v>4.0699999991067148</v>
      </c>
      <c r="L374" s="88" t="s">
        <v>123</v>
      </c>
      <c r="M374" s="89">
        <v>8.5000000000000006E-2</v>
      </c>
      <c r="N374" s="89">
        <v>0.10239999996565623</v>
      </c>
      <c r="O374" s="90">
        <v>279.05</v>
      </c>
      <c r="P374" s="102">
        <v>92.497389999999996</v>
      </c>
      <c r="Q374" s="90"/>
      <c r="R374" s="90">
        <v>1.1530467289999999</v>
      </c>
      <c r="S374" s="91">
        <v>3.720666666666667E-7</v>
      </c>
      <c r="T374" s="91">
        <f t="shared" si="9"/>
        <v>7.9958528388157396E-4</v>
      </c>
      <c r="U374" s="91">
        <f>R374/'סכום נכסי הקרן'!$C$42</f>
        <v>2.7802962444748407E-4</v>
      </c>
    </row>
    <row r="375" spans="2:21">
      <c r="B375" s="86" t="s">
        <v>810</v>
      </c>
      <c r="C375" s="87" t="s">
        <v>811</v>
      </c>
      <c r="D375" s="88" t="s">
        <v>28</v>
      </c>
      <c r="E375" s="88" t="s">
        <v>593</v>
      </c>
      <c r="F375" s="87"/>
      <c r="G375" s="88" t="s">
        <v>630</v>
      </c>
      <c r="H375" s="87" t="s">
        <v>611</v>
      </c>
      <c r="I375" s="87" t="s">
        <v>595</v>
      </c>
      <c r="J375" s="101"/>
      <c r="K375" s="90">
        <v>4.3800000002429238</v>
      </c>
      <c r="L375" s="88" t="s">
        <v>123</v>
      </c>
      <c r="M375" s="89">
        <v>8.5000000000000006E-2</v>
      </c>
      <c r="N375" s="89">
        <v>0.10100000000520551</v>
      </c>
      <c r="O375" s="90">
        <v>279.05</v>
      </c>
      <c r="P375" s="102">
        <v>92.463390000000004</v>
      </c>
      <c r="Q375" s="90"/>
      <c r="R375" s="90">
        <v>1.1526228940000001</v>
      </c>
      <c r="S375" s="91">
        <v>3.720666666666667E-7</v>
      </c>
      <c r="T375" s="91">
        <f t="shared" si="9"/>
        <v>7.9929137365203134E-4</v>
      </c>
      <c r="U375" s="91">
        <f>R375/'סכום נכסי הקרן'!$C$42</f>
        <v>2.7792742678028296E-4</v>
      </c>
    </row>
    <row r="376" spans="2:21">
      <c r="B376" s="86" t="s">
        <v>812</v>
      </c>
      <c r="C376" s="87" t="s">
        <v>813</v>
      </c>
      <c r="D376" s="88" t="s">
        <v>28</v>
      </c>
      <c r="E376" s="88" t="s">
        <v>593</v>
      </c>
      <c r="F376" s="110"/>
      <c r="G376" s="88" t="s">
        <v>733</v>
      </c>
      <c r="H376" s="87" t="s">
        <v>807</v>
      </c>
      <c r="I376" s="87" t="s">
        <v>620</v>
      </c>
      <c r="J376" s="101"/>
      <c r="K376" s="90">
        <v>6.2600000009786685</v>
      </c>
      <c r="L376" s="88" t="s">
        <v>120</v>
      </c>
      <c r="M376" s="89">
        <v>4.1250000000000002E-2</v>
      </c>
      <c r="N376" s="89">
        <v>6.370000000769982E-2</v>
      </c>
      <c r="O376" s="90">
        <v>893.68552999999997</v>
      </c>
      <c r="P376" s="102">
        <v>86.028040000000004</v>
      </c>
      <c r="Q376" s="90"/>
      <c r="R376" s="90">
        <v>2.7792848779999999</v>
      </c>
      <c r="S376" s="91">
        <v>1.7873710599999999E-6</v>
      </c>
      <c r="T376" s="91">
        <f t="shared" si="9"/>
        <v>1.9273072220504913E-3</v>
      </c>
      <c r="U376" s="91">
        <f>R376/'סכום נכסי הקרן'!$C$42</f>
        <v>6.7015803560109804E-4</v>
      </c>
    </row>
    <row r="377" spans="2:21">
      <c r="B377" s="86" t="s">
        <v>814</v>
      </c>
      <c r="C377" s="87" t="s">
        <v>815</v>
      </c>
      <c r="D377" s="88" t="s">
        <v>28</v>
      </c>
      <c r="E377" s="88" t="s">
        <v>593</v>
      </c>
      <c r="F377" s="87"/>
      <c r="G377" s="88" t="s">
        <v>733</v>
      </c>
      <c r="H377" s="87" t="s">
        <v>807</v>
      </c>
      <c r="I377" s="87" t="s">
        <v>620</v>
      </c>
      <c r="J377" s="101"/>
      <c r="K377" s="90">
        <v>4.7200000009469054</v>
      </c>
      <c r="L377" s="88" t="s">
        <v>120</v>
      </c>
      <c r="M377" s="89">
        <v>0.04</v>
      </c>
      <c r="N377" s="89">
        <v>7.1700000016341747E-2</v>
      </c>
      <c r="O377" s="90">
        <v>418.57499999999999</v>
      </c>
      <c r="P377" s="102">
        <v>86.543329999999997</v>
      </c>
      <c r="Q377" s="90"/>
      <c r="R377" s="90">
        <v>1.309529258</v>
      </c>
      <c r="S377" s="91">
        <v>2.092875E-7</v>
      </c>
      <c r="T377" s="91">
        <f t="shared" si="9"/>
        <v>9.0809877620246643E-4</v>
      </c>
      <c r="U377" s="91">
        <f>R377/'סכום נכסי הקרן'!$C$42</f>
        <v>3.1576164143884623E-4</v>
      </c>
    </row>
    <row r="378" spans="2:21">
      <c r="B378" s="86" t="s">
        <v>816</v>
      </c>
      <c r="C378" s="87" t="s">
        <v>817</v>
      </c>
      <c r="D378" s="88" t="s">
        <v>28</v>
      </c>
      <c r="E378" s="88" t="s">
        <v>593</v>
      </c>
      <c r="F378" s="87"/>
      <c r="G378" s="88" t="s">
        <v>636</v>
      </c>
      <c r="H378" s="87" t="s">
        <v>611</v>
      </c>
      <c r="I378" s="87" t="s">
        <v>595</v>
      </c>
      <c r="J378" s="101"/>
      <c r="K378" s="90">
        <v>2.8099999988188222</v>
      </c>
      <c r="L378" s="88" t="s">
        <v>120</v>
      </c>
      <c r="M378" s="89">
        <v>4.3749999999999997E-2</v>
      </c>
      <c r="N378" s="89">
        <v>6.0799999981975085E-2</v>
      </c>
      <c r="O378" s="90">
        <v>418.57499999999999</v>
      </c>
      <c r="P378" s="102">
        <v>96.794210000000007</v>
      </c>
      <c r="Q378" s="90"/>
      <c r="R378" s="90">
        <v>1.4646402330000001</v>
      </c>
      <c r="S378" s="91">
        <v>2.092875E-7</v>
      </c>
      <c r="T378" s="91">
        <f t="shared" si="9"/>
        <v>1.0156611584192612E-3</v>
      </c>
      <c r="U378" s="91">
        <f>R378/'סכום נכסי הקרן'!$C$42</f>
        <v>3.5316294100658745E-4</v>
      </c>
    </row>
    <row r="379" spans="2:21">
      <c r="B379" s="86" t="s">
        <v>818</v>
      </c>
      <c r="C379" s="87" t="s">
        <v>819</v>
      </c>
      <c r="D379" s="88" t="s">
        <v>28</v>
      </c>
      <c r="E379" s="88" t="s">
        <v>593</v>
      </c>
      <c r="F379" s="87"/>
      <c r="G379" s="88" t="s">
        <v>648</v>
      </c>
      <c r="H379" s="87" t="s">
        <v>820</v>
      </c>
      <c r="I379" s="87" t="s">
        <v>620</v>
      </c>
      <c r="J379" s="101"/>
      <c r="K379" s="90">
        <v>4.1200000005962982</v>
      </c>
      <c r="L379" s="88" t="s">
        <v>122</v>
      </c>
      <c r="M379" s="89">
        <v>2.6249999999999999E-2</v>
      </c>
      <c r="N379" s="89">
        <v>0.10460000001721133</v>
      </c>
      <c r="O379" s="90">
        <v>503.68525</v>
      </c>
      <c r="P379" s="102">
        <v>74.511700000000005</v>
      </c>
      <c r="Q379" s="90"/>
      <c r="R379" s="90">
        <v>1.475772101</v>
      </c>
      <c r="S379" s="91">
        <v>1.6789508333333333E-6</v>
      </c>
      <c r="T379" s="91">
        <f t="shared" si="9"/>
        <v>1.0233806008417131E-3</v>
      </c>
      <c r="U379" s="91">
        <f>R379/'סכום נכסי הקרן'!$C$42</f>
        <v>3.5584712457139677E-4</v>
      </c>
    </row>
    <row r="380" spans="2:21">
      <c r="B380" s="86" t="s">
        <v>821</v>
      </c>
      <c r="C380" s="87" t="s">
        <v>822</v>
      </c>
      <c r="D380" s="88" t="s">
        <v>28</v>
      </c>
      <c r="E380" s="88" t="s">
        <v>593</v>
      </c>
      <c r="F380" s="87"/>
      <c r="G380" s="88" t="s">
        <v>630</v>
      </c>
      <c r="H380" s="87" t="s">
        <v>823</v>
      </c>
      <c r="I380" s="87" t="s">
        <v>595</v>
      </c>
      <c r="J380" s="101"/>
      <c r="K380" s="90">
        <v>3.9800000009485852</v>
      </c>
      <c r="L380" s="88" t="s">
        <v>123</v>
      </c>
      <c r="M380" s="89">
        <v>8.8749999999999996E-2</v>
      </c>
      <c r="N380" s="89">
        <v>0.11230000002362761</v>
      </c>
      <c r="O380" s="90">
        <v>566.47149999999999</v>
      </c>
      <c r="P380" s="102">
        <v>90.816869999999994</v>
      </c>
      <c r="Q380" s="90"/>
      <c r="R380" s="90">
        <v>2.298158559</v>
      </c>
      <c r="S380" s="91">
        <v>4.5317719999999999E-7</v>
      </c>
      <c r="T380" s="91">
        <f t="shared" si="9"/>
        <v>1.5936680774391097E-3</v>
      </c>
      <c r="U380" s="91">
        <f>R380/'סכום נכסי הקרן'!$C$42</f>
        <v>5.5414593789593174E-4</v>
      </c>
    </row>
    <row r="381" spans="2:21">
      <c r="B381" s="86" t="s">
        <v>824</v>
      </c>
      <c r="C381" s="87" t="s">
        <v>825</v>
      </c>
      <c r="D381" s="88" t="s">
        <v>28</v>
      </c>
      <c r="E381" s="88" t="s">
        <v>593</v>
      </c>
      <c r="F381" s="87"/>
      <c r="G381" s="88" t="s">
        <v>733</v>
      </c>
      <c r="H381" s="87" t="s">
        <v>820</v>
      </c>
      <c r="I381" s="87" t="s">
        <v>620</v>
      </c>
      <c r="J381" s="101"/>
      <c r="K381" s="90">
        <v>6.1999999973115347</v>
      </c>
      <c r="L381" s="88" t="s">
        <v>120</v>
      </c>
      <c r="M381" s="89">
        <v>4.4999999999999998E-2</v>
      </c>
      <c r="N381" s="89">
        <v>7.2399999957656669E-2</v>
      </c>
      <c r="O381" s="90">
        <v>195.33500000000001</v>
      </c>
      <c r="P381" s="102">
        <v>84.280500000000004</v>
      </c>
      <c r="Q381" s="90"/>
      <c r="R381" s="90">
        <v>0.59513497299999996</v>
      </c>
      <c r="S381" s="91">
        <v>7.1030909090909092E-8</v>
      </c>
      <c r="T381" s="91">
        <f t="shared" si="9"/>
        <v>4.1269894304002473E-4</v>
      </c>
      <c r="U381" s="91">
        <f>R381/'סכום נכסי הקרן'!$C$42</f>
        <v>1.4350255620798312E-4</v>
      </c>
    </row>
    <row r="382" spans="2:21">
      <c r="B382" s="86" t="s">
        <v>826</v>
      </c>
      <c r="C382" s="87" t="s">
        <v>827</v>
      </c>
      <c r="D382" s="88" t="s">
        <v>28</v>
      </c>
      <c r="E382" s="88" t="s">
        <v>593</v>
      </c>
      <c r="F382" s="87"/>
      <c r="G382" s="88" t="s">
        <v>733</v>
      </c>
      <c r="H382" s="87" t="s">
        <v>820</v>
      </c>
      <c r="I382" s="87" t="s">
        <v>620</v>
      </c>
      <c r="J382" s="101"/>
      <c r="K382" s="90">
        <v>5.8599999995409471</v>
      </c>
      <c r="L382" s="88" t="s">
        <v>120</v>
      </c>
      <c r="M382" s="89">
        <v>4.7500000000000001E-2</v>
      </c>
      <c r="N382" s="89">
        <v>7.2199999990818928E-2</v>
      </c>
      <c r="O382" s="90">
        <v>892.96</v>
      </c>
      <c r="P382" s="102">
        <v>86.378640000000004</v>
      </c>
      <c r="Q382" s="90"/>
      <c r="R382" s="90">
        <v>2.7883459979999996</v>
      </c>
      <c r="S382" s="91">
        <v>2.9277377049180328E-7</v>
      </c>
      <c r="T382" s="91">
        <f t="shared" si="9"/>
        <v>1.9335906952396207E-3</v>
      </c>
      <c r="U382" s="91">
        <f>R382/'סכום נכסי הקרן'!$C$42</f>
        <v>6.7234290784201612E-4</v>
      </c>
    </row>
    <row r="383" spans="2:21">
      <c r="B383" s="86" t="s">
        <v>828</v>
      </c>
      <c r="C383" s="87" t="s">
        <v>829</v>
      </c>
      <c r="D383" s="88" t="s">
        <v>28</v>
      </c>
      <c r="E383" s="88" t="s">
        <v>593</v>
      </c>
      <c r="F383" s="87"/>
      <c r="G383" s="88" t="s">
        <v>685</v>
      </c>
      <c r="H383" s="87" t="s">
        <v>823</v>
      </c>
      <c r="I383" s="87" t="s">
        <v>595</v>
      </c>
      <c r="J383" s="101"/>
      <c r="K383" s="90">
        <v>2.6000000000754766</v>
      </c>
      <c r="L383" s="88" t="s">
        <v>123</v>
      </c>
      <c r="M383" s="89">
        <v>0.06</v>
      </c>
      <c r="N383" s="89">
        <v>0.10380000001003843</v>
      </c>
      <c r="O383" s="90">
        <v>661.34849999999994</v>
      </c>
      <c r="P383" s="102">
        <v>89.691329999999994</v>
      </c>
      <c r="Q383" s="90"/>
      <c r="R383" s="90">
        <v>2.649819243</v>
      </c>
      <c r="S383" s="91">
        <v>5.2907879999999991E-7</v>
      </c>
      <c r="T383" s="91">
        <f t="shared" si="9"/>
        <v>1.8375287127231532E-3</v>
      </c>
      <c r="U383" s="91">
        <f>R383/'סכום נכסי הקרן'!$C$42</f>
        <v>6.3894049604038775E-4</v>
      </c>
    </row>
    <row r="384" spans="2:21">
      <c r="B384" s="86" t="s">
        <v>830</v>
      </c>
      <c r="C384" s="87" t="s">
        <v>831</v>
      </c>
      <c r="D384" s="88" t="s">
        <v>28</v>
      </c>
      <c r="E384" s="88" t="s">
        <v>593</v>
      </c>
      <c r="F384" s="87"/>
      <c r="G384" s="88" t="s">
        <v>685</v>
      </c>
      <c r="H384" s="87" t="s">
        <v>823</v>
      </c>
      <c r="I384" s="87" t="s">
        <v>595</v>
      </c>
      <c r="J384" s="101"/>
      <c r="K384" s="90">
        <v>2.6600000010580449</v>
      </c>
      <c r="L384" s="88" t="s">
        <v>122</v>
      </c>
      <c r="M384" s="89">
        <v>0.05</v>
      </c>
      <c r="N384" s="89">
        <v>8.0300000020964962E-2</v>
      </c>
      <c r="O384" s="90">
        <v>279.05</v>
      </c>
      <c r="P384" s="102">
        <v>93.025509999999997</v>
      </c>
      <c r="Q384" s="90"/>
      <c r="R384" s="90">
        <v>1.020750662</v>
      </c>
      <c r="S384" s="91">
        <v>2.7905E-7</v>
      </c>
      <c r="T384" s="91">
        <f t="shared" si="9"/>
        <v>7.0784399913732777E-4</v>
      </c>
      <c r="U384" s="91">
        <f>R384/'סכום נכסי הקרן'!$C$42</f>
        <v>2.4612959394673483E-4</v>
      </c>
    </row>
    <row r="385" spans="2:21">
      <c r="B385" s="86" t="s">
        <v>832</v>
      </c>
      <c r="C385" s="87" t="s">
        <v>833</v>
      </c>
      <c r="D385" s="88" t="s">
        <v>28</v>
      </c>
      <c r="E385" s="88" t="s">
        <v>593</v>
      </c>
      <c r="F385" s="87"/>
      <c r="G385" s="88" t="s">
        <v>677</v>
      </c>
      <c r="H385" s="87" t="s">
        <v>820</v>
      </c>
      <c r="I385" s="87" t="s">
        <v>620</v>
      </c>
      <c r="J385" s="101"/>
      <c r="K385" s="90">
        <v>6.4500000002937625</v>
      </c>
      <c r="L385" s="88" t="s">
        <v>120</v>
      </c>
      <c r="M385" s="89">
        <v>5.1249999999999997E-2</v>
      </c>
      <c r="N385" s="89">
        <v>6.9999999999999993E-2</v>
      </c>
      <c r="O385" s="90">
        <v>837.15</v>
      </c>
      <c r="P385" s="102">
        <v>89.98742</v>
      </c>
      <c r="Q385" s="90"/>
      <c r="R385" s="90">
        <v>2.7232867160000001</v>
      </c>
      <c r="S385" s="91">
        <v>4.18575E-7</v>
      </c>
      <c r="T385" s="91">
        <f t="shared" si="9"/>
        <v>1.8884750523443699E-3</v>
      </c>
      <c r="U385" s="91">
        <f>R385/'סכום נכסי הקרן'!$C$42</f>
        <v>6.5665541896030332E-4</v>
      </c>
    </row>
    <row r="386" spans="2:21">
      <c r="B386" s="86" t="s">
        <v>834</v>
      </c>
      <c r="C386" s="87" t="s">
        <v>835</v>
      </c>
      <c r="D386" s="88" t="s">
        <v>28</v>
      </c>
      <c r="E386" s="88" t="s">
        <v>593</v>
      </c>
      <c r="F386" s="87"/>
      <c r="G386" s="88" t="s">
        <v>648</v>
      </c>
      <c r="H386" s="87" t="s">
        <v>836</v>
      </c>
      <c r="I386" s="87" t="s">
        <v>620</v>
      </c>
      <c r="J386" s="101"/>
      <c r="K386" s="90">
        <v>3.2000000001630564</v>
      </c>
      <c r="L386" s="88" t="s">
        <v>122</v>
      </c>
      <c r="M386" s="89">
        <v>3.6249999999999998E-2</v>
      </c>
      <c r="N386" s="89">
        <v>0.39609999999396694</v>
      </c>
      <c r="O386" s="90">
        <v>865.05499999999995</v>
      </c>
      <c r="P386" s="102">
        <v>36.058929999999997</v>
      </c>
      <c r="Q386" s="90"/>
      <c r="R386" s="90">
        <v>1.226569534</v>
      </c>
      <c r="S386" s="91">
        <v>2.4715857142857142E-6</v>
      </c>
      <c r="T386" s="91">
        <f t="shared" si="9"/>
        <v>8.5056999371955198E-4</v>
      </c>
      <c r="U386" s="91">
        <f>R386/'סכום נכסי הקרן'!$C$42</f>
        <v>2.957578893550164E-4</v>
      </c>
    </row>
    <row r="387" spans="2:21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  <c r="T387" s="94"/>
      <c r="U387" s="94"/>
    </row>
    <row r="388" spans="2:21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</row>
    <row r="389" spans="2:21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</row>
    <row r="390" spans="2:21">
      <c r="B390" s="95" t="s">
        <v>198</v>
      </c>
      <c r="C390" s="105"/>
      <c r="D390" s="105"/>
      <c r="E390" s="105"/>
      <c r="F390" s="105"/>
      <c r="G390" s="105"/>
      <c r="H390" s="105"/>
      <c r="I390" s="105"/>
      <c r="J390" s="105"/>
      <c r="K390" s="105"/>
      <c r="L390" s="94"/>
      <c r="M390" s="94"/>
      <c r="N390" s="94"/>
      <c r="O390" s="94"/>
      <c r="P390" s="94"/>
      <c r="Q390" s="94"/>
      <c r="R390" s="94"/>
      <c r="S390" s="94"/>
      <c r="T390" s="94"/>
      <c r="U390" s="94"/>
    </row>
    <row r="391" spans="2:21">
      <c r="B391" s="95" t="s">
        <v>104</v>
      </c>
      <c r="C391" s="105"/>
      <c r="D391" s="105"/>
      <c r="E391" s="105"/>
      <c r="F391" s="105"/>
      <c r="G391" s="105"/>
      <c r="H391" s="105"/>
      <c r="I391" s="105"/>
      <c r="J391" s="105"/>
      <c r="K391" s="105"/>
      <c r="L391" s="94"/>
      <c r="M391" s="94"/>
      <c r="N391" s="94"/>
      <c r="O391" s="94"/>
      <c r="P391" s="94"/>
      <c r="Q391" s="94"/>
      <c r="R391" s="94"/>
      <c r="S391" s="94"/>
      <c r="T391" s="94"/>
      <c r="U391" s="94"/>
    </row>
    <row r="392" spans="2:21">
      <c r="B392" s="95" t="s">
        <v>181</v>
      </c>
      <c r="C392" s="105"/>
      <c r="D392" s="105"/>
      <c r="E392" s="105"/>
      <c r="F392" s="105"/>
      <c r="G392" s="105"/>
      <c r="H392" s="105"/>
      <c r="I392" s="105"/>
      <c r="J392" s="105"/>
      <c r="K392" s="105"/>
      <c r="L392" s="94"/>
      <c r="M392" s="94"/>
      <c r="N392" s="94"/>
      <c r="O392" s="94"/>
      <c r="P392" s="94"/>
      <c r="Q392" s="94"/>
      <c r="R392" s="94"/>
      <c r="S392" s="94"/>
      <c r="T392" s="94"/>
      <c r="U392" s="94"/>
    </row>
    <row r="393" spans="2:21">
      <c r="B393" s="95" t="s">
        <v>189</v>
      </c>
      <c r="C393" s="105"/>
      <c r="D393" s="105"/>
      <c r="E393" s="105"/>
      <c r="F393" s="105"/>
      <c r="G393" s="105"/>
      <c r="H393" s="105"/>
      <c r="I393" s="105"/>
      <c r="J393" s="105"/>
      <c r="K393" s="105"/>
      <c r="L393" s="94"/>
      <c r="M393" s="94"/>
      <c r="N393" s="94"/>
      <c r="O393" s="94"/>
      <c r="P393" s="94"/>
      <c r="Q393" s="94"/>
      <c r="R393" s="94"/>
      <c r="S393" s="94"/>
      <c r="T393" s="94"/>
      <c r="U393" s="94"/>
    </row>
    <row r="394" spans="2:21">
      <c r="B394" s="142" t="s">
        <v>194</v>
      </c>
      <c r="C394" s="142"/>
      <c r="D394" s="142"/>
      <c r="E394" s="142"/>
      <c r="F394" s="142"/>
      <c r="G394" s="142"/>
      <c r="H394" s="142"/>
      <c r="I394" s="142"/>
      <c r="J394" s="142"/>
      <c r="K394" s="142"/>
      <c r="L394" s="94"/>
      <c r="M394" s="94"/>
      <c r="N394" s="94"/>
      <c r="O394" s="94"/>
      <c r="P394" s="94"/>
      <c r="Q394" s="94"/>
      <c r="R394" s="94"/>
      <c r="S394" s="94"/>
      <c r="T394" s="94"/>
      <c r="U394" s="94"/>
    </row>
    <row r="395" spans="2:21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  <c r="T395" s="94"/>
      <c r="U395" s="94"/>
    </row>
    <row r="396" spans="2:21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  <c r="T396" s="94"/>
      <c r="U396" s="94"/>
    </row>
    <row r="397" spans="2:21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  <c r="T397" s="94"/>
      <c r="U397" s="94"/>
    </row>
    <row r="398" spans="2:21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  <c r="T398" s="94"/>
      <c r="U398" s="94"/>
    </row>
    <row r="399" spans="2:21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  <c r="T399" s="94"/>
      <c r="U399" s="94"/>
    </row>
    <row r="400" spans="2:21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  <c r="T400" s="94"/>
      <c r="U400" s="94"/>
    </row>
    <row r="401" spans="2:21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  <c r="T401" s="94"/>
      <c r="U401" s="94"/>
    </row>
    <row r="402" spans="2:21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</row>
    <row r="403" spans="2:21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</row>
    <row r="404" spans="2:21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  <c r="T404" s="94"/>
      <c r="U404" s="94"/>
    </row>
    <row r="405" spans="2:21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  <c r="T405" s="94"/>
      <c r="U405" s="94"/>
    </row>
    <row r="406" spans="2:21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  <c r="T406" s="94"/>
      <c r="U406" s="94"/>
    </row>
    <row r="407" spans="2:21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  <c r="T407" s="94"/>
      <c r="U407" s="94"/>
    </row>
    <row r="408" spans="2:21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  <c r="T408" s="94"/>
      <c r="U408" s="94"/>
    </row>
    <row r="409" spans="2:21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  <c r="T409" s="94"/>
      <c r="U409" s="94"/>
    </row>
    <row r="410" spans="2:21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</row>
    <row r="411" spans="2:21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</row>
    <row r="412" spans="2:21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</row>
    <row r="413" spans="2:21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</row>
    <row r="414" spans="2:21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</row>
    <row r="415" spans="2:21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</row>
    <row r="416" spans="2:21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  <c r="T416" s="94"/>
      <c r="U416" s="94"/>
    </row>
    <row r="417" spans="2:21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  <c r="T417" s="94"/>
      <c r="U417" s="94"/>
    </row>
    <row r="418" spans="2:21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  <c r="T418" s="94"/>
      <c r="U418" s="94"/>
    </row>
    <row r="419" spans="2:21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T419" s="94"/>
      <c r="U419" s="94"/>
    </row>
    <row r="420" spans="2:21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  <c r="T420" s="94"/>
      <c r="U420" s="94"/>
    </row>
    <row r="421" spans="2:21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T421" s="94"/>
      <c r="U421" s="94"/>
    </row>
    <row r="422" spans="2:21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  <c r="T422" s="94"/>
      <c r="U422" s="94"/>
    </row>
    <row r="423" spans="2:21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94"/>
      <c r="U423" s="94"/>
    </row>
    <row r="424" spans="2:21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  <c r="T424" s="94"/>
      <c r="U424" s="94"/>
    </row>
    <row r="425" spans="2:21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</row>
    <row r="426" spans="2:21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T426" s="94"/>
      <c r="U426" s="94"/>
    </row>
    <row r="427" spans="2:21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T427" s="94"/>
      <c r="U427" s="94"/>
    </row>
    <row r="428" spans="2:21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T428" s="94"/>
      <c r="U428" s="94"/>
    </row>
    <row r="429" spans="2:21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  <c r="T429" s="94"/>
      <c r="U429" s="94"/>
    </row>
    <row r="430" spans="2:21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</row>
    <row r="431" spans="2:21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94"/>
      <c r="U431" s="94"/>
    </row>
    <row r="432" spans="2:21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  <c r="T432" s="94"/>
      <c r="U432" s="94"/>
    </row>
    <row r="433" spans="2:21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T433" s="94"/>
      <c r="U433" s="94"/>
    </row>
    <row r="434" spans="2:21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  <c r="T434" s="94"/>
      <c r="U434" s="94"/>
    </row>
    <row r="435" spans="2:21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  <c r="T435" s="94"/>
      <c r="U435" s="94"/>
    </row>
    <row r="436" spans="2:21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T436" s="94"/>
      <c r="U436" s="94"/>
    </row>
    <row r="437" spans="2:21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  <c r="T437" s="94"/>
      <c r="U437" s="94"/>
    </row>
    <row r="438" spans="2:21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  <c r="T438" s="94"/>
      <c r="U438" s="94"/>
    </row>
    <row r="439" spans="2:21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T439" s="94"/>
      <c r="U439" s="94"/>
    </row>
    <row r="440" spans="2:21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T440" s="94"/>
      <c r="U440" s="94"/>
    </row>
    <row r="441" spans="2:21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T441" s="94"/>
      <c r="U441" s="94"/>
    </row>
    <row r="442" spans="2:21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T442" s="94"/>
      <c r="U442" s="94"/>
    </row>
    <row r="443" spans="2:21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T443" s="94"/>
      <c r="U443" s="94"/>
    </row>
    <row r="444" spans="2:21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  <c r="T444" s="94"/>
      <c r="U444" s="94"/>
    </row>
    <row r="445" spans="2:21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T445" s="94"/>
      <c r="U445" s="94"/>
    </row>
    <row r="446" spans="2:21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T446" s="94"/>
      <c r="U446" s="94"/>
    </row>
    <row r="447" spans="2:21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  <c r="T447" s="94"/>
      <c r="U447" s="94"/>
    </row>
    <row r="448" spans="2:21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  <c r="T448" s="94"/>
      <c r="U448" s="94"/>
    </row>
    <row r="449" spans="2:21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  <c r="T449" s="94"/>
      <c r="U449" s="94"/>
    </row>
    <row r="450" spans="2:21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  <c r="T450" s="94"/>
      <c r="U450" s="94"/>
    </row>
    <row r="451" spans="2:21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  <c r="T451" s="94"/>
      <c r="U451" s="94"/>
    </row>
    <row r="452" spans="2:21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  <c r="T452" s="94"/>
      <c r="U452" s="94"/>
    </row>
    <row r="453" spans="2:21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  <c r="T453" s="94"/>
      <c r="U453" s="94"/>
    </row>
    <row r="454" spans="2:21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  <c r="T454" s="94"/>
      <c r="U454" s="94"/>
    </row>
    <row r="455" spans="2:21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  <c r="T455" s="94"/>
      <c r="U455" s="94"/>
    </row>
    <row r="456" spans="2:21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  <c r="T456" s="94"/>
      <c r="U456" s="94"/>
    </row>
    <row r="457" spans="2:21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  <c r="T457" s="94"/>
      <c r="U457" s="94"/>
    </row>
    <row r="458" spans="2:21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  <c r="T458" s="94"/>
      <c r="U458" s="94"/>
    </row>
    <row r="459" spans="2:21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  <c r="T459" s="94"/>
      <c r="U459" s="94"/>
    </row>
    <row r="460" spans="2:21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  <c r="T460" s="94"/>
      <c r="U460" s="94"/>
    </row>
    <row r="461" spans="2:21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  <c r="T461" s="94"/>
      <c r="U461" s="94"/>
    </row>
    <row r="462" spans="2:21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  <c r="T462" s="94"/>
      <c r="U462" s="94"/>
    </row>
    <row r="463" spans="2:21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  <c r="T463" s="94"/>
      <c r="U463" s="94"/>
    </row>
    <row r="464" spans="2:21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  <c r="T464" s="94"/>
      <c r="U464" s="94"/>
    </row>
    <row r="465" spans="2:21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  <c r="T465" s="94"/>
      <c r="U465" s="94"/>
    </row>
    <row r="466" spans="2:21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  <c r="T466" s="94"/>
      <c r="U466" s="94"/>
    </row>
    <row r="467" spans="2:21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  <c r="T467" s="94"/>
      <c r="U467" s="94"/>
    </row>
    <row r="468" spans="2:21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  <c r="T468" s="94"/>
      <c r="U468" s="94"/>
    </row>
    <row r="469" spans="2:21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  <c r="T469" s="94"/>
      <c r="U469" s="94"/>
    </row>
    <row r="470" spans="2:21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  <c r="T470" s="94"/>
      <c r="U470" s="94"/>
    </row>
    <row r="471" spans="2:21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  <c r="T471" s="94"/>
      <c r="U471" s="94"/>
    </row>
    <row r="472" spans="2:21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T472" s="94"/>
      <c r="U472" s="94"/>
    </row>
    <row r="473" spans="2:21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T473" s="94"/>
      <c r="U473" s="94"/>
    </row>
    <row r="474" spans="2:21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  <c r="T474" s="94"/>
      <c r="U474" s="94"/>
    </row>
    <row r="475" spans="2:21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  <c r="T475" s="94"/>
      <c r="U475" s="94"/>
    </row>
    <row r="476" spans="2:21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  <c r="T476" s="94"/>
      <c r="U476" s="94"/>
    </row>
    <row r="477" spans="2:21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  <c r="T477" s="94"/>
      <c r="U477" s="94"/>
    </row>
    <row r="478" spans="2:21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  <c r="T478" s="94"/>
      <c r="U478" s="94"/>
    </row>
    <row r="479" spans="2:21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</row>
    <row r="480" spans="2:21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  <c r="T480" s="94"/>
      <c r="U480" s="94"/>
    </row>
    <row r="481" spans="2:21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</row>
    <row r="482" spans="2:21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</row>
    <row r="483" spans="2:21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</row>
    <row r="484" spans="2:21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</row>
    <row r="485" spans="2:21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</row>
    <row r="486" spans="2:21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</row>
    <row r="487" spans="2:21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</row>
    <row r="488" spans="2:21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</row>
    <row r="489" spans="2:21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</row>
    <row r="490" spans="2:21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</row>
    <row r="491" spans="2:21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</row>
    <row r="492" spans="2:21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</row>
    <row r="493" spans="2:21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</row>
    <row r="494" spans="2:21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</row>
    <row r="495" spans="2:21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94"/>
    </row>
    <row r="496" spans="2:21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  <c r="T496" s="94"/>
      <c r="U496" s="94"/>
    </row>
    <row r="497" spans="2:21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  <c r="T497" s="94"/>
      <c r="U497" s="94"/>
    </row>
    <row r="498" spans="2:21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  <c r="T498" s="94"/>
      <c r="U498" s="94"/>
    </row>
    <row r="499" spans="2:21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  <c r="T499" s="94"/>
      <c r="U499" s="94"/>
    </row>
    <row r="500" spans="2:21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  <c r="T500" s="94"/>
      <c r="U500" s="94"/>
    </row>
    <row r="501" spans="2:21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</row>
    <row r="502" spans="2:21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  <c r="T502" s="94"/>
      <c r="U502" s="94"/>
    </row>
    <row r="503" spans="2:21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  <c r="T503" s="94"/>
      <c r="U503" s="94"/>
    </row>
    <row r="504" spans="2:21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  <c r="T504" s="94"/>
      <c r="U504" s="94"/>
    </row>
    <row r="505" spans="2:21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  <c r="T505" s="94"/>
      <c r="U505" s="94"/>
    </row>
    <row r="506" spans="2:21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  <c r="T506" s="94"/>
      <c r="U506" s="94"/>
    </row>
    <row r="507" spans="2:21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  <c r="T507" s="94"/>
      <c r="U507" s="94"/>
    </row>
    <row r="508" spans="2:21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  <c r="T508" s="94"/>
      <c r="U508" s="94"/>
    </row>
    <row r="509" spans="2:21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  <c r="T509" s="94"/>
      <c r="U509" s="94"/>
    </row>
    <row r="510" spans="2:21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  <c r="T510" s="94"/>
      <c r="U510" s="94"/>
    </row>
    <row r="511" spans="2:21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  <c r="T511" s="94"/>
      <c r="U511" s="94"/>
    </row>
    <row r="512" spans="2:21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  <c r="T512" s="94"/>
      <c r="U512" s="94"/>
    </row>
    <row r="513" spans="2:21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  <c r="T513" s="94"/>
      <c r="U513" s="94"/>
    </row>
    <row r="514" spans="2:21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  <c r="T514" s="94"/>
      <c r="U514" s="94"/>
    </row>
    <row r="515" spans="2:21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  <c r="T515" s="94"/>
      <c r="U515" s="94"/>
    </row>
    <row r="516" spans="2:21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  <c r="T516" s="94"/>
      <c r="U516" s="94"/>
    </row>
    <row r="517" spans="2:21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  <c r="T517" s="94"/>
      <c r="U517" s="94"/>
    </row>
    <row r="518" spans="2:21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  <c r="T518" s="94"/>
      <c r="U518" s="94"/>
    </row>
    <row r="519" spans="2:21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  <c r="T519" s="94"/>
      <c r="U519" s="94"/>
    </row>
    <row r="520" spans="2:21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  <c r="T520" s="94"/>
      <c r="U520" s="94"/>
    </row>
    <row r="521" spans="2:21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  <c r="T521" s="94"/>
      <c r="U521" s="94"/>
    </row>
    <row r="522" spans="2:21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  <c r="T522" s="94"/>
      <c r="U522" s="94"/>
    </row>
    <row r="523" spans="2:21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  <c r="T523" s="94"/>
      <c r="U523" s="94"/>
    </row>
    <row r="524" spans="2:21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  <c r="T524" s="94"/>
      <c r="U524" s="94"/>
    </row>
    <row r="525" spans="2:21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  <c r="T525" s="94"/>
      <c r="U525" s="94"/>
    </row>
    <row r="526" spans="2:21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  <c r="T526" s="94"/>
      <c r="U526" s="94"/>
    </row>
    <row r="527" spans="2:21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</row>
    <row r="528" spans="2:21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  <c r="T528" s="94"/>
      <c r="U528" s="94"/>
    </row>
    <row r="529" spans="2:21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  <c r="T529" s="94"/>
      <c r="U529" s="94"/>
    </row>
    <row r="530" spans="2:21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  <c r="T530" s="94"/>
      <c r="U530" s="94"/>
    </row>
    <row r="531" spans="2:21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  <c r="T531" s="94"/>
      <c r="U531" s="94"/>
    </row>
    <row r="532" spans="2:21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  <c r="T532" s="94"/>
      <c r="U532" s="94"/>
    </row>
    <row r="533" spans="2:21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</row>
    <row r="534" spans="2:21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</row>
    <row r="535" spans="2:21">
      <c r="B535" s="93"/>
      <c r="C535" s="94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  <c r="T535" s="94"/>
      <c r="U535" s="94"/>
    </row>
    <row r="536" spans="2:21">
      <c r="B536" s="93"/>
      <c r="C536" s="94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  <c r="T536" s="94"/>
      <c r="U536" s="94"/>
    </row>
    <row r="537" spans="2:21">
      <c r="B537" s="93"/>
      <c r="C537" s="94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  <c r="T537" s="94"/>
      <c r="U537" s="94"/>
    </row>
    <row r="538" spans="2:21">
      <c r="B538" s="93"/>
      <c r="C538" s="94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  <c r="T538" s="94"/>
      <c r="U538" s="94"/>
    </row>
    <row r="539" spans="2:21">
      <c r="B539" s="93"/>
      <c r="C539" s="94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  <c r="T539" s="94"/>
      <c r="U539" s="94"/>
    </row>
    <row r="540" spans="2:21">
      <c r="B540" s="93"/>
      <c r="C540" s="94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  <c r="T540" s="94"/>
      <c r="U540" s="94"/>
    </row>
    <row r="541" spans="2:21">
      <c r="B541" s="93"/>
      <c r="C541" s="94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  <c r="T541" s="94"/>
      <c r="U541" s="94"/>
    </row>
    <row r="542" spans="2:21">
      <c r="B542" s="93"/>
      <c r="C542" s="94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  <c r="T542" s="94"/>
      <c r="U542" s="94"/>
    </row>
    <row r="543" spans="2:21">
      <c r="B543" s="93"/>
      <c r="C543" s="94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  <c r="T543" s="94"/>
      <c r="U543" s="94"/>
    </row>
    <row r="544" spans="2:21">
      <c r="B544" s="93"/>
      <c r="C544" s="94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  <c r="T544" s="94"/>
      <c r="U544" s="94"/>
    </row>
    <row r="545" spans="2:21">
      <c r="B545" s="93"/>
      <c r="C545" s="94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  <c r="T545" s="94"/>
      <c r="U545" s="94"/>
    </row>
    <row r="546" spans="2:21">
      <c r="B546" s="93"/>
      <c r="C546" s="94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  <c r="T546" s="94"/>
      <c r="U546" s="94"/>
    </row>
    <row r="547" spans="2:21">
      <c r="B547" s="93"/>
      <c r="C547" s="94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  <c r="T547" s="94"/>
      <c r="U547" s="94"/>
    </row>
    <row r="548" spans="2:21">
      <c r="B548" s="93"/>
      <c r="C548" s="94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  <c r="T548" s="94"/>
      <c r="U548" s="94"/>
    </row>
    <row r="549" spans="2:21">
      <c r="B549" s="93"/>
      <c r="C549" s="94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  <c r="T549" s="94"/>
      <c r="U549" s="94"/>
    </row>
    <row r="550" spans="2:21">
      <c r="B550" s="93"/>
      <c r="C550" s="94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  <c r="T550" s="94"/>
      <c r="U550" s="94"/>
    </row>
    <row r="551" spans="2:21">
      <c r="B551" s="93"/>
      <c r="C551" s="94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  <c r="T551" s="94"/>
      <c r="U551" s="94"/>
    </row>
    <row r="552" spans="2:21">
      <c r="B552" s="93"/>
      <c r="C552" s="94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  <c r="T552" s="94"/>
      <c r="U552" s="94"/>
    </row>
    <row r="553" spans="2:21">
      <c r="B553" s="93"/>
      <c r="C553" s="94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  <c r="T553" s="94"/>
      <c r="U553" s="94"/>
    </row>
    <row r="554" spans="2:21">
      <c r="B554" s="93"/>
      <c r="C554" s="94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  <c r="T554" s="94"/>
      <c r="U554" s="94"/>
    </row>
    <row r="555" spans="2:21">
      <c r="B555" s="93"/>
      <c r="C555" s="94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  <c r="T555" s="94"/>
      <c r="U555" s="94"/>
    </row>
    <row r="556" spans="2:21">
      <c r="B556" s="93"/>
      <c r="C556" s="94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  <c r="T556" s="94"/>
      <c r="U556" s="94"/>
    </row>
    <row r="557" spans="2:21">
      <c r="B557" s="93"/>
      <c r="C557" s="94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  <c r="T557" s="94"/>
      <c r="U557" s="94"/>
    </row>
    <row r="558" spans="2:21">
      <c r="B558" s="93"/>
      <c r="C558" s="94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  <c r="T558" s="94"/>
      <c r="U558" s="94"/>
    </row>
    <row r="559" spans="2:21">
      <c r="B559" s="93"/>
      <c r="C559" s="94"/>
      <c r="D559" s="94"/>
      <c r="E559" s="94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  <c r="T559" s="94"/>
      <c r="U559" s="94"/>
    </row>
    <row r="560" spans="2:21">
      <c r="B560" s="93"/>
      <c r="C560" s="94"/>
      <c r="D560" s="94"/>
      <c r="E560" s="94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  <c r="T560" s="94"/>
      <c r="U560" s="94"/>
    </row>
    <row r="561" spans="2:21">
      <c r="B561" s="93"/>
      <c r="C561" s="94"/>
      <c r="D561" s="94"/>
      <c r="E561" s="94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  <c r="T561" s="94"/>
      <c r="U561" s="94"/>
    </row>
    <row r="562" spans="2:21">
      <c r="B562" s="93"/>
      <c r="C562" s="94"/>
      <c r="D562" s="94"/>
      <c r="E562" s="94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  <c r="T562" s="94"/>
      <c r="U562" s="94"/>
    </row>
    <row r="563" spans="2:21">
      <c r="B563" s="93"/>
      <c r="C563" s="94"/>
      <c r="D563" s="94"/>
      <c r="E563" s="94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  <c r="T563" s="94"/>
      <c r="U563" s="94"/>
    </row>
    <row r="564" spans="2:21">
      <c r="B564" s="93"/>
      <c r="C564" s="94"/>
      <c r="D564" s="94"/>
      <c r="E564" s="94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  <c r="T564" s="94"/>
      <c r="U564" s="94"/>
    </row>
    <row r="565" spans="2:21">
      <c r="B565" s="93"/>
      <c r="C565" s="94"/>
      <c r="D565" s="94"/>
      <c r="E565" s="94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  <c r="T565" s="94"/>
      <c r="U565" s="94"/>
    </row>
    <row r="566" spans="2:21">
      <c r="B566" s="93"/>
      <c r="C566" s="94"/>
      <c r="D566" s="94"/>
      <c r="E566" s="94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  <c r="T566" s="94"/>
      <c r="U566" s="94"/>
    </row>
    <row r="567" spans="2:21">
      <c r="B567" s="93"/>
      <c r="C567" s="94"/>
      <c r="D567" s="94"/>
      <c r="E567" s="94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  <c r="T567" s="94"/>
      <c r="U567" s="94"/>
    </row>
    <row r="568" spans="2:21">
      <c r="B568" s="93"/>
      <c r="C568" s="94"/>
      <c r="D568" s="94"/>
      <c r="E568" s="94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  <c r="T568" s="94"/>
      <c r="U568" s="94"/>
    </row>
    <row r="569" spans="2:21">
      <c r="B569" s="93"/>
      <c r="C569" s="94"/>
      <c r="D569" s="94"/>
      <c r="E569" s="94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  <c r="T569" s="94"/>
      <c r="U569" s="94"/>
    </row>
    <row r="570" spans="2:21">
      <c r="B570" s="93"/>
      <c r="C570" s="94"/>
      <c r="D570" s="94"/>
      <c r="E570" s="94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  <c r="T570" s="94"/>
      <c r="U570" s="94"/>
    </row>
    <row r="571" spans="2:21">
      <c r="B571" s="93"/>
      <c r="C571" s="94"/>
      <c r="D571" s="94"/>
      <c r="E571" s="94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  <c r="T571" s="94"/>
      <c r="U571" s="94"/>
    </row>
    <row r="572" spans="2:21">
      <c r="B572" s="93"/>
      <c r="C572" s="94"/>
      <c r="D572" s="94"/>
      <c r="E572" s="94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  <c r="T572" s="94"/>
      <c r="U572" s="94"/>
    </row>
    <row r="573" spans="2:21">
      <c r="B573" s="93"/>
      <c r="C573" s="94"/>
      <c r="D573" s="94"/>
      <c r="E573" s="94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  <c r="T573" s="94"/>
      <c r="U573" s="94"/>
    </row>
    <row r="574" spans="2:21">
      <c r="B574" s="93"/>
      <c r="C574" s="94"/>
      <c r="D574" s="94"/>
      <c r="E574" s="94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  <c r="T574" s="94"/>
      <c r="U574" s="94"/>
    </row>
    <row r="575" spans="2:21">
      <c r="B575" s="93"/>
      <c r="C575" s="94"/>
      <c r="D575" s="94"/>
      <c r="E575" s="94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  <c r="T575" s="94"/>
      <c r="U575" s="94"/>
    </row>
    <row r="576" spans="2:21">
      <c r="B576" s="93"/>
      <c r="C576" s="94"/>
      <c r="D576" s="94"/>
      <c r="E576" s="94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  <c r="T576" s="94"/>
      <c r="U576" s="94"/>
    </row>
    <row r="577" spans="2:21">
      <c r="B577" s="93"/>
      <c r="C577" s="94"/>
      <c r="D577" s="94"/>
      <c r="E577" s="94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  <c r="T577" s="94"/>
      <c r="U577" s="94"/>
    </row>
    <row r="578" spans="2:21">
      <c r="B578" s="93"/>
      <c r="C578" s="94"/>
      <c r="D578" s="94"/>
      <c r="E578" s="94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  <c r="T578" s="94"/>
      <c r="U578" s="94"/>
    </row>
    <row r="579" spans="2:21">
      <c r="B579" s="93"/>
      <c r="C579" s="94"/>
      <c r="D579" s="94"/>
      <c r="E579" s="94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  <c r="T579" s="94"/>
      <c r="U579" s="94"/>
    </row>
    <row r="580" spans="2:21">
      <c r="B580" s="93"/>
      <c r="C580" s="94"/>
      <c r="D580" s="94"/>
      <c r="E580" s="94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  <c r="T580" s="94"/>
      <c r="U580" s="94"/>
    </row>
    <row r="581" spans="2:21">
      <c r="B581" s="93"/>
      <c r="C581" s="94"/>
      <c r="D581" s="94"/>
      <c r="E581" s="94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  <c r="T581" s="94"/>
      <c r="U581" s="94"/>
    </row>
    <row r="582" spans="2:21">
      <c r="B582" s="93"/>
      <c r="C582" s="94"/>
      <c r="D582" s="94"/>
      <c r="E582" s="94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  <c r="T582" s="94"/>
      <c r="U582" s="94"/>
    </row>
    <row r="583" spans="2:21">
      <c r="B583" s="93"/>
      <c r="C583" s="94"/>
      <c r="D583" s="94"/>
      <c r="E583" s="94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  <c r="T583" s="94"/>
      <c r="U583" s="94"/>
    </row>
    <row r="584" spans="2:21">
      <c r="B584" s="93"/>
      <c r="C584" s="94"/>
      <c r="D584" s="94"/>
      <c r="E584" s="94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  <c r="T584" s="94"/>
      <c r="U584" s="94"/>
    </row>
    <row r="585" spans="2:21">
      <c r="B585" s="93"/>
      <c r="C585" s="94"/>
      <c r="D585" s="94"/>
      <c r="E585" s="94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  <c r="T585" s="94"/>
      <c r="U585" s="94"/>
    </row>
    <row r="586" spans="2:21">
      <c r="B586" s="93"/>
      <c r="C586" s="94"/>
      <c r="D586" s="94"/>
      <c r="E586" s="94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  <c r="T586" s="94"/>
      <c r="U586" s="94"/>
    </row>
    <row r="587" spans="2:21">
      <c r="B587" s="93"/>
      <c r="C587" s="94"/>
      <c r="D587" s="94"/>
      <c r="E587" s="94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  <c r="T587" s="94"/>
      <c r="U587" s="94"/>
    </row>
    <row r="588" spans="2:21">
      <c r="B588" s="93"/>
      <c r="C588" s="94"/>
      <c r="D588" s="94"/>
      <c r="E588" s="94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  <c r="T588" s="94"/>
      <c r="U588" s="94"/>
    </row>
    <row r="589" spans="2:21">
      <c r="B589" s="93"/>
      <c r="C589" s="94"/>
      <c r="D589" s="94"/>
      <c r="E589" s="94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  <c r="T589" s="94"/>
      <c r="U589" s="94"/>
    </row>
    <row r="590" spans="2:21">
      <c r="B590" s="93"/>
      <c r="C590" s="94"/>
      <c r="D590" s="94"/>
      <c r="E590" s="94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</row>
    <row r="591" spans="2:21">
      <c r="B591" s="93"/>
      <c r="C591" s="94"/>
      <c r="D591" s="94"/>
      <c r="E591" s="94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  <c r="T591" s="94"/>
      <c r="U591" s="94"/>
    </row>
    <row r="592" spans="2:21">
      <c r="B592" s="93"/>
      <c r="C592" s="94"/>
      <c r="D592" s="94"/>
      <c r="E592" s="94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  <c r="T592" s="94"/>
      <c r="U592" s="94"/>
    </row>
    <row r="593" spans="2:21">
      <c r="B593" s="93"/>
      <c r="C593" s="94"/>
      <c r="D593" s="94"/>
      <c r="E593" s="94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  <c r="T593" s="94"/>
      <c r="U593" s="94"/>
    </row>
    <row r="594" spans="2:21">
      <c r="B594" s="93"/>
      <c r="C594" s="94"/>
      <c r="D594" s="94"/>
      <c r="E594" s="94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  <c r="T594" s="94"/>
      <c r="U594" s="94"/>
    </row>
    <row r="595" spans="2:21">
      <c r="B595" s="93"/>
      <c r="C595" s="94"/>
      <c r="D595" s="94"/>
      <c r="E595" s="94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  <c r="T595" s="94"/>
      <c r="U595" s="94"/>
    </row>
    <row r="596" spans="2:21">
      <c r="B596" s="93"/>
      <c r="C596" s="94"/>
      <c r="D596" s="94"/>
      <c r="E596" s="94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  <c r="T596" s="94"/>
      <c r="U596" s="94"/>
    </row>
    <row r="597" spans="2:21">
      <c r="B597" s="93"/>
      <c r="C597" s="94"/>
      <c r="D597" s="94"/>
      <c r="E597" s="94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  <c r="T597" s="94"/>
      <c r="U597" s="94"/>
    </row>
    <row r="598" spans="2:21">
      <c r="B598" s="93"/>
      <c r="C598" s="94"/>
      <c r="D598" s="94"/>
      <c r="E598" s="94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  <c r="T598" s="94"/>
      <c r="U598" s="94"/>
    </row>
    <row r="599" spans="2:21">
      <c r="B599" s="93"/>
      <c r="C599" s="94"/>
      <c r="D599" s="94"/>
      <c r="E599" s="94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  <c r="T599" s="94"/>
      <c r="U599" s="94"/>
    </row>
    <row r="600" spans="2:21">
      <c r="B600" s="93"/>
      <c r="C600" s="94"/>
      <c r="D600" s="94"/>
      <c r="E600" s="94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  <c r="T600" s="94"/>
      <c r="U600" s="94"/>
    </row>
    <row r="601" spans="2:21">
      <c r="B601" s="93"/>
      <c r="C601" s="94"/>
      <c r="D601" s="94"/>
      <c r="E601" s="94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  <c r="T601" s="94"/>
      <c r="U601" s="94"/>
    </row>
    <row r="602" spans="2:21">
      <c r="B602" s="93"/>
      <c r="C602" s="94"/>
      <c r="D602" s="94"/>
      <c r="E602" s="94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  <c r="T602" s="94"/>
      <c r="U602" s="94"/>
    </row>
    <row r="603" spans="2:21">
      <c r="B603" s="93"/>
      <c r="C603" s="94"/>
      <c r="D603" s="94"/>
      <c r="E603" s="94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  <c r="T603" s="94"/>
      <c r="U603" s="94"/>
    </row>
    <row r="604" spans="2:21">
      <c r="B604" s="93"/>
      <c r="C604" s="94"/>
      <c r="D604" s="94"/>
      <c r="E604" s="94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  <c r="T604" s="94"/>
      <c r="U604" s="94"/>
    </row>
    <row r="605" spans="2:21">
      <c r="B605" s="93"/>
      <c r="C605" s="94"/>
      <c r="D605" s="94"/>
      <c r="E605" s="94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  <c r="T605" s="94"/>
      <c r="U605" s="94"/>
    </row>
    <row r="606" spans="2:21">
      <c r="B606" s="93"/>
      <c r="C606" s="94"/>
      <c r="D606" s="94"/>
      <c r="E606" s="94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  <c r="T606" s="94"/>
      <c r="U606" s="94"/>
    </row>
    <row r="607" spans="2:21">
      <c r="B607" s="93"/>
      <c r="C607" s="94"/>
      <c r="D607" s="94"/>
      <c r="E607" s="94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  <c r="T607" s="94"/>
      <c r="U607" s="94"/>
    </row>
    <row r="608" spans="2:21">
      <c r="B608" s="93"/>
      <c r="C608" s="94"/>
      <c r="D608" s="94"/>
      <c r="E608" s="94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  <c r="T608" s="94"/>
      <c r="U608" s="94"/>
    </row>
    <row r="609" spans="2:21">
      <c r="B609" s="93"/>
      <c r="C609" s="94"/>
      <c r="D609" s="94"/>
      <c r="E609" s="94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  <c r="T609" s="94"/>
      <c r="U609" s="94"/>
    </row>
    <row r="610" spans="2:21">
      <c r="B610" s="93"/>
      <c r="C610" s="94"/>
      <c r="D610" s="94"/>
      <c r="E610" s="94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  <c r="T610" s="94"/>
      <c r="U610" s="94"/>
    </row>
    <row r="611" spans="2:21">
      <c r="B611" s="93"/>
      <c r="C611" s="94"/>
      <c r="D611" s="94"/>
      <c r="E611" s="94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  <c r="T611" s="94"/>
      <c r="U611" s="94"/>
    </row>
    <row r="612" spans="2:21">
      <c r="B612" s="93"/>
      <c r="C612" s="94"/>
      <c r="D612" s="94"/>
      <c r="E612" s="94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  <c r="T612" s="94"/>
      <c r="U612" s="94"/>
    </row>
    <row r="613" spans="2:21">
      <c r="B613" s="93"/>
      <c r="C613" s="94"/>
      <c r="D613" s="94"/>
      <c r="E613" s="94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  <c r="T613" s="94"/>
      <c r="U613" s="94"/>
    </row>
    <row r="614" spans="2:21">
      <c r="B614" s="93"/>
      <c r="C614" s="94"/>
      <c r="D614" s="94"/>
      <c r="E614" s="94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  <c r="T614" s="94"/>
      <c r="U614" s="94"/>
    </row>
    <row r="615" spans="2:21">
      <c r="B615" s="93"/>
      <c r="C615" s="94"/>
      <c r="D615" s="94"/>
      <c r="E615" s="94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  <c r="T615" s="94"/>
      <c r="U615" s="94"/>
    </row>
    <row r="616" spans="2:21">
      <c r="B616" s="93"/>
      <c r="C616" s="94"/>
      <c r="D616" s="94"/>
      <c r="E616" s="94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  <c r="T616" s="94"/>
      <c r="U616" s="94"/>
    </row>
    <row r="617" spans="2:21">
      <c r="B617" s="93"/>
      <c r="C617" s="94"/>
      <c r="D617" s="94"/>
      <c r="E617" s="94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  <c r="T617" s="94"/>
      <c r="U617" s="94"/>
    </row>
    <row r="618" spans="2:21">
      <c r="B618" s="93"/>
      <c r="C618" s="94"/>
      <c r="D618" s="94"/>
      <c r="E618" s="94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  <c r="T618" s="94"/>
      <c r="U618" s="94"/>
    </row>
    <row r="619" spans="2:21">
      <c r="B619" s="93"/>
      <c r="C619" s="94"/>
      <c r="D619" s="94"/>
      <c r="E619" s="94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  <c r="T619" s="94"/>
      <c r="U619" s="94"/>
    </row>
    <row r="620" spans="2:21">
      <c r="B620" s="93"/>
      <c r="C620" s="94"/>
      <c r="D620" s="94"/>
      <c r="E620" s="94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  <c r="T620" s="94"/>
      <c r="U620" s="94"/>
    </row>
    <row r="621" spans="2:21">
      <c r="B621" s="93"/>
      <c r="C621" s="94"/>
      <c r="D621" s="94"/>
      <c r="E621" s="94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</row>
    <row r="622" spans="2:21">
      <c r="B622" s="93"/>
      <c r="C622" s="94"/>
      <c r="D622" s="94"/>
      <c r="E622" s="94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</row>
    <row r="623" spans="2:21">
      <c r="B623" s="93"/>
      <c r="C623" s="94"/>
      <c r="D623" s="94"/>
      <c r="E623" s="94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</row>
    <row r="624" spans="2:21">
      <c r="B624" s="93"/>
      <c r="C624" s="94"/>
      <c r="D624" s="94"/>
      <c r="E624" s="94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  <c r="T624" s="94"/>
      <c r="U624" s="94"/>
    </row>
    <row r="625" spans="2:21">
      <c r="B625" s="93"/>
      <c r="C625" s="94"/>
      <c r="D625" s="94"/>
      <c r="E625" s="94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  <c r="T625" s="94"/>
      <c r="U625" s="94"/>
    </row>
    <row r="626" spans="2:21">
      <c r="B626" s="93"/>
      <c r="C626" s="94"/>
      <c r="D626" s="94"/>
      <c r="E626" s="94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  <c r="T626" s="94"/>
      <c r="U626" s="94"/>
    </row>
    <row r="627" spans="2:21">
      <c r="B627" s="93"/>
      <c r="C627" s="94"/>
      <c r="D627" s="94"/>
      <c r="E627" s="94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  <c r="T627" s="94"/>
      <c r="U627" s="94"/>
    </row>
    <row r="628" spans="2:21">
      <c r="B628" s="93"/>
      <c r="C628" s="94"/>
      <c r="D628" s="94"/>
      <c r="E628" s="94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  <c r="T628" s="94"/>
      <c r="U628" s="94"/>
    </row>
    <row r="629" spans="2:21">
      <c r="B629" s="93"/>
      <c r="C629" s="94"/>
      <c r="D629" s="94"/>
      <c r="E629" s="94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  <c r="T629" s="94"/>
      <c r="U629" s="94"/>
    </row>
    <row r="630" spans="2:21">
      <c r="B630" s="93"/>
      <c r="C630" s="94"/>
      <c r="D630" s="94"/>
      <c r="E630" s="94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  <c r="T630" s="94"/>
      <c r="U630" s="94"/>
    </row>
    <row r="631" spans="2:21">
      <c r="B631" s="93"/>
      <c r="C631" s="94"/>
      <c r="D631" s="94"/>
      <c r="E631" s="94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  <c r="T631" s="94"/>
      <c r="U631" s="94"/>
    </row>
    <row r="632" spans="2:21">
      <c r="B632" s="93"/>
      <c r="C632" s="94"/>
      <c r="D632" s="94"/>
      <c r="E632" s="94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  <c r="T632" s="94"/>
      <c r="U632" s="94"/>
    </row>
    <row r="633" spans="2:21">
      <c r="B633" s="93"/>
      <c r="C633" s="94"/>
      <c r="D633" s="94"/>
      <c r="E633" s="94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  <c r="T633" s="94"/>
      <c r="U633" s="94"/>
    </row>
    <row r="634" spans="2:21">
      <c r="B634" s="93"/>
      <c r="C634" s="94"/>
      <c r="D634" s="94"/>
      <c r="E634" s="94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  <c r="T634" s="94"/>
      <c r="U634" s="94"/>
    </row>
    <row r="635" spans="2:21">
      <c r="B635" s="93"/>
      <c r="C635" s="94"/>
      <c r="D635" s="94"/>
      <c r="E635" s="94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  <c r="T635" s="94"/>
      <c r="U635" s="94"/>
    </row>
    <row r="636" spans="2:21">
      <c r="B636" s="93"/>
      <c r="C636" s="94"/>
      <c r="D636" s="94"/>
      <c r="E636" s="94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  <c r="T636" s="94"/>
      <c r="U636" s="94"/>
    </row>
    <row r="637" spans="2:21">
      <c r="B637" s="93"/>
      <c r="C637" s="94"/>
      <c r="D637" s="94"/>
      <c r="E637" s="94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  <c r="T637" s="94"/>
      <c r="U637" s="94"/>
    </row>
    <row r="638" spans="2:21">
      <c r="B638" s="93"/>
      <c r="C638" s="94"/>
      <c r="D638" s="94"/>
      <c r="E638" s="94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  <c r="T638" s="94"/>
      <c r="U638" s="94"/>
    </row>
    <row r="639" spans="2:21">
      <c r="B639" s="93"/>
      <c r="C639" s="94"/>
      <c r="D639" s="94"/>
      <c r="E639" s="94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  <c r="T639" s="94"/>
      <c r="U639" s="94"/>
    </row>
    <row r="640" spans="2:21">
      <c r="B640" s="93"/>
      <c r="C640" s="94"/>
      <c r="D640" s="94"/>
      <c r="E640" s="94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  <c r="T640" s="94"/>
      <c r="U640" s="94"/>
    </row>
    <row r="641" spans="2:21">
      <c r="B641" s="93"/>
      <c r="C641" s="94"/>
      <c r="D641" s="94"/>
      <c r="E641" s="94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  <c r="T641" s="94"/>
      <c r="U641" s="94"/>
    </row>
    <row r="642" spans="2:21">
      <c r="B642" s="93"/>
      <c r="C642" s="94"/>
      <c r="D642" s="94"/>
      <c r="E642" s="94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  <c r="T642" s="94"/>
      <c r="U642" s="94"/>
    </row>
    <row r="643" spans="2:21">
      <c r="B643" s="93"/>
      <c r="C643" s="94"/>
      <c r="D643" s="94"/>
      <c r="E643" s="94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  <c r="T643" s="94"/>
      <c r="U643" s="94"/>
    </row>
    <row r="644" spans="2:21">
      <c r="B644" s="93"/>
      <c r="C644" s="94"/>
      <c r="D644" s="94"/>
      <c r="E644" s="94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  <c r="T644" s="94"/>
      <c r="U644" s="94"/>
    </row>
    <row r="645" spans="2:21">
      <c r="B645" s="93"/>
      <c r="C645" s="94"/>
      <c r="D645" s="94"/>
      <c r="E645" s="94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  <c r="T645" s="94"/>
      <c r="U645" s="94"/>
    </row>
    <row r="646" spans="2:21">
      <c r="B646" s="93"/>
      <c r="C646" s="94"/>
      <c r="D646" s="94"/>
      <c r="E646" s="94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  <c r="T646" s="94"/>
      <c r="U646" s="94"/>
    </row>
    <row r="647" spans="2:21">
      <c r="B647" s="93"/>
      <c r="C647" s="94"/>
      <c r="D647" s="94"/>
      <c r="E647" s="94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  <c r="T647" s="94"/>
      <c r="U647" s="94"/>
    </row>
    <row r="648" spans="2:21">
      <c r="B648" s="93"/>
      <c r="C648" s="94"/>
      <c r="D648" s="94"/>
      <c r="E648" s="94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  <c r="T648" s="94"/>
      <c r="U648" s="94"/>
    </row>
    <row r="649" spans="2:21">
      <c r="B649" s="93"/>
      <c r="C649" s="94"/>
      <c r="D649" s="94"/>
      <c r="E649" s="94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  <c r="T649" s="94"/>
      <c r="U649" s="94"/>
    </row>
    <row r="650" spans="2:21">
      <c r="B650" s="93"/>
      <c r="C650" s="94"/>
      <c r="D650" s="94"/>
      <c r="E650" s="94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  <c r="T650" s="94"/>
      <c r="U650" s="94"/>
    </row>
    <row r="651" spans="2:21">
      <c r="B651" s="93"/>
      <c r="C651" s="94"/>
      <c r="D651" s="94"/>
      <c r="E651" s="94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  <c r="T651" s="94"/>
      <c r="U651" s="94"/>
    </row>
    <row r="652" spans="2:21">
      <c r="B652" s="93"/>
      <c r="C652" s="94"/>
      <c r="D652" s="94"/>
      <c r="E652" s="94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  <c r="T652" s="94"/>
      <c r="U652" s="94"/>
    </row>
    <row r="653" spans="2:21">
      <c r="B653" s="93"/>
      <c r="C653" s="94"/>
      <c r="D653" s="94"/>
      <c r="E653" s="94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  <c r="T653" s="94"/>
      <c r="U653" s="94"/>
    </row>
    <row r="654" spans="2:21">
      <c r="B654" s="93"/>
      <c r="C654" s="94"/>
      <c r="D654" s="94"/>
      <c r="E654" s="94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  <c r="T654" s="94"/>
      <c r="U654" s="94"/>
    </row>
    <row r="655" spans="2:21">
      <c r="B655" s="93"/>
      <c r="C655" s="94"/>
      <c r="D655" s="94"/>
      <c r="E655" s="94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  <c r="T655" s="94"/>
      <c r="U655" s="94"/>
    </row>
    <row r="656" spans="2:21">
      <c r="B656" s="93"/>
      <c r="C656" s="94"/>
      <c r="D656" s="94"/>
      <c r="E656" s="94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  <c r="T656" s="94"/>
      <c r="U656" s="94"/>
    </row>
    <row r="657" spans="2:21">
      <c r="B657" s="93"/>
      <c r="C657" s="94"/>
      <c r="D657" s="94"/>
      <c r="E657" s="94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  <c r="T657" s="94"/>
      <c r="U657" s="94"/>
    </row>
    <row r="658" spans="2:21">
      <c r="B658" s="93"/>
      <c r="C658" s="94"/>
      <c r="D658" s="94"/>
      <c r="E658" s="94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  <c r="T658" s="94"/>
      <c r="U658" s="94"/>
    </row>
    <row r="659" spans="2:21">
      <c r="B659" s="93"/>
      <c r="C659" s="94"/>
      <c r="D659" s="94"/>
      <c r="E659" s="94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  <c r="T659" s="94"/>
      <c r="U659" s="94"/>
    </row>
    <row r="660" spans="2:21">
      <c r="B660" s="93"/>
      <c r="C660" s="94"/>
      <c r="D660" s="94"/>
      <c r="E660" s="94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  <c r="T660" s="94"/>
      <c r="U660" s="94"/>
    </row>
    <row r="661" spans="2:21">
      <c r="B661" s="93"/>
      <c r="C661" s="94"/>
      <c r="D661" s="94"/>
      <c r="E661" s="94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  <c r="T661" s="94"/>
      <c r="U661" s="94"/>
    </row>
    <row r="662" spans="2:21">
      <c r="B662" s="93"/>
      <c r="C662" s="94"/>
      <c r="D662" s="94"/>
      <c r="E662" s="94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  <c r="T662" s="94"/>
      <c r="U662" s="94"/>
    </row>
    <row r="663" spans="2:21">
      <c r="B663" s="93"/>
      <c r="C663" s="94"/>
      <c r="D663" s="94"/>
      <c r="E663" s="94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  <c r="T663" s="94"/>
      <c r="U663" s="94"/>
    </row>
    <row r="664" spans="2:21">
      <c r="B664" s="93"/>
      <c r="C664" s="94"/>
      <c r="D664" s="94"/>
      <c r="E664" s="94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  <c r="T664" s="94"/>
      <c r="U664" s="94"/>
    </row>
    <row r="665" spans="2:21">
      <c r="B665" s="93"/>
      <c r="C665" s="94"/>
      <c r="D665" s="94"/>
      <c r="E665" s="94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  <c r="T665" s="94"/>
      <c r="U665" s="94"/>
    </row>
    <row r="666" spans="2:21">
      <c r="B666" s="93"/>
      <c r="C666" s="94"/>
      <c r="D666" s="94"/>
      <c r="E666" s="94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  <c r="T666" s="94"/>
      <c r="U666" s="94"/>
    </row>
    <row r="667" spans="2:21">
      <c r="B667" s="93"/>
      <c r="C667" s="94"/>
      <c r="D667" s="94"/>
      <c r="E667" s="94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  <c r="T667" s="94"/>
      <c r="U667" s="94"/>
    </row>
    <row r="668" spans="2:21">
      <c r="B668" s="93"/>
      <c r="C668" s="94"/>
      <c r="D668" s="94"/>
      <c r="E668" s="94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  <c r="T668" s="94"/>
      <c r="U668" s="94"/>
    </row>
    <row r="669" spans="2:21">
      <c r="B669" s="93"/>
      <c r="C669" s="94"/>
      <c r="D669" s="94"/>
      <c r="E669" s="94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  <c r="S669" s="94"/>
      <c r="T669" s="94"/>
      <c r="U669" s="94"/>
    </row>
    <row r="670" spans="2:21">
      <c r="B670" s="93"/>
      <c r="C670" s="94"/>
      <c r="D670" s="94"/>
      <c r="E670" s="94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  <c r="S670" s="94"/>
      <c r="T670" s="94"/>
      <c r="U670" s="94"/>
    </row>
    <row r="671" spans="2:21">
      <c r="B671" s="93"/>
      <c r="C671" s="94"/>
      <c r="D671" s="94"/>
      <c r="E671" s="94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/>
      <c r="T671" s="94"/>
      <c r="U671" s="94"/>
    </row>
    <row r="672" spans="2:21">
      <c r="B672" s="93"/>
      <c r="C672" s="94"/>
      <c r="D672" s="94"/>
      <c r="E672" s="94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/>
      <c r="T672" s="94"/>
      <c r="U672" s="94"/>
    </row>
    <row r="673" spans="2:21">
      <c r="B673" s="93"/>
      <c r="C673" s="94"/>
      <c r="D673" s="94"/>
      <c r="E673" s="94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  <c r="S673" s="94"/>
      <c r="T673" s="94"/>
      <c r="U673" s="94"/>
    </row>
    <row r="674" spans="2:21">
      <c r="B674" s="93"/>
      <c r="C674" s="94"/>
      <c r="D674" s="94"/>
      <c r="E674" s="94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  <c r="S674" s="94"/>
      <c r="T674" s="94"/>
      <c r="U674" s="94"/>
    </row>
    <row r="675" spans="2:21">
      <c r="B675" s="93"/>
      <c r="C675" s="94"/>
      <c r="D675" s="94"/>
      <c r="E675" s="94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  <c r="S675" s="94"/>
      <c r="T675" s="94"/>
      <c r="U675" s="94"/>
    </row>
    <row r="676" spans="2:21">
      <c r="B676" s="93"/>
      <c r="C676" s="94"/>
      <c r="D676" s="94"/>
      <c r="E676" s="94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  <c r="S676" s="94"/>
      <c r="T676" s="94"/>
      <c r="U676" s="94"/>
    </row>
    <row r="677" spans="2:21">
      <c r="B677" s="93"/>
      <c r="C677" s="94"/>
      <c r="D677" s="94"/>
      <c r="E677" s="94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  <c r="S677" s="94"/>
      <c r="T677" s="94"/>
      <c r="U677" s="94"/>
    </row>
    <row r="678" spans="2:21">
      <c r="B678" s="93"/>
      <c r="C678" s="94"/>
      <c r="D678" s="94"/>
      <c r="E678" s="94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  <c r="S678" s="94"/>
      <c r="T678" s="94"/>
      <c r="U678" s="94"/>
    </row>
    <row r="679" spans="2:21">
      <c r="B679" s="93"/>
      <c r="C679" s="94"/>
      <c r="D679" s="94"/>
      <c r="E679" s="94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  <c r="S679" s="94"/>
      <c r="T679" s="94"/>
      <c r="U679" s="94"/>
    </row>
    <row r="680" spans="2:21">
      <c r="B680" s="93"/>
      <c r="C680" s="94"/>
      <c r="D680" s="94"/>
      <c r="E680" s="94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  <c r="S680" s="94"/>
      <c r="T680" s="94"/>
      <c r="U680" s="94"/>
    </row>
    <row r="681" spans="2:21">
      <c r="B681" s="93"/>
      <c r="C681" s="94"/>
      <c r="D681" s="94"/>
      <c r="E681" s="94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  <c r="S681" s="94"/>
      <c r="T681" s="94"/>
      <c r="U681" s="94"/>
    </row>
    <row r="682" spans="2:21">
      <c r="B682" s="93"/>
      <c r="C682" s="94"/>
      <c r="D682" s="94"/>
      <c r="E682" s="94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  <c r="S682" s="94"/>
      <c r="T682" s="94"/>
      <c r="U682" s="94"/>
    </row>
    <row r="683" spans="2:21">
      <c r="B683" s="93"/>
      <c r="C683" s="94"/>
      <c r="D683" s="94"/>
      <c r="E683" s="94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  <c r="S683" s="94"/>
      <c r="T683" s="94"/>
      <c r="U683" s="94"/>
    </row>
    <row r="684" spans="2:21">
      <c r="B684" s="93"/>
      <c r="C684" s="94"/>
      <c r="D684" s="94"/>
      <c r="E684" s="94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  <c r="S684" s="94"/>
      <c r="T684" s="94"/>
      <c r="U684" s="94"/>
    </row>
    <row r="685" spans="2:21">
      <c r="B685" s="93"/>
      <c r="C685" s="94"/>
      <c r="D685" s="94"/>
      <c r="E685" s="94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  <c r="S685" s="94"/>
      <c r="T685" s="94"/>
      <c r="U685" s="94"/>
    </row>
    <row r="686" spans="2:21">
      <c r="B686" s="93"/>
      <c r="C686" s="94"/>
      <c r="D686" s="94"/>
      <c r="E686" s="94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  <c r="S686" s="94"/>
      <c r="T686" s="94"/>
      <c r="U686" s="94"/>
    </row>
    <row r="687" spans="2:21">
      <c r="B687" s="93"/>
      <c r="C687" s="94"/>
      <c r="D687" s="94"/>
      <c r="E687" s="94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  <c r="S687" s="94"/>
      <c r="T687" s="94"/>
      <c r="U687" s="94"/>
    </row>
    <row r="688" spans="2:21">
      <c r="B688" s="93"/>
      <c r="C688" s="94"/>
      <c r="D688" s="94"/>
      <c r="E688" s="94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/>
      <c r="T688" s="94"/>
      <c r="U688" s="94"/>
    </row>
    <row r="689" spans="2:21">
      <c r="B689" s="93"/>
      <c r="C689" s="94"/>
      <c r="D689" s="94"/>
      <c r="E689" s="94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  <c r="S689" s="94"/>
      <c r="T689" s="94"/>
      <c r="U689" s="94"/>
    </row>
    <row r="690" spans="2:21">
      <c r="B690" s="93"/>
      <c r="C690" s="94"/>
      <c r="D690" s="94"/>
      <c r="E690" s="94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  <c r="S690" s="94"/>
      <c r="T690" s="94"/>
      <c r="U690" s="94"/>
    </row>
    <row r="691" spans="2:21">
      <c r="B691" s="93"/>
      <c r="C691" s="94"/>
      <c r="D691" s="94"/>
      <c r="E691" s="94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  <c r="S691" s="94"/>
      <c r="T691" s="94"/>
      <c r="U691" s="94"/>
    </row>
    <row r="692" spans="2:21">
      <c r="B692" s="93"/>
      <c r="C692" s="94"/>
      <c r="D692" s="94"/>
      <c r="E692" s="94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  <c r="S692" s="94"/>
      <c r="T692" s="94"/>
      <c r="U692" s="94"/>
    </row>
    <row r="693" spans="2:21">
      <c r="B693" s="93"/>
      <c r="C693" s="94"/>
      <c r="D693" s="94"/>
      <c r="E693" s="94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  <c r="S693" s="94"/>
      <c r="T693" s="94"/>
      <c r="U693" s="94"/>
    </row>
    <row r="694" spans="2:21">
      <c r="B694" s="93"/>
      <c r="C694" s="94"/>
      <c r="D694" s="94"/>
      <c r="E694" s="94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  <c r="S694" s="94"/>
      <c r="T694" s="94"/>
      <c r="U694" s="94"/>
    </row>
    <row r="695" spans="2:21">
      <c r="B695" s="93"/>
      <c r="C695" s="94"/>
      <c r="D695" s="94"/>
      <c r="E695" s="94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  <c r="S695" s="94"/>
      <c r="T695" s="94"/>
      <c r="U695" s="94"/>
    </row>
    <row r="696" spans="2:21">
      <c r="B696" s="93"/>
      <c r="C696" s="94"/>
      <c r="D696" s="94"/>
      <c r="E696" s="94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  <c r="S696" s="94"/>
      <c r="T696" s="94"/>
      <c r="U696" s="94"/>
    </row>
    <row r="697" spans="2:21">
      <c r="B697" s="93"/>
      <c r="C697" s="94"/>
      <c r="D697" s="94"/>
      <c r="E697" s="94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  <c r="S697" s="94"/>
      <c r="T697" s="94"/>
      <c r="U697" s="94"/>
    </row>
    <row r="698" spans="2:21">
      <c r="B698" s="93"/>
      <c r="C698" s="94"/>
      <c r="D698" s="94"/>
      <c r="E698" s="94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/>
      <c r="T698" s="94"/>
      <c r="U698" s="94"/>
    </row>
    <row r="699" spans="2:21">
      <c r="B699" s="93"/>
      <c r="C699" s="94"/>
      <c r="D699" s="94"/>
      <c r="E699" s="94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  <c r="S699" s="94"/>
      <c r="T699" s="94"/>
      <c r="U699" s="94"/>
    </row>
    <row r="700" spans="2:21">
      <c r="B700" s="93"/>
      <c r="C700" s="94"/>
      <c r="D700" s="94"/>
      <c r="E700" s="94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  <c r="S700" s="94"/>
      <c r="T700" s="94"/>
      <c r="U700" s="94"/>
    </row>
    <row r="701" spans="2:21">
      <c r="B701" s="93"/>
      <c r="C701" s="94"/>
      <c r="D701" s="94"/>
      <c r="E701" s="94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  <c r="S701" s="94"/>
      <c r="T701" s="94"/>
      <c r="U701" s="94"/>
    </row>
    <row r="702" spans="2:21">
      <c r="B702" s="93"/>
      <c r="C702" s="94"/>
      <c r="D702" s="94"/>
      <c r="E702" s="94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  <c r="S702" s="94"/>
      <c r="T702" s="94"/>
      <c r="U702" s="94"/>
    </row>
    <row r="703" spans="2:21">
      <c r="B703" s="93"/>
      <c r="C703" s="94"/>
      <c r="D703" s="94"/>
      <c r="E703" s="94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  <c r="S703" s="94"/>
      <c r="T703" s="94"/>
      <c r="U703" s="94"/>
    </row>
    <row r="704" spans="2:21">
      <c r="B704" s="93"/>
      <c r="C704" s="94"/>
      <c r="D704" s="94"/>
      <c r="E704" s="94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  <c r="S704" s="94"/>
      <c r="T704" s="94"/>
      <c r="U704" s="94"/>
    </row>
    <row r="705" spans="2:21">
      <c r="B705" s="93"/>
      <c r="C705" s="94"/>
      <c r="D705" s="94"/>
      <c r="E705" s="94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  <c r="S705" s="94"/>
      <c r="T705" s="94"/>
      <c r="U705" s="94"/>
    </row>
    <row r="706" spans="2:21">
      <c r="B706" s="93"/>
      <c r="C706" s="94"/>
      <c r="D706" s="94"/>
      <c r="E706" s="94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  <c r="S706" s="94"/>
      <c r="T706" s="94"/>
      <c r="U706" s="94"/>
    </row>
    <row r="707" spans="2:21">
      <c r="B707" s="93"/>
      <c r="C707" s="94"/>
      <c r="D707" s="94"/>
      <c r="E707" s="94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  <c r="S707" s="94"/>
      <c r="T707" s="94"/>
      <c r="U707" s="94"/>
    </row>
    <row r="708" spans="2:21">
      <c r="B708" s="93"/>
      <c r="C708" s="94"/>
      <c r="D708" s="94"/>
      <c r="E708" s="94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  <c r="S708" s="94"/>
      <c r="T708" s="94"/>
      <c r="U708" s="94"/>
    </row>
    <row r="709" spans="2:21">
      <c r="B709" s="93"/>
      <c r="C709" s="94"/>
      <c r="D709" s="94"/>
      <c r="E709" s="94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  <c r="S709" s="94"/>
      <c r="T709" s="94"/>
      <c r="U709" s="94"/>
    </row>
    <row r="710" spans="2:21">
      <c r="B710" s="93"/>
      <c r="C710" s="94"/>
      <c r="D710" s="94"/>
      <c r="E710" s="94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  <c r="S710" s="94"/>
      <c r="T710" s="94"/>
      <c r="U710" s="94"/>
    </row>
    <row r="711" spans="2:21">
      <c r="B711" s="93"/>
      <c r="C711" s="94"/>
      <c r="D711" s="94"/>
      <c r="E711" s="94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  <c r="S711" s="94"/>
      <c r="T711" s="94"/>
      <c r="U711" s="94"/>
    </row>
    <row r="712" spans="2:21">
      <c r="B712" s="93"/>
      <c r="C712" s="94"/>
      <c r="D712" s="94"/>
      <c r="E712" s="94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  <c r="S712" s="94"/>
      <c r="T712" s="94"/>
      <c r="U712" s="94"/>
    </row>
    <row r="713" spans="2:21">
      <c r="B713" s="93"/>
      <c r="C713" s="94"/>
      <c r="D713" s="94"/>
      <c r="E713" s="94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  <c r="S713" s="94"/>
      <c r="T713" s="94"/>
      <c r="U713" s="94"/>
    </row>
    <row r="714" spans="2:21">
      <c r="B714" s="93"/>
      <c r="C714" s="94"/>
      <c r="D714" s="94"/>
      <c r="E714" s="94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  <c r="S714" s="94"/>
      <c r="T714" s="94"/>
      <c r="U714" s="94"/>
    </row>
    <row r="715" spans="2:21">
      <c r="B715" s="93"/>
      <c r="C715" s="94"/>
      <c r="D715" s="94"/>
      <c r="E715" s="94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  <c r="S715" s="94"/>
      <c r="T715" s="94"/>
      <c r="U715" s="94"/>
    </row>
    <row r="716" spans="2:21">
      <c r="B716" s="93"/>
      <c r="C716" s="94"/>
      <c r="D716" s="94"/>
      <c r="E716" s="94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  <c r="S716" s="94"/>
      <c r="T716" s="94"/>
      <c r="U716" s="94"/>
    </row>
    <row r="717" spans="2:21">
      <c r="B717" s="93"/>
      <c r="C717" s="94"/>
      <c r="D717" s="94"/>
      <c r="E717" s="94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  <c r="S717" s="94"/>
      <c r="T717" s="94"/>
      <c r="U717" s="94"/>
    </row>
    <row r="718" spans="2:21">
      <c r="B718" s="93"/>
      <c r="C718" s="94"/>
      <c r="D718" s="94"/>
      <c r="E718" s="94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  <c r="S718" s="94"/>
      <c r="T718" s="94"/>
      <c r="U718" s="94"/>
    </row>
    <row r="719" spans="2:21">
      <c r="B719" s="93"/>
      <c r="C719" s="94"/>
      <c r="D719" s="94"/>
      <c r="E719" s="94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  <c r="S719" s="94"/>
      <c r="T719" s="94"/>
      <c r="U719" s="94"/>
    </row>
    <row r="720" spans="2:21">
      <c r="B720" s="93"/>
      <c r="C720" s="94"/>
      <c r="D720" s="94"/>
      <c r="E720" s="94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  <c r="S720" s="94"/>
      <c r="T720" s="94"/>
      <c r="U720" s="94"/>
    </row>
    <row r="721" spans="2:21">
      <c r="B721" s="93"/>
      <c r="C721" s="94"/>
      <c r="D721" s="94"/>
      <c r="E721" s="94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  <c r="S721" s="94"/>
      <c r="T721" s="94"/>
      <c r="U721" s="94"/>
    </row>
    <row r="722" spans="2:21">
      <c r="B722" s="93"/>
      <c r="C722" s="94"/>
      <c r="D722" s="94"/>
      <c r="E722" s="94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  <c r="S722" s="94"/>
      <c r="T722" s="94"/>
      <c r="U722" s="94"/>
    </row>
    <row r="723" spans="2:21">
      <c r="B723" s="93"/>
      <c r="C723" s="94"/>
      <c r="D723" s="94"/>
      <c r="E723" s="94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  <c r="S723" s="94"/>
      <c r="T723" s="94"/>
      <c r="U723" s="94"/>
    </row>
    <row r="724" spans="2:21">
      <c r="B724" s="93"/>
      <c r="C724" s="94"/>
      <c r="D724" s="94"/>
      <c r="E724" s="94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  <c r="S724" s="94"/>
      <c r="T724" s="94"/>
      <c r="U724" s="94"/>
    </row>
    <row r="725" spans="2:21">
      <c r="B725" s="93"/>
      <c r="C725" s="94"/>
      <c r="D725" s="94"/>
      <c r="E725" s="94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  <c r="S725" s="94"/>
      <c r="T725" s="94"/>
      <c r="U725" s="94"/>
    </row>
    <row r="726" spans="2:21">
      <c r="B726" s="93"/>
      <c r="C726" s="94"/>
      <c r="D726" s="94"/>
      <c r="E726" s="94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  <c r="S726" s="94"/>
      <c r="T726" s="94"/>
      <c r="U726" s="94"/>
    </row>
    <row r="727" spans="2:21">
      <c r="B727" s="93"/>
      <c r="C727" s="94"/>
      <c r="D727" s="94"/>
      <c r="E727" s="94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  <c r="S727" s="94"/>
      <c r="T727" s="94"/>
      <c r="U727" s="94"/>
    </row>
    <row r="728" spans="2:21">
      <c r="B728" s="93"/>
      <c r="C728" s="94"/>
      <c r="D728" s="94"/>
      <c r="E728" s="94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  <c r="S728" s="94"/>
      <c r="T728" s="94"/>
      <c r="U728" s="94"/>
    </row>
    <row r="729" spans="2:21">
      <c r="B729" s="93"/>
      <c r="C729" s="94"/>
      <c r="D729" s="94"/>
      <c r="E729" s="94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  <c r="S729" s="94"/>
      <c r="T729" s="94"/>
      <c r="U729" s="94"/>
    </row>
    <row r="730" spans="2:21">
      <c r="B730" s="93"/>
      <c r="C730" s="94"/>
      <c r="D730" s="94"/>
      <c r="E730" s="94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  <c r="S730" s="94"/>
      <c r="T730" s="94"/>
      <c r="U730" s="94"/>
    </row>
    <row r="731" spans="2:21">
      <c r="B731" s="93"/>
      <c r="C731" s="94"/>
      <c r="D731" s="94"/>
      <c r="E731" s="94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  <c r="S731" s="94"/>
      <c r="T731" s="94"/>
      <c r="U731" s="94"/>
    </row>
    <row r="732" spans="2:21">
      <c r="B732" s="93"/>
      <c r="C732" s="94"/>
      <c r="D732" s="94"/>
      <c r="E732" s="94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  <c r="S732" s="94"/>
      <c r="T732" s="94"/>
      <c r="U732" s="94"/>
    </row>
    <row r="733" spans="2:21">
      <c r="B733" s="93"/>
      <c r="C733" s="94"/>
      <c r="D733" s="94"/>
      <c r="E733" s="94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  <c r="S733" s="94"/>
      <c r="T733" s="94"/>
      <c r="U733" s="94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394:K394"/>
  </mergeCells>
  <phoneticPr fontId="3" type="noConversion"/>
  <conditionalFormatting sqref="B12:B386">
    <cfRule type="cellIs" dxfId="14" priority="4" operator="equal">
      <formula>"NR3"</formula>
    </cfRule>
  </conditionalFormatting>
  <conditionalFormatting sqref="B12:B368">
    <cfRule type="containsText" dxfId="13" priority="3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392 B394" xr:uid="{00000000-0002-0000-0400-000001000000}"/>
    <dataValidation type="list" allowBlank="1" showInputMessage="1" showErrorMessage="1" sqref="I12:I35 I37:I827" xr:uid="{00000000-0002-0000-0400-000002000000}">
      <formula1>#REF!</formula1>
    </dataValidation>
    <dataValidation type="list" allowBlank="1" showInputMessage="1" showErrorMessage="1" sqref="G12:G35 G37:G827 L12:L827 E12:E35 E37:E821" xr:uid="{00000000-0002-0000-0400-000000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425781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8" width="6" style="1" bestFit="1" customWidth="1"/>
    <col min="9" max="9" width="7.28515625" style="1" bestFit="1" customWidth="1"/>
    <col min="10" max="10" width="7.42578125" style="1" bestFit="1" customWidth="1"/>
    <col min="11" max="11" width="9.7109375" style="1" bestFit="1" customWidth="1"/>
    <col min="12" max="12" width="7.85546875" style="1" bestFit="1" customWidth="1"/>
    <col min="13" max="13" width="6.28515625" style="1" bestFit="1" customWidth="1"/>
    <col min="14" max="14" width="8.855468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134</v>
      </c>
      <c r="C1" s="46" t="s" vm="1">
        <v>205</v>
      </c>
    </row>
    <row r="2" spans="2:15">
      <c r="B2" s="46" t="s">
        <v>133</v>
      </c>
      <c r="C2" s="46" t="s">
        <v>206</v>
      </c>
    </row>
    <row r="3" spans="2:15">
      <c r="B3" s="46" t="s">
        <v>135</v>
      </c>
      <c r="C3" s="46" t="s">
        <v>207</v>
      </c>
    </row>
    <row r="4" spans="2:15">
      <c r="B4" s="46" t="s">
        <v>136</v>
      </c>
      <c r="C4" s="46">
        <v>2148</v>
      </c>
    </row>
    <row r="6" spans="2:15" ht="26.25" customHeight="1">
      <c r="B6" s="133" t="s">
        <v>158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5"/>
    </row>
    <row r="7" spans="2:15" ht="26.25" customHeight="1">
      <c r="B7" s="133" t="s">
        <v>84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5"/>
    </row>
    <row r="8" spans="2:15" s="3" customFormat="1" ht="63">
      <c r="B8" s="21" t="s">
        <v>107</v>
      </c>
      <c r="C8" s="29" t="s">
        <v>43</v>
      </c>
      <c r="D8" s="29" t="s">
        <v>111</v>
      </c>
      <c r="E8" s="29" t="s">
        <v>174</v>
      </c>
      <c r="F8" s="29" t="s">
        <v>109</v>
      </c>
      <c r="G8" s="29" t="s">
        <v>61</v>
      </c>
      <c r="H8" s="29" t="s">
        <v>95</v>
      </c>
      <c r="I8" s="12" t="s">
        <v>183</v>
      </c>
      <c r="J8" s="12" t="s">
        <v>182</v>
      </c>
      <c r="K8" s="29" t="s">
        <v>197</v>
      </c>
      <c r="L8" s="12" t="s">
        <v>57</v>
      </c>
      <c r="M8" s="12" t="s">
        <v>54</v>
      </c>
      <c r="N8" s="12" t="s">
        <v>137</v>
      </c>
      <c r="O8" s="13" t="s">
        <v>139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190</v>
      </c>
      <c r="J9" s="15"/>
      <c r="K9" s="15" t="s">
        <v>186</v>
      </c>
      <c r="L9" s="15" t="s">
        <v>186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06" t="s">
        <v>29</v>
      </c>
      <c r="C11" s="87"/>
      <c r="D11" s="87"/>
      <c r="E11" s="87"/>
      <c r="F11" s="87"/>
      <c r="G11" s="87"/>
      <c r="H11" s="87"/>
      <c r="I11" s="87"/>
      <c r="J11" s="87"/>
      <c r="K11" s="87"/>
      <c r="L11" s="107">
        <v>0</v>
      </c>
      <c r="M11" s="87"/>
      <c r="N11" s="108">
        <v>0</v>
      </c>
      <c r="O11" s="108">
        <v>0</v>
      </c>
    </row>
    <row r="12" spans="2:15">
      <c r="B12" s="109" t="s">
        <v>198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</row>
    <row r="13" spans="2:15">
      <c r="B13" s="109" t="s">
        <v>104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</row>
    <row r="14" spans="2:15">
      <c r="B14" s="109" t="s">
        <v>181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</row>
    <row r="15" spans="2:15">
      <c r="B15" s="109" t="s">
        <v>189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</row>
    <row r="16" spans="2:15">
      <c r="B16" s="109" t="s">
        <v>195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</row>
    <row r="17" spans="2:15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</row>
    <row r="18" spans="2:15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</row>
    <row r="19" spans="2:15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spans="2:15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2:15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2:15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2:15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2:15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2:15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2:1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2:1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2:1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2:1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2:1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1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2:1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2:1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2:1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2:1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2:1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2:15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2:1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2:1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2:15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2:15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2:15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2:1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2:1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2:15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</row>
    <row r="46" spans="2:1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2:15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2:1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2:1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2:15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2:1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5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2:15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</row>
    <row r="58" spans="2:15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2:15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2:15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2:1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2:1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</row>
    <row r="63" spans="2:1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</row>
    <row r="64" spans="2:1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2:15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2:15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2:15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2:15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2:15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</row>
    <row r="70" spans="2:15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1" spans="2:15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</row>
    <row r="72" spans="2:1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</row>
    <row r="73" spans="2:1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2:15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</row>
    <row r="75" spans="2:15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2:15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2:15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</row>
    <row r="78" spans="2:15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</row>
    <row r="79" spans="2:1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</row>
    <row r="80" spans="2:1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</row>
    <row r="81" spans="2: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</row>
    <row r="82" spans="2:1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</row>
    <row r="83" spans="2:1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</row>
    <row r="84" spans="2:15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</row>
    <row r="85" spans="2:15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</row>
    <row r="86" spans="2:15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</row>
    <row r="87" spans="2:15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</row>
    <row r="88" spans="2:15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</row>
    <row r="89" spans="2:15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</row>
    <row r="90" spans="2:15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</row>
    <row r="91" spans="2:15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</row>
    <row r="92" spans="2:15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</row>
    <row r="93" spans="2:15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</row>
    <row r="94" spans="2:15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</row>
    <row r="95" spans="2:15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</row>
    <row r="96" spans="2:15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</row>
    <row r="97" spans="2:15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</row>
    <row r="98" spans="2:15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</row>
    <row r="99" spans="2:15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</row>
    <row r="100" spans="2:15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</row>
    <row r="101" spans="2:15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</row>
    <row r="102" spans="2:15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</row>
    <row r="103" spans="2:15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</row>
    <row r="104" spans="2:15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</row>
    <row r="105" spans="2:15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2:15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</row>
    <row r="107" spans="2:15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</row>
    <row r="108" spans="2:15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</row>
    <row r="109" spans="2:15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</row>
    <row r="110" spans="2:15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</row>
    <row r="111" spans="2:15">
      <c r="B111" s="93"/>
      <c r="C111" s="93"/>
      <c r="D111" s="93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</row>
    <row r="112" spans="2:15">
      <c r="B112" s="93"/>
      <c r="C112" s="93"/>
      <c r="D112" s="93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</row>
    <row r="113" spans="2:15">
      <c r="B113" s="93"/>
      <c r="C113" s="93"/>
      <c r="D113" s="93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</row>
    <row r="114" spans="2:15">
      <c r="B114" s="93"/>
      <c r="C114" s="93"/>
      <c r="D114" s="93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</row>
    <row r="115" spans="2:15">
      <c r="B115" s="93"/>
      <c r="C115" s="93"/>
      <c r="D115" s="93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</row>
    <row r="116" spans="2:15">
      <c r="B116" s="93"/>
      <c r="C116" s="93"/>
      <c r="D116" s="93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</row>
    <row r="117" spans="2:15">
      <c r="B117" s="93"/>
      <c r="C117" s="93"/>
      <c r="D117" s="93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</row>
    <row r="118" spans="2:15">
      <c r="B118" s="93"/>
      <c r="C118" s="93"/>
      <c r="D118" s="93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</row>
    <row r="119" spans="2:15">
      <c r="B119" s="93"/>
      <c r="C119" s="93"/>
      <c r="D119" s="93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</row>
    <row r="120" spans="2:15">
      <c r="B120" s="93"/>
      <c r="C120" s="93"/>
      <c r="D120" s="93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</row>
    <row r="121" spans="2:15">
      <c r="B121" s="93"/>
      <c r="C121" s="93"/>
      <c r="D121" s="93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</row>
    <row r="122" spans="2:15">
      <c r="B122" s="93"/>
      <c r="C122" s="93"/>
      <c r="D122" s="93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</row>
    <row r="123" spans="2:15">
      <c r="B123" s="93"/>
      <c r="C123" s="93"/>
      <c r="D123" s="93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</row>
    <row r="124" spans="2:15">
      <c r="B124" s="93"/>
      <c r="C124" s="93"/>
      <c r="D124" s="93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</row>
    <row r="125" spans="2:15">
      <c r="B125" s="93"/>
      <c r="C125" s="93"/>
      <c r="D125" s="93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</row>
    <row r="126" spans="2:15">
      <c r="B126" s="93"/>
      <c r="C126" s="93"/>
      <c r="D126" s="93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</row>
    <row r="127" spans="2:15">
      <c r="B127" s="93"/>
      <c r="C127" s="93"/>
      <c r="D127" s="93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</row>
    <row r="128" spans="2:15">
      <c r="B128" s="93"/>
      <c r="C128" s="93"/>
      <c r="D128" s="93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</row>
    <row r="129" spans="2:15">
      <c r="B129" s="93"/>
      <c r="C129" s="93"/>
      <c r="D129" s="93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</row>
    <row r="130" spans="2:15">
      <c r="B130" s="93"/>
      <c r="C130" s="93"/>
      <c r="D130" s="93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</row>
    <row r="131" spans="2:15">
      <c r="B131" s="93"/>
      <c r="C131" s="93"/>
      <c r="D131" s="93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</row>
    <row r="132" spans="2:15">
      <c r="B132" s="93"/>
      <c r="C132" s="93"/>
      <c r="D132" s="93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</row>
    <row r="133" spans="2:15">
      <c r="B133" s="93"/>
      <c r="C133" s="93"/>
      <c r="D133" s="93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</row>
    <row r="134" spans="2:15">
      <c r="B134" s="93"/>
      <c r="C134" s="93"/>
      <c r="D134" s="93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</row>
    <row r="135" spans="2:15">
      <c r="B135" s="93"/>
      <c r="C135" s="93"/>
      <c r="D135" s="93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</row>
    <row r="136" spans="2:15">
      <c r="B136" s="93"/>
      <c r="C136" s="93"/>
      <c r="D136" s="93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</row>
    <row r="137" spans="2:15">
      <c r="B137" s="93"/>
      <c r="C137" s="93"/>
      <c r="D137" s="93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</row>
    <row r="138" spans="2:15">
      <c r="B138" s="93"/>
      <c r="C138" s="93"/>
      <c r="D138" s="93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</row>
    <row r="139" spans="2:15">
      <c r="B139" s="93"/>
      <c r="C139" s="93"/>
      <c r="D139" s="93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</row>
    <row r="140" spans="2:15">
      <c r="B140" s="93"/>
      <c r="C140" s="93"/>
      <c r="D140" s="93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</row>
    <row r="141" spans="2:15">
      <c r="B141" s="93"/>
      <c r="C141" s="93"/>
      <c r="D141" s="93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</row>
    <row r="142" spans="2:15">
      <c r="B142" s="93"/>
      <c r="C142" s="93"/>
      <c r="D142" s="93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</row>
    <row r="143" spans="2:15">
      <c r="B143" s="93"/>
      <c r="C143" s="93"/>
      <c r="D143" s="93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</row>
    <row r="144" spans="2:15">
      <c r="B144" s="93"/>
      <c r="C144" s="93"/>
      <c r="D144" s="93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</row>
    <row r="145" spans="2:15">
      <c r="B145" s="93"/>
      <c r="C145" s="93"/>
      <c r="D145" s="93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</row>
    <row r="146" spans="2:15">
      <c r="B146" s="93"/>
      <c r="C146" s="93"/>
      <c r="D146" s="93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</row>
    <row r="147" spans="2:15">
      <c r="B147" s="93"/>
      <c r="C147" s="93"/>
      <c r="D147" s="93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</row>
    <row r="148" spans="2:15">
      <c r="B148" s="93"/>
      <c r="C148" s="93"/>
      <c r="D148" s="93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</row>
    <row r="149" spans="2:15">
      <c r="B149" s="93"/>
      <c r="C149" s="93"/>
      <c r="D149" s="93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</row>
    <row r="150" spans="2:15">
      <c r="B150" s="93"/>
      <c r="C150" s="93"/>
      <c r="D150" s="93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</row>
    <row r="151" spans="2:15">
      <c r="B151" s="93"/>
      <c r="C151" s="93"/>
      <c r="D151" s="93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</row>
    <row r="152" spans="2:15">
      <c r="B152" s="93"/>
      <c r="C152" s="93"/>
      <c r="D152" s="93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</row>
    <row r="153" spans="2:15">
      <c r="B153" s="93"/>
      <c r="C153" s="93"/>
      <c r="D153" s="93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</row>
    <row r="154" spans="2:15">
      <c r="B154" s="93"/>
      <c r="C154" s="93"/>
      <c r="D154" s="93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</row>
    <row r="155" spans="2:15">
      <c r="B155" s="93"/>
      <c r="C155" s="93"/>
      <c r="D155" s="93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</row>
    <row r="156" spans="2:15">
      <c r="B156" s="93"/>
      <c r="C156" s="93"/>
      <c r="D156" s="93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</row>
    <row r="157" spans="2:15">
      <c r="B157" s="93"/>
      <c r="C157" s="93"/>
      <c r="D157" s="93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</row>
    <row r="158" spans="2:15">
      <c r="B158" s="93"/>
      <c r="C158" s="93"/>
      <c r="D158" s="93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</row>
    <row r="159" spans="2:15">
      <c r="B159" s="93"/>
      <c r="C159" s="93"/>
      <c r="D159" s="93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</row>
    <row r="160" spans="2:15">
      <c r="B160" s="93"/>
      <c r="C160" s="93"/>
      <c r="D160" s="93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</row>
    <row r="161" spans="2:15">
      <c r="B161" s="93"/>
      <c r="C161" s="93"/>
      <c r="D161" s="93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</row>
    <row r="162" spans="2:15">
      <c r="B162" s="93"/>
      <c r="C162" s="93"/>
      <c r="D162" s="93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</row>
    <row r="163" spans="2:15">
      <c r="B163" s="93"/>
      <c r="C163" s="93"/>
      <c r="D163" s="93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</row>
    <row r="164" spans="2:15">
      <c r="B164" s="93"/>
      <c r="C164" s="93"/>
      <c r="D164" s="93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</row>
    <row r="165" spans="2:15">
      <c r="B165" s="93"/>
      <c r="C165" s="93"/>
      <c r="D165" s="93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</row>
    <row r="166" spans="2:15">
      <c r="B166" s="93"/>
      <c r="C166" s="93"/>
      <c r="D166" s="93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</row>
    <row r="167" spans="2:15">
      <c r="B167" s="93"/>
      <c r="C167" s="93"/>
      <c r="D167" s="93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</row>
    <row r="168" spans="2:15">
      <c r="B168" s="93"/>
      <c r="C168" s="93"/>
      <c r="D168" s="93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</row>
    <row r="169" spans="2:15">
      <c r="B169" s="93"/>
      <c r="C169" s="93"/>
      <c r="D169" s="93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</row>
    <row r="170" spans="2:15">
      <c r="B170" s="93"/>
      <c r="C170" s="93"/>
      <c r="D170" s="93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</row>
    <row r="171" spans="2:15">
      <c r="B171" s="93"/>
      <c r="C171" s="93"/>
      <c r="D171" s="93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</row>
    <row r="172" spans="2:15">
      <c r="B172" s="93"/>
      <c r="C172" s="93"/>
      <c r="D172" s="93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</row>
    <row r="173" spans="2:15">
      <c r="B173" s="93"/>
      <c r="C173" s="93"/>
      <c r="D173" s="93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</row>
    <row r="174" spans="2:15">
      <c r="B174" s="93"/>
      <c r="C174" s="93"/>
      <c r="D174" s="93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</row>
    <row r="175" spans="2:15">
      <c r="B175" s="93"/>
      <c r="C175" s="93"/>
      <c r="D175" s="93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</row>
    <row r="176" spans="2:15">
      <c r="B176" s="93"/>
      <c r="C176" s="93"/>
      <c r="D176" s="93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</row>
    <row r="177" spans="2:15">
      <c r="B177" s="93"/>
      <c r="C177" s="93"/>
      <c r="D177" s="93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</row>
    <row r="178" spans="2:15">
      <c r="B178" s="93"/>
      <c r="C178" s="93"/>
      <c r="D178" s="93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</row>
    <row r="179" spans="2:15">
      <c r="B179" s="93"/>
      <c r="C179" s="93"/>
      <c r="D179" s="93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</row>
    <row r="180" spans="2:15">
      <c r="B180" s="93"/>
      <c r="C180" s="93"/>
      <c r="D180" s="93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</row>
    <row r="181" spans="2:15">
      <c r="B181" s="93"/>
      <c r="C181" s="93"/>
      <c r="D181" s="93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</row>
    <row r="182" spans="2:15">
      <c r="B182" s="93"/>
      <c r="C182" s="93"/>
      <c r="D182" s="93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</row>
    <row r="183" spans="2:15">
      <c r="B183" s="93"/>
      <c r="C183" s="93"/>
      <c r="D183" s="93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</row>
    <row r="184" spans="2:15">
      <c r="B184" s="93"/>
      <c r="C184" s="93"/>
      <c r="D184" s="93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</row>
    <row r="185" spans="2:15">
      <c r="B185" s="93"/>
      <c r="C185" s="93"/>
      <c r="D185" s="93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</row>
    <row r="186" spans="2:15">
      <c r="B186" s="93"/>
      <c r="C186" s="93"/>
      <c r="D186" s="93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</row>
    <row r="187" spans="2:15">
      <c r="B187" s="93"/>
      <c r="C187" s="93"/>
      <c r="D187" s="93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</row>
    <row r="188" spans="2:15">
      <c r="B188" s="93"/>
      <c r="C188" s="93"/>
      <c r="D188" s="93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</row>
    <row r="189" spans="2:15">
      <c r="B189" s="93"/>
      <c r="C189" s="93"/>
      <c r="D189" s="93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</row>
    <row r="190" spans="2:15">
      <c r="B190" s="93"/>
      <c r="C190" s="93"/>
      <c r="D190" s="93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</row>
    <row r="191" spans="2:15">
      <c r="B191" s="93"/>
      <c r="C191" s="93"/>
      <c r="D191" s="93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</row>
    <row r="192" spans="2:15">
      <c r="B192" s="93"/>
      <c r="C192" s="93"/>
      <c r="D192" s="93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</row>
    <row r="193" spans="2:15">
      <c r="B193" s="93"/>
      <c r="C193" s="93"/>
      <c r="D193" s="93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</row>
    <row r="194" spans="2:15">
      <c r="B194" s="93"/>
      <c r="C194" s="93"/>
      <c r="D194" s="93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</row>
    <row r="195" spans="2:15">
      <c r="B195" s="93"/>
      <c r="C195" s="93"/>
      <c r="D195" s="93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</row>
    <row r="196" spans="2:15">
      <c r="B196" s="93"/>
      <c r="C196" s="93"/>
      <c r="D196" s="93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</row>
    <row r="197" spans="2:15">
      <c r="B197" s="93"/>
      <c r="C197" s="93"/>
      <c r="D197" s="93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</row>
    <row r="198" spans="2:15">
      <c r="B198" s="93"/>
      <c r="C198" s="93"/>
      <c r="D198" s="93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</row>
    <row r="199" spans="2:15">
      <c r="B199" s="93"/>
      <c r="C199" s="93"/>
      <c r="D199" s="93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</row>
    <row r="200" spans="2:15">
      <c r="B200" s="93"/>
      <c r="C200" s="93"/>
      <c r="D200" s="93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</row>
    <row r="201" spans="2:15">
      <c r="B201" s="93"/>
      <c r="C201" s="93"/>
      <c r="D201" s="93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</row>
    <row r="202" spans="2:15">
      <c r="B202" s="93"/>
      <c r="C202" s="93"/>
      <c r="D202" s="93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</row>
    <row r="203" spans="2:15">
      <c r="B203" s="93"/>
      <c r="C203" s="93"/>
      <c r="D203" s="93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</row>
    <row r="204" spans="2:15">
      <c r="B204" s="93"/>
      <c r="C204" s="93"/>
      <c r="D204" s="93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</row>
    <row r="205" spans="2:15">
      <c r="B205" s="93"/>
      <c r="C205" s="93"/>
      <c r="D205" s="93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</row>
    <row r="206" spans="2:15">
      <c r="B206" s="93"/>
      <c r="C206" s="93"/>
      <c r="D206" s="93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</row>
    <row r="207" spans="2:15">
      <c r="B207" s="93"/>
      <c r="C207" s="93"/>
      <c r="D207" s="93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</row>
    <row r="208" spans="2:15">
      <c r="B208" s="93"/>
      <c r="C208" s="93"/>
      <c r="D208" s="93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</row>
    <row r="209" spans="2:15">
      <c r="B209" s="93"/>
      <c r="C209" s="93"/>
      <c r="D209" s="93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</row>
    <row r="210" spans="2:15">
      <c r="B210" s="93"/>
      <c r="C210" s="93"/>
      <c r="D210" s="93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</row>
    <row r="211" spans="2:15">
      <c r="B211" s="93"/>
      <c r="C211" s="93"/>
      <c r="D211" s="93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</row>
    <row r="212" spans="2:15">
      <c r="B212" s="93"/>
      <c r="C212" s="93"/>
      <c r="D212" s="93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</row>
    <row r="213" spans="2:15">
      <c r="B213" s="93"/>
      <c r="C213" s="93"/>
      <c r="D213" s="93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</row>
    <row r="214" spans="2:15">
      <c r="B214" s="93"/>
      <c r="C214" s="93"/>
      <c r="D214" s="93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</row>
    <row r="215" spans="2:15">
      <c r="B215" s="93"/>
      <c r="C215" s="93"/>
      <c r="D215" s="93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</row>
    <row r="216" spans="2:15">
      <c r="B216" s="93"/>
      <c r="C216" s="93"/>
      <c r="D216" s="93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</row>
    <row r="217" spans="2:15">
      <c r="B217" s="93"/>
      <c r="C217" s="93"/>
      <c r="D217" s="93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</row>
    <row r="218" spans="2:15">
      <c r="B218" s="93"/>
      <c r="C218" s="93"/>
      <c r="D218" s="93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</row>
    <row r="219" spans="2:15">
      <c r="B219" s="93"/>
      <c r="C219" s="93"/>
      <c r="D219" s="93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</row>
    <row r="220" spans="2:15">
      <c r="B220" s="93"/>
      <c r="C220" s="93"/>
      <c r="D220" s="93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</row>
    <row r="221" spans="2:15">
      <c r="B221" s="93"/>
      <c r="C221" s="93"/>
      <c r="D221" s="93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</row>
    <row r="222" spans="2:15">
      <c r="B222" s="93"/>
      <c r="C222" s="93"/>
      <c r="D222" s="93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</row>
    <row r="223" spans="2:15">
      <c r="B223" s="93"/>
      <c r="C223" s="93"/>
      <c r="D223" s="93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</row>
    <row r="224" spans="2:15">
      <c r="B224" s="93"/>
      <c r="C224" s="93"/>
      <c r="D224" s="93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</row>
    <row r="225" spans="2:15">
      <c r="B225" s="93"/>
      <c r="C225" s="93"/>
      <c r="D225" s="93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</row>
    <row r="226" spans="2:15">
      <c r="B226" s="93"/>
      <c r="C226" s="93"/>
      <c r="D226" s="93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</row>
    <row r="227" spans="2:15">
      <c r="B227" s="93"/>
      <c r="C227" s="93"/>
      <c r="D227" s="93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</row>
    <row r="228" spans="2:15">
      <c r="B228" s="93"/>
      <c r="C228" s="93"/>
      <c r="D228" s="93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</row>
    <row r="229" spans="2:15">
      <c r="B229" s="93"/>
      <c r="C229" s="93"/>
      <c r="D229" s="93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</row>
    <row r="230" spans="2:15">
      <c r="B230" s="93"/>
      <c r="C230" s="93"/>
      <c r="D230" s="93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</row>
    <row r="231" spans="2:15">
      <c r="B231" s="93"/>
      <c r="C231" s="93"/>
      <c r="D231" s="93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</row>
    <row r="232" spans="2:15">
      <c r="B232" s="93"/>
      <c r="C232" s="93"/>
      <c r="D232" s="93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</row>
    <row r="233" spans="2:15">
      <c r="B233" s="93"/>
      <c r="C233" s="93"/>
      <c r="D233" s="93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</row>
    <row r="234" spans="2:15">
      <c r="B234" s="93"/>
      <c r="C234" s="93"/>
      <c r="D234" s="93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</row>
    <row r="235" spans="2:15">
      <c r="B235" s="93"/>
      <c r="C235" s="93"/>
      <c r="D235" s="93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</row>
    <row r="236" spans="2:15">
      <c r="B236" s="93"/>
      <c r="C236" s="93"/>
      <c r="D236" s="93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</row>
    <row r="237" spans="2:15">
      <c r="B237" s="93"/>
      <c r="C237" s="93"/>
      <c r="D237" s="93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</row>
    <row r="238" spans="2:15">
      <c r="B238" s="93"/>
      <c r="C238" s="93"/>
      <c r="D238" s="93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</row>
    <row r="239" spans="2:15">
      <c r="B239" s="93"/>
      <c r="C239" s="93"/>
      <c r="D239" s="93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</row>
    <row r="240" spans="2:15">
      <c r="B240" s="93"/>
      <c r="C240" s="93"/>
      <c r="D240" s="93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</row>
    <row r="241" spans="2:15">
      <c r="B241" s="93"/>
      <c r="C241" s="93"/>
      <c r="D241" s="93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</row>
    <row r="242" spans="2:15">
      <c r="B242" s="93"/>
      <c r="C242" s="93"/>
      <c r="D242" s="93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</row>
    <row r="243" spans="2:15">
      <c r="B243" s="93"/>
      <c r="C243" s="93"/>
      <c r="D243" s="93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</row>
    <row r="244" spans="2:15">
      <c r="B244" s="93"/>
      <c r="C244" s="93"/>
      <c r="D244" s="93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</row>
    <row r="245" spans="2:15">
      <c r="B245" s="93"/>
      <c r="C245" s="93"/>
      <c r="D245" s="93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</row>
    <row r="246" spans="2:15">
      <c r="B246" s="93"/>
      <c r="C246" s="93"/>
      <c r="D246" s="93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</row>
    <row r="247" spans="2:15">
      <c r="B247" s="93"/>
      <c r="C247" s="93"/>
      <c r="D247" s="93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</row>
    <row r="248" spans="2:15">
      <c r="B248" s="93"/>
      <c r="C248" s="93"/>
      <c r="D248" s="93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</row>
    <row r="249" spans="2:15">
      <c r="B249" s="93"/>
      <c r="C249" s="93"/>
      <c r="D249" s="93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</row>
    <row r="250" spans="2:15">
      <c r="B250" s="93"/>
      <c r="C250" s="93"/>
      <c r="D250" s="93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</row>
    <row r="251" spans="2:15">
      <c r="B251" s="93"/>
      <c r="C251" s="93"/>
      <c r="D251" s="93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</row>
    <row r="252" spans="2:15">
      <c r="B252" s="93"/>
      <c r="C252" s="93"/>
      <c r="D252" s="93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</row>
    <row r="253" spans="2:15">
      <c r="B253" s="93"/>
      <c r="C253" s="93"/>
      <c r="D253" s="93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</row>
    <row r="254" spans="2:15">
      <c r="B254" s="93"/>
      <c r="C254" s="93"/>
      <c r="D254" s="93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</row>
    <row r="255" spans="2:15">
      <c r="B255" s="93"/>
      <c r="C255" s="93"/>
      <c r="D255" s="93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</row>
    <row r="256" spans="2:15">
      <c r="B256" s="93"/>
      <c r="C256" s="93"/>
      <c r="D256" s="93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</row>
    <row r="257" spans="2:15">
      <c r="B257" s="93"/>
      <c r="C257" s="93"/>
      <c r="D257" s="93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</row>
    <row r="258" spans="2:15">
      <c r="B258" s="93"/>
      <c r="C258" s="93"/>
      <c r="D258" s="93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</row>
    <row r="259" spans="2:15">
      <c r="B259" s="93"/>
      <c r="C259" s="93"/>
      <c r="D259" s="93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</row>
    <row r="260" spans="2:15">
      <c r="B260" s="93"/>
      <c r="C260" s="93"/>
      <c r="D260" s="93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</row>
    <row r="261" spans="2:15">
      <c r="B261" s="93"/>
      <c r="C261" s="93"/>
      <c r="D261" s="93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</row>
    <row r="262" spans="2:15">
      <c r="B262" s="93"/>
      <c r="C262" s="93"/>
      <c r="D262" s="93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</row>
    <row r="263" spans="2:15">
      <c r="B263" s="93"/>
      <c r="C263" s="93"/>
      <c r="D263" s="93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</row>
    <row r="264" spans="2:15">
      <c r="B264" s="93"/>
      <c r="C264" s="93"/>
      <c r="D264" s="93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</row>
    <row r="265" spans="2:15">
      <c r="B265" s="93"/>
      <c r="C265" s="93"/>
      <c r="D265" s="93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</row>
    <row r="266" spans="2:15">
      <c r="B266" s="93"/>
      <c r="C266" s="93"/>
      <c r="D266" s="93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</row>
    <row r="267" spans="2:15">
      <c r="B267" s="93"/>
      <c r="C267" s="93"/>
      <c r="D267" s="93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</row>
    <row r="268" spans="2:15">
      <c r="B268" s="93"/>
      <c r="C268" s="93"/>
      <c r="D268" s="93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</row>
    <row r="269" spans="2:15">
      <c r="B269" s="93"/>
      <c r="C269" s="93"/>
      <c r="D269" s="93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2:15">
      <c r="B270" s="93"/>
      <c r="C270" s="93"/>
      <c r="D270" s="93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2:15">
      <c r="B271" s="93"/>
      <c r="C271" s="93"/>
      <c r="D271" s="93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2:15">
      <c r="B272" s="93"/>
      <c r="C272" s="93"/>
      <c r="D272" s="93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2:15">
      <c r="B273" s="111"/>
      <c r="C273" s="93"/>
      <c r="D273" s="93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2:15">
      <c r="B274" s="111"/>
      <c r="C274" s="93"/>
      <c r="D274" s="93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2:15">
      <c r="B275" s="112"/>
      <c r="C275" s="93"/>
      <c r="D275" s="93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2:15">
      <c r="B276" s="93"/>
      <c r="C276" s="93"/>
      <c r="D276" s="93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2:15">
      <c r="B277" s="93"/>
      <c r="C277" s="93"/>
      <c r="D277" s="93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2:15">
      <c r="B278" s="93"/>
      <c r="C278" s="93"/>
      <c r="D278" s="93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2:15">
      <c r="B279" s="93"/>
      <c r="C279" s="93"/>
      <c r="D279" s="93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2:15">
      <c r="B280" s="93"/>
      <c r="C280" s="93"/>
      <c r="D280" s="93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2:15">
      <c r="B281" s="93"/>
      <c r="C281" s="93"/>
      <c r="D281" s="93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2:15">
      <c r="B282" s="93"/>
      <c r="C282" s="93"/>
      <c r="D282" s="93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2:15">
      <c r="B283" s="93"/>
      <c r="C283" s="93"/>
      <c r="D283" s="93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2:15">
      <c r="B284" s="93"/>
      <c r="C284" s="93"/>
      <c r="D284" s="93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2:15">
      <c r="B285" s="93"/>
      <c r="C285" s="93"/>
      <c r="D285" s="93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2:15">
      <c r="B286" s="93"/>
      <c r="C286" s="93"/>
      <c r="D286" s="93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2:15">
      <c r="B287" s="93"/>
      <c r="C287" s="93"/>
      <c r="D287" s="93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2:15">
      <c r="B288" s="93"/>
      <c r="C288" s="93"/>
      <c r="D288" s="93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2:15">
      <c r="B289" s="93"/>
      <c r="C289" s="93"/>
      <c r="D289" s="93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2:15">
      <c r="B290" s="93"/>
      <c r="C290" s="93"/>
      <c r="D290" s="93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2:15">
      <c r="B291" s="93"/>
      <c r="C291" s="93"/>
      <c r="D291" s="93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2:15">
      <c r="B292" s="93"/>
      <c r="C292" s="93"/>
      <c r="D292" s="93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2:15">
      <c r="B293" s="93"/>
      <c r="C293" s="93"/>
      <c r="D293" s="93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2:15">
      <c r="B294" s="111"/>
      <c r="C294" s="93"/>
      <c r="D294" s="93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2:15">
      <c r="B295" s="111"/>
      <c r="C295" s="93"/>
      <c r="D295" s="93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2:15">
      <c r="B296" s="112"/>
      <c r="C296" s="93"/>
      <c r="D296" s="93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2:15">
      <c r="B297" s="93"/>
      <c r="C297" s="93"/>
      <c r="D297" s="93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2:15">
      <c r="B298" s="93"/>
      <c r="C298" s="93"/>
      <c r="D298" s="93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2:15">
      <c r="B299" s="93"/>
      <c r="C299" s="93"/>
      <c r="D299" s="93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2:15">
      <c r="B300" s="93"/>
      <c r="C300" s="93"/>
      <c r="D300" s="93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  <row r="301" spans="2:15">
      <c r="B301" s="93"/>
      <c r="C301" s="93"/>
      <c r="D301" s="93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</row>
    <row r="302" spans="2:15">
      <c r="B302" s="93"/>
      <c r="C302" s="93"/>
      <c r="D302" s="93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</row>
    <row r="303" spans="2:15">
      <c r="B303" s="93"/>
      <c r="C303" s="93"/>
      <c r="D303" s="93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</row>
    <row r="304" spans="2:15">
      <c r="B304" s="93"/>
      <c r="C304" s="93"/>
      <c r="D304" s="93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</row>
    <row r="305" spans="2:15">
      <c r="B305" s="93"/>
      <c r="C305" s="93"/>
      <c r="D305" s="93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</row>
    <row r="306" spans="2:15">
      <c r="B306" s="93"/>
      <c r="C306" s="93"/>
      <c r="D306" s="93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</row>
    <row r="307" spans="2:15">
      <c r="B307" s="93"/>
      <c r="C307" s="93"/>
      <c r="D307" s="93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</row>
    <row r="308" spans="2:15">
      <c r="B308" s="93"/>
      <c r="C308" s="93"/>
      <c r="D308" s="93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</row>
    <row r="309" spans="2:15">
      <c r="B309" s="93"/>
      <c r="C309" s="93"/>
      <c r="D309" s="93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</row>
    <row r="310" spans="2:15">
      <c r="B310" s="93"/>
      <c r="C310" s="93"/>
      <c r="D310" s="93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</row>
    <row r="311" spans="2:15">
      <c r="B311" s="93"/>
      <c r="C311" s="93"/>
      <c r="D311" s="93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</row>
    <row r="312" spans="2:15">
      <c r="B312" s="93"/>
      <c r="C312" s="93"/>
      <c r="D312" s="93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</row>
    <row r="313" spans="2:15">
      <c r="B313" s="93"/>
      <c r="C313" s="93"/>
      <c r="D313" s="93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</row>
    <row r="314" spans="2:15">
      <c r="B314" s="93"/>
      <c r="C314" s="93"/>
      <c r="D314" s="93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</row>
    <row r="315" spans="2:15">
      <c r="B315" s="93"/>
      <c r="C315" s="93"/>
      <c r="D315" s="93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</row>
    <row r="316" spans="2:15">
      <c r="B316" s="93"/>
      <c r="C316" s="93"/>
      <c r="D316" s="93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</row>
    <row r="317" spans="2:15">
      <c r="B317" s="93"/>
      <c r="C317" s="93"/>
      <c r="D317" s="93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</row>
    <row r="318" spans="2:15">
      <c r="B318" s="93"/>
      <c r="C318" s="93"/>
      <c r="D318" s="93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</row>
    <row r="319" spans="2:15">
      <c r="B319" s="93"/>
      <c r="C319" s="93"/>
      <c r="D319" s="93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</row>
    <row r="320" spans="2:15">
      <c r="B320" s="93"/>
      <c r="C320" s="93"/>
      <c r="D320" s="93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</row>
    <row r="321" spans="2:15">
      <c r="B321" s="93"/>
      <c r="C321" s="93"/>
      <c r="D321" s="93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</row>
    <row r="322" spans="2:15">
      <c r="B322" s="93"/>
      <c r="C322" s="93"/>
      <c r="D322" s="93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</row>
    <row r="323" spans="2:15">
      <c r="B323" s="93"/>
      <c r="C323" s="93"/>
      <c r="D323" s="93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</row>
    <row r="324" spans="2:15">
      <c r="B324" s="93"/>
      <c r="C324" s="93"/>
      <c r="D324" s="93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</row>
    <row r="325" spans="2:15">
      <c r="B325" s="93"/>
      <c r="C325" s="93"/>
      <c r="D325" s="93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</row>
    <row r="326" spans="2:15">
      <c r="B326" s="93"/>
      <c r="C326" s="93"/>
      <c r="D326" s="93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</row>
    <row r="327" spans="2:15">
      <c r="B327" s="93"/>
      <c r="C327" s="93"/>
      <c r="D327" s="93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</row>
    <row r="328" spans="2:15">
      <c r="B328" s="93"/>
      <c r="C328" s="93"/>
      <c r="D328" s="93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</row>
    <row r="329" spans="2:15">
      <c r="B329" s="93"/>
      <c r="C329" s="93"/>
      <c r="D329" s="93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</row>
    <row r="330" spans="2:15">
      <c r="B330" s="93"/>
      <c r="C330" s="93"/>
      <c r="D330" s="93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</row>
    <row r="331" spans="2:15">
      <c r="B331" s="93"/>
      <c r="C331" s="93"/>
      <c r="D331" s="93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</row>
    <row r="332" spans="2:15">
      <c r="B332" s="93"/>
      <c r="C332" s="93"/>
      <c r="D332" s="93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</row>
    <row r="333" spans="2:15">
      <c r="B333" s="93"/>
      <c r="C333" s="93"/>
      <c r="D333" s="93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</row>
    <row r="334" spans="2:15">
      <c r="B334" s="93"/>
      <c r="C334" s="93"/>
      <c r="D334" s="93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</row>
    <row r="335" spans="2:15">
      <c r="B335" s="93"/>
      <c r="C335" s="93"/>
      <c r="D335" s="93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</row>
    <row r="336" spans="2:15">
      <c r="B336" s="93"/>
      <c r="C336" s="93"/>
      <c r="D336" s="93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</row>
    <row r="337" spans="2:15">
      <c r="B337" s="93"/>
      <c r="C337" s="93"/>
      <c r="D337" s="93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</row>
    <row r="338" spans="2:15">
      <c r="B338" s="93"/>
      <c r="C338" s="93"/>
      <c r="D338" s="93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</row>
    <row r="339" spans="2:15">
      <c r="B339" s="93"/>
      <c r="C339" s="93"/>
      <c r="D339" s="93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</row>
    <row r="340" spans="2:15">
      <c r="B340" s="93"/>
      <c r="C340" s="93"/>
      <c r="D340" s="93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</row>
    <row r="341" spans="2:15">
      <c r="B341" s="93"/>
      <c r="C341" s="93"/>
      <c r="D341" s="93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</row>
    <row r="342" spans="2:15">
      <c r="B342" s="93"/>
      <c r="C342" s="93"/>
      <c r="D342" s="93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</row>
    <row r="343" spans="2:15">
      <c r="B343" s="93"/>
      <c r="C343" s="93"/>
      <c r="D343" s="93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</row>
    <row r="344" spans="2:15">
      <c r="B344" s="93"/>
      <c r="C344" s="93"/>
      <c r="D344" s="93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</row>
    <row r="345" spans="2:15">
      <c r="B345" s="93"/>
      <c r="C345" s="93"/>
      <c r="D345" s="93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</row>
    <row r="346" spans="2:15">
      <c r="B346" s="93"/>
      <c r="C346" s="93"/>
      <c r="D346" s="93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</row>
    <row r="347" spans="2:15">
      <c r="B347" s="93"/>
      <c r="C347" s="93"/>
      <c r="D347" s="93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</row>
    <row r="348" spans="2:15">
      <c r="B348" s="93"/>
      <c r="C348" s="93"/>
      <c r="D348" s="93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</row>
    <row r="349" spans="2:15">
      <c r="B349" s="93"/>
      <c r="C349" s="93"/>
      <c r="D349" s="93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</row>
    <row r="350" spans="2:15">
      <c r="B350" s="93"/>
      <c r="C350" s="93"/>
      <c r="D350" s="93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</row>
    <row r="351" spans="2:15">
      <c r="B351" s="93"/>
      <c r="C351" s="93"/>
      <c r="D351" s="93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</row>
    <row r="352" spans="2:15">
      <c r="B352" s="93"/>
      <c r="C352" s="93"/>
      <c r="D352" s="93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</row>
    <row r="353" spans="2:15">
      <c r="B353" s="93"/>
      <c r="C353" s="93"/>
      <c r="D353" s="93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</row>
    <row r="354" spans="2:15">
      <c r="B354" s="93"/>
      <c r="C354" s="93"/>
      <c r="D354" s="93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</row>
    <row r="355" spans="2:15">
      <c r="B355" s="93"/>
      <c r="C355" s="93"/>
      <c r="D355" s="93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</row>
    <row r="356" spans="2:15">
      <c r="B356" s="93"/>
      <c r="C356" s="93"/>
      <c r="D356" s="93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</row>
    <row r="357" spans="2:15">
      <c r="B357" s="93"/>
      <c r="C357" s="93"/>
      <c r="D357" s="93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</row>
    <row r="358" spans="2:15">
      <c r="B358" s="93"/>
      <c r="C358" s="93"/>
      <c r="D358" s="93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</row>
    <row r="359" spans="2:15">
      <c r="B359" s="93"/>
      <c r="C359" s="93"/>
      <c r="D359" s="93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</row>
    <row r="360" spans="2:15">
      <c r="B360" s="93"/>
      <c r="C360" s="93"/>
      <c r="D360" s="93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</row>
    <row r="361" spans="2:15">
      <c r="B361" s="111"/>
      <c r="C361" s="93"/>
      <c r="D361" s="93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</row>
    <row r="362" spans="2:15">
      <c r="B362" s="111"/>
      <c r="C362" s="93"/>
      <c r="D362" s="93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</row>
    <row r="363" spans="2:15">
      <c r="B363" s="112"/>
      <c r="C363" s="93"/>
      <c r="D363" s="93"/>
      <c r="E363" s="93"/>
      <c r="F363" s="93"/>
      <c r="G363" s="93"/>
      <c r="H363" s="94"/>
      <c r="I363" s="94"/>
      <c r="J363" s="94"/>
      <c r="K363" s="94"/>
      <c r="L363" s="94"/>
      <c r="M363" s="94"/>
      <c r="N363" s="94"/>
      <c r="O363" s="94"/>
    </row>
    <row r="364" spans="2:15">
      <c r="B364" s="93"/>
      <c r="C364" s="93"/>
      <c r="D364" s="93"/>
      <c r="E364" s="93"/>
      <c r="F364" s="93"/>
      <c r="G364" s="93"/>
      <c r="H364" s="94"/>
      <c r="I364" s="94"/>
      <c r="J364" s="94"/>
      <c r="K364" s="94"/>
      <c r="L364" s="94"/>
      <c r="M364" s="94"/>
      <c r="N364" s="94"/>
      <c r="O364" s="94"/>
    </row>
    <row r="365" spans="2:15">
      <c r="B365" s="93"/>
      <c r="C365" s="93"/>
      <c r="D365" s="93"/>
      <c r="E365" s="93"/>
      <c r="F365" s="93"/>
      <c r="G365" s="93"/>
      <c r="H365" s="94"/>
      <c r="I365" s="94"/>
      <c r="J365" s="94"/>
      <c r="K365" s="94"/>
      <c r="L365" s="94"/>
      <c r="M365" s="94"/>
      <c r="N365" s="94"/>
      <c r="O365" s="94"/>
    </row>
    <row r="366" spans="2:15">
      <c r="B366" s="93"/>
      <c r="C366" s="93"/>
      <c r="D366" s="93"/>
      <c r="E366" s="93"/>
      <c r="F366" s="93"/>
      <c r="G366" s="93"/>
      <c r="H366" s="94"/>
      <c r="I366" s="94"/>
      <c r="J366" s="94"/>
      <c r="K366" s="94"/>
      <c r="L366" s="94"/>
      <c r="M366" s="94"/>
      <c r="N366" s="94"/>
      <c r="O366" s="94"/>
    </row>
    <row r="367" spans="2:15">
      <c r="B367" s="93"/>
      <c r="C367" s="93"/>
      <c r="D367" s="93"/>
      <c r="E367" s="93"/>
      <c r="F367" s="93"/>
      <c r="G367" s="93"/>
      <c r="H367" s="94"/>
      <c r="I367" s="94"/>
      <c r="J367" s="94"/>
      <c r="K367" s="94"/>
      <c r="L367" s="94"/>
      <c r="M367" s="94"/>
      <c r="N367" s="94"/>
      <c r="O367" s="94"/>
    </row>
    <row r="368" spans="2:15">
      <c r="B368" s="93"/>
      <c r="C368" s="93"/>
      <c r="D368" s="93"/>
      <c r="E368" s="93"/>
      <c r="F368" s="93"/>
      <c r="G368" s="93"/>
      <c r="H368" s="94"/>
      <c r="I368" s="94"/>
      <c r="J368" s="94"/>
      <c r="K368" s="94"/>
      <c r="L368" s="94"/>
      <c r="M368" s="94"/>
      <c r="N368" s="94"/>
      <c r="O368" s="94"/>
    </row>
    <row r="369" spans="2:15">
      <c r="B369" s="93"/>
      <c r="C369" s="93"/>
      <c r="D369" s="93"/>
      <c r="E369" s="93"/>
      <c r="F369" s="93"/>
      <c r="G369" s="93"/>
      <c r="H369" s="94"/>
      <c r="I369" s="94"/>
      <c r="J369" s="94"/>
      <c r="K369" s="94"/>
      <c r="L369" s="94"/>
      <c r="M369" s="94"/>
      <c r="N369" s="94"/>
      <c r="O369" s="94"/>
    </row>
    <row r="370" spans="2:15">
      <c r="B370" s="93"/>
      <c r="C370" s="93"/>
      <c r="D370" s="93"/>
      <c r="E370" s="93"/>
      <c r="F370" s="93"/>
      <c r="G370" s="93"/>
      <c r="H370" s="94"/>
      <c r="I370" s="94"/>
      <c r="J370" s="94"/>
      <c r="K370" s="94"/>
      <c r="L370" s="94"/>
      <c r="M370" s="94"/>
      <c r="N370" s="94"/>
      <c r="O370" s="94"/>
    </row>
    <row r="371" spans="2:15">
      <c r="B371" s="93"/>
      <c r="C371" s="93"/>
      <c r="D371" s="93"/>
      <c r="E371" s="93"/>
      <c r="F371" s="93"/>
      <c r="G371" s="93"/>
      <c r="H371" s="94"/>
      <c r="I371" s="94"/>
      <c r="J371" s="94"/>
      <c r="K371" s="94"/>
      <c r="L371" s="94"/>
      <c r="M371" s="94"/>
      <c r="N371" s="94"/>
      <c r="O371" s="94"/>
    </row>
    <row r="372" spans="2:15">
      <c r="B372" s="93"/>
      <c r="C372" s="93"/>
      <c r="D372" s="93"/>
      <c r="E372" s="93"/>
      <c r="F372" s="93"/>
      <c r="G372" s="93"/>
      <c r="H372" s="94"/>
      <c r="I372" s="94"/>
      <c r="J372" s="94"/>
      <c r="K372" s="94"/>
      <c r="L372" s="94"/>
      <c r="M372" s="94"/>
      <c r="N372" s="94"/>
      <c r="O372" s="94"/>
    </row>
    <row r="373" spans="2:15">
      <c r="B373" s="93"/>
      <c r="C373" s="93"/>
      <c r="D373" s="93"/>
      <c r="E373" s="93"/>
      <c r="F373" s="93"/>
      <c r="G373" s="93"/>
      <c r="H373" s="94"/>
      <c r="I373" s="94"/>
      <c r="J373" s="94"/>
      <c r="K373" s="94"/>
      <c r="L373" s="94"/>
      <c r="M373" s="94"/>
      <c r="N373" s="94"/>
      <c r="O373" s="94"/>
    </row>
    <row r="374" spans="2:15">
      <c r="B374" s="93"/>
      <c r="C374" s="93"/>
      <c r="D374" s="93"/>
      <c r="E374" s="93"/>
      <c r="F374" s="93"/>
      <c r="G374" s="93"/>
      <c r="H374" s="94"/>
      <c r="I374" s="94"/>
      <c r="J374" s="94"/>
      <c r="K374" s="94"/>
      <c r="L374" s="94"/>
      <c r="M374" s="94"/>
      <c r="N374" s="94"/>
      <c r="O374" s="94"/>
    </row>
    <row r="375" spans="2:15">
      <c r="B375" s="93"/>
      <c r="C375" s="93"/>
      <c r="D375" s="93"/>
      <c r="E375" s="93"/>
      <c r="F375" s="93"/>
      <c r="G375" s="93"/>
      <c r="H375" s="94"/>
      <c r="I375" s="94"/>
      <c r="J375" s="94"/>
      <c r="K375" s="94"/>
      <c r="L375" s="94"/>
      <c r="M375" s="94"/>
      <c r="N375" s="94"/>
      <c r="O375" s="94"/>
    </row>
    <row r="376" spans="2:15">
      <c r="B376" s="93"/>
      <c r="C376" s="93"/>
      <c r="D376" s="93"/>
      <c r="E376" s="93"/>
      <c r="F376" s="93"/>
      <c r="G376" s="93"/>
      <c r="H376" s="94"/>
      <c r="I376" s="94"/>
      <c r="J376" s="94"/>
      <c r="K376" s="94"/>
      <c r="L376" s="94"/>
      <c r="M376" s="94"/>
      <c r="N376" s="94"/>
      <c r="O376" s="94"/>
    </row>
    <row r="377" spans="2:15">
      <c r="B377" s="93"/>
      <c r="C377" s="93"/>
      <c r="D377" s="93"/>
      <c r="E377" s="93"/>
      <c r="F377" s="93"/>
      <c r="G377" s="93"/>
      <c r="H377" s="94"/>
      <c r="I377" s="94"/>
      <c r="J377" s="94"/>
      <c r="K377" s="94"/>
      <c r="L377" s="94"/>
      <c r="M377" s="94"/>
      <c r="N377" s="94"/>
      <c r="O377" s="94"/>
    </row>
    <row r="378" spans="2:15">
      <c r="B378" s="93"/>
      <c r="C378" s="93"/>
      <c r="D378" s="93"/>
      <c r="E378" s="93"/>
      <c r="F378" s="93"/>
      <c r="G378" s="93"/>
      <c r="H378" s="94"/>
      <c r="I378" s="94"/>
      <c r="J378" s="94"/>
      <c r="K378" s="94"/>
      <c r="L378" s="94"/>
      <c r="M378" s="94"/>
      <c r="N378" s="94"/>
      <c r="O378" s="94"/>
    </row>
    <row r="379" spans="2:15">
      <c r="B379" s="93"/>
      <c r="C379" s="93"/>
      <c r="D379" s="93"/>
      <c r="E379" s="93"/>
      <c r="F379" s="93"/>
      <c r="G379" s="93"/>
      <c r="H379" s="94"/>
      <c r="I379" s="94"/>
      <c r="J379" s="94"/>
      <c r="K379" s="94"/>
      <c r="L379" s="94"/>
      <c r="M379" s="94"/>
      <c r="N379" s="94"/>
      <c r="O379" s="94"/>
    </row>
    <row r="380" spans="2:15">
      <c r="B380" s="93"/>
      <c r="C380" s="93"/>
      <c r="D380" s="93"/>
      <c r="E380" s="93"/>
      <c r="F380" s="93"/>
      <c r="G380" s="93"/>
      <c r="H380" s="94"/>
      <c r="I380" s="94"/>
      <c r="J380" s="94"/>
      <c r="K380" s="94"/>
      <c r="L380" s="94"/>
      <c r="M380" s="94"/>
      <c r="N380" s="94"/>
      <c r="O380" s="94"/>
    </row>
    <row r="381" spans="2:15">
      <c r="B381" s="93"/>
      <c r="C381" s="93"/>
      <c r="D381" s="93"/>
      <c r="E381" s="93"/>
      <c r="F381" s="93"/>
      <c r="G381" s="93"/>
      <c r="H381" s="94"/>
      <c r="I381" s="94"/>
      <c r="J381" s="94"/>
      <c r="K381" s="94"/>
      <c r="L381" s="94"/>
      <c r="M381" s="94"/>
      <c r="N381" s="94"/>
      <c r="O381" s="94"/>
    </row>
    <row r="382" spans="2:15">
      <c r="B382" s="93"/>
      <c r="C382" s="93"/>
      <c r="D382" s="93"/>
      <c r="E382" s="93"/>
      <c r="F382" s="93"/>
      <c r="G382" s="93"/>
      <c r="H382" s="94"/>
      <c r="I382" s="94"/>
      <c r="J382" s="94"/>
      <c r="K382" s="94"/>
      <c r="L382" s="94"/>
      <c r="M382" s="94"/>
      <c r="N382" s="94"/>
      <c r="O382" s="94"/>
    </row>
    <row r="383" spans="2:15">
      <c r="B383" s="93"/>
      <c r="C383" s="93"/>
      <c r="D383" s="93"/>
      <c r="E383" s="93"/>
      <c r="F383" s="93"/>
      <c r="G383" s="93"/>
      <c r="H383" s="94"/>
      <c r="I383" s="94"/>
      <c r="J383" s="94"/>
      <c r="K383" s="94"/>
      <c r="L383" s="94"/>
      <c r="M383" s="94"/>
      <c r="N383" s="94"/>
      <c r="O383" s="94"/>
    </row>
    <row r="384" spans="2:15">
      <c r="B384" s="93"/>
      <c r="C384" s="93"/>
      <c r="D384" s="93"/>
      <c r="E384" s="93"/>
      <c r="F384" s="93"/>
      <c r="G384" s="93"/>
      <c r="H384" s="94"/>
      <c r="I384" s="94"/>
      <c r="J384" s="94"/>
      <c r="K384" s="94"/>
      <c r="L384" s="94"/>
      <c r="M384" s="94"/>
      <c r="N384" s="94"/>
      <c r="O384" s="94"/>
    </row>
    <row r="385" spans="2:15">
      <c r="B385" s="93"/>
      <c r="C385" s="93"/>
      <c r="D385" s="93"/>
      <c r="E385" s="93"/>
      <c r="F385" s="93"/>
      <c r="G385" s="93"/>
      <c r="H385" s="94"/>
      <c r="I385" s="94"/>
      <c r="J385" s="94"/>
      <c r="K385" s="94"/>
      <c r="L385" s="94"/>
      <c r="M385" s="94"/>
      <c r="N385" s="94"/>
      <c r="O385" s="94"/>
    </row>
    <row r="386" spans="2:15">
      <c r="B386" s="93"/>
      <c r="C386" s="93"/>
      <c r="D386" s="93"/>
      <c r="E386" s="93"/>
      <c r="F386" s="93"/>
      <c r="G386" s="93"/>
      <c r="H386" s="94"/>
      <c r="I386" s="94"/>
      <c r="J386" s="94"/>
      <c r="K386" s="94"/>
      <c r="L386" s="94"/>
      <c r="M386" s="94"/>
      <c r="N386" s="94"/>
      <c r="O386" s="94"/>
    </row>
    <row r="387" spans="2:15">
      <c r="B387" s="93"/>
      <c r="C387" s="93"/>
      <c r="D387" s="93"/>
      <c r="E387" s="93"/>
      <c r="F387" s="93"/>
      <c r="G387" s="93"/>
      <c r="H387" s="94"/>
      <c r="I387" s="94"/>
      <c r="J387" s="94"/>
      <c r="K387" s="94"/>
      <c r="L387" s="94"/>
      <c r="M387" s="94"/>
      <c r="N387" s="94"/>
      <c r="O387" s="94"/>
    </row>
    <row r="388" spans="2:15">
      <c r="B388" s="93"/>
      <c r="C388" s="93"/>
      <c r="D388" s="93"/>
      <c r="E388" s="93"/>
      <c r="F388" s="93"/>
      <c r="G388" s="93"/>
      <c r="H388" s="94"/>
      <c r="I388" s="94"/>
      <c r="J388" s="94"/>
      <c r="K388" s="94"/>
      <c r="L388" s="94"/>
      <c r="M388" s="94"/>
      <c r="N388" s="94"/>
      <c r="O388" s="94"/>
    </row>
    <row r="389" spans="2:15">
      <c r="B389" s="93"/>
      <c r="C389" s="93"/>
      <c r="D389" s="93"/>
      <c r="E389" s="93"/>
      <c r="F389" s="93"/>
      <c r="G389" s="93"/>
      <c r="H389" s="94"/>
      <c r="I389" s="94"/>
      <c r="J389" s="94"/>
      <c r="K389" s="94"/>
      <c r="L389" s="94"/>
      <c r="M389" s="94"/>
      <c r="N389" s="94"/>
      <c r="O389" s="94"/>
    </row>
    <row r="390" spans="2:15">
      <c r="B390" s="93"/>
      <c r="C390" s="93"/>
      <c r="D390" s="93"/>
      <c r="E390" s="93"/>
      <c r="F390" s="93"/>
      <c r="G390" s="93"/>
      <c r="H390" s="94"/>
      <c r="I390" s="94"/>
      <c r="J390" s="94"/>
      <c r="K390" s="94"/>
      <c r="L390" s="94"/>
      <c r="M390" s="94"/>
      <c r="N390" s="94"/>
      <c r="O390" s="94"/>
    </row>
    <row r="391" spans="2:15">
      <c r="B391" s="93"/>
      <c r="C391" s="93"/>
      <c r="D391" s="93"/>
      <c r="E391" s="93"/>
      <c r="F391" s="93"/>
      <c r="G391" s="93"/>
      <c r="H391" s="94"/>
      <c r="I391" s="94"/>
      <c r="J391" s="94"/>
      <c r="K391" s="94"/>
      <c r="L391" s="94"/>
      <c r="M391" s="94"/>
      <c r="N391" s="94"/>
      <c r="O391" s="94"/>
    </row>
    <row r="392" spans="2:15">
      <c r="B392" s="93"/>
      <c r="C392" s="93"/>
      <c r="D392" s="93"/>
      <c r="E392" s="93"/>
      <c r="F392" s="93"/>
      <c r="G392" s="93"/>
      <c r="H392" s="94"/>
      <c r="I392" s="94"/>
      <c r="J392" s="94"/>
      <c r="K392" s="94"/>
      <c r="L392" s="94"/>
      <c r="M392" s="94"/>
      <c r="N392" s="94"/>
      <c r="O392" s="94"/>
    </row>
    <row r="393" spans="2:15">
      <c r="B393" s="93"/>
      <c r="C393" s="93"/>
      <c r="D393" s="93"/>
      <c r="E393" s="93"/>
      <c r="F393" s="93"/>
      <c r="G393" s="93"/>
      <c r="H393" s="94"/>
      <c r="I393" s="94"/>
      <c r="J393" s="94"/>
      <c r="K393" s="94"/>
      <c r="L393" s="94"/>
      <c r="M393" s="94"/>
      <c r="N393" s="94"/>
      <c r="O393" s="94"/>
    </row>
    <row r="394" spans="2:15">
      <c r="B394" s="93"/>
      <c r="C394" s="93"/>
      <c r="D394" s="93"/>
      <c r="E394" s="93"/>
      <c r="F394" s="93"/>
      <c r="G394" s="93"/>
      <c r="H394" s="94"/>
      <c r="I394" s="94"/>
      <c r="J394" s="94"/>
      <c r="K394" s="94"/>
      <c r="L394" s="94"/>
      <c r="M394" s="94"/>
      <c r="N394" s="94"/>
      <c r="O394" s="94"/>
    </row>
    <row r="395" spans="2:15">
      <c r="B395" s="93"/>
      <c r="C395" s="93"/>
      <c r="D395" s="93"/>
      <c r="E395" s="93"/>
      <c r="F395" s="93"/>
      <c r="G395" s="93"/>
      <c r="H395" s="94"/>
      <c r="I395" s="94"/>
      <c r="J395" s="94"/>
      <c r="K395" s="94"/>
      <c r="L395" s="94"/>
      <c r="M395" s="94"/>
      <c r="N395" s="94"/>
      <c r="O395" s="94"/>
    </row>
    <row r="396" spans="2:15">
      <c r="B396" s="93"/>
      <c r="C396" s="93"/>
      <c r="D396" s="93"/>
      <c r="E396" s="93"/>
      <c r="F396" s="93"/>
      <c r="G396" s="93"/>
      <c r="H396" s="94"/>
      <c r="I396" s="94"/>
      <c r="J396" s="94"/>
      <c r="K396" s="94"/>
      <c r="L396" s="94"/>
      <c r="M396" s="94"/>
      <c r="N396" s="94"/>
      <c r="O396" s="94"/>
    </row>
    <row r="397" spans="2:15">
      <c r="B397" s="93"/>
      <c r="C397" s="93"/>
      <c r="D397" s="93"/>
      <c r="E397" s="93"/>
      <c r="F397" s="93"/>
      <c r="G397" s="93"/>
      <c r="H397" s="94"/>
      <c r="I397" s="94"/>
      <c r="J397" s="94"/>
      <c r="K397" s="94"/>
      <c r="L397" s="94"/>
      <c r="M397" s="94"/>
      <c r="N397" s="94"/>
      <c r="O397" s="94"/>
    </row>
    <row r="398" spans="2:15">
      <c r="B398" s="93"/>
      <c r="C398" s="93"/>
      <c r="D398" s="93"/>
      <c r="E398" s="93"/>
      <c r="F398" s="93"/>
      <c r="G398" s="93"/>
      <c r="H398" s="94"/>
      <c r="I398" s="94"/>
      <c r="J398" s="94"/>
      <c r="K398" s="94"/>
      <c r="L398" s="94"/>
      <c r="M398" s="94"/>
      <c r="N398" s="94"/>
      <c r="O398" s="94"/>
    </row>
    <row r="399" spans="2:15">
      <c r="B399" s="93"/>
      <c r="C399" s="93"/>
      <c r="D399" s="93"/>
      <c r="E399" s="93"/>
      <c r="F399" s="93"/>
      <c r="G399" s="93"/>
      <c r="H399" s="94"/>
      <c r="I399" s="94"/>
      <c r="J399" s="94"/>
      <c r="K399" s="94"/>
      <c r="L399" s="94"/>
      <c r="M399" s="94"/>
      <c r="N399" s="94"/>
      <c r="O399" s="94"/>
    </row>
    <row r="400" spans="2:15">
      <c r="B400" s="93"/>
      <c r="C400" s="93"/>
      <c r="D400" s="93"/>
      <c r="E400" s="93"/>
      <c r="F400" s="93"/>
      <c r="G400" s="93"/>
      <c r="H400" s="94"/>
      <c r="I400" s="94"/>
      <c r="J400" s="94"/>
      <c r="K400" s="94"/>
      <c r="L400" s="94"/>
      <c r="M400" s="94"/>
      <c r="N400" s="94"/>
      <c r="O400" s="94"/>
    </row>
    <row r="401" spans="2:15">
      <c r="B401" s="93"/>
      <c r="C401" s="93"/>
      <c r="D401" s="93"/>
      <c r="E401" s="93"/>
      <c r="F401" s="93"/>
      <c r="G401" s="93"/>
      <c r="H401" s="94"/>
      <c r="I401" s="94"/>
      <c r="J401" s="94"/>
      <c r="K401" s="94"/>
      <c r="L401" s="94"/>
      <c r="M401" s="94"/>
      <c r="N401" s="94"/>
      <c r="O401" s="94"/>
    </row>
    <row r="402" spans="2:15">
      <c r="B402" s="93"/>
      <c r="C402" s="93"/>
      <c r="D402" s="93"/>
      <c r="E402" s="93"/>
      <c r="F402" s="93"/>
      <c r="G402" s="93"/>
      <c r="H402" s="94"/>
      <c r="I402" s="94"/>
      <c r="J402" s="94"/>
      <c r="K402" s="94"/>
      <c r="L402" s="94"/>
      <c r="M402" s="94"/>
      <c r="N402" s="94"/>
      <c r="O402" s="94"/>
    </row>
    <row r="403" spans="2:15">
      <c r="B403" s="93"/>
      <c r="C403" s="93"/>
      <c r="D403" s="93"/>
      <c r="E403" s="93"/>
      <c r="F403" s="93"/>
      <c r="G403" s="93"/>
      <c r="H403" s="94"/>
      <c r="I403" s="94"/>
      <c r="J403" s="94"/>
      <c r="K403" s="94"/>
      <c r="L403" s="94"/>
      <c r="M403" s="94"/>
      <c r="N403" s="94"/>
      <c r="O403" s="94"/>
    </row>
    <row r="404" spans="2:15">
      <c r="B404" s="93"/>
      <c r="C404" s="93"/>
      <c r="D404" s="93"/>
      <c r="E404" s="93"/>
      <c r="F404" s="93"/>
      <c r="G404" s="93"/>
      <c r="H404" s="94"/>
      <c r="I404" s="94"/>
      <c r="J404" s="94"/>
      <c r="K404" s="94"/>
      <c r="L404" s="94"/>
      <c r="M404" s="94"/>
      <c r="N404" s="94"/>
      <c r="O404" s="94"/>
    </row>
    <row r="405" spans="2:15">
      <c r="B405" s="93"/>
      <c r="C405" s="93"/>
      <c r="D405" s="93"/>
      <c r="E405" s="93"/>
      <c r="F405" s="93"/>
      <c r="G405" s="93"/>
      <c r="H405" s="94"/>
      <c r="I405" s="94"/>
      <c r="J405" s="94"/>
      <c r="K405" s="94"/>
      <c r="L405" s="94"/>
      <c r="M405" s="94"/>
      <c r="N405" s="94"/>
      <c r="O405" s="94"/>
    </row>
    <row r="406" spans="2:15">
      <c r="B406" s="93"/>
      <c r="C406" s="93"/>
      <c r="D406" s="93"/>
      <c r="E406" s="93"/>
      <c r="F406" s="93"/>
      <c r="G406" s="93"/>
      <c r="H406" s="94"/>
      <c r="I406" s="94"/>
      <c r="J406" s="94"/>
      <c r="K406" s="94"/>
      <c r="L406" s="94"/>
      <c r="M406" s="94"/>
      <c r="N406" s="94"/>
      <c r="O406" s="94"/>
    </row>
    <row r="407" spans="2:15">
      <c r="B407" s="93"/>
      <c r="C407" s="93"/>
      <c r="D407" s="93"/>
      <c r="E407" s="93"/>
      <c r="F407" s="93"/>
      <c r="G407" s="93"/>
      <c r="H407" s="94"/>
      <c r="I407" s="94"/>
      <c r="J407" s="94"/>
      <c r="K407" s="94"/>
      <c r="L407" s="94"/>
      <c r="M407" s="94"/>
      <c r="N407" s="94"/>
      <c r="O407" s="94"/>
    </row>
    <row r="408" spans="2:15">
      <c r="B408" s="93"/>
      <c r="C408" s="93"/>
      <c r="D408" s="93"/>
      <c r="E408" s="93"/>
      <c r="F408" s="93"/>
      <c r="G408" s="93"/>
      <c r="H408" s="94"/>
      <c r="I408" s="94"/>
      <c r="J408" s="94"/>
      <c r="K408" s="94"/>
      <c r="L408" s="94"/>
      <c r="M408" s="94"/>
      <c r="N408" s="94"/>
      <c r="O408" s="94"/>
    </row>
    <row r="409" spans="2:15">
      <c r="B409" s="93"/>
      <c r="C409" s="93"/>
      <c r="D409" s="93"/>
      <c r="E409" s="93"/>
      <c r="F409" s="93"/>
      <c r="G409" s="93"/>
      <c r="H409" s="94"/>
      <c r="I409" s="94"/>
      <c r="J409" s="94"/>
      <c r="K409" s="94"/>
      <c r="L409" s="94"/>
      <c r="M409" s="94"/>
      <c r="N409" s="94"/>
      <c r="O409" s="94"/>
    </row>
    <row r="410" spans="2:15">
      <c r="B410" s="93"/>
      <c r="C410" s="93"/>
      <c r="D410" s="93"/>
      <c r="E410" s="93"/>
      <c r="F410" s="93"/>
      <c r="G410" s="93"/>
      <c r="H410" s="94"/>
      <c r="I410" s="94"/>
      <c r="J410" s="94"/>
      <c r="K410" s="94"/>
      <c r="L410" s="94"/>
      <c r="M410" s="94"/>
      <c r="N410" s="94"/>
      <c r="O410" s="94"/>
    </row>
    <row r="411" spans="2:15">
      <c r="B411" s="93"/>
      <c r="C411" s="93"/>
      <c r="D411" s="93"/>
      <c r="E411" s="93"/>
      <c r="F411" s="93"/>
      <c r="G411" s="93"/>
      <c r="H411" s="94"/>
      <c r="I411" s="94"/>
      <c r="J411" s="94"/>
      <c r="K411" s="94"/>
      <c r="L411" s="94"/>
      <c r="M411" s="94"/>
      <c r="N411" s="94"/>
      <c r="O411" s="94"/>
    </row>
    <row r="412" spans="2:15">
      <c r="B412" s="93"/>
      <c r="C412" s="93"/>
      <c r="D412" s="93"/>
      <c r="E412" s="93"/>
      <c r="F412" s="93"/>
      <c r="G412" s="93"/>
      <c r="H412" s="94"/>
      <c r="I412" s="94"/>
      <c r="J412" s="94"/>
      <c r="K412" s="94"/>
      <c r="L412" s="94"/>
      <c r="M412" s="94"/>
      <c r="N412" s="94"/>
      <c r="O412" s="94"/>
    </row>
    <row r="413" spans="2:15">
      <c r="B413" s="93"/>
      <c r="C413" s="93"/>
      <c r="D413" s="93"/>
      <c r="E413" s="93"/>
      <c r="F413" s="93"/>
      <c r="G413" s="93"/>
      <c r="H413" s="94"/>
      <c r="I413" s="94"/>
      <c r="J413" s="94"/>
      <c r="K413" s="94"/>
      <c r="L413" s="94"/>
      <c r="M413" s="94"/>
      <c r="N413" s="94"/>
      <c r="O413" s="94"/>
    </row>
    <row r="414" spans="2:15">
      <c r="B414" s="93"/>
      <c r="C414" s="93"/>
      <c r="D414" s="93"/>
      <c r="E414" s="93"/>
      <c r="F414" s="93"/>
      <c r="G414" s="93"/>
      <c r="H414" s="94"/>
      <c r="I414" s="94"/>
      <c r="J414" s="94"/>
      <c r="K414" s="94"/>
      <c r="L414" s="94"/>
      <c r="M414" s="94"/>
      <c r="N414" s="94"/>
      <c r="O414" s="94"/>
    </row>
    <row r="415" spans="2:15">
      <c r="B415" s="93"/>
      <c r="C415" s="93"/>
      <c r="D415" s="93"/>
      <c r="E415" s="93"/>
      <c r="F415" s="93"/>
      <c r="G415" s="93"/>
      <c r="H415" s="94"/>
      <c r="I415" s="94"/>
      <c r="J415" s="94"/>
      <c r="K415" s="94"/>
      <c r="L415" s="94"/>
      <c r="M415" s="94"/>
      <c r="N415" s="94"/>
      <c r="O415" s="94"/>
    </row>
    <row r="416" spans="2:15">
      <c r="B416" s="93"/>
      <c r="C416" s="93"/>
      <c r="D416" s="93"/>
      <c r="E416" s="93"/>
      <c r="F416" s="93"/>
      <c r="G416" s="93"/>
      <c r="H416" s="94"/>
      <c r="I416" s="94"/>
      <c r="J416" s="94"/>
      <c r="K416" s="94"/>
      <c r="L416" s="94"/>
      <c r="M416" s="94"/>
      <c r="N416" s="94"/>
      <c r="O416" s="94"/>
    </row>
    <row r="417" spans="2:15">
      <c r="B417" s="93"/>
      <c r="C417" s="93"/>
      <c r="D417" s="93"/>
      <c r="E417" s="93"/>
      <c r="F417" s="93"/>
      <c r="G417" s="93"/>
      <c r="H417" s="94"/>
      <c r="I417" s="94"/>
      <c r="J417" s="94"/>
      <c r="K417" s="94"/>
      <c r="L417" s="94"/>
      <c r="M417" s="94"/>
      <c r="N417" s="94"/>
      <c r="O417" s="94"/>
    </row>
    <row r="418" spans="2:15">
      <c r="B418" s="93"/>
      <c r="C418" s="93"/>
      <c r="D418" s="93"/>
      <c r="E418" s="93"/>
      <c r="F418" s="93"/>
      <c r="G418" s="93"/>
      <c r="H418" s="94"/>
      <c r="I418" s="94"/>
      <c r="J418" s="94"/>
      <c r="K418" s="94"/>
      <c r="L418" s="94"/>
      <c r="M418" s="94"/>
      <c r="N418" s="94"/>
      <c r="O418" s="94"/>
    </row>
    <row r="419" spans="2:15">
      <c r="B419" s="93"/>
      <c r="C419" s="93"/>
      <c r="D419" s="93"/>
      <c r="E419" s="93"/>
      <c r="F419" s="93"/>
      <c r="G419" s="93"/>
      <c r="H419" s="94"/>
      <c r="I419" s="94"/>
      <c r="J419" s="94"/>
      <c r="K419" s="94"/>
      <c r="L419" s="94"/>
      <c r="M419" s="94"/>
      <c r="N419" s="94"/>
      <c r="O419" s="94"/>
    </row>
    <row r="420" spans="2:15">
      <c r="B420" s="93"/>
      <c r="C420" s="93"/>
      <c r="D420" s="93"/>
      <c r="E420" s="93"/>
      <c r="F420" s="93"/>
      <c r="G420" s="93"/>
      <c r="H420" s="94"/>
      <c r="I420" s="94"/>
      <c r="J420" s="94"/>
      <c r="K420" s="94"/>
      <c r="L420" s="94"/>
      <c r="M420" s="94"/>
      <c r="N420" s="94"/>
      <c r="O420" s="94"/>
    </row>
    <row r="421" spans="2:15">
      <c r="B421" s="93"/>
      <c r="C421" s="93"/>
      <c r="D421" s="93"/>
      <c r="E421" s="93"/>
      <c r="F421" s="93"/>
      <c r="G421" s="93"/>
      <c r="H421" s="94"/>
      <c r="I421" s="94"/>
      <c r="J421" s="94"/>
      <c r="K421" s="94"/>
      <c r="L421" s="94"/>
      <c r="M421" s="94"/>
      <c r="N421" s="94"/>
      <c r="O421" s="94"/>
    </row>
    <row r="422" spans="2:15">
      <c r="B422" s="93"/>
      <c r="C422" s="93"/>
      <c r="D422" s="93"/>
      <c r="E422" s="93"/>
      <c r="F422" s="93"/>
      <c r="G422" s="93"/>
      <c r="H422" s="94"/>
      <c r="I422" s="94"/>
      <c r="J422" s="94"/>
      <c r="K422" s="94"/>
      <c r="L422" s="94"/>
      <c r="M422" s="94"/>
      <c r="N422" s="94"/>
      <c r="O422" s="94"/>
    </row>
    <row r="423" spans="2:15">
      <c r="B423" s="93"/>
      <c r="C423" s="93"/>
      <c r="D423" s="93"/>
      <c r="E423" s="93"/>
      <c r="F423" s="93"/>
      <c r="G423" s="93"/>
      <c r="H423" s="94"/>
      <c r="I423" s="94"/>
      <c r="J423" s="94"/>
      <c r="K423" s="94"/>
      <c r="L423" s="94"/>
      <c r="M423" s="94"/>
      <c r="N423" s="94"/>
      <c r="O423" s="94"/>
    </row>
    <row r="424" spans="2:15">
      <c r="B424" s="93"/>
      <c r="C424" s="93"/>
      <c r="D424" s="93"/>
      <c r="E424" s="93"/>
      <c r="F424" s="93"/>
      <c r="G424" s="93"/>
      <c r="H424" s="94"/>
      <c r="I424" s="94"/>
      <c r="J424" s="94"/>
      <c r="K424" s="94"/>
      <c r="L424" s="94"/>
      <c r="M424" s="94"/>
      <c r="N424" s="94"/>
      <c r="O424" s="94"/>
    </row>
    <row r="425" spans="2:15">
      <c r="B425" s="93"/>
      <c r="C425" s="93"/>
      <c r="D425" s="93"/>
      <c r="E425" s="93"/>
      <c r="F425" s="93"/>
      <c r="G425" s="93"/>
      <c r="H425" s="94"/>
      <c r="I425" s="94"/>
      <c r="J425" s="94"/>
      <c r="K425" s="94"/>
      <c r="L425" s="94"/>
      <c r="M425" s="94"/>
      <c r="N425" s="94"/>
      <c r="O425" s="94"/>
    </row>
    <row r="426" spans="2:15">
      <c r="B426" s="93"/>
      <c r="C426" s="93"/>
      <c r="D426" s="93"/>
      <c r="E426" s="93"/>
      <c r="F426" s="93"/>
      <c r="G426" s="93"/>
      <c r="H426" s="94"/>
      <c r="I426" s="94"/>
      <c r="J426" s="94"/>
      <c r="K426" s="94"/>
      <c r="L426" s="94"/>
      <c r="M426" s="94"/>
      <c r="N426" s="94"/>
      <c r="O426" s="94"/>
    </row>
    <row r="427" spans="2:15">
      <c r="B427" s="93"/>
      <c r="C427" s="93"/>
      <c r="D427" s="93"/>
      <c r="E427" s="93"/>
      <c r="F427" s="93"/>
      <c r="G427" s="93"/>
      <c r="H427" s="94"/>
      <c r="I427" s="94"/>
      <c r="J427" s="94"/>
      <c r="K427" s="94"/>
      <c r="L427" s="94"/>
      <c r="M427" s="94"/>
      <c r="N427" s="94"/>
      <c r="O427" s="94"/>
    </row>
    <row r="428" spans="2:15">
      <c r="B428" s="93"/>
      <c r="C428" s="93"/>
      <c r="D428" s="93"/>
      <c r="E428" s="93"/>
      <c r="F428" s="93"/>
      <c r="G428" s="93"/>
      <c r="H428" s="94"/>
      <c r="I428" s="94"/>
      <c r="J428" s="94"/>
      <c r="K428" s="94"/>
      <c r="L428" s="94"/>
      <c r="M428" s="94"/>
      <c r="N428" s="94"/>
      <c r="O428" s="94"/>
    </row>
    <row r="429" spans="2:15">
      <c r="B429" s="93"/>
      <c r="C429" s="93"/>
      <c r="D429" s="93"/>
      <c r="E429" s="93"/>
      <c r="F429" s="93"/>
      <c r="G429" s="93"/>
      <c r="H429" s="94"/>
      <c r="I429" s="94"/>
      <c r="J429" s="94"/>
      <c r="K429" s="94"/>
      <c r="L429" s="94"/>
      <c r="M429" s="94"/>
      <c r="N429" s="94"/>
      <c r="O429" s="94"/>
    </row>
    <row r="430" spans="2:15">
      <c r="B430" s="93"/>
      <c r="C430" s="93"/>
      <c r="D430" s="93"/>
      <c r="E430" s="93"/>
      <c r="F430" s="93"/>
      <c r="G430" s="93"/>
      <c r="H430" s="94"/>
      <c r="I430" s="94"/>
      <c r="J430" s="94"/>
      <c r="K430" s="94"/>
      <c r="L430" s="94"/>
      <c r="M430" s="94"/>
      <c r="N430" s="94"/>
      <c r="O430" s="94"/>
    </row>
    <row r="431" spans="2:15">
      <c r="B431" s="93"/>
      <c r="C431" s="93"/>
      <c r="D431" s="93"/>
      <c r="E431" s="93"/>
      <c r="F431" s="93"/>
      <c r="G431" s="93"/>
      <c r="H431" s="94"/>
      <c r="I431" s="94"/>
      <c r="J431" s="94"/>
      <c r="K431" s="94"/>
      <c r="L431" s="94"/>
      <c r="M431" s="94"/>
      <c r="N431" s="94"/>
      <c r="O431" s="94"/>
    </row>
    <row r="432" spans="2:15">
      <c r="B432" s="93"/>
      <c r="C432" s="93"/>
      <c r="D432" s="93"/>
      <c r="E432" s="93"/>
      <c r="F432" s="93"/>
      <c r="G432" s="93"/>
      <c r="H432" s="94"/>
      <c r="I432" s="94"/>
      <c r="J432" s="94"/>
      <c r="K432" s="94"/>
      <c r="L432" s="94"/>
      <c r="M432" s="94"/>
      <c r="N432" s="94"/>
      <c r="O432" s="94"/>
    </row>
    <row r="433" spans="2:15">
      <c r="B433" s="93"/>
      <c r="C433" s="93"/>
      <c r="D433" s="93"/>
      <c r="E433" s="93"/>
      <c r="F433" s="93"/>
      <c r="G433" s="93"/>
      <c r="H433" s="94"/>
      <c r="I433" s="94"/>
      <c r="J433" s="94"/>
      <c r="K433" s="94"/>
      <c r="L433" s="94"/>
      <c r="M433" s="94"/>
      <c r="N433" s="94"/>
      <c r="O433" s="94"/>
    </row>
    <row r="434" spans="2:15">
      <c r="B434" s="93"/>
      <c r="C434" s="93"/>
      <c r="D434" s="93"/>
      <c r="E434" s="93"/>
      <c r="F434" s="93"/>
      <c r="G434" s="93"/>
      <c r="H434" s="94"/>
      <c r="I434" s="94"/>
      <c r="J434" s="94"/>
      <c r="K434" s="94"/>
      <c r="L434" s="94"/>
      <c r="M434" s="94"/>
      <c r="N434" s="94"/>
      <c r="O434" s="94"/>
    </row>
    <row r="435" spans="2:15">
      <c r="B435" s="93"/>
      <c r="C435" s="93"/>
      <c r="D435" s="93"/>
      <c r="E435" s="93"/>
      <c r="F435" s="93"/>
      <c r="G435" s="93"/>
      <c r="H435" s="94"/>
      <c r="I435" s="94"/>
      <c r="J435" s="94"/>
      <c r="K435" s="94"/>
      <c r="L435" s="94"/>
      <c r="M435" s="94"/>
      <c r="N435" s="94"/>
      <c r="O435" s="94"/>
    </row>
    <row r="436" spans="2:15">
      <c r="B436" s="93"/>
      <c r="C436" s="93"/>
      <c r="D436" s="93"/>
      <c r="E436" s="93"/>
      <c r="F436" s="93"/>
      <c r="G436" s="93"/>
      <c r="H436" s="94"/>
      <c r="I436" s="94"/>
      <c r="J436" s="94"/>
      <c r="K436" s="94"/>
      <c r="L436" s="94"/>
      <c r="M436" s="94"/>
      <c r="N436" s="94"/>
      <c r="O436" s="94"/>
    </row>
    <row r="437" spans="2:15">
      <c r="B437" s="93"/>
      <c r="C437" s="93"/>
      <c r="D437" s="93"/>
      <c r="E437" s="93"/>
      <c r="F437" s="93"/>
      <c r="G437" s="93"/>
      <c r="H437" s="94"/>
      <c r="I437" s="94"/>
      <c r="J437" s="94"/>
      <c r="K437" s="94"/>
      <c r="L437" s="94"/>
      <c r="M437" s="94"/>
      <c r="N437" s="94"/>
      <c r="O437" s="94"/>
    </row>
    <row r="438" spans="2:15">
      <c r="B438" s="93"/>
      <c r="C438" s="93"/>
      <c r="D438" s="93"/>
      <c r="E438" s="93"/>
      <c r="F438" s="93"/>
      <c r="G438" s="93"/>
      <c r="H438" s="94"/>
      <c r="I438" s="94"/>
      <c r="J438" s="94"/>
      <c r="K438" s="94"/>
      <c r="L438" s="94"/>
      <c r="M438" s="94"/>
      <c r="N438" s="94"/>
      <c r="O438" s="94"/>
    </row>
    <row r="439" spans="2:15">
      <c r="B439" s="93"/>
      <c r="C439" s="93"/>
      <c r="D439" s="93"/>
      <c r="E439" s="93"/>
      <c r="F439" s="93"/>
      <c r="G439" s="93"/>
      <c r="H439" s="94"/>
      <c r="I439" s="94"/>
      <c r="J439" s="94"/>
      <c r="K439" s="94"/>
      <c r="L439" s="94"/>
      <c r="M439" s="94"/>
      <c r="N439" s="94"/>
      <c r="O439" s="94"/>
    </row>
    <row r="440" spans="2:15">
      <c r="B440" s="93"/>
      <c r="C440" s="93"/>
      <c r="D440" s="93"/>
      <c r="E440" s="93"/>
      <c r="F440" s="93"/>
      <c r="G440" s="93"/>
      <c r="H440" s="94"/>
      <c r="I440" s="94"/>
      <c r="J440" s="94"/>
      <c r="K440" s="94"/>
      <c r="L440" s="94"/>
      <c r="M440" s="94"/>
      <c r="N440" s="94"/>
      <c r="O440" s="94"/>
    </row>
    <row r="441" spans="2:15">
      <c r="B441" s="93"/>
      <c r="C441" s="93"/>
      <c r="D441" s="93"/>
      <c r="E441" s="93"/>
      <c r="F441" s="93"/>
      <c r="G441" s="93"/>
      <c r="H441" s="94"/>
      <c r="I441" s="94"/>
      <c r="J441" s="94"/>
      <c r="K441" s="94"/>
      <c r="L441" s="94"/>
      <c r="M441" s="94"/>
      <c r="N441" s="94"/>
      <c r="O441" s="94"/>
    </row>
    <row r="442" spans="2:15">
      <c r="B442" s="93"/>
      <c r="C442" s="93"/>
      <c r="D442" s="93"/>
      <c r="E442" s="93"/>
      <c r="F442" s="93"/>
      <c r="G442" s="93"/>
      <c r="H442" s="94"/>
      <c r="I442" s="94"/>
      <c r="J442" s="94"/>
      <c r="K442" s="94"/>
      <c r="L442" s="94"/>
      <c r="M442" s="94"/>
      <c r="N442" s="94"/>
      <c r="O442" s="94"/>
    </row>
    <row r="443" spans="2:15">
      <c r="B443" s="93"/>
      <c r="C443" s="93"/>
      <c r="D443" s="93"/>
      <c r="E443" s="93"/>
      <c r="F443" s="93"/>
      <c r="G443" s="93"/>
      <c r="H443" s="94"/>
      <c r="I443" s="94"/>
      <c r="J443" s="94"/>
      <c r="K443" s="94"/>
      <c r="L443" s="94"/>
      <c r="M443" s="94"/>
      <c r="N443" s="94"/>
      <c r="O443" s="94"/>
    </row>
    <row r="444" spans="2:15">
      <c r="B444" s="93"/>
      <c r="C444" s="93"/>
      <c r="D444" s="93"/>
      <c r="E444" s="93"/>
      <c r="F444" s="93"/>
      <c r="G444" s="93"/>
      <c r="H444" s="94"/>
      <c r="I444" s="94"/>
      <c r="J444" s="94"/>
      <c r="K444" s="94"/>
      <c r="L444" s="94"/>
      <c r="M444" s="94"/>
      <c r="N444" s="94"/>
      <c r="O444" s="94"/>
    </row>
    <row r="445" spans="2:15">
      <c r="B445" s="93"/>
      <c r="C445" s="93"/>
      <c r="D445" s="93"/>
      <c r="E445" s="93"/>
      <c r="F445" s="93"/>
      <c r="G445" s="93"/>
      <c r="H445" s="94"/>
      <c r="I445" s="94"/>
      <c r="J445" s="94"/>
      <c r="K445" s="94"/>
      <c r="L445" s="94"/>
      <c r="M445" s="94"/>
      <c r="N445" s="94"/>
      <c r="O445" s="94"/>
    </row>
    <row r="446" spans="2:15">
      <c r="B446" s="93"/>
      <c r="C446" s="93"/>
      <c r="D446" s="93"/>
      <c r="E446" s="93"/>
      <c r="F446" s="93"/>
      <c r="G446" s="93"/>
      <c r="H446" s="94"/>
      <c r="I446" s="94"/>
      <c r="J446" s="94"/>
      <c r="K446" s="94"/>
      <c r="L446" s="94"/>
      <c r="M446" s="94"/>
      <c r="N446" s="94"/>
      <c r="O446" s="94"/>
    </row>
    <row r="447" spans="2:15">
      <c r="B447" s="93"/>
      <c r="C447" s="93"/>
      <c r="D447" s="93"/>
      <c r="E447" s="93"/>
      <c r="F447" s="93"/>
      <c r="G447" s="93"/>
      <c r="H447" s="94"/>
      <c r="I447" s="94"/>
      <c r="J447" s="94"/>
      <c r="K447" s="94"/>
      <c r="L447" s="94"/>
      <c r="M447" s="94"/>
      <c r="N447" s="94"/>
      <c r="O447" s="94"/>
    </row>
    <row r="448" spans="2:15">
      <c r="B448" s="93"/>
      <c r="C448" s="93"/>
      <c r="D448" s="93"/>
      <c r="E448" s="93"/>
      <c r="F448" s="93"/>
      <c r="G448" s="93"/>
      <c r="H448" s="94"/>
      <c r="I448" s="94"/>
      <c r="J448" s="94"/>
      <c r="K448" s="94"/>
      <c r="L448" s="94"/>
      <c r="M448" s="94"/>
      <c r="N448" s="94"/>
      <c r="O448" s="94"/>
    </row>
    <row r="449" spans="2:15">
      <c r="B449" s="93"/>
      <c r="C449" s="93"/>
      <c r="D449" s="93"/>
      <c r="E449" s="93"/>
      <c r="F449" s="93"/>
      <c r="G449" s="93"/>
      <c r="H449" s="94"/>
      <c r="I449" s="94"/>
      <c r="J449" s="94"/>
      <c r="K449" s="94"/>
      <c r="L449" s="94"/>
      <c r="M449" s="94"/>
      <c r="N449" s="94"/>
      <c r="O449" s="94"/>
    </row>
    <row r="450" spans="2:15">
      <c r="B450" s="93"/>
      <c r="C450" s="93"/>
      <c r="D450" s="93"/>
      <c r="E450" s="93"/>
      <c r="F450" s="93"/>
      <c r="G450" s="93"/>
      <c r="H450" s="94"/>
      <c r="I450" s="94"/>
      <c r="J450" s="94"/>
      <c r="K450" s="94"/>
      <c r="L450" s="94"/>
      <c r="M450" s="94"/>
      <c r="N450" s="94"/>
      <c r="O450" s="94"/>
    </row>
    <row r="451" spans="2:15">
      <c r="B451" s="93"/>
      <c r="C451" s="93"/>
      <c r="D451" s="93"/>
      <c r="E451" s="93"/>
      <c r="F451" s="93"/>
      <c r="G451" s="93"/>
      <c r="H451" s="94"/>
      <c r="I451" s="94"/>
      <c r="J451" s="94"/>
      <c r="K451" s="94"/>
      <c r="L451" s="94"/>
      <c r="M451" s="94"/>
      <c r="N451" s="94"/>
      <c r="O451" s="94"/>
    </row>
    <row r="452" spans="2:15">
      <c r="B452" s="93"/>
      <c r="C452" s="93"/>
      <c r="D452" s="93"/>
      <c r="E452" s="93"/>
      <c r="F452" s="93"/>
      <c r="G452" s="93"/>
      <c r="H452" s="94"/>
      <c r="I452" s="94"/>
      <c r="J452" s="94"/>
      <c r="K452" s="94"/>
      <c r="L452" s="94"/>
      <c r="M452" s="94"/>
      <c r="N452" s="94"/>
      <c r="O452" s="94"/>
    </row>
    <row r="453" spans="2:15">
      <c r="B453" s="93"/>
      <c r="C453" s="93"/>
      <c r="D453" s="93"/>
      <c r="E453" s="93"/>
      <c r="F453" s="93"/>
      <c r="G453" s="93"/>
      <c r="H453" s="94"/>
      <c r="I453" s="94"/>
      <c r="J453" s="94"/>
      <c r="K453" s="94"/>
      <c r="L453" s="94"/>
      <c r="M453" s="94"/>
      <c r="N453" s="94"/>
      <c r="O453" s="94"/>
    </row>
    <row r="454" spans="2:15">
      <c r="B454" s="93"/>
      <c r="C454" s="93"/>
      <c r="D454" s="93"/>
      <c r="E454" s="93"/>
      <c r="F454" s="93"/>
      <c r="G454" s="93"/>
      <c r="H454" s="94"/>
      <c r="I454" s="94"/>
      <c r="J454" s="94"/>
      <c r="K454" s="94"/>
      <c r="L454" s="94"/>
      <c r="M454" s="94"/>
      <c r="N454" s="94"/>
      <c r="O454" s="94"/>
    </row>
    <row r="455" spans="2:15">
      <c r="B455" s="93"/>
      <c r="C455" s="93"/>
      <c r="D455" s="93"/>
      <c r="E455" s="93"/>
      <c r="F455" s="93"/>
      <c r="G455" s="93"/>
      <c r="H455" s="94"/>
      <c r="I455" s="94"/>
      <c r="J455" s="94"/>
      <c r="K455" s="94"/>
      <c r="L455" s="94"/>
      <c r="M455" s="94"/>
      <c r="N455" s="94"/>
      <c r="O455" s="94"/>
    </row>
    <row r="456" spans="2:15">
      <c r="B456" s="93"/>
      <c r="C456" s="93"/>
      <c r="D456" s="93"/>
      <c r="E456" s="93"/>
      <c r="F456" s="93"/>
      <c r="G456" s="93"/>
      <c r="H456" s="94"/>
      <c r="I456" s="94"/>
      <c r="J456" s="94"/>
      <c r="K456" s="94"/>
      <c r="L456" s="94"/>
      <c r="M456" s="94"/>
      <c r="N456" s="94"/>
      <c r="O456" s="94"/>
    </row>
    <row r="457" spans="2:15">
      <c r="B457" s="93"/>
      <c r="C457" s="93"/>
      <c r="D457" s="93"/>
      <c r="E457" s="93"/>
      <c r="F457" s="93"/>
      <c r="G457" s="93"/>
      <c r="H457" s="94"/>
      <c r="I457" s="94"/>
      <c r="J457" s="94"/>
      <c r="K457" s="94"/>
      <c r="L457" s="94"/>
      <c r="M457" s="94"/>
      <c r="N457" s="94"/>
      <c r="O457" s="94"/>
    </row>
    <row r="458" spans="2:15">
      <c r="B458" s="93"/>
      <c r="C458" s="93"/>
      <c r="D458" s="93"/>
      <c r="E458" s="93"/>
      <c r="F458" s="93"/>
      <c r="G458" s="93"/>
      <c r="H458" s="94"/>
      <c r="I458" s="94"/>
      <c r="J458" s="94"/>
      <c r="K458" s="94"/>
      <c r="L458" s="94"/>
      <c r="M458" s="94"/>
      <c r="N458" s="94"/>
      <c r="O458" s="94"/>
    </row>
    <row r="459" spans="2:15">
      <c r="B459" s="93"/>
      <c r="C459" s="93"/>
      <c r="D459" s="93"/>
      <c r="E459" s="93"/>
      <c r="F459" s="93"/>
      <c r="G459" s="93"/>
      <c r="H459" s="94"/>
      <c r="I459" s="94"/>
      <c r="J459" s="94"/>
      <c r="K459" s="94"/>
      <c r="L459" s="94"/>
      <c r="M459" s="94"/>
      <c r="N459" s="94"/>
      <c r="O459" s="94"/>
    </row>
    <row r="460" spans="2:15">
      <c r="B460" s="93"/>
      <c r="C460" s="93"/>
      <c r="D460" s="93"/>
      <c r="E460" s="93"/>
      <c r="F460" s="93"/>
      <c r="G460" s="93"/>
      <c r="H460" s="94"/>
      <c r="I460" s="94"/>
      <c r="J460" s="94"/>
      <c r="K460" s="94"/>
      <c r="L460" s="94"/>
      <c r="M460" s="94"/>
      <c r="N460" s="94"/>
      <c r="O460" s="94"/>
    </row>
    <row r="461" spans="2:15">
      <c r="B461" s="93"/>
      <c r="C461" s="93"/>
      <c r="D461" s="93"/>
      <c r="E461" s="93"/>
      <c r="F461" s="93"/>
      <c r="G461" s="93"/>
      <c r="H461" s="94"/>
      <c r="I461" s="94"/>
      <c r="J461" s="94"/>
      <c r="K461" s="94"/>
      <c r="L461" s="94"/>
      <c r="M461" s="94"/>
      <c r="N461" s="94"/>
      <c r="O461" s="94"/>
    </row>
    <row r="462" spans="2:15">
      <c r="B462" s="93"/>
      <c r="C462" s="93"/>
      <c r="D462" s="93"/>
      <c r="E462" s="93"/>
      <c r="F462" s="93"/>
      <c r="G462" s="93"/>
      <c r="H462" s="94"/>
      <c r="I462" s="94"/>
      <c r="J462" s="94"/>
      <c r="K462" s="94"/>
      <c r="L462" s="94"/>
      <c r="M462" s="94"/>
      <c r="N462" s="94"/>
      <c r="O462" s="94"/>
    </row>
    <row r="463" spans="2:15">
      <c r="B463" s="93"/>
      <c r="C463" s="93"/>
      <c r="D463" s="93"/>
      <c r="E463" s="93"/>
      <c r="F463" s="93"/>
      <c r="G463" s="93"/>
      <c r="H463" s="94"/>
      <c r="I463" s="94"/>
      <c r="J463" s="94"/>
      <c r="K463" s="94"/>
      <c r="L463" s="94"/>
      <c r="M463" s="94"/>
      <c r="N463" s="94"/>
      <c r="O463" s="94"/>
    </row>
    <row r="464" spans="2:15">
      <c r="B464" s="93"/>
      <c r="C464" s="93"/>
      <c r="D464" s="93"/>
      <c r="E464" s="93"/>
      <c r="F464" s="93"/>
      <c r="G464" s="93"/>
      <c r="H464" s="94"/>
      <c r="I464" s="94"/>
      <c r="J464" s="94"/>
      <c r="K464" s="94"/>
      <c r="L464" s="94"/>
      <c r="M464" s="94"/>
      <c r="N464" s="94"/>
      <c r="O464" s="94"/>
    </row>
    <row r="465" spans="2:15">
      <c r="B465" s="93"/>
      <c r="C465" s="93"/>
      <c r="D465" s="93"/>
      <c r="E465" s="93"/>
      <c r="F465" s="93"/>
      <c r="G465" s="93"/>
      <c r="H465" s="94"/>
      <c r="I465" s="94"/>
      <c r="J465" s="94"/>
      <c r="K465" s="94"/>
      <c r="L465" s="94"/>
      <c r="M465" s="94"/>
      <c r="N465" s="94"/>
      <c r="O465" s="94"/>
    </row>
    <row r="466" spans="2:15">
      <c r="B466" s="93"/>
      <c r="C466" s="93"/>
      <c r="D466" s="93"/>
      <c r="E466" s="93"/>
      <c r="F466" s="93"/>
      <c r="G466" s="93"/>
      <c r="H466" s="94"/>
      <c r="I466" s="94"/>
      <c r="J466" s="94"/>
      <c r="K466" s="94"/>
      <c r="L466" s="94"/>
      <c r="M466" s="94"/>
      <c r="N466" s="94"/>
      <c r="O466" s="94"/>
    </row>
    <row r="467" spans="2:15">
      <c r="B467" s="93"/>
      <c r="C467" s="93"/>
      <c r="D467" s="93"/>
      <c r="E467" s="93"/>
      <c r="F467" s="93"/>
      <c r="G467" s="93"/>
      <c r="H467" s="94"/>
      <c r="I467" s="94"/>
      <c r="J467" s="94"/>
      <c r="K467" s="94"/>
      <c r="L467" s="94"/>
      <c r="M467" s="94"/>
      <c r="N467" s="94"/>
      <c r="O467" s="94"/>
    </row>
    <row r="468" spans="2:15">
      <c r="B468" s="93"/>
      <c r="C468" s="93"/>
      <c r="D468" s="93"/>
      <c r="E468" s="93"/>
      <c r="F468" s="93"/>
      <c r="G468" s="93"/>
      <c r="H468" s="94"/>
      <c r="I468" s="94"/>
      <c r="J468" s="94"/>
      <c r="K468" s="94"/>
      <c r="L468" s="94"/>
      <c r="M468" s="94"/>
      <c r="N468" s="94"/>
      <c r="O468" s="94"/>
    </row>
    <row r="469" spans="2:15">
      <c r="B469" s="93"/>
      <c r="C469" s="93"/>
      <c r="D469" s="93"/>
      <c r="E469" s="93"/>
      <c r="F469" s="93"/>
      <c r="G469" s="93"/>
      <c r="H469" s="94"/>
      <c r="I469" s="94"/>
      <c r="J469" s="94"/>
      <c r="K469" s="94"/>
      <c r="L469" s="94"/>
      <c r="M469" s="94"/>
      <c r="N469" s="94"/>
      <c r="O469" s="94"/>
    </row>
    <row r="470" spans="2:15">
      <c r="B470" s="93"/>
      <c r="C470" s="93"/>
      <c r="D470" s="93"/>
      <c r="E470" s="93"/>
      <c r="F470" s="93"/>
      <c r="G470" s="93"/>
      <c r="H470" s="94"/>
      <c r="I470" s="94"/>
      <c r="J470" s="94"/>
      <c r="K470" s="94"/>
      <c r="L470" s="94"/>
      <c r="M470" s="94"/>
      <c r="N470" s="94"/>
      <c r="O470" s="94"/>
    </row>
    <row r="471" spans="2:15">
      <c r="B471" s="93"/>
      <c r="C471" s="93"/>
      <c r="D471" s="93"/>
      <c r="E471" s="93"/>
      <c r="F471" s="93"/>
      <c r="G471" s="93"/>
      <c r="H471" s="94"/>
      <c r="I471" s="94"/>
      <c r="J471" s="94"/>
      <c r="K471" s="94"/>
      <c r="L471" s="94"/>
      <c r="M471" s="94"/>
      <c r="N471" s="94"/>
      <c r="O471" s="94"/>
    </row>
    <row r="472" spans="2:15">
      <c r="B472" s="93"/>
      <c r="C472" s="93"/>
      <c r="D472" s="93"/>
      <c r="E472" s="93"/>
      <c r="F472" s="93"/>
      <c r="G472" s="93"/>
      <c r="H472" s="94"/>
      <c r="I472" s="94"/>
      <c r="J472" s="94"/>
      <c r="K472" s="94"/>
      <c r="L472" s="94"/>
      <c r="M472" s="94"/>
      <c r="N472" s="94"/>
      <c r="O472" s="94"/>
    </row>
    <row r="473" spans="2:15">
      <c r="B473" s="93"/>
      <c r="C473" s="93"/>
      <c r="D473" s="93"/>
      <c r="E473" s="93"/>
      <c r="F473" s="93"/>
      <c r="G473" s="93"/>
      <c r="H473" s="94"/>
      <c r="I473" s="94"/>
      <c r="J473" s="94"/>
      <c r="K473" s="94"/>
      <c r="L473" s="94"/>
      <c r="M473" s="94"/>
      <c r="N473" s="94"/>
      <c r="O473" s="94"/>
    </row>
    <row r="474" spans="2:15">
      <c r="B474" s="93"/>
      <c r="C474" s="93"/>
      <c r="D474" s="93"/>
      <c r="E474" s="93"/>
      <c r="F474" s="93"/>
      <c r="G474" s="93"/>
      <c r="H474" s="94"/>
      <c r="I474" s="94"/>
      <c r="J474" s="94"/>
      <c r="K474" s="94"/>
      <c r="L474" s="94"/>
      <c r="M474" s="94"/>
      <c r="N474" s="94"/>
      <c r="O474" s="94"/>
    </row>
    <row r="475" spans="2:15">
      <c r="B475" s="93"/>
      <c r="C475" s="93"/>
      <c r="D475" s="93"/>
      <c r="E475" s="93"/>
      <c r="F475" s="93"/>
      <c r="G475" s="93"/>
      <c r="H475" s="94"/>
      <c r="I475" s="94"/>
      <c r="J475" s="94"/>
      <c r="K475" s="94"/>
      <c r="L475" s="94"/>
      <c r="M475" s="94"/>
      <c r="N475" s="94"/>
      <c r="O475" s="94"/>
    </row>
    <row r="476" spans="2:15">
      <c r="B476" s="93"/>
      <c r="C476" s="93"/>
      <c r="D476" s="93"/>
      <c r="E476" s="93"/>
      <c r="F476" s="93"/>
      <c r="G476" s="93"/>
      <c r="H476" s="94"/>
      <c r="I476" s="94"/>
      <c r="J476" s="94"/>
      <c r="K476" s="94"/>
      <c r="L476" s="94"/>
      <c r="M476" s="94"/>
      <c r="N476" s="94"/>
      <c r="O476" s="94"/>
    </row>
    <row r="477" spans="2:15">
      <c r="B477" s="93"/>
      <c r="C477" s="93"/>
      <c r="D477" s="93"/>
      <c r="E477" s="93"/>
      <c r="F477" s="93"/>
      <c r="G477" s="93"/>
      <c r="H477" s="94"/>
      <c r="I477" s="94"/>
      <c r="J477" s="94"/>
      <c r="K477" s="94"/>
      <c r="L477" s="94"/>
      <c r="M477" s="94"/>
      <c r="N477" s="94"/>
      <c r="O477" s="94"/>
    </row>
    <row r="478" spans="2:15">
      <c r="B478" s="93"/>
      <c r="C478" s="93"/>
      <c r="D478" s="93"/>
      <c r="E478" s="93"/>
      <c r="F478" s="93"/>
      <c r="G478" s="93"/>
      <c r="H478" s="94"/>
      <c r="I478" s="94"/>
      <c r="J478" s="94"/>
      <c r="K478" s="94"/>
      <c r="L478" s="94"/>
      <c r="M478" s="94"/>
      <c r="N478" s="94"/>
      <c r="O478" s="94"/>
    </row>
    <row r="479" spans="2:15">
      <c r="B479" s="93"/>
      <c r="C479" s="93"/>
      <c r="D479" s="93"/>
      <c r="E479" s="93"/>
      <c r="F479" s="93"/>
      <c r="G479" s="93"/>
      <c r="H479" s="94"/>
      <c r="I479" s="94"/>
      <c r="J479" s="94"/>
      <c r="K479" s="94"/>
      <c r="L479" s="94"/>
      <c r="M479" s="94"/>
      <c r="N479" s="94"/>
      <c r="O479" s="94"/>
    </row>
    <row r="480" spans="2:15">
      <c r="B480" s="93"/>
      <c r="C480" s="93"/>
      <c r="D480" s="93"/>
      <c r="E480" s="93"/>
      <c r="F480" s="93"/>
      <c r="G480" s="93"/>
      <c r="H480" s="94"/>
      <c r="I480" s="94"/>
      <c r="J480" s="94"/>
      <c r="K480" s="94"/>
      <c r="L480" s="94"/>
      <c r="M480" s="94"/>
      <c r="N480" s="94"/>
      <c r="O480" s="94"/>
    </row>
    <row r="481" spans="2:15">
      <c r="B481" s="93"/>
      <c r="C481" s="93"/>
      <c r="D481" s="93"/>
      <c r="E481" s="93"/>
      <c r="F481" s="93"/>
      <c r="G481" s="93"/>
      <c r="H481" s="94"/>
      <c r="I481" s="94"/>
      <c r="J481" s="94"/>
      <c r="K481" s="94"/>
      <c r="L481" s="94"/>
      <c r="M481" s="94"/>
      <c r="N481" s="94"/>
      <c r="O481" s="94"/>
    </row>
    <row r="482" spans="2:15">
      <c r="B482" s="93"/>
      <c r="C482" s="93"/>
      <c r="D482" s="93"/>
      <c r="E482" s="93"/>
      <c r="F482" s="93"/>
      <c r="G482" s="93"/>
      <c r="H482" s="94"/>
      <c r="I482" s="94"/>
      <c r="J482" s="94"/>
      <c r="K482" s="94"/>
      <c r="L482" s="94"/>
      <c r="M482" s="94"/>
      <c r="N482" s="94"/>
      <c r="O482" s="94"/>
    </row>
    <row r="483" spans="2:15">
      <c r="B483" s="93"/>
      <c r="C483" s="93"/>
      <c r="D483" s="93"/>
      <c r="E483" s="93"/>
      <c r="F483" s="93"/>
      <c r="G483" s="93"/>
      <c r="H483" s="94"/>
      <c r="I483" s="94"/>
      <c r="J483" s="94"/>
      <c r="K483" s="94"/>
      <c r="L483" s="94"/>
      <c r="M483" s="94"/>
      <c r="N483" s="94"/>
      <c r="O483" s="94"/>
    </row>
    <row r="484" spans="2:15">
      <c r="B484" s="93"/>
      <c r="C484" s="93"/>
      <c r="D484" s="93"/>
      <c r="E484" s="93"/>
      <c r="F484" s="93"/>
      <c r="G484" s="93"/>
      <c r="H484" s="94"/>
      <c r="I484" s="94"/>
      <c r="J484" s="94"/>
      <c r="K484" s="94"/>
      <c r="L484" s="94"/>
      <c r="M484" s="94"/>
      <c r="N484" s="94"/>
      <c r="O484" s="94"/>
    </row>
    <row r="485" spans="2:15">
      <c r="B485" s="93"/>
      <c r="C485" s="93"/>
      <c r="D485" s="93"/>
      <c r="E485" s="93"/>
      <c r="F485" s="93"/>
      <c r="G485" s="93"/>
      <c r="H485" s="94"/>
      <c r="I485" s="94"/>
      <c r="J485" s="94"/>
      <c r="K485" s="94"/>
      <c r="L485" s="94"/>
      <c r="M485" s="94"/>
      <c r="N485" s="94"/>
      <c r="O485" s="94"/>
    </row>
    <row r="486" spans="2:15">
      <c r="B486" s="93"/>
      <c r="C486" s="93"/>
      <c r="D486" s="93"/>
      <c r="E486" s="93"/>
      <c r="F486" s="93"/>
      <c r="G486" s="93"/>
      <c r="H486" s="94"/>
      <c r="I486" s="94"/>
      <c r="J486" s="94"/>
      <c r="K486" s="94"/>
      <c r="L486" s="94"/>
      <c r="M486" s="94"/>
      <c r="N486" s="94"/>
      <c r="O486" s="94"/>
    </row>
    <row r="487" spans="2:15">
      <c r="B487" s="93"/>
      <c r="C487" s="93"/>
      <c r="D487" s="93"/>
      <c r="E487" s="93"/>
      <c r="F487" s="93"/>
      <c r="G487" s="93"/>
      <c r="H487" s="94"/>
      <c r="I487" s="94"/>
      <c r="J487" s="94"/>
      <c r="K487" s="94"/>
      <c r="L487" s="94"/>
      <c r="M487" s="94"/>
      <c r="N487" s="94"/>
      <c r="O487" s="94"/>
    </row>
    <row r="488" spans="2:15">
      <c r="B488" s="93"/>
      <c r="C488" s="93"/>
      <c r="D488" s="93"/>
      <c r="E488" s="93"/>
      <c r="F488" s="93"/>
      <c r="G488" s="93"/>
      <c r="H488" s="94"/>
      <c r="I488" s="94"/>
      <c r="J488" s="94"/>
      <c r="K488" s="94"/>
      <c r="L488" s="94"/>
      <c r="M488" s="94"/>
      <c r="N488" s="94"/>
      <c r="O488" s="94"/>
    </row>
    <row r="489" spans="2:15">
      <c r="B489" s="93"/>
      <c r="C489" s="93"/>
      <c r="D489" s="93"/>
      <c r="E489" s="93"/>
      <c r="F489" s="93"/>
      <c r="G489" s="93"/>
      <c r="H489" s="94"/>
      <c r="I489" s="94"/>
      <c r="J489" s="94"/>
      <c r="K489" s="94"/>
      <c r="L489" s="94"/>
      <c r="M489" s="94"/>
      <c r="N489" s="94"/>
      <c r="O489" s="94"/>
    </row>
    <row r="490" spans="2:15">
      <c r="B490" s="93"/>
      <c r="C490" s="93"/>
      <c r="D490" s="93"/>
      <c r="E490" s="93"/>
      <c r="F490" s="93"/>
      <c r="G490" s="93"/>
      <c r="H490" s="94"/>
      <c r="I490" s="94"/>
      <c r="J490" s="94"/>
      <c r="K490" s="94"/>
      <c r="L490" s="94"/>
      <c r="M490" s="94"/>
      <c r="N490" s="94"/>
      <c r="O490" s="94"/>
    </row>
    <row r="491" spans="2:15">
      <c r="B491" s="93"/>
      <c r="C491" s="93"/>
      <c r="D491" s="93"/>
      <c r="E491" s="93"/>
      <c r="F491" s="93"/>
      <c r="G491" s="93"/>
      <c r="H491" s="94"/>
      <c r="I491" s="94"/>
      <c r="J491" s="94"/>
      <c r="K491" s="94"/>
      <c r="L491" s="94"/>
      <c r="M491" s="94"/>
      <c r="N491" s="94"/>
      <c r="O491" s="94"/>
    </row>
    <row r="492" spans="2:15">
      <c r="B492" s="93"/>
      <c r="C492" s="93"/>
      <c r="D492" s="93"/>
      <c r="E492" s="93"/>
      <c r="F492" s="93"/>
      <c r="G492" s="93"/>
      <c r="H492" s="94"/>
      <c r="I492" s="94"/>
      <c r="J492" s="94"/>
      <c r="K492" s="94"/>
      <c r="L492" s="94"/>
      <c r="M492" s="94"/>
      <c r="N492" s="94"/>
      <c r="O492" s="94"/>
    </row>
    <row r="493" spans="2:15">
      <c r="B493" s="93"/>
      <c r="C493" s="93"/>
      <c r="D493" s="93"/>
      <c r="E493" s="93"/>
      <c r="F493" s="93"/>
      <c r="G493" s="93"/>
      <c r="H493" s="94"/>
      <c r="I493" s="94"/>
      <c r="J493" s="94"/>
      <c r="K493" s="94"/>
      <c r="L493" s="94"/>
      <c r="M493" s="94"/>
      <c r="N493" s="94"/>
      <c r="O493" s="94"/>
    </row>
    <row r="494" spans="2:15">
      <c r="B494" s="93"/>
      <c r="C494" s="93"/>
      <c r="D494" s="93"/>
      <c r="E494" s="93"/>
      <c r="F494" s="93"/>
      <c r="G494" s="93"/>
      <c r="H494" s="94"/>
      <c r="I494" s="94"/>
      <c r="J494" s="94"/>
      <c r="K494" s="94"/>
      <c r="L494" s="94"/>
      <c r="M494" s="94"/>
      <c r="N494" s="94"/>
      <c r="O494" s="94"/>
    </row>
    <row r="495" spans="2:15">
      <c r="B495" s="93"/>
      <c r="C495" s="93"/>
      <c r="D495" s="93"/>
      <c r="E495" s="93"/>
      <c r="F495" s="93"/>
      <c r="G495" s="93"/>
      <c r="H495" s="94"/>
      <c r="I495" s="94"/>
      <c r="J495" s="94"/>
      <c r="K495" s="94"/>
      <c r="L495" s="94"/>
      <c r="M495" s="94"/>
      <c r="N495" s="94"/>
      <c r="O495" s="94"/>
    </row>
    <row r="496" spans="2:15">
      <c r="B496" s="93"/>
      <c r="C496" s="93"/>
      <c r="D496" s="93"/>
      <c r="E496" s="93"/>
      <c r="F496" s="93"/>
      <c r="G496" s="93"/>
      <c r="H496" s="94"/>
      <c r="I496" s="94"/>
      <c r="J496" s="94"/>
      <c r="K496" s="94"/>
      <c r="L496" s="94"/>
      <c r="M496" s="94"/>
      <c r="N496" s="94"/>
      <c r="O496" s="94"/>
    </row>
    <row r="497" spans="2:15">
      <c r="B497" s="93"/>
      <c r="C497" s="93"/>
      <c r="D497" s="93"/>
      <c r="E497" s="93"/>
      <c r="F497" s="93"/>
      <c r="G497" s="93"/>
      <c r="H497" s="94"/>
      <c r="I497" s="94"/>
      <c r="J497" s="94"/>
      <c r="K497" s="94"/>
      <c r="L497" s="94"/>
      <c r="M497" s="94"/>
      <c r="N497" s="94"/>
      <c r="O497" s="94"/>
    </row>
    <row r="498" spans="2:15">
      <c r="B498" s="93"/>
      <c r="C498" s="93"/>
      <c r="D498" s="93"/>
      <c r="E498" s="93"/>
      <c r="F498" s="93"/>
      <c r="G498" s="93"/>
      <c r="H498" s="94"/>
      <c r="I498" s="94"/>
      <c r="J498" s="94"/>
      <c r="K498" s="94"/>
      <c r="L498" s="94"/>
      <c r="M498" s="94"/>
      <c r="N498" s="94"/>
      <c r="O498" s="94"/>
    </row>
    <row r="499" spans="2:15">
      <c r="B499" s="93"/>
      <c r="C499" s="93"/>
      <c r="D499" s="93"/>
      <c r="E499" s="93"/>
      <c r="F499" s="93"/>
      <c r="G499" s="93"/>
      <c r="H499" s="94"/>
      <c r="I499" s="94"/>
      <c r="J499" s="94"/>
      <c r="K499" s="94"/>
      <c r="L499" s="94"/>
      <c r="M499" s="94"/>
      <c r="N499" s="94"/>
      <c r="O499" s="94"/>
    </row>
    <row r="500" spans="2:15">
      <c r="B500" s="93"/>
      <c r="C500" s="93"/>
      <c r="D500" s="93"/>
      <c r="E500" s="93"/>
      <c r="F500" s="93"/>
      <c r="G500" s="93"/>
      <c r="H500" s="94"/>
      <c r="I500" s="94"/>
      <c r="J500" s="94"/>
      <c r="K500" s="94"/>
      <c r="L500" s="94"/>
      <c r="M500" s="94"/>
      <c r="N500" s="94"/>
      <c r="O500" s="94"/>
    </row>
  </sheetData>
  <sheetProtection sheet="1" objects="1" scenarios="1"/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14 B16" xr:uid="{00000000-0002-0000-0500-000000000000}"/>
    <dataValidation type="list" allowBlank="1" showInputMessage="1" showErrorMessage="1" sqref="E12:E35 E37:E357" xr:uid="{00000000-0002-0000-0500-000001000000}">
      <formula1>#REF!</formula1>
    </dataValidation>
    <dataValidation type="list" allowBlank="1" showInputMessage="1" showErrorMessage="1" sqref="H37:H357 G12:H35 G37:G363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51.42578125" style="2" bestFit="1" customWidth="1"/>
    <col min="4" max="4" width="6.42578125" style="2" bestFit="1" customWidth="1"/>
    <col min="5" max="5" width="11.28515625" style="2" bestFit="1" customWidth="1"/>
    <col min="6" max="6" width="6.140625" style="2" bestFit="1" customWidth="1"/>
    <col min="7" max="7" width="12" style="2" bestFit="1" customWidth="1"/>
    <col min="8" max="8" width="10.140625" style="1" bestFit="1" customWidth="1"/>
    <col min="9" max="9" width="8.42578125" style="1" bestFit="1" customWidth="1"/>
    <col min="10" max="10" width="9.7109375" style="1" bestFit="1" customWidth="1"/>
    <col min="11" max="11" width="7.8554687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16384" width="9.140625" style="1"/>
  </cols>
  <sheetData>
    <row r="1" spans="2:14">
      <c r="B1" s="46" t="s">
        <v>134</v>
      </c>
      <c r="C1" s="46" t="s" vm="1">
        <v>205</v>
      </c>
    </row>
    <row r="2" spans="2:14">
      <c r="B2" s="46" t="s">
        <v>133</v>
      </c>
      <c r="C2" s="46" t="s">
        <v>206</v>
      </c>
    </row>
    <row r="3" spans="2:14">
      <c r="B3" s="46" t="s">
        <v>135</v>
      </c>
      <c r="C3" s="46" t="s">
        <v>207</v>
      </c>
    </row>
    <row r="4" spans="2:14">
      <c r="B4" s="46" t="s">
        <v>136</v>
      </c>
      <c r="C4" s="46">
        <v>2148</v>
      </c>
    </row>
    <row r="6" spans="2:14" ht="26.25" customHeight="1">
      <c r="B6" s="133" t="s">
        <v>158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5"/>
    </row>
    <row r="7" spans="2:14" ht="26.25" customHeight="1">
      <c r="B7" s="133" t="s">
        <v>203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5"/>
    </row>
    <row r="8" spans="2:14" s="3" customFormat="1" ht="74.25" customHeight="1">
      <c r="B8" s="21" t="s">
        <v>107</v>
      </c>
      <c r="C8" s="29" t="s">
        <v>43</v>
      </c>
      <c r="D8" s="29" t="s">
        <v>111</v>
      </c>
      <c r="E8" s="29" t="s">
        <v>109</v>
      </c>
      <c r="F8" s="29" t="s">
        <v>61</v>
      </c>
      <c r="G8" s="29" t="s">
        <v>95</v>
      </c>
      <c r="H8" s="29" t="s">
        <v>183</v>
      </c>
      <c r="I8" s="29" t="s">
        <v>182</v>
      </c>
      <c r="J8" s="29" t="s">
        <v>197</v>
      </c>
      <c r="K8" s="29" t="s">
        <v>57</v>
      </c>
      <c r="L8" s="29" t="s">
        <v>54</v>
      </c>
      <c r="M8" s="29" t="s">
        <v>137</v>
      </c>
      <c r="N8" s="13" t="s">
        <v>139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190</v>
      </c>
      <c r="I9" s="31"/>
      <c r="J9" s="15" t="s">
        <v>186</v>
      </c>
      <c r="K9" s="15" t="s">
        <v>186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87" t="s">
        <v>200</v>
      </c>
      <c r="C11" s="87"/>
      <c r="D11" s="88"/>
      <c r="E11" s="87"/>
      <c r="F11" s="88"/>
      <c r="G11" s="88"/>
      <c r="H11" s="90"/>
      <c r="I11" s="102"/>
      <c r="J11" s="90"/>
      <c r="K11" s="90">
        <v>300.25370765599996</v>
      </c>
      <c r="L11" s="91"/>
      <c r="M11" s="91">
        <f>IFERROR(K11/$K$11,0)</f>
        <v>1</v>
      </c>
      <c r="N11" s="91">
        <f>K11/'סכום נכסי הקרן'!$C$42</f>
        <v>7.2398996050195938E-2</v>
      </c>
    </row>
    <row r="12" spans="2:14">
      <c r="B12" s="113" t="s">
        <v>179</v>
      </c>
      <c r="C12" s="87"/>
      <c r="D12" s="88"/>
      <c r="E12" s="87"/>
      <c r="F12" s="88"/>
      <c r="G12" s="88"/>
      <c r="H12" s="90"/>
      <c r="I12" s="102"/>
      <c r="J12" s="90"/>
      <c r="K12" s="90">
        <v>290.93663165999993</v>
      </c>
      <c r="L12" s="91"/>
      <c r="M12" s="91">
        <f t="shared" ref="M12:M26" si="0">IFERROR(K12/$K$11,0)</f>
        <v>0.96896932241491396</v>
      </c>
      <c r="N12" s="91">
        <f>K12/'סכום נכסי הקרן'!$C$42</f>
        <v>7.0152406146278393E-2</v>
      </c>
    </row>
    <row r="13" spans="2:14">
      <c r="B13" s="85" t="s">
        <v>201</v>
      </c>
      <c r="C13" s="80"/>
      <c r="D13" s="81"/>
      <c r="E13" s="80"/>
      <c r="F13" s="81"/>
      <c r="G13" s="81"/>
      <c r="H13" s="83"/>
      <c r="I13" s="100"/>
      <c r="J13" s="83"/>
      <c r="K13" s="83">
        <v>290.93663165999993</v>
      </c>
      <c r="L13" s="84"/>
      <c r="M13" s="84">
        <f t="shared" si="0"/>
        <v>0.96896932241491396</v>
      </c>
      <c r="N13" s="84">
        <f>K13/'סכום נכסי הקרן'!$C$42</f>
        <v>7.0152406146278393E-2</v>
      </c>
    </row>
    <row r="14" spans="2:14">
      <c r="B14" s="86" t="s">
        <v>837</v>
      </c>
      <c r="C14" s="87" t="s">
        <v>838</v>
      </c>
      <c r="D14" s="88" t="s">
        <v>112</v>
      </c>
      <c r="E14" s="87" t="s">
        <v>839</v>
      </c>
      <c r="F14" s="88" t="s">
        <v>840</v>
      </c>
      <c r="G14" s="88" t="s">
        <v>121</v>
      </c>
      <c r="H14" s="90">
        <v>165.65780000000004</v>
      </c>
      <c r="I14" s="102">
        <v>340.49</v>
      </c>
      <c r="J14" s="90"/>
      <c r="K14" s="90">
        <v>0.564048243</v>
      </c>
      <c r="L14" s="91">
        <v>2.9318411504325094E-6</v>
      </c>
      <c r="M14" s="91">
        <f t="shared" si="0"/>
        <v>1.8785721162392069E-3</v>
      </c>
      <c r="N14" s="91">
        <f>K14/'סכום נכסי הקרן'!$C$42</f>
        <v>1.3600673522361057E-4</v>
      </c>
    </row>
    <row r="15" spans="2:14">
      <c r="B15" s="86" t="s">
        <v>841</v>
      </c>
      <c r="C15" s="87" t="s">
        <v>842</v>
      </c>
      <c r="D15" s="88" t="s">
        <v>112</v>
      </c>
      <c r="E15" s="87" t="s">
        <v>839</v>
      </c>
      <c r="F15" s="88" t="s">
        <v>840</v>
      </c>
      <c r="G15" s="88" t="s">
        <v>121</v>
      </c>
      <c r="H15" s="90">
        <v>8817.2220730000008</v>
      </c>
      <c r="I15" s="102">
        <v>336.91</v>
      </c>
      <c r="J15" s="90"/>
      <c r="K15" s="90">
        <v>29.706106387999998</v>
      </c>
      <c r="L15" s="91">
        <v>5.089288279603686E-5</v>
      </c>
      <c r="M15" s="91">
        <f t="shared" si="0"/>
        <v>9.8936684645487286E-2</v>
      </c>
      <c r="N15" s="91">
        <f>K15/'סכום נכסי הקרן'!$C$42</f>
        <v>7.1629166408681147E-3</v>
      </c>
    </row>
    <row r="16" spans="2:14">
      <c r="B16" s="86" t="s">
        <v>843</v>
      </c>
      <c r="C16" s="87" t="s">
        <v>844</v>
      </c>
      <c r="D16" s="88" t="s">
        <v>112</v>
      </c>
      <c r="E16" s="87" t="s">
        <v>845</v>
      </c>
      <c r="F16" s="88" t="s">
        <v>840</v>
      </c>
      <c r="G16" s="88" t="s">
        <v>121</v>
      </c>
      <c r="H16" s="90">
        <v>3860.000027</v>
      </c>
      <c r="I16" s="102">
        <v>338.17</v>
      </c>
      <c r="J16" s="90"/>
      <c r="K16" s="90">
        <v>13.053360093000002</v>
      </c>
      <c r="L16" s="91">
        <v>1.2064824071111698E-5</v>
      </c>
      <c r="M16" s="91">
        <f t="shared" si="0"/>
        <v>4.347443432057535E-2</v>
      </c>
      <c r="N16" s="91">
        <f>K16/'סכום נכסי הקרן'!$C$42</f>
        <v>3.1475053986598374E-3</v>
      </c>
    </row>
    <row r="17" spans="2:14">
      <c r="B17" s="86" t="s">
        <v>846</v>
      </c>
      <c r="C17" s="87" t="s">
        <v>847</v>
      </c>
      <c r="D17" s="88" t="s">
        <v>112</v>
      </c>
      <c r="E17" s="87" t="s">
        <v>845</v>
      </c>
      <c r="F17" s="88" t="s">
        <v>840</v>
      </c>
      <c r="G17" s="88" t="s">
        <v>121</v>
      </c>
      <c r="H17" s="90">
        <v>6241.0000689999988</v>
      </c>
      <c r="I17" s="102">
        <v>357.78</v>
      </c>
      <c r="J17" s="90"/>
      <c r="K17" s="90">
        <v>22.329050247999998</v>
      </c>
      <c r="L17" s="91">
        <v>3.3600142666817931E-5</v>
      </c>
      <c r="M17" s="91">
        <f t="shared" si="0"/>
        <v>7.4367275669356081E-2</v>
      </c>
      <c r="N17" s="91">
        <f>K17/'סכום נכסי הקרן'!$C$42</f>
        <v>5.3841160974495428E-3</v>
      </c>
    </row>
    <row r="18" spans="2:14">
      <c r="B18" s="86" t="s">
        <v>848</v>
      </c>
      <c r="C18" s="87" t="s">
        <v>849</v>
      </c>
      <c r="D18" s="88" t="s">
        <v>112</v>
      </c>
      <c r="E18" s="87" t="s">
        <v>850</v>
      </c>
      <c r="F18" s="88" t="s">
        <v>840</v>
      </c>
      <c r="G18" s="88" t="s">
        <v>121</v>
      </c>
      <c r="H18" s="90">
        <v>660</v>
      </c>
      <c r="I18" s="102">
        <v>3359.64</v>
      </c>
      <c r="J18" s="90"/>
      <c r="K18" s="90">
        <v>22.17362</v>
      </c>
      <c r="L18" s="91">
        <v>2.3079548173783544E-5</v>
      </c>
      <c r="M18" s="91">
        <f t="shared" si="0"/>
        <v>7.3849612626280273E-2</v>
      </c>
      <c r="N18" s="91">
        <f>K18/'סכום נכסי הקרן'!$C$42</f>
        <v>5.3466378128385651E-3</v>
      </c>
    </row>
    <row r="19" spans="2:14">
      <c r="B19" s="86" t="s">
        <v>851</v>
      </c>
      <c r="C19" s="87" t="s">
        <v>852</v>
      </c>
      <c r="D19" s="88" t="s">
        <v>112</v>
      </c>
      <c r="E19" s="87" t="s">
        <v>853</v>
      </c>
      <c r="F19" s="88" t="s">
        <v>840</v>
      </c>
      <c r="G19" s="88" t="s">
        <v>121</v>
      </c>
      <c r="H19" s="90">
        <v>3443.2511599999998</v>
      </c>
      <c r="I19" s="102">
        <v>3428.69</v>
      </c>
      <c r="J19" s="90"/>
      <c r="K19" s="90">
        <v>118.058406198</v>
      </c>
      <c r="L19" s="91">
        <v>3.9330679724611657E-4</v>
      </c>
      <c r="M19" s="91">
        <f t="shared" si="0"/>
        <v>0.39319549829925587</v>
      </c>
      <c r="N19" s="91">
        <f>K19/'סכום נכסי הקרן'!$C$42</f>
        <v>2.846695932832265E-2</v>
      </c>
    </row>
    <row r="20" spans="2:14">
      <c r="B20" s="86" t="s">
        <v>854</v>
      </c>
      <c r="C20" s="87" t="s">
        <v>855</v>
      </c>
      <c r="D20" s="88" t="s">
        <v>112</v>
      </c>
      <c r="E20" s="87" t="s">
        <v>853</v>
      </c>
      <c r="F20" s="88" t="s">
        <v>840</v>
      </c>
      <c r="G20" s="88" t="s">
        <v>121</v>
      </c>
      <c r="H20" s="90">
        <v>9776</v>
      </c>
      <c r="I20" s="102">
        <v>326.19</v>
      </c>
      <c r="J20" s="90"/>
      <c r="K20" s="90">
        <v>31.888330000000003</v>
      </c>
      <c r="L20" s="91">
        <v>2.5085543216327427E-4</v>
      </c>
      <c r="M20" s="91">
        <f t="shared" si="0"/>
        <v>0.10620461691861735</v>
      </c>
      <c r="N20" s="91">
        <f>K20/'סכום נכסי הקרן'!$C$42</f>
        <v>7.6891076408035514E-3</v>
      </c>
    </row>
    <row r="21" spans="2:14">
      <c r="B21" s="86" t="s">
        <v>856</v>
      </c>
      <c r="C21" s="87" t="s">
        <v>857</v>
      </c>
      <c r="D21" s="88" t="s">
        <v>112</v>
      </c>
      <c r="E21" s="87" t="s">
        <v>853</v>
      </c>
      <c r="F21" s="88" t="s">
        <v>840</v>
      </c>
      <c r="G21" s="88" t="s">
        <v>121</v>
      </c>
      <c r="H21" s="90">
        <v>2797.000035</v>
      </c>
      <c r="I21" s="102">
        <v>337.56</v>
      </c>
      <c r="J21" s="90"/>
      <c r="K21" s="90">
        <v>9.4415501169999985</v>
      </c>
      <c r="L21" s="91">
        <v>6.172642748811386E-6</v>
      </c>
      <c r="M21" s="91">
        <f t="shared" si="0"/>
        <v>3.1445240728941018E-2</v>
      </c>
      <c r="N21" s="91">
        <f>K21/'סכום נכסי הקרן'!$C$42</f>
        <v>2.2766038593320611E-3</v>
      </c>
    </row>
    <row r="22" spans="2:14">
      <c r="B22" s="86" t="s">
        <v>858</v>
      </c>
      <c r="C22" s="87" t="s">
        <v>859</v>
      </c>
      <c r="D22" s="88" t="s">
        <v>112</v>
      </c>
      <c r="E22" s="87" t="s">
        <v>853</v>
      </c>
      <c r="F22" s="88" t="s">
        <v>840</v>
      </c>
      <c r="G22" s="88" t="s">
        <v>121</v>
      </c>
      <c r="H22" s="90">
        <v>12099.000103</v>
      </c>
      <c r="I22" s="102">
        <v>361.37</v>
      </c>
      <c r="J22" s="90"/>
      <c r="K22" s="90">
        <v>43.722160373000008</v>
      </c>
      <c r="L22" s="91">
        <v>5.3722294745913438E-5</v>
      </c>
      <c r="M22" s="91">
        <f t="shared" si="0"/>
        <v>0.14561738709016175</v>
      </c>
      <c r="N22" s="91">
        <f>K22/'סכום נכסי הקרן'!$C$42</f>
        <v>1.0542552632780474E-2</v>
      </c>
    </row>
    <row r="23" spans="2:14">
      <c r="B23" s="92"/>
      <c r="C23" s="87"/>
      <c r="D23" s="87"/>
      <c r="E23" s="87"/>
      <c r="F23" s="87"/>
      <c r="G23" s="87"/>
      <c r="H23" s="90"/>
      <c r="I23" s="102"/>
      <c r="J23" s="87"/>
      <c r="K23" s="87"/>
      <c r="L23" s="87"/>
      <c r="M23" s="91"/>
      <c r="N23" s="87"/>
    </row>
    <row r="24" spans="2:14">
      <c r="B24" s="113" t="s">
        <v>178</v>
      </c>
      <c r="C24" s="87"/>
      <c r="D24" s="88"/>
      <c r="E24" s="87"/>
      <c r="F24" s="88"/>
      <c r="G24" s="88"/>
      <c r="H24" s="90"/>
      <c r="I24" s="102"/>
      <c r="J24" s="90"/>
      <c r="K24" s="90">
        <v>9.3170759959999998</v>
      </c>
      <c r="L24" s="91"/>
      <c r="M24" s="91">
        <f t="shared" si="0"/>
        <v>3.103067758508599E-2</v>
      </c>
      <c r="N24" s="91">
        <f>K24/'סכום נכסי הקרן'!$C$42</f>
        <v>2.2465899039175443E-3</v>
      </c>
    </row>
    <row r="25" spans="2:14">
      <c r="B25" s="85" t="s">
        <v>202</v>
      </c>
      <c r="C25" s="80"/>
      <c r="D25" s="81"/>
      <c r="E25" s="80"/>
      <c r="F25" s="81"/>
      <c r="G25" s="81"/>
      <c r="H25" s="83"/>
      <c r="I25" s="100"/>
      <c r="J25" s="83"/>
      <c r="K25" s="83">
        <v>9.3170759959999998</v>
      </c>
      <c r="L25" s="84"/>
      <c r="M25" s="84">
        <f t="shared" si="0"/>
        <v>3.103067758508599E-2</v>
      </c>
      <c r="N25" s="84">
        <f>K25/'סכום נכסי הקרן'!$C$42</f>
        <v>2.2465899039175443E-3</v>
      </c>
    </row>
    <row r="26" spans="2:14">
      <c r="B26" s="86" t="s">
        <v>860</v>
      </c>
      <c r="C26" s="87" t="s">
        <v>861</v>
      </c>
      <c r="D26" s="88" t="s">
        <v>113</v>
      </c>
      <c r="E26" s="87"/>
      <c r="F26" s="88" t="s">
        <v>840</v>
      </c>
      <c r="G26" s="88" t="s">
        <v>120</v>
      </c>
      <c r="H26" s="90">
        <v>28.060290999999996</v>
      </c>
      <c r="I26" s="102">
        <v>9185</v>
      </c>
      <c r="J26" s="90"/>
      <c r="K26" s="90">
        <v>9.3170759959999998</v>
      </c>
      <c r="L26" s="91">
        <v>8.8298513472495287E-7</v>
      </c>
      <c r="M26" s="91">
        <f t="shared" si="0"/>
        <v>3.103067758508599E-2</v>
      </c>
      <c r="N26" s="91">
        <f>K26/'סכום נכסי הקרן'!$C$42</f>
        <v>2.2465899039175443E-3</v>
      </c>
    </row>
    <row r="27" spans="2:14">
      <c r="B27" s="92"/>
      <c r="C27" s="87"/>
      <c r="D27" s="87"/>
      <c r="E27" s="87"/>
      <c r="F27" s="87"/>
      <c r="G27" s="87"/>
      <c r="H27" s="90"/>
      <c r="I27" s="102"/>
      <c r="J27" s="87"/>
      <c r="K27" s="87"/>
      <c r="L27" s="87"/>
      <c r="M27" s="91"/>
      <c r="N27" s="87"/>
    </row>
    <row r="28" spans="2:14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</row>
    <row r="29" spans="2:14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</row>
    <row r="30" spans="2:14">
      <c r="B30" s="109" t="s">
        <v>198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</row>
    <row r="31" spans="2:14">
      <c r="B31" s="109" t="s">
        <v>104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</row>
    <row r="32" spans="2:14">
      <c r="B32" s="109" t="s">
        <v>181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</row>
    <row r="33" spans="2:14">
      <c r="B33" s="109" t="s">
        <v>189</v>
      </c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</row>
    <row r="34" spans="2:14">
      <c r="B34" s="109" t="s">
        <v>196</v>
      </c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</row>
    <row r="35" spans="2:14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</row>
    <row r="36" spans="2:14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</row>
    <row r="37" spans="2:14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</row>
    <row r="38" spans="2:14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</row>
    <row r="39" spans="2:14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</row>
    <row r="40" spans="2:14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</row>
    <row r="41" spans="2:14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</row>
    <row r="42" spans="2:14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</row>
    <row r="43" spans="2:14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</row>
    <row r="44" spans="2:14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</row>
    <row r="45" spans="2:14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</row>
    <row r="46" spans="2:14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</row>
    <row r="47" spans="2:14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</row>
    <row r="48" spans="2:14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</row>
    <row r="49" spans="2:14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</row>
    <row r="50" spans="2:14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</row>
    <row r="51" spans="2:14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</row>
    <row r="52" spans="2:14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</row>
    <row r="53" spans="2:14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</row>
    <row r="54" spans="2:14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</row>
    <row r="55" spans="2:14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</row>
    <row r="56" spans="2:14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</row>
    <row r="57" spans="2:14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</row>
    <row r="58" spans="2:14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</row>
    <row r="59" spans="2:14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</row>
    <row r="60" spans="2:14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</row>
    <row r="61" spans="2:14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</row>
    <row r="62" spans="2:14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</row>
    <row r="63" spans="2:14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</row>
    <row r="64" spans="2:14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</row>
    <row r="65" spans="2:14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</row>
    <row r="66" spans="2:14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</row>
    <row r="67" spans="2:14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</row>
    <row r="68" spans="2:14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</row>
    <row r="69" spans="2:14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</row>
    <row r="70" spans="2:14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</row>
    <row r="71" spans="2:14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</row>
    <row r="72" spans="2:14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</row>
    <row r="73" spans="2:14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</row>
    <row r="74" spans="2:14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</row>
    <row r="75" spans="2:14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</row>
    <row r="76" spans="2:14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</row>
    <row r="77" spans="2:14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</row>
    <row r="78" spans="2:14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</row>
    <row r="79" spans="2:14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</row>
    <row r="80" spans="2:14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</row>
    <row r="81" spans="2:14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</row>
    <row r="82" spans="2:14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</row>
    <row r="83" spans="2:14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</row>
    <row r="84" spans="2:14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</row>
    <row r="85" spans="2:14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</row>
    <row r="86" spans="2:14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</row>
    <row r="87" spans="2:14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</row>
    <row r="88" spans="2:14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</row>
    <row r="89" spans="2:14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</row>
    <row r="90" spans="2:14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</row>
    <row r="91" spans="2:14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</row>
    <row r="92" spans="2:14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</row>
    <row r="93" spans="2:14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</row>
    <row r="94" spans="2:14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</row>
    <row r="95" spans="2:14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</row>
    <row r="96" spans="2:14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</row>
    <row r="97" spans="2:14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</row>
    <row r="98" spans="2:14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</row>
    <row r="99" spans="2:14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</row>
    <row r="100" spans="2:14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</row>
    <row r="101" spans="2:14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</row>
    <row r="102" spans="2:14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</row>
    <row r="103" spans="2:14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</row>
    <row r="104" spans="2:14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</row>
    <row r="105" spans="2:14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</row>
    <row r="106" spans="2:14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</row>
    <row r="107" spans="2:14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</row>
    <row r="108" spans="2:14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</row>
    <row r="109" spans="2:14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</row>
    <row r="110" spans="2:14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</row>
    <row r="111" spans="2:14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</row>
    <row r="112" spans="2:14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</row>
    <row r="113" spans="2:14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</row>
    <row r="114" spans="2:14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</row>
    <row r="115" spans="2:14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</row>
    <row r="116" spans="2:14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</row>
    <row r="117" spans="2:14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</row>
    <row r="118" spans="2:14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</row>
    <row r="119" spans="2:14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</row>
    <row r="120" spans="2:14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</row>
    <row r="121" spans="2:14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</row>
    <row r="122" spans="2:14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</row>
    <row r="123" spans="2:14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</row>
    <row r="124" spans="2:14"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</row>
    <row r="125" spans="2:14"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</row>
    <row r="126" spans="2:14"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</row>
    <row r="127" spans="2:14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</row>
    <row r="128" spans="2:14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</row>
    <row r="129" spans="2:14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</row>
    <row r="130" spans="2:14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</row>
    <row r="131" spans="2:14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</row>
    <row r="132" spans="2:14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</row>
    <row r="133" spans="2:14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</row>
    <row r="134" spans="2:14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</row>
    <row r="135" spans="2:14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</row>
    <row r="136" spans="2:14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</row>
    <row r="137" spans="2:14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</row>
    <row r="138" spans="2:14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</row>
    <row r="139" spans="2:14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</row>
    <row r="140" spans="2:14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</row>
    <row r="141" spans="2:14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</row>
    <row r="142" spans="2:14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</row>
    <row r="143" spans="2:14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</row>
    <row r="144" spans="2:14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</row>
    <row r="145" spans="2:14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</row>
    <row r="146" spans="2:14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</row>
    <row r="147" spans="2:14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</row>
    <row r="148" spans="2:14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</row>
    <row r="149" spans="2:14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</row>
    <row r="150" spans="2:14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</row>
    <row r="151" spans="2:14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</row>
    <row r="152" spans="2:14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</row>
    <row r="153" spans="2:14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</row>
    <row r="154" spans="2:14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</row>
    <row r="155" spans="2:14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</row>
    <row r="156" spans="2:14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</row>
    <row r="157" spans="2:14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</row>
    <row r="158" spans="2:14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</row>
    <row r="159" spans="2:14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</row>
    <row r="160" spans="2:14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</row>
    <row r="161" spans="2:14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</row>
    <row r="162" spans="2:14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</row>
    <row r="163" spans="2:14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</row>
    <row r="164" spans="2:14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</row>
    <row r="165" spans="2:14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</row>
    <row r="166" spans="2:14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</row>
    <row r="167" spans="2:14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</row>
    <row r="168" spans="2:14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</row>
    <row r="169" spans="2:14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</row>
    <row r="170" spans="2:14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</row>
    <row r="171" spans="2:14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</row>
    <row r="172" spans="2:14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</row>
    <row r="173" spans="2:14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</row>
    <row r="174" spans="2:14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</row>
    <row r="175" spans="2:14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</row>
    <row r="176" spans="2:14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</row>
    <row r="177" spans="2:14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</row>
    <row r="178" spans="2:14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</row>
    <row r="179" spans="2:14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</row>
    <row r="180" spans="2:14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</row>
    <row r="181" spans="2:14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</row>
    <row r="182" spans="2:14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</row>
    <row r="183" spans="2:14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</row>
    <row r="184" spans="2:14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</row>
    <row r="185" spans="2:14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</row>
    <row r="186" spans="2:14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</row>
    <row r="187" spans="2:14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</row>
    <row r="188" spans="2:14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</row>
    <row r="189" spans="2:14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</row>
    <row r="190" spans="2:14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</row>
    <row r="191" spans="2:14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</row>
    <row r="192" spans="2:14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</row>
    <row r="193" spans="2:14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</row>
    <row r="194" spans="2:14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</row>
    <row r="195" spans="2:14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</row>
    <row r="196" spans="2:14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</row>
    <row r="197" spans="2:14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</row>
    <row r="198" spans="2:14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</row>
    <row r="199" spans="2:14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</row>
    <row r="200" spans="2:14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</row>
    <row r="201" spans="2:14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</row>
    <row r="202" spans="2:14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</row>
    <row r="203" spans="2:14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</row>
    <row r="204" spans="2:14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</row>
    <row r="205" spans="2:14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</row>
    <row r="206" spans="2:14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</row>
    <row r="207" spans="2:14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</row>
    <row r="208" spans="2:14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</row>
    <row r="209" spans="2:14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</row>
    <row r="210" spans="2:14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</row>
    <row r="211" spans="2:14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</row>
    <row r="212" spans="2:14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</row>
    <row r="213" spans="2:14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</row>
    <row r="214" spans="2:14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</row>
    <row r="215" spans="2:14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</row>
    <row r="216" spans="2:14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</row>
    <row r="217" spans="2:14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</row>
    <row r="218" spans="2:14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</row>
    <row r="219" spans="2:14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</row>
    <row r="220" spans="2:14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</row>
    <row r="221" spans="2:14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</row>
    <row r="222" spans="2:14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</row>
    <row r="223" spans="2:14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</row>
    <row r="224" spans="2:14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</row>
    <row r="225" spans="2:14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</row>
    <row r="226" spans="2:14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</row>
    <row r="227" spans="2:14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</row>
    <row r="228" spans="2:14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</row>
    <row r="229" spans="2:14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</row>
    <row r="230" spans="2:14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</row>
    <row r="231" spans="2:14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</row>
    <row r="232" spans="2:14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</row>
    <row r="233" spans="2:14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</row>
    <row r="234" spans="2:14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</row>
    <row r="235" spans="2:14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</row>
    <row r="236" spans="2:14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</row>
    <row r="237" spans="2:14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</row>
    <row r="238" spans="2:14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</row>
    <row r="239" spans="2:14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</row>
    <row r="240" spans="2:14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</row>
    <row r="241" spans="2:14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</row>
    <row r="242" spans="2:14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</row>
    <row r="243" spans="2:14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</row>
    <row r="244" spans="2:14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</row>
    <row r="245" spans="2:14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</row>
    <row r="246" spans="2:14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</row>
    <row r="247" spans="2:14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</row>
    <row r="248" spans="2:14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</row>
    <row r="249" spans="2:14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</row>
    <row r="250" spans="2:14">
      <c r="B250" s="111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</row>
    <row r="251" spans="2:14">
      <c r="B251" s="111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</row>
    <row r="252" spans="2:14">
      <c r="B252" s="112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</row>
    <row r="253" spans="2:14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</row>
    <row r="254" spans="2:14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</row>
    <row r="255" spans="2:14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</row>
    <row r="256" spans="2:14">
      <c r="B256" s="93"/>
      <c r="C256" s="93"/>
      <c r="D256" s="93"/>
      <c r="E256" s="93"/>
      <c r="F256" s="93"/>
      <c r="G256" s="93"/>
      <c r="H256" s="94"/>
      <c r="I256" s="94"/>
      <c r="J256" s="94"/>
      <c r="K256" s="94"/>
      <c r="L256" s="94"/>
      <c r="M256" s="94"/>
      <c r="N256" s="94"/>
    </row>
    <row r="257" spans="2:14">
      <c r="B257" s="93"/>
      <c r="C257" s="93"/>
      <c r="D257" s="93"/>
      <c r="E257" s="93"/>
      <c r="F257" s="93"/>
      <c r="G257" s="93"/>
      <c r="H257" s="94"/>
      <c r="I257" s="94"/>
      <c r="J257" s="94"/>
      <c r="K257" s="94"/>
      <c r="L257" s="94"/>
      <c r="M257" s="94"/>
      <c r="N257" s="94"/>
    </row>
    <row r="258" spans="2:14">
      <c r="B258" s="93"/>
      <c r="C258" s="93"/>
      <c r="D258" s="93"/>
      <c r="E258" s="93"/>
      <c r="F258" s="93"/>
      <c r="G258" s="93"/>
      <c r="H258" s="94"/>
      <c r="I258" s="94"/>
      <c r="J258" s="94"/>
      <c r="K258" s="94"/>
      <c r="L258" s="94"/>
      <c r="M258" s="94"/>
      <c r="N258" s="94"/>
    </row>
    <row r="259" spans="2:14">
      <c r="B259" s="93"/>
      <c r="C259" s="93"/>
      <c r="D259" s="93"/>
      <c r="E259" s="93"/>
      <c r="F259" s="93"/>
      <c r="G259" s="93"/>
      <c r="H259" s="94"/>
      <c r="I259" s="94"/>
      <c r="J259" s="94"/>
      <c r="K259" s="94"/>
      <c r="L259" s="94"/>
      <c r="M259" s="94"/>
      <c r="N259" s="94"/>
    </row>
    <row r="260" spans="2:14">
      <c r="B260" s="93"/>
      <c r="C260" s="93"/>
      <c r="D260" s="93"/>
      <c r="E260" s="93"/>
      <c r="F260" s="93"/>
      <c r="G260" s="93"/>
      <c r="H260" s="94"/>
      <c r="I260" s="94"/>
      <c r="J260" s="94"/>
      <c r="K260" s="94"/>
      <c r="L260" s="94"/>
      <c r="M260" s="94"/>
      <c r="N260" s="94"/>
    </row>
    <row r="261" spans="2:14">
      <c r="B261" s="93"/>
      <c r="C261" s="93"/>
      <c r="D261" s="93"/>
      <c r="E261" s="93"/>
      <c r="F261" s="93"/>
      <c r="G261" s="93"/>
      <c r="H261" s="94"/>
      <c r="I261" s="94"/>
      <c r="J261" s="94"/>
      <c r="K261" s="94"/>
      <c r="L261" s="94"/>
      <c r="M261" s="94"/>
      <c r="N261" s="94"/>
    </row>
    <row r="262" spans="2:14">
      <c r="B262" s="93"/>
      <c r="C262" s="93"/>
      <c r="D262" s="93"/>
      <c r="E262" s="93"/>
      <c r="F262" s="93"/>
      <c r="G262" s="93"/>
      <c r="H262" s="94"/>
      <c r="I262" s="94"/>
      <c r="J262" s="94"/>
      <c r="K262" s="94"/>
      <c r="L262" s="94"/>
      <c r="M262" s="94"/>
      <c r="N262" s="94"/>
    </row>
    <row r="263" spans="2:14">
      <c r="B263" s="93"/>
      <c r="C263" s="93"/>
      <c r="D263" s="93"/>
      <c r="E263" s="93"/>
      <c r="F263" s="93"/>
      <c r="G263" s="93"/>
      <c r="H263" s="94"/>
      <c r="I263" s="94"/>
      <c r="J263" s="94"/>
      <c r="K263" s="94"/>
      <c r="L263" s="94"/>
      <c r="M263" s="94"/>
      <c r="N263" s="94"/>
    </row>
    <row r="264" spans="2:14">
      <c r="B264" s="93"/>
      <c r="C264" s="93"/>
      <c r="D264" s="93"/>
      <c r="E264" s="93"/>
      <c r="F264" s="93"/>
      <c r="G264" s="93"/>
      <c r="H264" s="94"/>
      <c r="I264" s="94"/>
      <c r="J264" s="94"/>
      <c r="K264" s="94"/>
      <c r="L264" s="94"/>
      <c r="M264" s="94"/>
      <c r="N264" s="94"/>
    </row>
    <row r="265" spans="2:14">
      <c r="B265" s="93"/>
      <c r="C265" s="93"/>
      <c r="D265" s="93"/>
      <c r="E265" s="93"/>
      <c r="F265" s="93"/>
      <c r="G265" s="93"/>
      <c r="H265" s="94"/>
      <c r="I265" s="94"/>
      <c r="J265" s="94"/>
      <c r="K265" s="94"/>
      <c r="L265" s="94"/>
      <c r="M265" s="94"/>
      <c r="N265" s="94"/>
    </row>
    <row r="266" spans="2:14">
      <c r="B266" s="93"/>
      <c r="C266" s="93"/>
      <c r="D266" s="93"/>
      <c r="E266" s="93"/>
      <c r="F266" s="93"/>
      <c r="G266" s="93"/>
      <c r="H266" s="94"/>
      <c r="I266" s="94"/>
      <c r="J266" s="94"/>
      <c r="K266" s="94"/>
      <c r="L266" s="94"/>
      <c r="M266" s="94"/>
      <c r="N266" s="94"/>
    </row>
    <row r="267" spans="2:14">
      <c r="B267" s="93"/>
      <c r="C267" s="93"/>
      <c r="D267" s="93"/>
      <c r="E267" s="93"/>
      <c r="F267" s="93"/>
      <c r="G267" s="93"/>
      <c r="H267" s="94"/>
      <c r="I267" s="94"/>
      <c r="J267" s="94"/>
      <c r="K267" s="94"/>
      <c r="L267" s="94"/>
      <c r="M267" s="94"/>
      <c r="N267" s="94"/>
    </row>
    <row r="268" spans="2:14">
      <c r="B268" s="93"/>
      <c r="C268" s="93"/>
      <c r="D268" s="93"/>
      <c r="E268" s="93"/>
      <c r="F268" s="93"/>
      <c r="G268" s="93"/>
      <c r="H268" s="94"/>
      <c r="I268" s="94"/>
      <c r="J268" s="94"/>
      <c r="K268" s="94"/>
      <c r="L268" s="94"/>
      <c r="M268" s="94"/>
      <c r="N268" s="94"/>
    </row>
    <row r="269" spans="2:14">
      <c r="B269" s="93"/>
      <c r="C269" s="93"/>
      <c r="D269" s="93"/>
      <c r="E269" s="93"/>
      <c r="F269" s="93"/>
      <c r="G269" s="93"/>
      <c r="H269" s="94"/>
      <c r="I269" s="94"/>
      <c r="J269" s="94"/>
      <c r="K269" s="94"/>
      <c r="L269" s="94"/>
      <c r="M269" s="94"/>
      <c r="N269" s="94"/>
    </row>
    <row r="270" spans="2:14">
      <c r="B270" s="93"/>
      <c r="C270" s="93"/>
      <c r="D270" s="93"/>
      <c r="E270" s="93"/>
      <c r="F270" s="93"/>
      <c r="G270" s="93"/>
      <c r="H270" s="94"/>
      <c r="I270" s="94"/>
      <c r="J270" s="94"/>
      <c r="K270" s="94"/>
      <c r="L270" s="94"/>
      <c r="M270" s="94"/>
      <c r="N270" s="94"/>
    </row>
    <row r="271" spans="2:14">
      <c r="B271" s="93"/>
      <c r="C271" s="93"/>
      <c r="D271" s="93"/>
      <c r="E271" s="93"/>
      <c r="F271" s="93"/>
      <c r="G271" s="93"/>
      <c r="H271" s="94"/>
      <c r="I271" s="94"/>
      <c r="J271" s="94"/>
      <c r="K271" s="94"/>
      <c r="L271" s="94"/>
      <c r="M271" s="94"/>
      <c r="N271" s="94"/>
    </row>
    <row r="272" spans="2:14">
      <c r="B272" s="93"/>
      <c r="C272" s="93"/>
      <c r="D272" s="93"/>
      <c r="E272" s="93"/>
      <c r="F272" s="93"/>
      <c r="G272" s="93"/>
      <c r="H272" s="94"/>
      <c r="I272" s="94"/>
      <c r="J272" s="94"/>
      <c r="K272" s="94"/>
      <c r="L272" s="94"/>
      <c r="M272" s="94"/>
      <c r="N272" s="94"/>
    </row>
    <row r="273" spans="2:14">
      <c r="B273" s="93"/>
      <c r="C273" s="93"/>
      <c r="D273" s="93"/>
      <c r="E273" s="93"/>
      <c r="F273" s="93"/>
      <c r="G273" s="93"/>
      <c r="H273" s="94"/>
      <c r="I273" s="94"/>
      <c r="J273" s="94"/>
      <c r="K273" s="94"/>
      <c r="L273" s="94"/>
      <c r="M273" s="94"/>
      <c r="N273" s="94"/>
    </row>
    <row r="274" spans="2:14">
      <c r="B274" s="93"/>
      <c r="C274" s="93"/>
      <c r="D274" s="93"/>
      <c r="E274" s="93"/>
      <c r="F274" s="93"/>
      <c r="G274" s="93"/>
      <c r="H274" s="94"/>
      <c r="I274" s="94"/>
      <c r="J274" s="94"/>
      <c r="K274" s="94"/>
      <c r="L274" s="94"/>
      <c r="M274" s="94"/>
      <c r="N274" s="94"/>
    </row>
    <row r="275" spans="2:14">
      <c r="B275" s="93"/>
      <c r="C275" s="93"/>
      <c r="D275" s="93"/>
      <c r="E275" s="93"/>
      <c r="F275" s="93"/>
      <c r="G275" s="93"/>
      <c r="H275" s="94"/>
      <c r="I275" s="94"/>
      <c r="J275" s="94"/>
      <c r="K275" s="94"/>
      <c r="L275" s="94"/>
      <c r="M275" s="94"/>
      <c r="N275" s="94"/>
    </row>
    <row r="276" spans="2:14">
      <c r="B276" s="93"/>
      <c r="C276" s="93"/>
      <c r="D276" s="93"/>
      <c r="E276" s="93"/>
      <c r="F276" s="93"/>
      <c r="G276" s="93"/>
      <c r="H276" s="94"/>
      <c r="I276" s="94"/>
      <c r="J276" s="94"/>
      <c r="K276" s="94"/>
      <c r="L276" s="94"/>
      <c r="M276" s="94"/>
      <c r="N276" s="94"/>
    </row>
    <row r="277" spans="2:14">
      <c r="B277" s="93"/>
      <c r="C277" s="93"/>
      <c r="D277" s="93"/>
      <c r="E277" s="93"/>
      <c r="F277" s="93"/>
      <c r="G277" s="93"/>
      <c r="H277" s="94"/>
      <c r="I277" s="94"/>
      <c r="J277" s="94"/>
      <c r="K277" s="94"/>
      <c r="L277" s="94"/>
      <c r="M277" s="94"/>
      <c r="N277" s="94"/>
    </row>
    <row r="278" spans="2:14">
      <c r="B278" s="93"/>
      <c r="C278" s="93"/>
      <c r="D278" s="93"/>
      <c r="E278" s="93"/>
      <c r="F278" s="93"/>
      <c r="G278" s="93"/>
      <c r="H278" s="94"/>
      <c r="I278" s="94"/>
      <c r="J278" s="94"/>
      <c r="K278" s="94"/>
      <c r="L278" s="94"/>
      <c r="M278" s="94"/>
      <c r="N278" s="94"/>
    </row>
    <row r="279" spans="2:14">
      <c r="B279" s="93"/>
      <c r="C279" s="93"/>
      <c r="D279" s="93"/>
      <c r="E279" s="93"/>
      <c r="F279" s="93"/>
      <c r="G279" s="93"/>
      <c r="H279" s="94"/>
      <c r="I279" s="94"/>
      <c r="J279" s="94"/>
      <c r="K279" s="94"/>
      <c r="L279" s="94"/>
      <c r="M279" s="94"/>
      <c r="N279" s="94"/>
    </row>
    <row r="280" spans="2:14">
      <c r="B280" s="93"/>
      <c r="C280" s="93"/>
      <c r="D280" s="93"/>
      <c r="E280" s="93"/>
      <c r="F280" s="93"/>
      <c r="G280" s="93"/>
      <c r="H280" s="94"/>
      <c r="I280" s="94"/>
      <c r="J280" s="94"/>
      <c r="K280" s="94"/>
      <c r="L280" s="94"/>
      <c r="M280" s="94"/>
      <c r="N280" s="94"/>
    </row>
    <row r="281" spans="2:14">
      <c r="B281" s="93"/>
      <c r="C281" s="93"/>
      <c r="D281" s="93"/>
      <c r="E281" s="93"/>
      <c r="F281" s="93"/>
      <c r="G281" s="93"/>
      <c r="H281" s="94"/>
      <c r="I281" s="94"/>
      <c r="J281" s="94"/>
      <c r="K281" s="94"/>
      <c r="L281" s="94"/>
      <c r="M281" s="94"/>
      <c r="N281" s="94"/>
    </row>
    <row r="282" spans="2:14">
      <c r="B282" s="93"/>
      <c r="C282" s="93"/>
      <c r="D282" s="93"/>
      <c r="E282" s="93"/>
      <c r="F282" s="93"/>
      <c r="G282" s="93"/>
      <c r="H282" s="94"/>
      <c r="I282" s="94"/>
      <c r="J282" s="94"/>
      <c r="K282" s="94"/>
      <c r="L282" s="94"/>
      <c r="M282" s="94"/>
      <c r="N282" s="94"/>
    </row>
    <row r="283" spans="2:14">
      <c r="B283" s="93"/>
      <c r="C283" s="93"/>
      <c r="D283" s="93"/>
      <c r="E283" s="93"/>
      <c r="F283" s="93"/>
      <c r="G283" s="93"/>
      <c r="H283" s="94"/>
      <c r="I283" s="94"/>
      <c r="J283" s="94"/>
      <c r="K283" s="94"/>
      <c r="L283" s="94"/>
      <c r="M283" s="94"/>
      <c r="N283" s="94"/>
    </row>
    <row r="284" spans="2:14">
      <c r="B284" s="93"/>
      <c r="C284" s="93"/>
      <c r="D284" s="93"/>
      <c r="E284" s="93"/>
      <c r="F284" s="93"/>
      <c r="G284" s="93"/>
      <c r="H284" s="94"/>
      <c r="I284" s="94"/>
      <c r="J284" s="94"/>
      <c r="K284" s="94"/>
      <c r="L284" s="94"/>
      <c r="M284" s="94"/>
      <c r="N284" s="94"/>
    </row>
    <row r="285" spans="2:14">
      <c r="B285" s="93"/>
      <c r="C285" s="93"/>
      <c r="D285" s="93"/>
      <c r="E285" s="93"/>
      <c r="F285" s="93"/>
      <c r="G285" s="93"/>
      <c r="H285" s="94"/>
      <c r="I285" s="94"/>
      <c r="J285" s="94"/>
      <c r="K285" s="94"/>
      <c r="L285" s="94"/>
      <c r="M285" s="94"/>
      <c r="N285" s="94"/>
    </row>
    <row r="286" spans="2:14">
      <c r="B286" s="93"/>
      <c r="C286" s="93"/>
      <c r="D286" s="93"/>
      <c r="E286" s="93"/>
      <c r="F286" s="93"/>
      <c r="G286" s="93"/>
      <c r="H286" s="94"/>
      <c r="I286" s="94"/>
      <c r="J286" s="94"/>
      <c r="K286" s="94"/>
      <c r="L286" s="94"/>
      <c r="M286" s="94"/>
      <c r="N286" s="94"/>
    </row>
    <row r="287" spans="2:14">
      <c r="B287" s="93"/>
      <c r="C287" s="93"/>
      <c r="D287" s="93"/>
      <c r="E287" s="93"/>
      <c r="F287" s="93"/>
      <c r="G287" s="93"/>
      <c r="H287" s="94"/>
      <c r="I287" s="94"/>
      <c r="J287" s="94"/>
      <c r="K287" s="94"/>
      <c r="L287" s="94"/>
      <c r="M287" s="94"/>
      <c r="N287" s="94"/>
    </row>
    <row r="288" spans="2:14">
      <c r="B288" s="93"/>
      <c r="C288" s="93"/>
      <c r="D288" s="93"/>
      <c r="E288" s="93"/>
      <c r="F288" s="93"/>
      <c r="G288" s="93"/>
      <c r="H288" s="94"/>
      <c r="I288" s="94"/>
      <c r="J288" s="94"/>
      <c r="K288" s="94"/>
      <c r="L288" s="94"/>
      <c r="M288" s="94"/>
      <c r="N288" s="94"/>
    </row>
    <row r="289" spans="2:14">
      <c r="B289" s="93"/>
      <c r="C289" s="93"/>
      <c r="D289" s="93"/>
      <c r="E289" s="93"/>
      <c r="F289" s="93"/>
      <c r="G289" s="93"/>
      <c r="H289" s="94"/>
      <c r="I289" s="94"/>
      <c r="J289" s="94"/>
      <c r="K289" s="94"/>
      <c r="L289" s="94"/>
      <c r="M289" s="94"/>
      <c r="N289" s="94"/>
    </row>
    <row r="290" spans="2:14">
      <c r="B290" s="93"/>
      <c r="C290" s="93"/>
      <c r="D290" s="93"/>
      <c r="E290" s="93"/>
      <c r="F290" s="93"/>
      <c r="G290" s="93"/>
      <c r="H290" s="94"/>
      <c r="I290" s="94"/>
      <c r="J290" s="94"/>
      <c r="K290" s="94"/>
      <c r="L290" s="94"/>
      <c r="M290" s="94"/>
      <c r="N290" s="94"/>
    </row>
    <row r="291" spans="2:14">
      <c r="B291" s="93"/>
      <c r="C291" s="93"/>
      <c r="D291" s="93"/>
      <c r="E291" s="93"/>
      <c r="F291" s="93"/>
      <c r="G291" s="93"/>
      <c r="H291" s="94"/>
      <c r="I291" s="94"/>
      <c r="J291" s="94"/>
      <c r="K291" s="94"/>
      <c r="L291" s="94"/>
      <c r="M291" s="94"/>
      <c r="N291" s="94"/>
    </row>
    <row r="292" spans="2:14">
      <c r="B292" s="93"/>
      <c r="C292" s="93"/>
      <c r="D292" s="93"/>
      <c r="E292" s="93"/>
      <c r="F292" s="93"/>
      <c r="G292" s="93"/>
      <c r="H292" s="94"/>
      <c r="I292" s="94"/>
      <c r="J292" s="94"/>
      <c r="K292" s="94"/>
      <c r="L292" s="94"/>
      <c r="M292" s="94"/>
      <c r="N292" s="94"/>
    </row>
    <row r="293" spans="2:14">
      <c r="B293" s="93"/>
      <c r="C293" s="93"/>
      <c r="D293" s="93"/>
      <c r="E293" s="93"/>
      <c r="F293" s="93"/>
      <c r="G293" s="93"/>
      <c r="H293" s="94"/>
      <c r="I293" s="94"/>
      <c r="J293" s="94"/>
      <c r="K293" s="94"/>
      <c r="L293" s="94"/>
      <c r="M293" s="94"/>
      <c r="N293" s="94"/>
    </row>
    <row r="294" spans="2:14">
      <c r="B294" s="93"/>
      <c r="C294" s="93"/>
      <c r="D294" s="93"/>
      <c r="E294" s="93"/>
      <c r="F294" s="93"/>
      <c r="G294" s="93"/>
      <c r="H294" s="94"/>
      <c r="I294" s="94"/>
      <c r="J294" s="94"/>
      <c r="K294" s="94"/>
      <c r="L294" s="94"/>
      <c r="M294" s="94"/>
      <c r="N294" s="94"/>
    </row>
    <row r="295" spans="2:14">
      <c r="B295" s="93"/>
      <c r="C295" s="93"/>
      <c r="D295" s="93"/>
      <c r="E295" s="93"/>
      <c r="F295" s="93"/>
      <c r="G295" s="93"/>
      <c r="H295" s="94"/>
      <c r="I295" s="94"/>
      <c r="J295" s="94"/>
      <c r="K295" s="94"/>
      <c r="L295" s="94"/>
      <c r="M295" s="94"/>
      <c r="N295" s="94"/>
    </row>
    <row r="296" spans="2:14">
      <c r="B296" s="93"/>
      <c r="C296" s="93"/>
      <c r="D296" s="93"/>
      <c r="E296" s="93"/>
      <c r="F296" s="93"/>
      <c r="G296" s="93"/>
      <c r="H296" s="94"/>
      <c r="I296" s="94"/>
      <c r="J296" s="94"/>
      <c r="K296" s="94"/>
      <c r="L296" s="94"/>
      <c r="M296" s="94"/>
      <c r="N296" s="94"/>
    </row>
    <row r="297" spans="2:14">
      <c r="B297" s="93"/>
      <c r="C297" s="93"/>
      <c r="D297" s="93"/>
      <c r="E297" s="93"/>
      <c r="F297" s="93"/>
      <c r="G297" s="93"/>
      <c r="H297" s="94"/>
      <c r="I297" s="94"/>
      <c r="J297" s="94"/>
      <c r="K297" s="94"/>
      <c r="L297" s="94"/>
      <c r="M297" s="94"/>
      <c r="N297" s="94"/>
    </row>
    <row r="298" spans="2:14">
      <c r="B298" s="93"/>
      <c r="C298" s="93"/>
      <c r="D298" s="93"/>
      <c r="E298" s="93"/>
      <c r="F298" s="93"/>
      <c r="G298" s="93"/>
      <c r="H298" s="94"/>
      <c r="I298" s="94"/>
      <c r="J298" s="94"/>
      <c r="K298" s="94"/>
      <c r="L298" s="94"/>
      <c r="M298" s="94"/>
      <c r="N298" s="94"/>
    </row>
    <row r="299" spans="2:14">
      <c r="B299" s="93"/>
      <c r="C299" s="93"/>
      <c r="D299" s="93"/>
      <c r="E299" s="93"/>
      <c r="F299" s="93"/>
      <c r="G299" s="93"/>
      <c r="H299" s="94"/>
      <c r="I299" s="94"/>
      <c r="J299" s="94"/>
      <c r="K299" s="94"/>
      <c r="L299" s="94"/>
      <c r="M299" s="94"/>
      <c r="N299" s="94"/>
    </row>
    <row r="300" spans="2:14">
      <c r="B300" s="93"/>
      <c r="C300" s="93"/>
      <c r="D300" s="93"/>
      <c r="E300" s="93"/>
      <c r="F300" s="93"/>
      <c r="G300" s="93"/>
      <c r="H300" s="94"/>
      <c r="I300" s="94"/>
      <c r="J300" s="94"/>
      <c r="K300" s="94"/>
      <c r="L300" s="94"/>
      <c r="M300" s="94"/>
      <c r="N300" s="94"/>
    </row>
    <row r="301" spans="2:14">
      <c r="B301" s="93"/>
      <c r="C301" s="93"/>
      <c r="D301" s="93"/>
      <c r="E301" s="93"/>
      <c r="F301" s="93"/>
      <c r="G301" s="93"/>
      <c r="H301" s="94"/>
      <c r="I301" s="94"/>
      <c r="J301" s="94"/>
      <c r="K301" s="94"/>
      <c r="L301" s="94"/>
      <c r="M301" s="94"/>
      <c r="N301" s="94"/>
    </row>
    <row r="302" spans="2:14">
      <c r="B302" s="93"/>
      <c r="C302" s="93"/>
      <c r="D302" s="93"/>
      <c r="E302" s="93"/>
      <c r="F302" s="93"/>
      <c r="G302" s="93"/>
      <c r="H302" s="94"/>
      <c r="I302" s="94"/>
      <c r="J302" s="94"/>
      <c r="K302" s="94"/>
      <c r="L302" s="94"/>
      <c r="M302" s="94"/>
      <c r="N302" s="94"/>
    </row>
    <row r="303" spans="2:14">
      <c r="B303" s="93"/>
      <c r="C303" s="93"/>
      <c r="D303" s="93"/>
      <c r="E303" s="93"/>
      <c r="F303" s="93"/>
      <c r="G303" s="93"/>
      <c r="H303" s="94"/>
      <c r="I303" s="94"/>
      <c r="J303" s="94"/>
      <c r="K303" s="94"/>
      <c r="L303" s="94"/>
      <c r="M303" s="94"/>
      <c r="N303" s="94"/>
    </row>
    <row r="304" spans="2:14">
      <c r="B304" s="93"/>
      <c r="C304" s="93"/>
      <c r="D304" s="93"/>
      <c r="E304" s="93"/>
      <c r="F304" s="93"/>
      <c r="G304" s="93"/>
      <c r="H304" s="94"/>
      <c r="I304" s="94"/>
      <c r="J304" s="94"/>
      <c r="K304" s="94"/>
      <c r="L304" s="94"/>
      <c r="M304" s="94"/>
      <c r="N304" s="94"/>
    </row>
    <row r="305" spans="2:14">
      <c r="B305" s="93"/>
      <c r="C305" s="93"/>
      <c r="D305" s="93"/>
      <c r="E305" s="93"/>
      <c r="F305" s="93"/>
      <c r="G305" s="93"/>
      <c r="H305" s="94"/>
      <c r="I305" s="94"/>
      <c r="J305" s="94"/>
      <c r="K305" s="94"/>
      <c r="L305" s="94"/>
      <c r="M305" s="94"/>
      <c r="N305" s="94"/>
    </row>
    <row r="306" spans="2:14">
      <c r="B306" s="93"/>
      <c r="C306" s="93"/>
      <c r="D306" s="93"/>
      <c r="E306" s="93"/>
      <c r="F306" s="93"/>
      <c r="G306" s="93"/>
      <c r="H306" s="94"/>
      <c r="I306" s="94"/>
      <c r="J306" s="94"/>
      <c r="K306" s="94"/>
      <c r="L306" s="94"/>
      <c r="M306" s="94"/>
      <c r="N306" s="94"/>
    </row>
    <row r="307" spans="2:14">
      <c r="B307" s="93"/>
      <c r="C307" s="93"/>
      <c r="D307" s="93"/>
      <c r="E307" s="93"/>
      <c r="F307" s="93"/>
      <c r="G307" s="93"/>
      <c r="H307" s="94"/>
      <c r="I307" s="94"/>
      <c r="J307" s="94"/>
      <c r="K307" s="94"/>
      <c r="L307" s="94"/>
      <c r="M307" s="94"/>
      <c r="N307" s="94"/>
    </row>
    <row r="308" spans="2:14">
      <c r="B308" s="93"/>
      <c r="C308" s="93"/>
      <c r="D308" s="93"/>
      <c r="E308" s="93"/>
      <c r="F308" s="93"/>
      <c r="G308" s="93"/>
      <c r="H308" s="94"/>
      <c r="I308" s="94"/>
      <c r="J308" s="94"/>
      <c r="K308" s="94"/>
      <c r="L308" s="94"/>
      <c r="M308" s="94"/>
      <c r="N308" s="94"/>
    </row>
    <row r="309" spans="2:14">
      <c r="B309" s="93"/>
      <c r="C309" s="93"/>
      <c r="D309" s="93"/>
      <c r="E309" s="93"/>
      <c r="F309" s="93"/>
      <c r="G309" s="93"/>
      <c r="H309" s="94"/>
      <c r="I309" s="94"/>
      <c r="J309" s="94"/>
      <c r="K309" s="94"/>
      <c r="L309" s="94"/>
      <c r="M309" s="94"/>
      <c r="N309" s="94"/>
    </row>
    <row r="310" spans="2:14">
      <c r="B310" s="93"/>
      <c r="C310" s="93"/>
      <c r="D310" s="93"/>
      <c r="E310" s="93"/>
      <c r="F310" s="93"/>
      <c r="G310" s="93"/>
      <c r="H310" s="94"/>
      <c r="I310" s="94"/>
      <c r="J310" s="94"/>
      <c r="K310" s="94"/>
      <c r="L310" s="94"/>
      <c r="M310" s="94"/>
      <c r="N310" s="94"/>
    </row>
    <row r="311" spans="2:14">
      <c r="B311" s="93"/>
      <c r="C311" s="93"/>
      <c r="D311" s="93"/>
      <c r="E311" s="93"/>
      <c r="F311" s="93"/>
      <c r="G311" s="93"/>
      <c r="H311" s="94"/>
      <c r="I311" s="94"/>
      <c r="J311" s="94"/>
      <c r="K311" s="94"/>
      <c r="L311" s="94"/>
      <c r="M311" s="94"/>
      <c r="N311" s="94"/>
    </row>
    <row r="312" spans="2:14">
      <c r="B312" s="93"/>
      <c r="C312" s="93"/>
      <c r="D312" s="93"/>
      <c r="E312" s="93"/>
      <c r="F312" s="93"/>
      <c r="G312" s="93"/>
      <c r="H312" s="94"/>
      <c r="I312" s="94"/>
      <c r="J312" s="94"/>
      <c r="K312" s="94"/>
      <c r="L312" s="94"/>
      <c r="M312" s="94"/>
      <c r="N312" s="94"/>
    </row>
    <row r="313" spans="2:14">
      <c r="B313" s="93"/>
      <c r="C313" s="93"/>
      <c r="D313" s="93"/>
      <c r="E313" s="93"/>
      <c r="F313" s="93"/>
      <c r="G313" s="93"/>
      <c r="H313" s="94"/>
      <c r="I313" s="94"/>
      <c r="J313" s="94"/>
      <c r="K313" s="94"/>
      <c r="L313" s="94"/>
      <c r="M313" s="94"/>
      <c r="N313" s="94"/>
    </row>
    <row r="314" spans="2:14">
      <c r="B314" s="93"/>
      <c r="C314" s="93"/>
      <c r="D314" s="93"/>
      <c r="E314" s="93"/>
      <c r="F314" s="93"/>
      <c r="G314" s="93"/>
      <c r="H314" s="94"/>
      <c r="I314" s="94"/>
      <c r="J314" s="94"/>
      <c r="K314" s="94"/>
      <c r="L314" s="94"/>
      <c r="M314" s="94"/>
      <c r="N314" s="94"/>
    </row>
    <row r="315" spans="2:14">
      <c r="B315" s="93"/>
      <c r="C315" s="93"/>
      <c r="D315" s="93"/>
      <c r="E315" s="93"/>
      <c r="F315" s="93"/>
      <c r="G315" s="93"/>
      <c r="H315" s="94"/>
      <c r="I315" s="94"/>
      <c r="J315" s="94"/>
      <c r="K315" s="94"/>
      <c r="L315" s="94"/>
      <c r="M315" s="94"/>
      <c r="N315" s="94"/>
    </row>
    <row r="316" spans="2:14">
      <c r="B316" s="93"/>
      <c r="C316" s="93"/>
      <c r="D316" s="93"/>
      <c r="E316" s="93"/>
      <c r="F316" s="93"/>
      <c r="G316" s="93"/>
      <c r="H316" s="94"/>
      <c r="I316" s="94"/>
      <c r="J316" s="94"/>
      <c r="K316" s="94"/>
      <c r="L316" s="94"/>
      <c r="M316" s="94"/>
      <c r="N316" s="94"/>
    </row>
    <row r="317" spans="2:14">
      <c r="B317" s="93"/>
      <c r="C317" s="93"/>
      <c r="D317" s="93"/>
      <c r="E317" s="93"/>
      <c r="F317" s="93"/>
      <c r="G317" s="93"/>
      <c r="H317" s="94"/>
      <c r="I317" s="94"/>
      <c r="J317" s="94"/>
      <c r="K317" s="94"/>
      <c r="L317" s="94"/>
      <c r="M317" s="94"/>
      <c r="N317" s="94"/>
    </row>
    <row r="318" spans="2:14">
      <c r="B318" s="93"/>
      <c r="C318" s="93"/>
      <c r="D318" s="93"/>
      <c r="E318" s="93"/>
      <c r="F318" s="93"/>
      <c r="G318" s="93"/>
      <c r="H318" s="94"/>
      <c r="I318" s="94"/>
      <c r="J318" s="94"/>
      <c r="K318" s="94"/>
      <c r="L318" s="94"/>
      <c r="M318" s="94"/>
      <c r="N318" s="94"/>
    </row>
    <row r="319" spans="2:14">
      <c r="B319" s="93"/>
      <c r="C319" s="93"/>
      <c r="D319" s="93"/>
      <c r="E319" s="93"/>
      <c r="F319" s="93"/>
      <c r="G319" s="93"/>
      <c r="H319" s="94"/>
      <c r="I319" s="94"/>
      <c r="J319" s="94"/>
      <c r="K319" s="94"/>
      <c r="L319" s="94"/>
      <c r="M319" s="94"/>
      <c r="N319" s="94"/>
    </row>
    <row r="320" spans="2:14">
      <c r="B320" s="93"/>
      <c r="C320" s="93"/>
      <c r="D320" s="93"/>
      <c r="E320" s="93"/>
      <c r="F320" s="93"/>
      <c r="G320" s="93"/>
      <c r="H320" s="94"/>
      <c r="I320" s="94"/>
      <c r="J320" s="94"/>
      <c r="K320" s="94"/>
      <c r="L320" s="94"/>
      <c r="M320" s="94"/>
      <c r="N320" s="94"/>
    </row>
    <row r="321" spans="2:14">
      <c r="B321" s="93"/>
      <c r="C321" s="93"/>
      <c r="D321" s="93"/>
      <c r="E321" s="93"/>
      <c r="F321" s="93"/>
      <c r="G321" s="93"/>
      <c r="H321" s="94"/>
      <c r="I321" s="94"/>
      <c r="J321" s="94"/>
      <c r="K321" s="94"/>
      <c r="L321" s="94"/>
      <c r="M321" s="94"/>
      <c r="N321" s="94"/>
    </row>
    <row r="322" spans="2:14">
      <c r="B322" s="93"/>
      <c r="C322" s="93"/>
      <c r="D322" s="93"/>
      <c r="E322" s="93"/>
      <c r="F322" s="93"/>
      <c r="G322" s="93"/>
      <c r="H322" s="94"/>
      <c r="I322" s="94"/>
      <c r="J322" s="94"/>
      <c r="K322" s="94"/>
      <c r="L322" s="94"/>
      <c r="M322" s="94"/>
      <c r="N322" s="94"/>
    </row>
    <row r="323" spans="2:14">
      <c r="B323" s="93"/>
      <c r="C323" s="93"/>
      <c r="D323" s="93"/>
      <c r="E323" s="93"/>
      <c r="F323" s="93"/>
      <c r="G323" s="93"/>
      <c r="H323" s="94"/>
      <c r="I323" s="94"/>
      <c r="J323" s="94"/>
      <c r="K323" s="94"/>
      <c r="L323" s="94"/>
      <c r="M323" s="94"/>
      <c r="N323" s="94"/>
    </row>
    <row r="324" spans="2:14">
      <c r="B324" s="93"/>
      <c r="C324" s="93"/>
      <c r="D324" s="93"/>
      <c r="E324" s="93"/>
      <c r="F324" s="93"/>
      <c r="G324" s="93"/>
      <c r="H324" s="94"/>
      <c r="I324" s="94"/>
      <c r="J324" s="94"/>
      <c r="K324" s="94"/>
      <c r="L324" s="94"/>
      <c r="M324" s="94"/>
      <c r="N324" s="94"/>
    </row>
    <row r="325" spans="2:14">
      <c r="B325" s="93"/>
      <c r="C325" s="93"/>
      <c r="D325" s="93"/>
      <c r="E325" s="93"/>
      <c r="F325" s="93"/>
      <c r="G325" s="93"/>
      <c r="H325" s="94"/>
      <c r="I325" s="94"/>
      <c r="J325" s="94"/>
      <c r="K325" s="94"/>
      <c r="L325" s="94"/>
      <c r="M325" s="94"/>
      <c r="N325" s="94"/>
    </row>
    <row r="326" spans="2:14">
      <c r="B326" s="93"/>
      <c r="C326" s="93"/>
      <c r="D326" s="93"/>
      <c r="E326" s="93"/>
      <c r="F326" s="93"/>
      <c r="G326" s="93"/>
      <c r="H326" s="94"/>
      <c r="I326" s="94"/>
      <c r="J326" s="94"/>
      <c r="K326" s="94"/>
      <c r="L326" s="94"/>
      <c r="M326" s="94"/>
      <c r="N326" s="94"/>
    </row>
    <row r="327" spans="2:14">
      <c r="B327" s="93"/>
      <c r="C327" s="93"/>
      <c r="D327" s="93"/>
      <c r="E327" s="93"/>
      <c r="F327" s="93"/>
      <c r="G327" s="93"/>
      <c r="H327" s="94"/>
      <c r="I327" s="94"/>
      <c r="J327" s="94"/>
      <c r="K327" s="94"/>
      <c r="L327" s="94"/>
      <c r="M327" s="94"/>
      <c r="N327" s="94"/>
    </row>
    <row r="328" spans="2:14">
      <c r="B328" s="93"/>
      <c r="C328" s="93"/>
      <c r="D328" s="93"/>
      <c r="E328" s="93"/>
      <c r="F328" s="93"/>
      <c r="G328" s="93"/>
      <c r="H328" s="94"/>
      <c r="I328" s="94"/>
      <c r="J328" s="94"/>
      <c r="K328" s="94"/>
      <c r="L328" s="94"/>
      <c r="M328" s="94"/>
      <c r="N328" s="94"/>
    </row>
    <row r="329" spans="2:14">
      <c r="B329" s="93"/>
      <c r="C329" s="93"/>
      <c r="D329" s="93"/>
      <c r="E329" s="93"/>
      <c r="F329" s="93"/>
      <c r="G329" s="93"/>
      <c r="H329" s="94"/>
      <c r="I329" s="94"/>
      <c r="J329" s="94"/>
      <c r="K329" s="94"/>
      <c r="L329" s="94"/>
      <c r="M329" s="94"/>
      <c r="N329" s="94"/>
    </row>
    <row r="330" spans="2:14">
      <c r="B330" s="93"/>
      <c r="C330" s="93"/>
      <c r="D330" s="93"/>
      <c r="E330" s="93"/>
      <c r="F330" s="93"/>
      <c r="G330" s="93"/>
      <c r="H330" s="94"/>
      <c r="I330" s="94"/>
      <c r="J330" s="94"/>
      <c r="K330" s="94"/>
      <c r="L330" s="94"/>
      <c r="M330" s="94"/>
      <c r="N330" s="94"/>
    </row>
    <row r="331" spans="2:14">
      <c r="B331" s="93"/>
      <c r="C331" s="93"/>
      <c r="D331" s="93"/>
      <c r="E331" s="93"/>
      <c r="F331" s="93"/>
      <c r="G331" s="93"/>
      <c r="H331" s="94"/>
      <c r="I331" s="94"/>
      <c r="J331" s="94"/>
      <c r="K331" s="94"/>
      <c r="L331" s="94"/>
      <c r="M331" s="94"/>
      <c r="N331" s="94"/>
    </row>
    <row r="332" spans="2:14">
      <c r="B332" s="93"/>
      <c r="C332" s="93"/>
      <c r="D332" s="93"/>
      <c r="E332" s="93"/>
      <c r="F332" s="93"/>
      <c r="G332" s="93"/>
      <c r="H332" s="94"/>
      <c r="I332" s="94"/>
      <c r="J332" s="94"/>
      <c r="K332" s="94"/>
      <c r="L332" s="94"/>
      <c r="M332" s="94"/>
      <c r="N332" s="94"/>
    </row>
    <row r="333" spans="2:14">
      <c r="B333" s="93"/>
      <c r="C333" s="93"/>
      <c r="D333" s="93"/>
      <c r="E333" s="93"/>
      <c r="F333" s="93"/>
      <c r="G333" s="93"/>
      <c r="H333" s="94"/>
      <c r="I333" s="94"/>
      <c r="J333" s="94"/>
      <c r="K333" s="94"/>
      <c r="L333" s="94"/>
      <c r="M333" s="94"/>
      <c r="N333" s="94"/>
    </row>
    <row r="334" spans="2:14">
      <c r="B334" s="93"/>
      <c r="C334" s="93"/>
      <c r="D334" s="93"/>
      <c r="E334" s="93"/>
      <c r="F334" s="93"/>
      <c r="G334" s="93"/>
      <c r="H334" s="94"/>
      <c r="I334" s="94"/>
      <c r="J334" s="94"/>
      <c r="K334" s="94"/>
      <c r="L334" s="94"/>
      <c r="M334" s="94"/>
      <c r="N334" s="94"/>
    </row>
    <row r="335" spans="2:14">
      <c r="B335" s="93"/>
      <c r="C335" s="93"/>
      <c r="D335" s="93"/>
      <c r="E335" s="93"/>
      <c r="F335" s="93"/>
      <c r="G335" s="93"/>
      <c r="H335" s="94"/>
      <c r="I335" s="94"/>
      <c r="J335" s="94"/>
      <c r="K335" s="94"/>
      <c r="L335" s="94"/>
      <c r="M335" s="94"/>
      <c r="N335" s="94"/>
    </row>
    <row r="336" spans="2:14">
      <c r="B336" s="93"/>
      <c r="C336" s="93"/>
      <c r="D336" s="93"/>
      <c r="E336" s="93"/>
      <c r="F336" s="93"/>
      <c r="G336" s="93"/>
      <c r="H336" s="94"/>
      <c r="I336" s="94"/>
      <c r="J336" s="94"/>
      <c r="K336" s="94"/>
      <c r="L336" s="94"/>
      <c r="M336" s="94"/>
      <c r="N336" s="94"/>
    </row>
    <row r="337" spans="2:14">
      <c r="B337" s="93"/>
      <c r="C337" s="93"/>
      <c r="D337" s="93"/>
      <c r="E337" s="93"/>
      <c r="F337" s="93"/>
      <c r="G337" s="93"/>
      <c r="H337" s="94"/>
      <c r="I337" s="94"/>
      <c r="J337" s="94"/>
      <c r="K337" s="94"/>
      <c r="L337" s="94"/>
      <c r="M337" s="94"/>
      <c r="N337" s="94"/>
    </row>
    <row r="338" spans="2:14">
      <c r="B338" s="93"/>
      <c r="C338" s="93"/>
      <c r="D338" s="93"/>
      <c r="E338" s="93"/>
      <c r="F338" s="93"/>
      <c r="G338" s="93"/>
      <c r="H338" s="94"/>
      <c r="I338" s="94"/>
      <c r="J338" s="94"/>
      <c r="K338" s="94"/>
      <c r="L338" s="94"/>
      <c r="M338" s="94"/>
      <c r="N338" s="94"/>
    </row>
    <row r="339" spans="2:14">
      <c r="B339" s="93"/>
      <c r="C339" s="93"/>
      <c r="D339" s="93"/>
      <c r="E339" s="93"/>
      <c r="F339" s="93"/>
      <c r="G339" s="93"/>
      <c r="H339" s="94"/>
      <c r="I339" s="94"/>
      <c r="J339" s="94"/>
      <c r="K339" s="94"/>
      <c r="L339" s="94"/>
      <c r="M339" s="94"/>
      <c r="N339" s="94"/>
    </row>
    <row r="340" spans="2:14">
      <c r="B340" s="93"/>
      <c r="C340" s="93"/>
      <c r="D340" s="93"/>
      <c r="E340" s="93"/>
      <c r="F340" s="93"/>
      <c r="G340" s="93"/>
      <c r="H340" s="94"/>
      <c r="I340" s="94"/>
      <c r="J340" s="94"/>
      <c r="K340" s="94"/>
      <c r="L340" s="94"/>
      <c r="M340" s="94"/>
      <c r="N340" s="94"/>
    </row>
    <row r="341" spans="2:14">
      <c r="B341" s="93"/>
      <c r="C341" s="93"/>
      <c r="D341" s="93"/>
      <c r="E341" s="93"/>
      <c r="F341" s="93"/>
      <c r="G341" s="93"/>
      <c r="H341" s="94"/>
      <c r="I341" s="94"/>
      <c r="J341" s="94"/>
      <c r="K341" s="94"/>
      <c r="L341" s="94"/>
      <c r="M341" s="94"/>
      <c r="N341" s="94"/>
    </row>
    <row r="342" spans="2:14">
      <c r="B342" s="93"/>
      <c r="C342" s="93"/>
      <c r="D342" s="93"/>
      <c r="E342" s="93"/>
      <c r="F342" s="93"/>
      <c r="G342" s="93"/>
      <c r="H342" s="94"/>
      <c r="I342" s="94"/>
      <c r="J342" s="94"/>
      <c r="K342" s="94"/>
      <c r="L342" s="94"/>
      <c r="M342" s="94"/>
      <c r="N342" s="94"/>
    </row>
    <row r="343" spans="2:14">
      <c r="B343" s="93"/>
      <c r="C343" s="93"/>
      <c r="D343" s="93"/>
      <c r="E343" s="93"/>
      <c r="F343" s="93"/>
      <c r="G343" s="93"/>
      <c r="H343" s="94"/>
      <c r="I343" s="94"/>
      <c r="J343" s="94"/>
      <c r="K343" s="94"/>
      <c r="L343" s="94"/>
      <c r="M343" s="94"/>
      <c r="N343" s="94"/>
    </row>
    <row r="344" spans="2:14">
      <c r="B344" s="93"/>
      <c r="C344" s="93"/>
      <c r="D344" s="93"/>
      <c r="E344" s="93"/>
      <c r="F344" s="93"/>
      <c r="G344" s="93"/>
      <c r="H344" s="94"/>
      <c r="I344" s="94"/>
      <c r="J344" s="94"/>
      <c r="K344" s="94"/>
      <c r="L344" s="94"/>
      <c r="M344" s="94"/>
      <c r="N344" s="94"/>
    </row>
    <row r="345" spans="2:14">
      <c r="B345" s="93"/>
      <c r="C345" s="93"/>
      <c r="D345" s="93"/>
      <c r="E345" s="93"/>
      <c r="F345" s="93"/>
      <c r="G345" s="93"/>
      <c r="H345" s="94"/>
      <c r="I345" s="94"/>
      <c r="J345" s="94"/>
      <c r="K345" s="94"/>
      <c r="L345" s="94"/>
      <c r="M345" s="94"/>
      <c r="N345" s="94"/>
    </row>
    <row r="346" spans="2:14">
      <c r="B346" s="93"/>
      <c r="C346" s="93"/>
      <c r="D346" s="93"/>
      <c r="E346" s="93"/>
      <c r="F346" s="93"/>
      <c r="G346" s="93"/>
      <c r="H346" s="94"/>
      <c r="I346" s="94"/>
      <c r="J346" s="94"/>
      <c r="K346" s="94"/>
      <c r="L346" s="94"/>
      <c r="M346" s="94"/>
      <c r="N346" s="94"/>
    </row>
    <row r="347" spans="2:14">
      <c r="B347" s="93"/>
      <c r="C347" s="93"/>
      <c r="D347" s="93"/>
      <c r="E347" s="93"/>
      <c r="F347" s="93"/>
      <c r="G347" s="93"/>
      <c r="H347" s="94"/>
      <c r="I347" s="94"/>
      <c r="J347" s="94"/>
      <c r="K347" s="94"/>
      <c r="L347" s="94"/>
      <c r="M347" s="94"/>
      <c r="N347" s="94"/>
    </row>
    <row r="348" spans="2:14">
      <c r="B348" s="93"/>
      <c r="C348" s="93"/>
      <c r="D348" s="93"/>
      <c r="E348" s="93"/>
      <c r="F348" s="93"/>
      <c r="G348" s="93"/>
      <c r="H348" s="94"/>
      <c r="I348" s="94"/>
      <c r="J348" s="94"/>
      <c r="K348" s="94"/>
      <c r="L348" s="94"/>
      <c r="M348" s="94"/>
      <c r="N348" s="94"/>
    </row>
    <row r="349" spans="2:14">
      <c r="B349" s="93"/>
      <c r="C349" s="93"/>
      <c r="D349" s="93"/>
      <c r="E349" s="93"/>
      <c r="F349" s="93"/>
      <c r="G349" s="93"/>
      <c r="H349" s="94"/>
      <c r="I349" s="94"/>
      <c r="J349" s="94"/>
      <c r="K349" s="94"/>
      <c r="L349" s="94"/>
      <c r="M349" s="94"/>
      <c r="N349" s="94"/>
    </row>
    <row r="350" spans="2:14">
      <c r="B350" s="93"/>
      <c r="C350" s="93"/>
      <c r="D350" s="93"/>
      <c r="E350" s="93"/>
      <c r="F350" s="93"/>
      <c r="G350" s="93"/>
      <c r="H350" s="94"/>
      <c r="I350" s="94"/>
      <c r="J350" s="94"/>
      <c r="K350" s="94"/>
      <c r="L350" s="94"/>
      <c r="M350" s="94"/>
      <c r="N350" s="94"/>
    </row>
    <row r="351" spans="2:14">
      <c r="B351" s="93"/>
      <c r="C351" s="93"/>
      <c r="D351" s="93"/>
      <c r="E351" s="93"/>
      <c r="F351" s="93"/>
      <c r="G351" s="93"/>
      <c r="H351" s="94"/>
      <c r="I351" s="94"/>
      <c r="J351" s="94"/>
      <c r="K351" s="94"/>
      <c r="L351" s="94"/>
      <c r="M351" s="94"/>
      <c r="N351" s="94"/>
    </row>
    <row r="352" spans="2:14">
      <c r="B352" s="93"/>
      <c r="C352" s="93"/>
      <c r="D352" s="93"/>
      <c r="E352" s="93"/>
      <c r="F352" s="93"/>
      <c r="G352" s="93"/>
      <c r="H352" s="94"/>
      <c r="I352" s="94"/>
      <c r="J352" s="94"/>
      <c r="K352" s="94"/>
      <c r="L352" s="94"/>
      <c r="M352" s="94"/>
      <c r="N352" s="94"/>
    </row>
    <row r="353" spans="2:14">
      <c r="B353" s="93"/>
      <c r="C353" s="93"/>
      <c r="D353" s="93"/>
      <c r="E353" s="93"/>
      <c r="F353" s="93"/>
      <c r="G353" s="93"/>
      <c r="H353" s="94"/>
      <c r="I353" s="94"/>
      <c r="J353" s="94"/>
      <c r="K353" s="94"/>
      <c r="L353" s="94"/>
      <c r="M353" s="94"/>
      <c r="N353" s="94"/>
    </row>
    <row r="354" spans="2:14">
      <c r="B354" s="93"/>
      <c r="C354" s="93"/>
      <c r="D354" s="93"/>
      <c r="E354" s="93"/>
      <c r="F354" s="93"/>
      <c r="G354" s="93"/>
      <c r="H354" s="94"/>
      <c r="I354" s="94"/>
      <c r="J354" s="94"/>
      <c r="K354" s="94"/>
      <c r="L354" s="94"/>
      <c r="M354" s="94"/>
      <c r="N354" s="94"/>
    </row>
    <row r="355" spans="2:14">
      <c r="B355" s="93"/>
      <c r="C355" s="93"/>
      <c r="D355" s="93"/>
      <c r="E355" s="93"/>
      <c r="F355" s="93"/>
      <c r="G355" s="93"/>
      <c r="H355" s="94"/>
      <c r="I355" s="94"/>
      <c r="J355" s="94"/>
      <c r="K355" s="94"/>
      <c r="L355" s="94"/>
      <c r="M355" s="94"/>
      <c r="N355" s="94"/>
    </row>
    <row r="356" spans="2:14">
      <c r="B356" s="93"/>
      <c r="C356" s="93"/>
      <c r="D356" s="93"/>
      <c r="E356" s="93"/>
      <c r="F356" s="93"/>
      <c r="G356" s="93"/>
      <c r="H356" s="94"/>
      <c r="I356" s="94"/>
      <c r="J356" s="94"/>
      <c r="K356" s="94"/>
      <c r="L356" s="94"/>
      <c r="M356" s="94"/>
      <c r="N356" s="94"/>
    </row>
    <row r="357" spans="2:14">
      <c r="B357" s="93"/>
      <c r="C357" s="93"/>
      <c r="D357" s="93"/>
      <c r="E357" s="93"/>
      <c r="F357" s="93"/>
      <c r="G357" s="93"/>
      <c r="H357" s="94"/>
      <c r="I357" s="94"/>
      <c r="J357" s="94"/>
      <c r="K357" s="94"/>
      <c r="L357" s="94"/>
      <c r="M357" s="94"/>
      <c r="N357" s="94"/>
    </row>
    <row r="358" spans="2:14">
      <c r="B358" s="93"/>
      <c r="C358" s="93"/>
      <c r="D358" s="93"/>
      <c r="E358" s="93"/>
      <c r="F358" s="93"/>
      <c r="G358" s="93"/>
      <c r="H358" s="94"/>
      <c r="I358" s="94"/>
      <c r="J358" s="94"/>
      <c r="K358" s="94"/>
      <c r="L358" s="94"/>
      <c r="M358" s="94"/>
      <c r="N358" s="94"/>
    </row>
    <row r="359" spans="2:14">
      <c r="B359" s="93"/>
      <c r="C359" s="93"/>
      <c r="D359" s="93"/>
      <c r="E359" s="93"/>
      <c r="F359" s="93"/>
      <c r="G359" s="93"/>
      <c r="H359" s="94"/>
      <c r="I359" s="94"/>
      <c r="J359" s="94"/>
      <c r="K359" s="94"/>
      <c r="L359" s="94"/>
      <c r="M359" s="94"/>
      <c r="N359" s="94"/>
    </row>
    <row r="360" spans="2:14">
      <c r="B360" s="93"/>
      <c r="C360" s="93"/>
      <c r="D360" s="93"/>
      <c r="E360" s="93"/>
      <c r="F360" s="93"/>
      <c r="G360" s="93"/>
      <c r="H360" s="94"/>
      <c r="I360" s="94"/>
      <c r="J360" s="94"/>
      <c r="K360" s="94"/>
      <c r="L360" s="94"/>
      <c r="M360" s="94"/>
      <c r="N360" s="94"/>
    </row>
    <row r="361" spans="2:14">
      <c r="B361" s="93"/>
      <c r="C361" s="93"/>
      <c r="D361" s="93"/>
      <c r="E361" s="93"/>
      <c r="F361" s="93"/>
      <c r="G361" s="93"/>
      <c r="H361" s="94"/>
      <c r="I361" s="94"/>
      <c r="J361" s="94"/>
      <c r="K361" s="94"/>
      <c r="L361" s="94"/>
      <c r="M361" s="94"/>
      <c r="N361" s="94"/>
    </row>
    <row r="362" spans="2:14">
      <c r="B362" s="93"/>
      <c r="C362" s="93"/>
      <c r="D362" s="93"/>
      <c r="E362" s="93"/>
      <c r="F362" s="93"/>
      <c r="G362" s="93"/>
      <c r="H362" s="94"/>
      <c r="I362" s="94"/>
      <c r="J362" s="94"/>
      <c r="K362" s="94"/>
      <c r="L362" s="94"/>
      <c r="M362" s="94"/>
      <c r="N362" s="94"/>
    </row>
    <row r="363" spans="2:14">
      <c r="B363" s="93"/>
      <c r="C363" s="93"/>
      <c r="D363" s="93"/>
      <c r="E363" s="93"/>
      <c r="F363" s="93"/>
      <c r="G363" s="93"/>
      <c r="H363" s="94"/>
      <c r="I363" s="94"/>
      <c r="J363" s="94"/>
      <c r="K363" s="94"/>
      <c r="L363" s="94"/>
      <c r="M363" s="94"/>
      <c r="N363" s="94"/>
    </row>
    <row r="364" spans="2:14">
      <c r="B364" s="93"/>
      <c r="C364" s="93"/>
      <c r="D364" s="93"/>
      <c r="E364" s="93"/>
      <c r="F364" s="93"/>
      <c r="G364" s="93"/>
      <c r="H364" s="94"/>
      <c r="I364" s="94"/>
      <c r="J364" s="94"/>
      <c r="K364" s="94"/>
      <c r="L364" s="94"/>
      <c r="M364" s="94"/>
      <c r="N364" s="94"/>
    </row>
    <row r="365" spans="2:14">
      <c r="B365" s="93"/>
      <c r="C365" s="93"/>
      <c r="D365" s="93"/>
      <c r="E365" s="93"/>
      <c r="F365" s="93"/>
      <c r="G365" s="93"/>
      <c r="H365" s="94"/>
      <c r="I365" s="94"/>
      <c r="J365" s="94"/>
      <c r="K365" s="94"/>
      <c r="L365" s="94"/>
      <c r="M365" s="94"/>
      <c r="N365" s="94"/>
    </row>
    <row r="366" spans="2:14">
      <c r="B366" s="93"/>
      <c r="C366" s="93"/>
      <c r="D366" s="93"/>
      <c r="E366" s="93"/>
      <c r="F366" s="93"/>
      <c r="G366" s="93"/>
      <c r="H366" s="94"/>
      <c r="I366" s="94"/>
      <c r="J366" s="94"/>
      <c r="K366" s="94"/>
      <c r="L366" s="94"/>
      <c r="M366" s="94"/>
      <c r="N366" s="94"/>
    </row>
    <row r="367" spans="2:14">
      <c r="B367" s="93"/>
      <c r="C367" s="93"/>
      <c r="D367" s="93"/>
      <c r="E367" s="93"/>
      <c r="F367" s="93"/>
      <c r="G367" s="93"/>
      <c r="H367" s="94"/>
      <c r="I367" s="94"/>
      <c r="J367" s="94"/>
      <c r="K367" s="94"/>
      <c r="L367" s="94"/>
      <c r="M367" s="94"/>
      <c r="N367" s="94"/>
    </row>
    <row r="368" spans="2:14">
      <c r="B368" s="93"/>
      <c r="C368" s="93"/>
      <c r="D368" s="93"/>
      <c r="E368" s="93"/>
      <c r="F368" s="93"/>
      <c r="G368" s="93"/>
      <c r="H368" s="94"/>
      <c r="I368" s="94"/>
      <c r="J368" s="94"/>
      <c r="K368" s="94"/>
      <c r="L368" s="94"/>
      <c r="M368" s="94"/>
      <c r="N368" s="94"/>
    </row>
    <row r="369" spans="2:14">
      <c r="B369" s="93"/>
      <c r="C369" s="93"/>
      <c r="D369" s="93"/>
      <c r="E369" s="93"/>
      <c r="F369" s="93"/>
      <c r="G369" s="93"/>
      <c r="H369" s="94"/>
      <c r="I369" s="94"/>
      <c r="J369" s="94"/>
      <c r="K369" s="94"/>
      <c r="L369" s="94"/>
      <c r="M369" s="94"/>
      <c r="N369" s="94"/>
    </row>
    <row r="370" spans="2:14">
      <c r="B370" s="93"/>
      <c r="C370" s="93"/>
      <c r="D370" s="93"/>
      <c r="E370" s="93"/>
      <c r="F370" s="93"/>
      <c r="G370" s="93"/>
      <c r="H370" s="94"/>
      <c r="I370" s="94"/>
      <c r="J370" s="94"/>
      <c r="K370" s="94"/>
      <c r="L370" s="94"/>
      <c r="M370" s="94"/>
      <c r="N370" s="94"/>
    </row>
    <row r="371" spans="2:14">
      <c r="B371" s="93"/>
      <c r="C371" s="93"/>
      <c r="D371" s="93"/>
      <c r="E371" s="93"/>
      <c r="F371" s="93"/>
      <c r="G371" s="93"/>
      <c r="H371" s="94"/>
      <c r="I371" s="94"/>
      <c r="J371" s="94"/>
      <c r="K371" s="94"/>
      <c r="L371" s="94"/>
      <c r="M371" s="94"/>
      <c r="N371" s="94"/>
    </row>
    <row r="372" spans="2:14">
      <c r="B372" s="93"/>
      <c r="C372" s="93"/>
      <c r="D372" s="93"/>
      <c r="E372" s="93"/>
      <c r="F372" s="93"/>
      <c r="G372" s="93"/>
      <c r="H372" s="94"/>
      <c r="I372" s="94"/>
      <c r="J372" s="94"/>
      <c r="K372" s="94"/>
      <c r="L372" s="94"/>
      <c r="M372" s="94"/>
      <c r="N372" s="94"/>
    </row>
    <row r="373" spans="2:14">
      <c r="B373" s="93"/>
      <c r="C373" s="93"/>
      <c r="D373" s="93"/>
      <c r="E373" s="93"/>
      <c r="F373" s="93"/>
      <c r="G373" s="93"/>
      <c r="H373" s="94"/>
      <c r="I373" s="94"/>
      <c r="J373" s="94"/>
      <c r="K373" s="94"/>
      <c r="L373" s="94"/>
      <c r="M373" s="94"/>
      <c r="N373" s="94"/>
    </row>
    <row r="374" spans="2:14">
      <c r="B374" s="93"/>
      <c r="C374" s="93"/>
      <c r="D374" s="93"/>
      <c r="E374" s="93"/>
      <c r="F374" s="93"/>
      <c r="G374" s="93"/>
      <c r="H374" s="94"/>
      <c r="I374" s="94"/>
      <c r="J374" s="94"/>
      <c r="K374" s="94"/>
      <c r="L374" s="94"/>
      <c r="M374" s="94"/>
      <c r="N374" s="94"/>
    </row>
    <row r="375" spans="2:14">
      <c r="B375" s="93"/>
      <c r="C375" s="93"/>
      <c r="D375" s="93"/>
      <c r="E375" s="93"/>
      <c r="F375" s="93"/>
      <c r="G375" s="93"/>
      <c r="H375" s="94"/>
      <c r="I375" s="94"/>
      <c r="J375" s="94"/>
      <c r="K375" s="94"/>
      <c r="L375" s="94"/>
      <c r="M375" s="94"/>
      <c r="N375" s="94"/>
    </row>
    <row r="376" spans="2:14">
      <c r="B376" s="93"/>
      <c r="C376" s="93"/>
      <c r="D376" s="93"/>
      <c r="E376" s="93"/>
      <c r="F376" s="93"/>
      <c r="G376" s="93"/>
      <c r="H376" s="94"/>
      <c r="I376" s="94"/>
      <c r="J376" s="94"/>
      <c r="K376" s="94"/>
      <c r="L376" s="94"/>
      <c r="M376" s="94"/>
      <c r="N376" s="94"/>
    </row>
    <row r="377" spans="2:14">
      <c r="B377" s="93"/>
      <c r="C377" s="93"/>
      <c r="D377" s="93"/>
      <c r="E377" s="93"/>
      <c r="F377" s="93"/>
      <c r="G377" s="93"/>
      <c r="H377" s="94"/>
      <c r="I377" s="94"/>
      <c r="J377" s="94"/>
      <c r="K377" s="94"/>
      <c r="L377" s="94"/>
      <c r="M377" s="94"/>
      <c r="N377" s="94"/>
    </row>
    <row r="378" spans="2:14">
      <c r="B378" s="93"/>
      <c r="C378" s="93"/>
      <c r="D378" s="93"/>
      <c r="E378" s="93"/>
      <c r="F378" s="93"/>
      <c r="G378" s="93"/>
      <c r="H378" s="94"/>
      <c r="I378" s="94"/>
      <c r="J378" s="94"/>
      <c r="K378" s="94"/>
      <c r="L378" s="94"/>
      <c r="M378" s="94"/>
      <c r="N378" s="94"/>
    </row>
    <row r="379" spans="2:14">
      <c r="B379" s="93"/>
      <c r="C379" s="93"/>
      <c r="D379" s="93"/>
      <c r="E379" s="93"/>
      <c r="F379" s="93"/>
      <c r="G379" s="93"/>
      <c r="H379" s="94"/>
      <c r="I379" s="94"/>
      <c r="J379" s="94"/>
      <c r="K379" s="94"/>
      <c r="L379" s="94"/>
      <c r="M379" s="94"/>
      <c r="N379" s="94"/>
    </row>
    <row r="380" spans="2:14">
      <c r="B380" s="93"/>
      <c r="C380" s="93"/>
      <c r="D380" s="93"/>
      <c r="E380" s="93"/>
      <c r="F380" s="93"/>
      <c r="G380" s="93"/>
      <c r="H380" s="94"/>
      <c r="I380" s="94"/>
      <c r="J380" s="94"/>
      <c r="K380" s="94"/>
      <c r="L380" s="94"/>
      <c r="M380" s="94"/>
      <c r="N380" s="94"/>
    </row>
    <row r="381" spans="2:14">
      <c r="B381" s="93"/>
      <c r="C381" s="93"/>
      <c r="D381" s="93"/>
      <c r="E381" s="93"/>
      <c r="F381" s="93"/>
      <c r="G381" s="93"/>
      <c r="H381" s="94"/>
      <c r="I381" s="94"/>
      <c r="J381" s="94"/>
      <c r="K381" s="94"/>
      <c r="L381" s="94"/>
      <c r="M381" s="94"/>
      <c r="N381" s="94"/>
    </row>
    <row r="382" spans="2:14">
      <c r="B382" s="93"/>
      <c r="C382" s="93"/>
      <c r="D382" s="93"/>
      <c r="E382" s="93"/>
      <c r="F382" s="93"/>
      <c r="G382" s="93"/>
      <c r="H382" s="94"/>
      <c r="I382" s="94"/>
      <c r="J382" s="94"/>
      <c r="K382" s="94"/>
      <c r="L382" s="94"/>
      <c r="M382" s="94"/>
      <c r="N382" s="94"/>
    </row>
    <row r="383" spans="2:14">
      <c r="B383" s="93"/>
      <c r="C383" s="93"/>
      <c r="D383" s="93"/>
      <c r="E383" s="93"/>
      <c r="F383" s="93"/>
      <c r="G383" s="93"/>
      <c r="H383" s="94"/>
      <c r="I383" s="94"/>
      <c r="J383" s="94"/>
      <c r="K383" s="94"/>
      <c r="L383" s="94"/>
      <c r="M383" s="94"/>
      <c r="N383" s="94"/>
    </row>
    <row r="384" spans="2:14">
      <c r="B384" s="93"/>
      <c r="C384" s="93"/>
      <c r="D384" s="93"/>
      <c r="E384" s="93"/>
      <c r="F384" s="93"/>
      <c r="G384" s="93"/>
      <c r="H384" s="94"/>
      <c r="I384" s="94"/>
      <c r="J384" s="94"/>
      <c r="K384" s="94"/>
      <c r="L384" s="94"/>
      <c r="M384" s="94"/>
      <c r="N384" s="94"/>
    </row>
    <row r="385" spans="2:14">
      <c r="B385" s="93"/>
      <c r="C385" s="93"/>
      <c r="D385" s="93"/>
      <c r="E385" s="93"/>
      <c r="F385" s="93"/>
      <c r="G385" s="93"/>
      <c r="H385" s="94"/>
      <c r="I385" s="94"/>
      <c r="J385" s="94"/>
      <c r="K385" s="94"/>
      <c r="L385" s="94"/>
      <c r="M385" s="94"/>
      <c r="N385" s="94"/>
    </row>
    <row r="386" spans="2:14">
      <c r="B386" s="93"/>
      <c r="C386" s="93"/>
      <c r="D386" s="93"/>
      <c r="E386" s="93"/>
      <c r="F386" s="93"/>
      <c r="G386" s="93"/>
      <c r="H386" s="94"/>
      <c r="I386" s="94"/>
      <c r="J386" s="94"/>
      <c r="K386" s="94"/>
      <c r="L386" s="94"/>
      <c r="M386" s="94"/>
      <c r="N386" s="94"/>
    </row>
    <row r="387" spans="2:14">
      <c r="B387" s="93"/>
      <c r="C387" s="93"/>
      <c r="D387" s="93"/>
      <c r="E387" s="93"/>
      <c r="F387" s="93"/>
      <c r="G387" s="93"/>
      <c r="H387" s="94"/>
      <c r="I387" s="94"/>
      <c r="J387" s="94"/>
      <c r="K387" s="94"/>
      <c r="L387" s="94"/>
      <c r="M387" s="94"/>
      <c r="N387" s="94"/>
    </row>
    <row r="388" spans="2:14">
      <c r="B388" s="93"/>
      <c r="C388" s="93"/>
      <c r="D388" s="93"/>
      <c r="E388" s="93"/>
      <c r="F388" s="93"/>
      <c r="G388" s="93"/>
      <c r="H388" s="94"/>
      <c r="I388" s="94"/>
      <c r="J388" s="94"/>
      <c r="K388" s="94"/>
      <c r="L388" s="94"/>
      <c r="M388" s="94"/>
      <c r="N388" s="94"/>
    </row>
    <row r="389" spans="2:14">
      <c r="B389" s="93"/>
      <c r="C389" s="93"/>
      <c r="D389" s="93"/>
      <c r="E389" s="93"/>
      <c r="F389" s="93"/>
      <c r="G389" s="93"/>
      <c r="H389" s="94"/>
      <c r="I389" s="94"/>
      <c r="J389" s="94"/>
      <c r="K389" s="94"/>
      <c r="L389" s="94"/>
      <c r="M389" s="94"/>
      <c r="N389" s="94"/>
    </row>
    <row r="390" spans="2:14">
      <c r="B390" s="93"/>
      <c r="C390" s="93"/>
      <c r="D390" s="93"/>
      <c r="E390" s="93"/>
      <c r="F390" s="93"/>
      <c r="G390" s="93"/>
      <c r="H390" s="94"/>
      <c r="I390" s="94"/>
      <c r="J390" s="94"/>
      <c r="K390" s="94"/>
      <c r="L390" s="94"/>
      <c r="M390" s="94"/>
      <c r="N390" s="94"/>
    </row>
    <row r="391" spans="2:14">
      <c r="B391" s="93"/>
      <c r="C391" s="93"/>
      <c r="D391" s="93"/>
      <c r="E391" s="93"/>
      <c r="F391" s="93"/>
      <c r="G391" s="93"/>
      <c r="H391" s="94"/>
      <c r="I391" s="94"/>
      <c r="J391" s="94"/>
      <c r="K391" s="94"/>
      <c r="L391" s="94"/>
      <c r="M391" s="94"/>
      <c r="N391" s="94"/>
    </row>
    <row r="392" spans="2:14">
      <c r="B392" s="93"/>
      <c r="C392" s="93"/>
      <c r="D392" s="93"/>
      <c r="E392" s="93"/>
      <c r="F392" s="93"/>
      <c r="G392" s="93"/>
      <c r="H392" s="94"/>
      <c r="I392" s="94"/>
      <c r="J392" s="94"/>
      <c r="K392" s="94"/>
      <c r="L392" s="94"/>
      <c r="M392" s="94"/>
      <c r="N392" s="94"/>
    </row>
    <row r="393" spans="2:14">
      <c r="B393" s="93"/>
      <c r="C393" s="93"/>
      <c r="D393" s="93"/>
      <c r="E393" s="93"/>
      <c r="F393" s="93"/>
      <c r="G393" s="93"/>
      <c r="H393" s="94"/>
      <c r="I393" s="94"/>
      <c r="J393" s="94"/>
      <c r="K393" s="94"/>
      <c r="L393" s="94"/>
      <c r="M393" s="94"/>
      <c r="N393" s="94"/>
    </row>
    <row r="394" spans="2:14">
      <c r="B394" s="93"/>
      <c r="C394" s="93"/>
      <c r="D394" s="93"/>
      <c r="E394" s="93"/>
      <c r="F394" s="93"/>
      <c r="G394" s="93"/>
      <c r="H394" s="94"/>
      <c r="I394" s="94"/>
      <c r="J394" s="94"/>
      <c r="K394" s="94"/>
      <c r="L394" s="94"/>
      <c r="M394" s="94"/>
      <c r="N394" s="94"/>
    </row>
    <row r="395" spans="2:14">
      <c r="B395" s="93"/>
      <c r="C395" s="93"/>
      <c r="D395" s="93"/>
      <c r="E395" s="93"/>
      <c r="F395" s="93"/>
      <c r="G395" s="93"/>
      <c r="H395" s="94"/>
      <c r="I395" s="94"/>
      <c r="J395" s="94"/>
      <c r="K395" s="94"/>
      <c r="L395" s="94"/>
      <c r="M395" s="94"/>
      <c r="N395" s="94"/>
    </row>
    <row r="396" spans="2:14">
      <c r="B396" s="93"/>
      <c r="C396" s="93"/>
      <c r="D396" s="93"/>
      <c r="E396" s="93"/>
      <c r="F396" s="93"/>
      <c r="G396" s="93"/>
      <c r="H396" s="94"/>
      <c r="I396" s="94"/>
      <c r="J396" s="94"/>
      <c r="K396" s="94"/>
      <c r="L396" s="94"/>
      <c r="M396" s="94"/>
      <c r="N396" s="94"/>
    </row>
    <row r="397" spans="2:14">
      <c r="B397" s="93"/>
      <c r="C397" s="93"/>
      <c r="D397" s="93"/>
      <c r="E397" s="93"/>
      <c r="F397" s="93"/>
      <c r="G397" s="93"/>
      <c r="H397" s="94"/>
      <c r="I397" s="94"/>
      <c r="J397" s="94"/>
      <c r="K397" s="94"/>
      <c r="L397" s="94"/>
      <c r="M397" s="94"/>
      <c r="N397" s="94"/>
    </row>
    <row r="398" spans="2:14">
      <c r="B398" s="93"/>
      <c r="C398" s="93"/>
      <c r="D398" s="93"/>
      <c r="E398" s="93"/>
      <c r="F398" s="93"/>
      <c r="G398" s="93"/>
      <c r="H398" s="94"/>
      <c r="I398" s="94"/>
      <c r="J398" s="94"/>
      <c r="K398" s="94"/>
      <c r="L398" s="94"/>
      <c r="M398" s="94"/>
      <c r="N398" s="94"/>
    </row>
    <row r="399" spans="2:14">
      <c r="B399" s="93"/>
      <c r="C399" s="93"/>
      <c r="D399" s="93"/>
      <c r="E399" s="93"/>
      <c r="F399" s="93"/>
      <c r="G399" s="93"/>
      <c r="H399" s="94"/>
      <c r="I399" s="94"/>
      <c r="J399" s="94"/>
      <c r="K399" s="94"/>
      <c r="L399" s="94"/>
      <c r="M399" s="94"/>
      <c r="N399" s="94"/>
    </row>
    <row r="400" spans="2:14">
      <c r="B400" s="93"/>
      <c r="C400" s="93"/>
      <c r="D400" s="93"/>
      <c r="E400" s="93"/>
      <c r="F400" s="93"/>
      <c r="G400" s="93"/>
      <c r="H400" s="94"/>
      <c r="I400" s="94"/>
      <c r="J400" s="94"/>
      <c r="K400" s="94"/>
      <c r="L400" s="94"/>
      <c r="M400" s="94"/>
      <c r="N400" s="94"/>
    </row>
    <row r="401" spans="2:14">
      <c r="B401" s="93"/>
      <c r="C401" s="93"/>
      <c r="D401" s="93"/>
      <c r="E401" s="93"/>
      <c r="F401" s="93"/>
      <c r="G401" s="93"/>
      <c r="H401" s="94"/>
      <c r="I401" s="94"/>
      <c r="J401" s="94"/>
      <c r="K401" s="94"/>
      <c r="L401" s="94"/>
      <c r="M401" s="94"/>
      <c r="N401" s="94"/>
    </row>
    <row r="402" spans="2:14">
      <c r="B402" s="93"/>
      <c r="C402" s="93"/>
      <c r="D402" s="93"/>
      <c r="E402" s="93"/>
      <c r="F402" s="93"/>
      <c r="G402" s="93"/>
      <c r="H402" s="94"/>
      <c r="I402" s="94"/>
      <c r="J402" s="94"/>
      <c r="K402" s="94"/>
      <c r="L402" s="94"/>
      <c r="M402" s="94"/>
      <c r="N402" s="94"/>
    </row>
    <row r="403" spans="2:14">
      <c r="B403" s="93"/>
      <c r="C403" s="93"/>
      <c r="D403" s="93"/>
      <c r="E403" s="93"/>
      <c r="F403" s="93"/>
      <c r="G403" s="93"/>
      <c r="H403" s="94"/>
      <c r="I403" s="94"/>
      <c r="J403" s="94"/>
      <c r="K403" s="94"/>
      <c r="L403" s="94"/>
      <c r="M403" s="94"/>
      <c r="N403" s="94"/>
    </row>
    <row r="404" spans="2:14">
      <c r="B404" s="93"/>
      <c r="C404" s="93"/>
      <c r="D404" s="93"/>
      <c r="E404" s="93"/>
      <c r="F404" s="93"/>
      <c r="G404" s="93"/>
      <c r="H404" s="94"/>
      <c r="I404" s="94"/>
      <c r="J404" s="94"/>
      <c r="K404" s="94"/>
      <c r="L404" s="94"/>
      <c r="M404" s="94"/>
      <c r="N404" s="94"/>
    </row>
    <row r="405" spans="2:14">
      <c r="B405" s="93"/>
      <c r="C405" s="93"/>
      <c r="D405" s="93"/>
      <c r="E405" s="93"/>
      <c r="F405" s="93"/>
      <c r="G405" s="93"/>
      <c r="H405" s="94"/>
      <c r="I405" s="94"/>
      <c r="J405" s="94"/>
      <c r="K405" s="94"/>
      <c r="L405" s="94"/>
      <c r="M405" s="94"/>
      <c r="N405" s="94"/>
    </row>
    <row r="406" spans="2:14">
      <c r="B406" s="93"/>
      <c r="C406" s="93"/>
      <c r="D406" s="93"/>
      <c r="E406" s="93"/>
      <c r="F406" s="93"/>
      <c r="G406" s="93"/>
      <c r="H406" s="94"/>
      <c r="I406" s="94"/>
      <c r="J406" s="94"/>
      <c r="K406" s="94"/>
      <c r="L406" s="94"/>
      <c r="M406" s="94"/>
      <c r="N406" s="94"/>
    </row>
    <row r="407" spans="2:14">
      <c r="B407" s="93"/>
      <c r="C407" s="93"/>
      <c r="D407" s="93"/>
      <c r="E407" s="93"/>
      <c r="F407" s="93"/>
      <c r="G407" s="93"/>
      <c r="H407" s="94"/>
      <c r="I407" s="94"/>
      <c r="J407" s="94"/>
      <c r="K407" s="94"/>
      <c r="L407" s="94"/>
      <c r="M407" s="94"/>
      <c r="N407" s="94"/>
    </row>
    <row r="408" spans="2:14">
      <c r="B408" s="93"/>
      <c r="C408" s="93"/>
      <c r="D408" s="93"/>
      <c r="E408" s="93"/>
      <c r="F408" s="93"/>
      <c r="G408" s="93"/>
      <c r="H408" s="94"/>
      <c r="I408" s="94"/>
      <c r="J408" s="94"/>
      <c r="K408" s="94"/>
      <c r="L408" s="94"/>
      <c r="M408" s="94"/>
      <c r="N408" s="94"/>
    </row>
    <row r="409" spans="2:14">
      <c r="B409" s="93"/>
      <c r="C409" s="93"/>
      <c r="D409" s="93"/>
      <c r="E409" s="93"/>
      <c r="F409" s="93"/>
      <c r="G409" s="93"/>
      <c r="H409" s="94"/>
      <c r="I409" s="94"/>
      <c r="J409" s="94"/>
      <c r="K409" s="94"/>
      <c r="L409" s="94"/>
      <c r="M409" s="94"/>
      <c r="N409" s="94"/>
    </row>
    <row r="410" spans="2:14">
      <c r="B410" s="93"/>
      <c r="C410" s="93"/>
      <c r="D410" s="93"/>
      <c r="E410" s="93"/>
      <c r="F410" s="93"/>
      <c r="G410" s="93"/>
      <c r="H410" s="94"/>
      <c r="I410" s="94"/>
      <c r="J410" s="94"/>
      <c r="K410" s="94"/>
      <c r="L410" s="94"/>
      <c r="M410" s="94"/>
      <c r="N410" s="94"/>
    </row>
    <row r="411" spans="2:14">
      <c r="B411" s="93"/>
      <c r="C411" s="93"/>
      <c r="D411" s="93"/>
      <c r="E411" s="93"/>
      <c r="F411" s="93"/>
      <c r="G411" s="93"/>
      <c r="H411" s="94"/>
      <c r="I411" s="94"/>
      <c r="J411" s="94"/>
      <c r="K411" s="94"/>
      <c r="L411" s="94"/>
      <c r="M411" s="94"/>
      <c r="N411" s="94"/>
    </row>
    <row r="412" spans="2:14">
      <c r="B412" s="93"/>
      <c r="C412" s="93"/>
      <c r="D412" s="93"/>
      <c r="E412" s="93"/>
      <c r="F412" s="93"/>
      <c r="G412" s="93"/>
      <c r="H412" s="94"/>
      <c r="I412" s="94"/>
      <c r="J412" s="94"/>
      <c r="K412" s="94"/>
      <c r="L412" s="94"/>
      <c r="M412" s="94"/>
      <c r="N412" s="94"/>
    </row>
    <row r="413" spans="2:14">
      <c r="B413" s="93"/>
      <c r="C413" s="93"/>
      <c r="D413" s="93"/>
      <c r="E413" s="93"/>
      <c r="F413" s="93"/>
      <c r="G413" s="93"/>
      <c r="H413" s="94"/>
      <c r="I413" s="94"/>
      <c r="J413" s="94"/>
      <c r="K413" s="94"/>
      <c r="L413" s="94"/>
      <c r="M413" s="94"/>
      <c r="N413" s="94"/>
    </row>
    <row r="414" spans="2:14">
      <c r="B414" s="93"/>
      <c r="C414" s="93"/>
      <c r="D414" s="93"/>
      <c r="E414" s="93"/>
      <c r="F414" s="93"/>
      <c r="G414" s="93"/>
      <c r="H414" s="94"/>
      <c r="I414" s="94"/>
      <c r="J414" s="94"/>
      <c r="K414" s="94"/>
      <c r="L414" s="94"/>
      <c r="M414" s="94"/>
      <c r="N414" s="94"/>
    </row>
    <row r="415" spans="2:14">
      <c r="B415" s="93"/>
      <c r="C415" s="93"/>
      <c r="D415" s="93"/>
      <c r="E415" s="93"/>
      <c r="F415" s="93"/>
      <c r="G415" s="93"/>
      <c r="H415" s="94"/>
      <c r="I415" s="94"/>
      <c r="J415" s="94"/>
      <c r="K415" s="94"/>
      <c r="L415" s="94"/>
      <c r="M415" s="94"/>
      <c r="N415" s="94"/>
    </row>
    <row r="416" spans="2:14">
      <c r="B416" s="93"/>
      <c r="C416" s="93"/>
      <c r="D416" s="93"/>
      <c r="E416" s="93"/>
      <c r="F416" s="93"/>
      <c r="G416" s="93"/>
      <c r="H416" s="94"/>
      <c r="I416" s="94"/>
      <c r="J416" s="94"/>
      <c r="K416" s="94"/>
      <c r="L416" s="94"/>
      <c r="M416" s="94"/>
      <c r="N416" s="94"/>
    </row>
    <row r="417" spans="2:14">
      <c r="B417" s="93"/>
      <c r="C417" s="93"/>
      <c r="D417" s="93"/>
      <c r="E417" s="93"/>
      <c r="F417" s="93"/>
      <c r="G417" s="93"/>
      <c r="H417" s="94"/>
      <c r="I417" s="94"/>
      <c r="J417" s="94"/>
      <c r="K417" s="94"/>
      <c r="L417" s="94"/>
      <c r="M417" s="94"/>
      <c r="N417" s="94"/>
    </row>
    <row r="418" spans="2:14">
      <c r="B418" s="93"/>
      <c r="C418" s="93"/>
      <c r="D418" s="93"/>
      <c r="E418" s="93"/>
      <c r="F418" s="93"/>
      <c r="G418" s="93"/>
      <c r="H418" s="94"/>
      <c r="I418" s="94"/>
      <c r="J418" s="94"/>
      <c r="K418" s="94"/>
      <c r="L418" s="94"/>
      <c r="M418" s="94"/>
      <c r="N418" s="94"/>
    </row>
    <row r="419" spans="2:14">
      <c r="B419" s="93"/>
      <c r="C419" s="93"/>
      <c r="D419" s="93"/>
      <c r="E419" s="93"/>
      <c r="F419" s="93"/>
      <c r="G419" s="93"/>
      <c r="H419" s="94"/>
      <c r="I419" s="94"/>
      <c r="J419" s="94"/>
      <c r="K419" s="94"/>
      <c r="L419" s="94"/>
      <c r="M419" s="94"/>
      <c r="N419" s="94"/>
    </row>
    <row r="420" spans="2:14">
      <c r="B420" s="93"/>
      <c r="C420" s="93"/>
      <c r="D420" s="93"/>
      <c r="E420" s="93"/>
      <c r="F420" s="93"/>
      <c r="G420" s="93"/>
      <c r="H420" s="94"/>
      <c r="I420" s="94"/>
      <c r="J420" s="94"/>
      <c r="K420" s="94"/>
      <c r="L420" s="94"/>
      <c r="M420" s="94"/>
      <c r="N420" s="94"/>
    </row>
    <row r="421" spans="2:14">
      <c r="B421" s="93"/>
      <c r="C421" s="93"/>
      <c r="D421" s="93"/>
      <c r="E421" s="93"/>
      <c r="F421" s="93"/>
      <c r="G421" s="93"/>
      <c r="H421" s="94"/>
      <c r="I421" s="94"/>
      <c r="J421" s="94"/>
      <c r="K421" s="94"/>
      <c r="L421" s="94"/>
      <c r="M421" s="94"/>
      <c r="N421" s="94"/>
    </row>
    <row r="422" spans="2:14">
      <c r="B422" s="93"/>
      <c r="C422" s="93"/>
      <c r="D422" s="93"/>
      <c r="E422" s="93"/>
      <c r="F422" s="93"/>
      <c r="G422" s="93"/>
      <c r="H422" s="94"/>
      <c r="I422" s="94"/>
      <c r="J422" s="94"/>
      <c r="K422" s="94"/>
      <c r="L422" s="94"/>
      <c r="M422" s="94"/>
      <c r="N422" s="94"/>
    </row>
    <row r="423" spans="2:14">
      <c r="B423" s="93"/>
      <c r="C423" s="93"/>
      <c r="D423" s="93"/>
      <c r="E423" s="93"/>
      <c r="F423" s="93"/>
      <c r="G423" s="93"/>
      <c r="H423" s="94"/>
      <c r="I423" s="94"/>
      <c r="J423" s="94"/>
      <c r="K423" s="94"/>
      <c r="L423" s="94"/>
      <c r="M423" s="94"/>
      <c r="N423" s="94"/>
    </row>
    <row r="424" spans="2:14">
      <c r="B424" s="93"/>
      <c r="C424" s="93"/>
      <c r="D424" s="93"/>
      <c r="E424" s="93"/>
      <c r="F424" s="93"/>
      <c r="G424" s="93"/>
      <c r="H424" s="94"/>
      <c r="I424" s="94"/>
      <c r="J424" s="94"/>
      <c r="K424" s="94"/>
      <c r="L424" s="94"/>
      <c r="M424" s="94"/>
      <c r="N424" s="94"/>
    </row>
    <row r="425" spans="2:14">
      <c r="B425" s="93"/>
      <c r="C425" s="93"/>
      <c r="D425" s="93"/>
      <c r="E425" s="93"/>
      <c r="F425" s="93"/>
      <c r="G425" s="93"/>
      <c r="H425" s="94"/>
      <c r="I425" s="94"/>
      <c r="J425" s="94"/>
      <c r="K425" s="94"/>
      <c r="L425" s="94"/>
      <c r="M425" s="94"/>
      <c r="N425" s="94"/>
    </row>
    <row r="426" spans="2:14">
      <c r="B426" s="93"/>
      <c r="C426" s="93"/>
      <c r="D426" s="93"/>
      <c r="E426" s="93"/>
      <c r="F426" s="93"/>
      <c r="G426" s="93"/>
      <c r="H426" s="94"/>
      <c r="I426" s="94"/>
      <c r="J426" s="94"/>
      <c r="K426" s="94"/>
      <c r="L426" s="94"/>
      <c r="M426" s="94"/>
      <c r="N426" s="94"/>
    </row>
    <row r="427" spans="2:14">
      <c r="B427" s="93"/>
      <c r="C427" s="93"/>
      <c r="D427" s="93"/>
      <c r="E427" s="93"/>
      <c r="F427" s="93"/>
      <c r="G427" s="93"/>
      <c r="H427" s="94"/>
      <c r="I427" s="94"/>
      <c r="J427" s="94"/>
      <c r="K427" s="94"/>
      <c r="L427" s="94"/>
      <c r="M427" s="94"/>
      <c r="N427" s="94"/>
    </row>
    <row r="428" spans="2:14">
      <c r="B428" s="93"/>
      <c r="C428" s="93"/>
      <c r="D428" s="93"/>
      <c r="E428" s="93"/>
      <c r="F428" s="93"/>
      <c r="G428" s="93"/>
      <c r="H428" s="94"/>
      <c r="I428" s="94"/>
      <c r="J428" s="94"/>
      <c r="K428" s="94"/>
      <c r="L428" s="94"/>
      <c r="M428" s="94"/>
      <c r="N428" s="94"/>
    </row>
    <row r="429" spans="2:14">
      <c r="B429" s="93"/>
      <c r="C429" s="93"/>
      <c r="D429" s="93"/>
      <c r="E429" s="93"/>
      <c r="F429" s="93"/>
      <c r="G429" s="93"/>
      <c r="H429" s="94"/>
      <c r="I429" s="94"/>
      <c r="J429" s="94"/>
      <c r="K429" s="94"/>
      <c r="L429" s="94"/>
      <c r="M429" s="94"/>
      <c r="N429" s="94"/>
    </row>
    <row r="430" spans="2:14">
      <c r="B430" s="93"/>
      <c r="C430" s="93"/>
      <c r="D430" s="93"/>
      <c r="E430" s="93"/>
      <c r="F430" s="93"/>
      <c r="G430" s="93"/>
      <c r="H430" s="94"/>
      <c r="I430" s="94"/>
      <c r="J430" s="94"/>
      <c r="K430" s="94"/>
      <c r="L430" s="94"/>
      <c r="M430" s="94"/>
      <c r="N430" s="94"/>
    </row>
    <row r="431" spans="2:14">
      <c r="B431" s="93"/>
      <c r="C431" s="93"/>
      <c r="D431" s="93"/>
      <c r="E431" s="93"/>
      <c r="F431" s="93"/>
      <c r="G431" s="93"/>
      <c r="H431" s="94"/>
      <c r="I431" s="94"/>
      <c r="J431" s="94"/>
      <c r="K431" s="94"/>
      <c r="L431" s="94"/>
      <c r="M431" s="94"/>
      <c r="N431" s="94"/>
    </row>
    <row r="432" spans="2:14">
      <c r="B432" s="93"/>
      <c r="C432" s="93"/>
      <c r="D432" s="93"/>
      <c r="E432" s="93"/>
      <c r="F432" s="93"/>
      <c r="G432" s="93"/>
      <c r="H432" s="94"/>
      <c r="I432" s="94"/>
      <c r="J432" s="94"/>
      <c r="K432" s="94"/>
      <c r="L432" s="94"/>
      <c r="M432" s="94"/>
      <c r="N432" s="94"/>
    </row>
    <row r="433" spans="2:14">
      <c r="B433" s="93"/>
      <c r="C433" s="93"/>
      <c r="D433" s="93"/>
      <c r="E433" s="93"/>
      <c r="F433" s="93"/>
      <c r="G433" s="93"/>
      <c r="H433" s="94"/>
      <c r="I433" s="94"/>
      <c r="J433" s="94"/>
      <c r="K433" s="94"/>
      <c r="L433" s="94"/>
      <c r="M433" s="94"/>
      <c r="N433" s="94"/>
    </row>
    <row r="434" spans="2:14">
      <c r="B434" s="93"/>
      <c r="C434" s="93"/>
      <c r="D434" s="93"/>
      <c r="E434" s="93"/>
      <c r="F434" s="93"/>
      <c r="G434" s="93"/>
      <c r="H434" s="94"/>
      <c r="I434" s="94"/>
      <c r="J434" s="94"/>
      <c r="K434" s="94"/>
      <c r="L434" s="94"/>
      <c r="M434" s="94"/>
      <c r="N434" s="94"/>
    </row>
    <row r="435" spans="2:14">
      <c r="B435" s="93"/>
      <c r="C435" s="93"/>
      <c r="D435" s="93"/>
      <c r="E435" s="93"/>
      <c r="F435" s="93"/>
      <c r="G435" s="93"/>
      <c r="H435" s="94"/>
      <c r="I435" s="94"/>
      <c r="J435" s="94"/>
      <c r="K435" s="94"/>
      <c r="L435" s="94"/>
      <c r="M435" s="94"/>
      <c r="N435" s="94"/>
    </row>
    <row r="436" spans="2:14">
      <c r="B436" s="93"/>
      <c r="C436" s="93"/>
      <c r="D436" s="93"/>
      <c r="E436" s="93"/>
      <c r="F436" s="93"/>
      <c r="G436" s="93"/>
      <c r="H436" s="94"/>
      <c r="I436" s="94"/>
      <c r="J436" s="94"/>
      <c r="K436" s="94"/>
      <c r="L436" s="94"/>
      <c r="M436" s="94"/>
      <c r="N436" s="94"/>
    </row>
    <row r="437" spans="2:14">
      <c r="B437" s="93"/>
      <c r="C437" s="93"/>
      <c r="D437" s="93"/>
      <c r="E437" s="93"/>
      <c r="F437" s="93"/>
      <c r="G437" s="93"/>
      <c r="H437" s="94"/>
      <c r="I437" s="94"/>
      <c r="J437" s="94"/>
      <c r="K437" s="94"/>
      <c r="L437" s="94"/>
      <c r="M437" s="94"/>
      <c r="N437" s="94"/>
    </row>
    <row r="438" spans="2:14">
      <c r="B438" s="93"/>
      <c r="C438" s="93"/>
      <c r="D438" s="93"/>
      <c r="E438" s="93"/>
      <c r="F438" s="93"/>
      <c r="G438" s="93"/>
      <c r="H438" s="94"/>
      <c r="I438" s="94"/>
      <c r="J438" s="94"/>
      <c r="K438" s="94"/>
      <c r="L438" s="94"/>
      <c r="M438" s="94"/>
      <c r="N438" s="94"/>
    </row>
    <row r="439" spans="2:14">
      <c r="B439" s="93"/>
      <c r="C439" s="93"/>
      <c r="D439" s="93"/>
      <c r="E439" s="93"/>
      <c r="F439" s="93"/>
      <c r="G439" s="93"/>
      <c r="H439" s="94"/>
      <c r="I439" s="94"/>
      <c r="J439" s="94"/>
      <c r="K439" s="94"/>
      <c r="L439" s="94"/>
      <c r="M439" s="94"/>
      <c r="N439" s="94"/>
    </row>
    <row r="440" spans="2:14">
      <c r="B440" s="93"/>
      <c r="C440" s="93"/>
      <c r="D440" s="93"/>
      <c r="E440" s="93"/>
      <c r="F440" s="93"/>
      <c r="G440" s="93"/>
      <c r="H440" s="94"/>
      <c r="I440" s="94"/>
      <c r="J440" s="94"/>
      <c r="K440" s="94"/>
      <c r="L440" s="94"/>
      <c r="M440" s="94"/>
      <c r="N440" s="94"/>
    </row>
    <row r="441" spans="2:14">
      <c r="B441" s="93"/>
      <c r="C441" s="93"/>
      <c r="D441" s="93"/>
      <c r="E441" s="93"/>
      <c r="F441" s="93"/>
      <c r="G441" s="93"/>
      <c r="H441" s="94"/>
      <c r="I441" s="94"/>
      <c r="J441" s="94"/>
      <c r="K441" s="94"/>
      <c r="L441" s="94"/>
      <c r="M441" s="94"/>
      <c r="N441" s="94"/>
    </row>
    <row r="442" spans="2:14">
      <c r="B442" s="93"/>
      <c r="C442" s="93"/>
      <c r="D442" s="93"/>
      <c r="E442" s="93"/>
      <c r="F442" s="93"/>
      <c r="G442" s="93"/>
      <c r="H442" s="94"/>
      <c r="I442" s="94"/>
      <c r="J442" s="94"/>
      <c r="K442" s="94"/>
      <c r="L442" s="94"/>
      <c r="M442" s="94"/>
      <c r="N442" s="94"/>
    </row>
    <row r="443" spans="2:14">
      <c r="B443" s="93"/>
      <c r="C443" s="93"/>
      <c r="D443" s="93"/>
      <c r="E443" s="93"/>
      <c r="F443" s="93"/>
      <c r="G443" s="93"/>
      <c r="H443" s="94"/>
      <c r="I443" s="94"/>
      <c r="J443" s="94"/>
      <c r="K443" s="94"/>
      <c r="L443" s="94"/>
      <c r="M443" s="94"/>
      <c r="N443" s="94"/>
    </row>
    <row r="444" spans="2:14">
      <c r="B444" s="93"/>
      <c r="C444" s="93"/>
      <c r="D444" s="93"/>
      <c r="E444" s="93"/>
      <c r="F444" s="93"/>
      <c r="G444" s="93"/>
      <c r="H444" s="94"/>
      <c r="I444" s="94"/>
      <c r="J444" s="94"/>
      <c r="K444" s="94"/>
      <c r="L444" s="94"/>
      <c r="M444" s="94"/>
      <c r="N444" s="94"/>
    </row>
    <row r="445" spans="2:14">
      <c r="B445" s="93"/>
      <c r="C445" s="93"/>
      <c r="D445" s="93"/>
      <c r="E445" s="93"/>
      <c r="F445" s="93"/>
      <c r="G445" s="93"/>
      <c r="H445" s="94"/>
      <c r="I445" s="94"/>
      <c r="J445" s="94"/>
      <c r="K445" s="94"/>
      <c r="L445" s="94"/>
      <c r="M445" s="94"/>
      <c r="N445" s="94"/>
    </row>
    <row r="446" spans="2:14">
      <c r="B446" s="93"/>
      <c r="C446" s="93"/>
      <c r="D446" s="93"/>
      <c r="E446" s="93"/>
      <c r="F446" s="93"/>
      <c r="G446" s="93"/>
      <c r="H446" s="94"/>
      <c r="I446" s="94"/>
      <c r="J446" s="94"/>
      <c r="K446" s="94"/>
      <c r="L446" s="94"/>
      <c r="M446" s="94"/>
      <c r="N446" s="94"/>
    </row>
    <row r="447" spans="2:14">
      <c r="B447" s="93"/>
      <c r="C447" s="93"/>
      <c r="D447" s="93"/>
      <c r="E447" s="93"/>
      <c r="F447" s="93"/>
      <c r="G447" s="93"/>
      <c r="H447" s="94"/>
      <c r="I447" s="94"/>
      <c r="J447" s="94"/>
      <c r="K447" s="94"/>
      <c r="L447" s="94"/>
      <c r="M447" s="94"/>
      <c r="N447" s="94"/>
    </row>
    <row r="448" spans="2:14">
      <c r="B448" s="93"/>
      <c r="C448" s="93"/>
      <c r="D448" s="93"/>
      <c r="E448" s="93"/>
      <c r="F448" s="93"/>
      <c r="G448" s="93"/>
      <c r="H448" s="94"/>
      <c r="I448" s="94"/>
      <c r="J448" s="94"/>
      <c r="K448" s="94"/>
      <c r="L448" s="94"/>
      <c r="M448" s="94"/>
      <c r="N448" s="94"/>
    </row>
    <row r="449" spans="2:14">
      <c r="B449" s="93"/>
      <c r="C449" s="93"/>
      <c r="D449" s="93"/>
      <c r="E449" s="93"/>
      <c r="F449" s="93"/>
      <c r="G449" s="93"/>
      <c r="H449" s="94"/>
      <c r="I449" s="94"/>
      <c r="J449" s="94"/>
      <c r="K449" s="94"/>
      <c r="L449" s="94"/>
      <c r="M449" s="94"/>
      <c r="N449" s="94"/>
    </row>
    <row r="450" spans="2:14">
      <c r="B450" s="93"/>
      <c r="C450" s="93"/>
      <c r="D450" s="93"/>
      <c r="E450" s="93"/>
      <c r="F450" s="93"/>
      <c r="G450" s="93"/>
      <c r="H450" s="94"/>
      <c r="I450" s="94"/>
      <c r="J450" s="94"/>
      <c r="K450" s="94"/>
      <c r="L450" s="94"/>
      <c r="M450" s="94"/>
      <c r="N450" s="94"/>
    </row>
    <row r="451" spans="2:14">
      <c r="B451" s="93"/>
      <c r="C451" s="93"/>
      <c r="D451" s="93"/>
      <c r="E451" s="93"/>
      <c r="F451" s="93"/>
      <c r="G451" s="93"/>
      <c r="H451" s="94"/>
      <c r="I451" s="94"/>
      <c r="J451" s="94"/>
      <c r="K451" s="94"/>
      <c r="L451" s="94"/>
      <c r="M451" s="94"/>
      <c r="N451" s="94"/>
    </row>
    <row r="452" spans="2:14">
      <c r="B452" s="93"/>
      <c r="C452" s="93"/>
      <c r="D452" s="93"/>
      <c r="E452" s="93"/>
      <c r="F452" s="93"/>
      <c r="G452" s="93"/>
      <c r="H452" s="94"/>
      <c r="I452" s="94"/>
      <c r="J452" s="94"/>
      <c r="K452" s="94"/>
      <c r="L452" s="94"/>
      <c r="M452" s="94"/>
      <c r="N452" s="94"/>
    </row>
    <row r="453" spans="2:14">
      <c r="B453" s="93"/>
      <c r="C453" s="93"/>
      <c r="D453" s="93"/>
      <c r="E453" s="93"/>
      <c r="F453" s="93"/>
      <c r="G453" s="93"/>
      <c r="H453" s="94"/>
      <c r="I453" s="94"/>
      <c r="J453" s="94"/>
      <c r="K453" s="94"/>
      <c r="L453" s="94"/>
      <c r="M453" s="94"/>
      <c r="N453" s="94"/>
    </row>
    <row r="454" spans="2:14">
      <c r="B454" s="93"/>
      <c r="C454" s="93"/>
      <c r="D454" s="93"/>
      <c r="E454" s="93"/>
      <c r="F454" s="93"/>
      <c r="G454" s="93"/>
      <c r="H454" s="94"/>
      <c r="I454" s="94"/>
      <c r="J454" s="94"/>
      <c r="K454" s="94"/>
      <c r="L454" s="94"/>
      <c r="M454" s="94"/>
      <c r="N454" s="94"/>
    </row>
    <row r="455" spans="2:14">
      <c r="B455" s="93"/>
      <c r="C455" s="93"/>
      <c r="D455" s="93"/>
      <c r="E455" s="93"/>
      <c r="F455" s="93"/>
      <c r="G455" s="93"/>
      <c r="H455" s="94"/>
      <c r="I455" s="94"/>
      <c r="J455" s="94"/>
      <c r="K455" s="94"/>
      <c r="L455" s="94"/>
      <c r="M455" s="94"/>
      <c r="N455" s="94"/>
    </row>
    <row r="456" spans="2:14">
      <c r="B456" s="93"/>
      <c r="C456" s="93"/>
      <c r="D456" s="93"/>
      <c r="E456" s="93"/>
      <c r="F456" s="93"/>
      <c r="G456" s="93"/>
      <c r="H456" s="94"/>
      <c r="I456" s="94"/>
      <c r="J456" s="94"/>
      <c r="K456" s="94"/>
      <c r="L456" s="94"/>
      <c r="M456" s="94"/>
      <c r="N456" s="94"/>
    </row>
    <row r="457" spans="2:14">
      <c r="B457" s="93"/>
      <c r="C457" s="93"/>
      <c r="D457" s="93"/>
      <c r="E457" s="93"/>
      <c r="F457" s="93"/>
      <c r="G457" s="93"/>
      <c r="H457" s="94"/>
      <c r="I457" s="94"/>
      <c r="J457" s="94"/>
      <c r="K457" s="94"/>
      <c r="L457" s="94"/>
      <c r="M457" s="94"/>
      <c r="N457" s="94"/>
    </row>
    <row r="458" spans="2:14">
      <c r="B458" s="93"/>
      <c r="C458" s="93"/>
      <c r="D458" s="93"/>
      <c r="E458" s="93"/>
      <c r="F458" s="93"/>
      <c r="G458" s="93"/>
      <c r="H458" s="94"/>
      <c r="I458" s="94"/>
      <c r="J458" s="94"/>
      <c r="K458" s="94"/>
      <c r="L458" s="94"/>
      <c r="M458" s="94"/>
      <c r="N458" s="94"/>
    </row>
    <row r="459" spans="2:14">
      <c r="B459" s="93"/>
      <c r="C459" s="93"/>
      <c r="D459" s="93"/>
      <c r="E459" s="93"/>
      <c r="F459" s="93"/>
      <c r="G459" s="93"/>
      <c r="H459" s="94"/>
      <c r="I459" s="94"/>
      <c r="J459" s="94"/>
      <c r="K459" s="94"/>
      <c r="L459" s="94"/>
      <c r="M459" s="94"/>
      <c r="N459" s="94"/>
    </row>
    <row r="460" spans="2:14">
      <c r="B460" s="93"/>
      <c r="C460" s="93"/>
      <c r="D460" s="93"/>
      <c r="E460" s="93"/>
      <c r="F460" s="93"/>
      <c r="G460" s="93"/>
      <c r="H460" s="94"/>
      <c r="I460" s="94"/>
      <c r="J460" s="94"/>
      <c r="K460" s="94"/>
      <c r="L460" s="94"/>
      <c r="M460" s="94"/>
      <c r="N460" s="94"/>
    </row>
    <row r="461" spans="2:14">
      <c r="B461" s="93"/>
      <c r="C461" s="93"/>
      <c r="D461" s="93"/>
      <c r="E461" s="93"/>
      <c r="F461" s="93"/>
      <c r="G461" s="93"/>
      <c r="H461" s="94"/>
      <c r="I461" s="94"/>
      <c r="J461" s="94"/>
      <c r="K461" s="94"/>
      <c r="L461" s="94"/>
      <c r="M461" s="94"/>
      <c r="N461" s="94"/>
    </row>
    <row r="462" spans="2:14">
      <c r="B462" s="93"/>
      <c r="C462" s="93"/>
      <c r="D462" s="93"/>
      <c r="E462" s="93"/>
      <c r="F462" s="93"/>
      <c r="G462" s="93"/>
      <c r="H462" s="94"/>
      <c r="I462" s="94"/>
      <c r="J462" s="94"/>
      <c r="K462" s="94"/>
      <c r="L462" s="94"/>
      <c r="M462" s="94"/>
      <c r="N462" s="94"/>
    </row>
    <row r="463" spans="2:14">
      <c r="B463" s="93"/>
      <c r="C463" s="93"/>
      <c r="D463" s="93"/>
      <c r="E463" s="93"/>
      <c r="F463" s="93"/>
      <c r="G463" s="93"/>
      <c r="H463" s="94"/>
      <c r="I463" s="94"/>
      <c r="J463" s="94"/>
      <c r="K463" s="94"/>
      <c r="L463" s="94"/>
      <c r="M463" s="94"/>
      <c r="N463" s="94"/>
    </row>
    <row r="464" spans="2:14">
      <c r="B464" s="93"/>
      <c r="C464" s="93"/>
      <c r="D464" s="93"/>
      <c r="E464" s="93"/>
      <c r="F464" s="93"/>
      <c r="G464" s="93"/>
      <c r="H464" s="94"/>
      <c r="I464" s="94"/>
      <c r="J464" s="94"/>
      <c r="K464" s="94"/>
      <c r="L464" s="94"/>
      <c r="M464" s="94"/>
      <c r="N464" s="94"/>
    </row>
    <row r="465" spans="2:14">
      <c r="B465" s="93"/>
      <c r="C465" s="93"/>
      <c r="D465" s="93"/>
      <c r="E465" s="93"/>
      <c r="F465" s="93"/>
      <c r="G465" s="93"/>
      <c r="H465" s="94"/>
      <c r="I465" s="94"/>
      <c r="J465" s="94"/>
      <c r="K465" s="94"/>
      <c r="L465" s="94"/>
      <c r="M465" s="94"/>
      <c r="N465" s="94"/>
    </row>
    <row r="466" spans="2:14">
      <c r="B466" s="93"/>
      <c r="C466" s="93"/>
      <c r="D466" s="93"/>
      <c r="E466" s="93"/>
      <c r="F466" s="93"/>
      <c r="G466" s="93"/>
      <c r="H466" s="94"/>
      <c r="I466" s="94"/>
      <c r="J466" s="94"/>
      <c r="K466" s="94"/>
      <c r="L466" s="94"/>
      <c r="M466" s="94"/>
      <c r="N466" s="94"/>
    </row>
    <row r="467" spans="2:14">
      <c r="B467" s="93"/>
      <c r="C467" s="93"/>
      <c r="D467" s="93"/>
      <c r="E467" s="93"/>
      <c r="F467" s="93"/>
      <c r="G467" s="93"/>
      <c r="H467" s="94"/>
      <c r="I467" s="94"/>
      <c r="J467" s="94"/>
      <c r="K467" s="94"/>
      <c r="L467" s="94"/>
      <c r="M467" s="94"/>
      <c r="N467" s="94"/>
    </row>
    <row r="468" spans="2:14">
      <c r="B468" s="93"/>
      <c r="C468" s="93"/>
      <c r="D468" s="93"/>
      <c r="E468" s="93"/>
      <c r="F468" s="93"/>
      <c r="G468" s="93"/>
      <c r="H468" s="94"/>
      <c r="I468" s="94"/>
      <c r="J468" s="94"/>
      <c r="K468" s="94"/>
      <c r="L468" s="94"/>
      <c r="M468" s="94"/>
      <c r="N468" s="94"/>
    </row>
    <row r="469" spans="2:14">
      <c r="B469" s="93"/>
      <c r="C469" s="93"/>
      <c r="D469" s="93"/>
      <c r="E469" s="93"/>
      <c r="F469" s="93"/>
      <c r="G469" s="93"/>
      <c r="H469" s="94"/>
      <c r="I469" s="94"/>
      <c r="J469" s="94"/>
      <c r="K469" s="94"/>
      <c r="L469" s="94"/>
      <c r="M469" s="94"/>
      <c r="N469" s="94"/>
    </row>
    <row r="470" spans="2:14">
      <c r="B470" s="93"/>
      <c r="C470" s="93"/>
      <c r="D470" s="93"/>
      <c r="E470" s="93"/>
      <c r="F470" s="93"/>
      <c r="G470" s="93"/>
      <c r="H470" s="94"/>
      <c r="I470" s="94"/>
      <c r="J470" s="94"/>
      <c r="K470" s="94"/>
      <c r="L470" s="94"/>
      <c r="M470" s="94"/>
      <c r="N470" s="94"/>
    </row>
    <row r="471" spans="2:14">
      <c r="B471" s="93"/>
      <c r="C471" s="93"/>
      <c r="D471" s="93"/>
      <c r="E471" s="93"/>
      <c r="F471" s="93"/>
      <c r="G471" s="93"/>
      <c r="H471" s="94"/>
      <c r="I471" s="94"/>
      <c r="J471" s="94"/>
      <c r="K471" s="94"/>
      <c r="L471" s="94"/>
      <c r="M471" s="94"/>
      <c r="N471" s="94"/>
    </row>
    <row r="472" spans="2:14">
      <c r="B472" s="93"/>
      <c r="C472" s="93"/>
      <c r="D472" s="93"/>
      <c r="E472" s="93"/>
      <c r="F472" s="93"/>
      <c r="G472" s="93"/>
      <c r="H472" s="94"/>
      <c r="I472" s="94"/>
      <c r="J472" s="94"/>
      <c r="K472" s="94"/>
      <c r="L472" s="94"/>
      <c r="M472" s="94"/>
      <c r="N472" s="94"/>
    </row>
    <row r="473" spans="2:14">
      <c r="B473" s="93"/>
      <c r="C473" s="93"/>
      <c r="D473" s="93"/>
      <c r="E473" s="93"/>
      <c r="F473" s="93"/>
      <c r="G473" s="93"/>
      <c r="H473" s="94"/>
      <c r="I473" s="94"/>
      <c r="J473" s="94"/>
      <c r="K473" s="94"/>
      <c r="L473" s="94"/>
      <c r="M473" s="94"/>
      <c r="N473" s="94"/>
    </row>
    <row r="474" spans="2:14">
      <c r="B474" s="93"/>
      <c r="C474" s="93"/>
      <c r="D474" s="93"/>
      <c r="E474" s="93"/>
      <c r="F474" s="93"/>
      <c r="G474" s="93"/>
      <c r="H474" s="94"/>
      <c r="I474" s="94"/>
      <c r="J474" s="94"/>
      <c r="K474" s="94"/>
      <c r="L474" s="94"/>
      <c r="M474" s="94"/>
      <c r="N474" s="94"/>
    </row>
    <row r="475" spans="2:14">
      <c r="B475" s="93"/>
      <c r="C475" s="93"/>
      <c r="D475" s="93"/>
      <c r="E475" s="93"/>
      <c r="F475" s="93"/>
      <c r="G475" s="93"/>
      <c r="H475" s="94"/>
      <c r="I475" s="94"/>
      <c r="J475" s="94"/>
      <c r="K475" s="94"/>
      <c r="L475" s="94"/>
      <c r="M475" s="94"/>
      <c r="N475" s="94"/>
    </row>
    <row r="476" spans="2:14">
      <c r="B476" s="93"/>
      <c r="C476" s="93"/>
      <c r="D476" s="93"/>
      <c r="E476" s="93"/>
      <c r="F476" s="93"/>
      <c r="G476" s="93"/>
      <c r="H476" s="94"/>
      <c r="I476" s="94"/>
      <c r="J476" s="94"/>
      <c r="K476" s="94"/>
      <c r="L476" s="94"/>
      <c r="M476" s="94"/>
      <c r="N476" s="94"/>
    </row>
    <row r="477" spans="2:14">
      <c r="B477" s="93"/>
      <c r="C477" s="93"/>
      <c r="D477" s="93"/>
      <c r="E477" s="93"/>
      <c r="F477" s="93"/>
      <c r="G477" s="93"/>
      <c r="H477" s="94"/>
      <c r="I477" s="94"/>
      <c r="J477" s="94"/>
      <c r="K477" s="94"/>
      <c r="L477" s="94"/>
      <c r="M477" s="94"/>
      <c r="N477" s="94"/>
    </row>
    <row r="478" spans="2:14">
      <c r="B478" s="93"/>
      <c r="C478" s="93"/>
      <c r="D478" s="93"/>
      <c r="E478" s="93"/>
      <c r="F478" s="93"/>
      <c r="G478" s="93"/>
      <c r="H478" s="94"/>
      <c r="I478" s="94"/>
      <c r="J478" s="94"/>
      <c r="K478" s="94"/>
      <c r="L478" s="94"/>
      <c r="M478" s="94"/>
      <c r="N478" s="94"/>
    </row>
    <row r="479" spans="2:14">
      <c r="B479" s="93"/>
      <c r="C479" s="93"/>
      <c r="D479" s="93"/>
      <c r="E479" s="93"/>
      <c r="F479" s="93"/>
      <c r="G479" s="93"/>
      <c r="H479" s="94"/>
      <c r="I479" s="94"/>
      <c r="J479" s="94"/>
      <c r="K479" s="94"/>
      <c r="L479" s="94"/>
      <c r="M479" s="94"/>
      <c r="N479" s="94"/>
    </row>
    <row r="480" spans="2:14">
      <c r="B480" s="93"/>
      <c r="C480" s="93"/>
      <c r="D480" s="93"/>
      <c r="E480" s="93"/>
      <c r="F480" s="93"/>
      <c r="G480" s="93"/>
      <c r="H480" s="94"/>
      <c r="I480" s="94"/>
      <c r="J480" s="94"/>
      <c r="K480" s="94"/>
      <c r="L480" s="94"/>
      <c r="M480" s="94"/>
      <c r="N480" s="94"/>
    </row>
    <row r="481" spans="2:14">
      <c r="B481" s="93"/>
      <c r="C481" s="93"/>
      <c r="D481" s="93"/>
      <c r="E481" s="93"/>
      <c r="F481" s="93"/>
      <c r="G481" s="93"/>
      <c r="H481" s="94"/>
      <c r="I481" s="94"/>
      <c r="J481" s="94"/>
      <c r="K481" s="94"/>
      <c r="L481" s="94"/>
      <c r="M481" s="94"/>
      <c r="N481" s="94"/>
    </row>
    <row r="482" spans="2:14">
      <c r="B482" s="93"/>
      <c r="C482" s="93"/>
      <c r="D482" s="93"/>
      <c r="E482" s="93"/>
      <c r="F482" s="93"/>
      <c r="G482" s="93"/>
      <c r="H482" s="94"/>
      <c r="I482" s="94"/>
      <c r="J482" s="94"/>
      <c r="K482" s="94"/>
      <c r="L482" s="94"/>
      <c r="M482" s="94"/>
      <c r="N482" s="94"/>
    </row>
    <row r="483" spans="2:14">
      <c r="B483" s="93"/>
      <c r="C483" s="93"/>
      <c r="D483" s="93"/>
      <c r="E483" s="93"/>
      <c r="F483" s="93"/>
      <c r="G483" s="93"/>
      <c r="H483" s="94"/>
      <c r="I483" s="94"/>
      <c r="J483" s="94"/>
      <c r="K483" s="94"/>
      <c r="L483" s="94"/>
      <c r="M483" s="94"/>
      <c r="N483" s="94"/>
    </row>
    <row r="484" spans="2:14">
      <c r="B484" s="93"/>
      <c r="C484" s="93"/>
      <c r="D484" s="93"/>
      <c r="E484" s="93"/>
      <c r="F484" s="93"/>
      <c r="G484" s="93"/>
      <c r="H484" s="94"/>
      <c r="I484" s="94"/>
      <c r="J484" s="94"/>
      <c r="K484" s="94"/>
      <c r="L484" s="94"/>
      <c r="M484" s="94"/>
      <c r="N484" s="94"/>
    </row>
    <row r="485" spans="2:14">
      <c r="B485" s="93"/>
      <c r="C485" s="93"/>
      <c r="D485" s="93"/>
      <c r="E485" s="93"/>
      <c r="F485" s="93"/>
      <c r="G485" s="93"/>
      <c r="H485" s="94"/>
      <c r="I485" s="94"/>
      <c r="J485" s="94"/>
      <c r="K485" s="94"/>
      <c r="L485" s="94"/>
      <c r="M485" s="94"/>
      <c r="N485" s="94"/>
    </row>
    <row r="486" spans="2:14">
      <c r="B486" s="93"/>
      <c r="C486" s="93"/>
      <c r="D486" s="93"/>
      <c r="E486" s="93"/>
      <c r="F486" s="93"/>
      <c r="G486" s="93"/>
      <c r="H486" s="94"/>
      <c r="I486" s="94"/>
      <c r="J486" s="94"/>
      <c r="K486" s="94"/>
      <c r="L486" s="94"/>
      <c r="M486" s="94"/>
      <c r="N486" s="94"/>
    </row>
    <row r="487" spans="2:14">
      <c r="B487" s="93"/>
      <c r="C487" s="93"/>
      <c r="D487" s="93"/>
      <c r="E487" s="93"/>
      <c r="F487" s="93"/>
      <c r="G487" s="93"/>
      <c r="H487" s="94"/>
      <c r="I487" s="94"/>
      <c r="J487" s="94"/>
      <c r="K487" s="94"/>
      <c r="L487" s="94"/>
      <c r="M487" s="94"/>
      <c r="N487" s="94"/>
    </row>
    <row r="488" spans="2:14">
      <c r="B488" s="93"/>
      <c r="C488" s="93"/>
      <c r="D488" s="93"/>
      <c r="E488" s="93"/>
      <c r="F488" s="93"/>
      <c r="G488" s="93"/>
      <c r="H488" s="94"/>
      <c r="I488" s="94"/>
      <c r="J488" s="94"/>
      <c r="K488" s="94"/>
      <c r="L488" s="94"/>
      <c r="M488" s="94"/>
      <c r="N488" s="94"/>
    </row>
    <row r="489" spans="2:14">
      <c r="B489" s="93"/>
      <c r="C489" s="93"/>
      <c r="D489" s="93"/>
      <c r="E489" s="93"/>
      <c r="F489" s="93"/>
      <c r="G489" s="93"/>
      <c r="H489" s="94"/>
      <c r="I489" s="94"/>
      <c r="J489" s="94"/>
      <c r="K489" s="94"/>
      <c r="L489" s="94"/>
      <c r="M489" s="94"/>
      <c r="N489" s="94"/>
    </row>
    <row r="490" spans="2:14">
      <c r="B490" s="93"/>
      <c r="C490" s="93"/>
      <c r="D490" s="93"/>
      <c r="E490" s="93"/>
      <c r="F490" s="93"/>
      <c r="G490" s="93"/>
      <c r="H490" s="94"/>
      <c r="I490" s="94"/>
      <c r="J490" s="94"/>
      <c r="K490" s="94"/>
      <c r="L490" s="94"/>
      <c r="M490" s="94"/>
      <c r="N490" s="94"/>
    </row>
    <row r="491" spans="2:14">
      <c r="B491" s="93"/>
      <c r="C491" s="93"/>
      <c r="D491" s="93"/>
      <c r="E491" s="93"/>
      <c r="F491" s="93"/>
      <c r="G491" s="93"/>
      <c r="H491" s="94"/>
      <c r="I491" s="94"/>
      <c r="J491" s="94"/>
      <c r="K491" s="94"/>
      <c r="L491" s="94"/>
      <c r="M491" s="94"/>
      <c r="N491" s="94"/>
    </row>
    <row r="492" spans="2:14">
      <c r="B492" s="93"/>
      <c r="C492" s="93"/>
      <c r="D492" s="93"/>
      <c r="E492" s="93"/>
      <c r="F492" s="93"/>
      <c r="G492" s="93"/>
      <c r="H492" s="94"/>
      <c r="I492" s="94"/>
      <c r="J492" s="94"/>
      <c r="K492" s="94"/>
      <c r="L492" s="94"/>
      <c r="M492" s="94"/>
      <c r="N492" s="94"/>
    </row>
    <row r="493" spans="2:14">
      <c r="B493" s="93"/>
      <c r="C493" s="93"/>
      <c r="D493" s="93"/>
      <c r="E493" s="93"/>
      <c r="F493" s="93"/>
      <c r="G493" s="93"/>
      <c r="H493" s="94"/>
      <c r="I493" s="94"/>
      <c r="J493" s="94"/>
      <c r="K493" s="94"/>
      <c r="L493" s="94"/>
      <c r="M493" s="94"/>
      <c r="N493" s="94"/>
    </row>
    <row r="494" spans="2:14">
      <c r="B494" s="93"/>
      <c r="C494" s="93"/>
      <c r="D494" s="93"/>
      <c r="E494" s="93"/>
      <c r="F494" s="93"/>
      <c r="G494" s="93"/>
      <c r="H494" s="94"/>
      <c r="I494" s="94"/>
      <c r="J494" s="94"/>
      <c r="K494" s="94"/>
      <c r="L494" s="94"/>
      <c r="M494" s="94"/>
      <c r="N494" s="94"/>
    </row>
    <row r="495" spans="2:14">
      <c r="B495" s="93"/>
      <c r="C495" s="93"/>
      <c r="D495" s="93"/>
      <c r="E495" s="93"/>
      <c r="F495" s="93"/>
      <c r="G495" s="93"/>
      <c r="H495" s="94"/>
      <c r="I495" s="94"/>
      <c r="J495" s="94"/>
      <c r="K495" s="94"/>
      <c r="L495" s="94"/>
      <c r="M495" s="94"/>
      <c r="N495" s="94"/>
    </row>
    <row r="496" spans="2:14">
      <c r="B496" s="93"/>
      <c r="C496" s="93"/>
      <c r="D496" s="93"/>
      <c r="E496" s="93"/>
      <c r="F496" s="93"/>
      <c r="G496" s="93"/>
      <c r="H496" s="94"/>
      <c r="I496" s="94"/>
      <c r="J496" s="94"/>
      <c r="K496" s="94"/>
      <c r="L496" s="94"/>
      <c r="M496" s="94"/>
      <c r="N496" s="94"/>
    </row>
    <row r="497" spans="2:14">
      <c r="B497" s="93"/>
      <c r="C497" s="93"/>
      <c r="D497" s="93"/>
      <c r="E497" s="93"/>
      <c r="F497" s="93"/>
      <c r="G497" s="93"/>
      <c r="H497" s="94"/>
      <c r="I497" s="94"/>
      <c r="J497" s="94"/>
      <c r="K497" s="94"/>
      <c r="L497" s="94"/>
      <c r="M497" s="94"/>
      <c r="N497" s="94"/>
    </row>
    <row r="498" spans="2:14">
      <c r="B498" s="93"/>
      <c r="C498" s="93"/>
      <c r="D498" s="93"/>
      <c r="E498" s="93"/>
      <c r="F498" s="93"/>
      <c r="G498" s="93"/>
      <c r="H498" s="94"/>
      <c r="I498" s="94"/>
      <c r="J498" s="94"/>
      <c r="K498" s="94"/>
      <c r="L498" s="94"/>
      <c r="M498" s="94"/>
      <c r="N498" s="94"/>
    </row>
    <row r="499" spans="2:14">
      <c r="B499" s="93"/>
      <c r="C499" s="93"/>
      <c r="D499" s="93"/>
      <c r="E499" s="93"/>
      <c r="F499" s="93"/>
      <c r="G499" s="93"/>
      <c r="H499" s="94"/>
      <c r="I499" s="94"/>
      <c r="J499" s="94"/>
      <c r="K499" s="94"/>
      <c r="L499" s="94"/>
      <c r="M499" s="94"/>
      <c r="N499" s="94"/>
    </row>
    <row r="500" spans="2:14">
      <c r="B500" s="93"/>
      <c r="C500" s="93"/>
      <c r="D500" s="93"/>
      <c r="E500" s="93"/>
      <c r="F500" s="93"/>
      <c r="G500" s="93"/>
      <c r="H500" s="94"/>
      <c r="I500" s="94"/>
      <c r="J500" s="94"/>
      <c r="K500" s="94"/>
      <c r="L500" s="94"/>
      <c r="M500" s="94"/>
      <c r="N500" s="94"/>
    </row>
    <row r="501" spans="2:14">
      <c r="B501" s="93"/>
      <c r="C501" s="93"/>
      <c r="D501" s="93"/>
      <c r="E501" s="93"/>
      <c r="F501" s="93"/>
      <c r="G501" s="93"/>
      <c r="H501" s="94"/>
      <c r="I501" s="94"/>
      <c r="J501" s="94"/>
      <c r="K501" s="94"/>
      <c r="L501" s="94"/>
      <c r="M501" s="94"/>
      <c r="N501" s="94"/>
    </row>
    <row r="502" spans="2:14">
      <c r="B502" s="93"/>
      <c r="C502" s="93"/>
      <c r="D502" s="93"/>
      <c r="E502" s="93"/>
      <c r="F502" s="93"/>
      <c r="G502" s="93"/>
      <c r="H502" s="94"/>
      <c r="I502" s="94"/>
      <c r="J502" s="94"/>
      <c r="K502" s="94"/>
      <c r="L502" s="94"/>
      <c r="M502" s="94"/>
      <c r="N502" s="94"/>
    </row>
    <row r="503" spans="2:14">
      <c r="B503" s="93"/>
      <c r="C503" s="93"/>
      <c r="D503" s="93"/>
      <c r="E503" s="93"/>
      <c r="F503" s="93"/>
      <c r="G503" s="93"/>
      <c r="H503" s="94"/>
      <c r="I503" s="94"/>
      <c r="J503" s="94"/>
      <c r="K503" s="94"/>
      <c r="L503" s="94"/>
      <c r="M503" s="94"/>
      <c r="N503" s="94"/>
    </row>
    <row r="504" spans="2:14">
      <c r="B504" s="93"/>
      <c r="C504" s="93"/>
      <c r="D504" s="93"/>
      <c r="E504" s="93"/>
      <c r="F504" s="93"/>
      <c r="G504" s="93"/>
      <c r="H504" s="94"/>
      <c r="I504" s="94"/>
      <c r="J504" s="94"/>
      <c r="K504" s="94"/>
      <c r="L504" s="94"/>
      <c r="M504" s="94"/>
      <c r="N504" s="94"/>
    </row>
    <row r="505" spans="2:14">
      <c r="B505" s="93"/>
      <c r="C505" s="93"/>
      <c r="D505" s="93"/>
      <c r="E505" s="93"/>
      <c r="F505" s="93"/>
      <c r="G505" s="93"/>
      <c r="H505" s="94"/>
      <c r="I505" s="94"/>
      <c r="J505" s="94"/>
      <c r="K505" s="94"/>
      <c r="L505" s="94"/>
      <c r="M505" s="94"/>
      <c r="N505" s="94"/>
    </row>
    <row r="506" spans="2:14">
      <c r="B506" s="93"/>
      <c r="C506" s="93"/>
      <c r="D506" s="93"/>
      <c r="E506" s="93"/>
      <c r="F506" s="93"/>
      <c r="G506" s="93"/>
      <c r="H506" s="94"/>
      <c r="I506" s="94"/>
      <c r="J506" s="94"/>
      <c r="K506" s="94"/>
      <c r="L506" s="94"/>
      <c r="M506" s="94"/>
      <c r="N506" s="94"/>
    </row>
    <row r="507" spans="2:14">
      <c r="B507" s="93"/>
      <c r="C507" s="93"/>
      <c r="D507" s="93"/>
      <c r="E507" s="93"/>
      <c r="F507" s="93"/>
      <c r="G507" s="93"/>
      <c r="H507" s="94"/>
      <c r="I507" s="94"/>
      <c r="J507" s="94"/>
      <c r="K507" s="94"/>
      <c r="L507" s="94"/>
      <c r="M507" s="94"/>
      <c r="N507" s="94"/>
    </row>
    <row r="508" spans="2:14">
      <c r="B508" s="93"/>
      <c r="C508" s="93"/>
      <c r="D508" s="93"/>
      <c r="E508" s="93"/>
      <c r="F508" s="93"/>
      <c r="G508" s="93"/>
      <c r="H508" s="94"/>
      <c r="I508" s="94"/>
      <c r="J508" s="94"/>
      <c r="K508" s="94"/>
      <c r="L508" s="94"/>
      <c r="M508" s="94"/>
      <c r="N508" s="94"/>
    </row>
    <row r="509" spans="2:14">
      <c r="B509" s="93"/>
      <c r="C509" s="93"/>
      <c r="D509" s="93"/>
      <c r="E509" s="93"/>
      <c r="F509" s="93"/>
      <c r="G509" s="93"/>
      <c r="H509" s="94"/>
      <c r="I509" s="94"/>
      <c r="J509" s="94"/>
      <c r="K509" s="94"/>
      <c r="L509" s="94"/>
      <c r="M509" s="94"/>
      <c r="N509" s="94"/>
    </row>
    <row r="510" spans="2:14">
      <c r="B510" s="93"/>
      <c r="C510" s="93"/>
      <c r="D510" s="93"/>
      <c r="E510" s="93"/>
      <c r="F510" s="93"/>
      <c r="G510" s="93"/>
      <c r="H510" s="94"/>
      <c r="I510" s="94"/>
      <c r="J510" s="94"/>
      <c r="K510" s="94"/>
      <c r="L510" s="94"/>
      <c r="M510" s="94"/>
      <c r="N510" s="94"/>
    </row>
    <row r="511" spans="2:14">
      <c r="B511" s="93"/>
      <c r="C511" s="93"/>
      <c r="D511" s="93"/>
      <c r="E511" s="93"/>
      <c r="F511" s="93"/>
      <c r="G511" s="93"/>
      <c r="H511" s="94"/>
      <c r="I511" s="94"/>
      <c r="J511" s="94"/>
      <c r="K511" s="94"/>
      <c r="L511" s="94"/>
      <c r="M511" s="94"/>
      <c r="N511" s="94"/>
    </row>
    <row r="512" spans="2:14">
      <c r="B512" s="93"/>
      <c r="C512" s="93"/>
      <c r="D512" s="93"/>
      <c r="E512" s="93"/>
      <c r="F512" s="93"/>
      <c r="G512" s="93"/>
      <c r="H512" s="94"/>
      <c r="I512" s="94"/>
      <c r="J512" s="94"/>
      <c r="K512" s="94"/>
      <c r="L512" s="94"/>
      <c r="M512" s="94"/>
      <c r="N512" s="94"/>
    </row>
    <row r="513" spans="2:14">
      <c r="B513" s="93"/>
      <c r="C513" s="93"/>
      <c r="D513" s="93"/>
      <c r="E513" s="93"/>
      <c r="F513" s="93"/>
      <c r="G513" s="93"/>
      <c r="H513" s="94"/>
      <c r="I513" s="94"/>
      <c r="J513" s="94"/>
      <c r="K513" s="94"/>
      <c r="L513" s="94"/>
      <c r="M513" s="94"/>
      <c r="N513" s="94"/>
    </row>
    <row r="514" spans="2:14">
      <c r="B514" s="93"/>
      <c r="C514" s="93"/>
      <c r="D514" s="93"/>
      <c r="E514" s="93"/>
      <c r="F514" s="93"/>
      <c r="G514" s="93"/>
      <c r="H514" s="94"/>
      <c r="I514" s="94"/>
      <c r="J514" s="94"/>
      <c r="K514" s="94"/>
      <c r="L514" s="94"/>
      <c r="M514" s="94"/>
      <c r="N514" s="94"/>
    </row>
    <row r="515" spans="2:14">
      <c r="B515" s="93"/>
      <c r="C515" s="93"/>
      <c r="D515" s="93"/>
      <c r="E515" s="93"/>
      <c r="F515" s="93"/>
      <c r="G515" s="93"/>
      <c r="H515" s="94"/>
      <c r="I515" s="94"/>
      <c r="J515" s="94"/>
      <c r="K515" s="94"/>
      <c r="L515" s="94"/>
      <c r="M515" s="94"/>
      <c r="N515" s="94"/>
    </row>
    <row r="516" spans="2:14">
      <c r="B516" s="93"/>
      <c r="C516" s="93"/>
      <c r="D516" s="93"/>
      <c r="E516" s="93"/>
      <c r="F516" s="93"/>
      <c r="G516" s="93"/>
      <c r="H516" s="94"/>
      <c r="I516" s="94"/>
      <c r="J516" s="94"/>
      <c r="K516" s="94"/>
      <c r="L516" s="94"/>
      <c r="M516" s="94"/>
      <c r="N516" s="94"/>
    </row>
    <row r="517" spans="2:14">
      <c r="B517" s="93"/>
      <c r="C517" s="93"/>
      <c r="D517" s="93"/>
      <c r="E517" s="93"/>
      <c r="F517" s="93"/>
      <c r="G517" s="93"/>
      <c r="H517" s="94"/>
      <c r="I517" s="94"/>
      <c r="J517" s="94"/>
      <c r="K517" s="94"/>
      <c r="L517" s="94"/>
      <c r="M517" s="94"/>
      <c r="N517" s="94"/>
    </row>
    <row r="518" spans="2:14">
      <c r="B518" s="93"/>
      <c r="C518" s="93"/>
      <c r="D518" s="93"/>
      <c r="E518" s="93"/>
      <c r="F518" s="93"/>
      <c r="G518" s="93"/>
      <c r="H518" s="94"/>
      <c r="I518" s="94"/>
      <c r="J518" s="94"/>
      <c r="K518" s="94"/>
      <c r="L518" s="94"/>
      <c r="M518" s="94"/>
      <c r="N518" s="94"/>
    </row>
    <row r="519" spans="2:14">
      <c r="B519" s="93"/>
      <c r="C519" s="93"/>
      <c r="D519" s="93"/>
      <c r="E519" s="93"/>
      <c r="F519" s="93"/>
      <c r="G519" s="93"/>
      <c r="H519" s="94"/>
      <c r="I519" s="94"/>
      <c r="J519" s="94"/>
      <c r="K519" s="94"/>
      <c r="L519" s="94"/>
      <c r="M519" s="94"/>
      <c r="N519" s="94"/>
    </row>
    <row r="520" spans="2:14">
      <c r="B520" s="93"/>
      <c r="C520" s="93"/>
      <c r="D520" s="93"/>
      <c r="E520" s="93"/>
      <c r="F520" s="93"/>
      <c r="G520" s="93"/>
      <c r="H520" s="94"/>
      <c r="I520" s="94"/>
      <c r="J520" s="94"/>
      <c r="K520" s="94"/>
      <c r="L520" s="94"/>
      <c r="M520" s="94"/>
      <c r="N520" s="94"/>
    </row>
    <row r="521" spans="2:14">
      <c r="B521" s="93"/>
      <c r="C521" s="93"/>
      <c r="D521" s="93"/>
      <c r="E521" s="93"/>
      <c r="F521" s="93"/>
      <c r="G521" s="93"/>
      <c r="H521" s="94"/>
      <c r="I521" s="94"/>
      <c r="J521" s="94"/>
      <c r="K521" s="94"/>
      <c r="L521" s="94"/>
      <c r="M521" s="94"/>
      <c r="N521" s="94"/>
    </row>
    <row r="522" spans="2:14">
      <c r="B522" s="93"/>
      <c r="C522" s="93"/>
      <c r="D522" s="93"/>
      <c r="E522" s="93"/>
      <c r="F522" s="93"/>
      <c r="G522" s="93"/>
      <c r="H522" s="94"/>
      <c r="I522" s="94"/>
      <c r="J522" s="94"/>
      <c r="K522" s="94"/>
      <c r="L522" s="94"/>
      <c r="M522" s="94"/>
      <c r="N522" s="94"/>
    </row>
    <row r="523" spans="2:14">
      <c r="B523" s="93"/>
      <c r="C523" s="93"/>
      <c r="D523" s="93"/>
      <c r="E523" s="93"/>
      <c r="F523" s="93"/>
      <c r="G523" s="93"/>
      <c r="H523" s="94"/>
      <c r="I523" s="94"/>
      <c r="J523" s="94"/>
      <c r="K523" s="94"/>
      <c r="L523" s="94"/>
      <c r="M523" s="94"/>
      <c r="N523" s="94"/>
    </row>
    <row r="524" spans="2:14">
      <c r="B524" s="93"/>
      <c r="C524" s="93"/>
      <c r="D524" s="93"/>
      <c r="E524" s="93"/>
      <c r="F524" s="93"/>
      <c r="G524" s="93"/>
      <c r="H524" s="94"/>
      <c r="I524" s="94"/>
      <c r="J524" s="94"/>
      <c r="K524" s="94"/>
      <c r="L524" s="94"/>
      <c r="M524" s="94"/>
      <c r="N524" s="94"/>
    </row>
    <row r="525" spans="2:14">
      <c r="B525" s="93"/>
      <c r="C525" s="93"/>
      <c r="D525" s="93"/>
      <c r="E525" s="93"/>
      <c r="F525" s="93"/>
      <c r="G525" s="93"/>
      <c r="H525" s="94"/>
      <c r="I525" s="94"/>
      <c r="J525" s="94"/>
      <c r="K525" s="94"/>
      <c r="L525" s="94"/>
      <c r="M525" s="94"/>
      <c r="N525" s="94"/>
    </row>
    <row r="526" spans="2:14">
      <c r="B526" s="93"/>
      <c r="C526" s="93"/>
      <c r="D526" s="93"/>
      <c r="E526" s="93"/>
      <c r="F526" s="93"/>
      <c r="G526" s="93"/>
      <c r="H526" s="94"/>
      <c r="I526" s="94"/>
      <c r="J526" s="94"/>
      <c r="K526" s="94"/>
      <c r="L526" s="94"/>
      <c r="M526" s="94"/>
      <c r="N526" s="94"/>
    </row>
    <row r="527" spans="2:14">
      <c r="B527" s="93"/>
      <c r="C527" s="93"/>
      <c r="D527" s="93"/>
      <c r="E527" s="93"/>
      <c r="F527" s="93"/>
      <c r="G527" s="93"/>
      <c r="H527" s="94"/>
      <c r="I527" s="94"/>
      <c r="J527" s="94"/>
      <c r="K527" s="94"/>
      <c r="L527" s="94"/>
      <c r="M527" s="94"/>
      <c r="N527" s="94"/>
    </row>
    <row r="528" spans="2:14">
      <c r="B528" s="93"/>
      <c r="C528" s="93"/>
      <c r="D528" s="93"/>
      <c r="E528" s="93"/>
      <c r="F528" s="93"/>
      <c r="G528" s="93"/>
      <c r="H528" s="94"/>
      <c r="I528" s="94"/>
      <c r="J528" s="94"/>
      <c r="K528" s="94"/>
      <c r="L528" s="94"/>
      <c r="M528" s="94"/>
      <c r="N528" s="94"/>
    </row>
    <row r="529" spans="2:14">
      <c r="B529" s="93"/>
      <c r="C529" s="93"/>
      <c r="D529" s="93"/>
      <c r="E529" s="93"/>
      <c r="F529" s="93"/>
      <c r="G529" s="93"/>
      <c r="H529" s="94"/>
      <c r="I529" s="94"/>
      <c r="J529" s="94"/>
      <c r="K529" s="94"/>
      <c r="L529" s="94"/>
      <c r="M529" s="94"/>
      <c r="N529" s="94"/>
    </row>
    <row r="530" spans="2:14">
      <c r="B530" s="93"/>
      <c r="C530" s="93"/>
      <c r="D530" s="93"/>
      <c r="E530" s="93"/>
      <c r="F530" s="93"/>
      <c r="G530" s="93"/>
      <c r="H530" s="94"/>
      <c r="I530" s="94"/>
      <c r="J530" s="94"/>
      <c r="K530" s="94"/>
      <c r="L530" s="94"/>
      <c r="M530" s="94"/>
      <c r="N530" s="94"/>
    </row>
    <row r="531" spans="2:14">
      <c r="B531" s="93"/>
      <c r="C531" s="93"/>
      <c r="D531" s="93"/>
      <c r="E531" s="93"/>
      <c r="F531" s="93"/>
      <c r="G531" s="93"/>
      <c r="H531" s="94"/>
      <c r="I531" s="94"/>
      <c r="J531" s="94"/>
      <c r="K531" s="94"/>
      <c r="L531" s="94"/>
      <c r="M531" s="94"/>
      <c r="N531" s="94"/>
    </row>
    <row r="532" spans="2:14">
      <c r="B532" s="93"/>
      <c r="C532" s="93"/>
      <c r="D532" s="93"/>
      <c r="E532" s="93"/>
      <c r="F532" s="93"/>
      <c r="G532" s="93"/>
      <c r="H532" s="94"/>
      <c r="I532" s="94"/>
      <c r="J532" s="94"/>
      <c r="K532" s="94"/>
      <c r="L532" s="94"/>
      <c r="M532" s="94"/>
      <c r="N532" s="94"/>
    </row>
    <row r="533" spans="2:14">
      <c r="B533" s="93"/>
      <c r="C533" s="93"/>
      <c r="D533" s="93"/>
      <c r="E533" s="93"/>
      <c r="F533" s="93"/>
      <c r="G533" s="93"/>
      <c r="H533" s="94"/>
      <c r="I533" s="94"/>
      <c r="J533" s="94"/>
      <c r="K533" s="94"/>
      <c r="L533" s="94"/>
      <c r="M533" s="94"/>
      <c r="N533" s="94"/>
    </row>
    <row r="534" spans="2:14">
      <c r="B534" s="93"/>
      <c r="C534" s="93"/>
      <c r="D534" s="93"/>
      <c r="E534" s="93"/>
      <c r="F534" s="93"/>
      <c r="G534" s="93"/>
      <c r="H534" s="94"/>
      <c r="I534" s="94"/>
      <c r="J534" s="94"/>
      <c r="K534" s="94"/>
      <c r="L534" s="94"/>
      <c r="M534" s="94"/>
      <c r="N534" s="94"/>
    </row>
    <row r="535" spans="2:14">
      <c r="B535" s="93"/>
      <c r="C535" s="93"/>
      <c r="D535" s="93"/>
      <c r="E535" s="93"/>
      <c r="F535" s="93"/>
      <c r="G535" s="93"/>
      <c r="H535" s="94"/>
      <c r="I535" s="94"/>
      <c r="J535" s="94"/>
      <c r="K535" s="94"/>
      <c r="L535" s="94"/>
      <c r="M535" s="94"/>
      <c r="N535" s="94"/>
    </row>
    <row r="536" spans="2:14">
      <c r="B536" s="93"/>
      <c r="C536" s="93"/>
      <c r="D536" s="93"/>
      <c r="E536" s="93"/>
      <c r="F536" s="93"/>
      <c r="G536" s="93"/>
      <c r="H536" s="94"/>
      <c r="I536" s="94"/>
      <c r="J536" s="94"/>
      <c r="K536" s="94"/>
      <c r="L536" s="94"/>
      <c r="M536" s="94"/>
      <c r="N536" s="94"/>
    </row>
    <row r="537" spans="2:14">
      <c r="B537" s="93"/>
      <c r="C537" s="93"/>
      <c r="D537" s="93"/>
      <c r="E537" s="93"/>
      <c r="F537" s="93"/>
      <c r="G537" s="93"/>
      <c r="H537" s="94"/>
      <c r="I537" s="94"/>
      <c r="J537" s="94"/>
      <c r="K537" s="94"/>
      <c r="L537" s="94"/>
      <c r="M537" s="94"/>
      <c r="N537" s="94"/>
    </row>
    <row r="538" spans="2:14">
      <c r="B538" s="93"/>
      <c r="C538" s="93"/>
      <c r="D538" s="93"/>
      <c r="E538" s="93"/>
      <c r="F538" s="93"/>
      <c r="G538" s="93"/>
      <c r="H538" s="94"/>
      <c r="I538" s="94"/>
      <c r="J538" s="94"/>
      <c r="K538" s="94"/>
      <c r="L538" s="94"/>
      <c r="M538" s="94"/>
      <c r="N538" s="94"/>
    </row>
    <row r="539" spans="2:14">
      <c r="B539" s="93"/>
      <c r="C539" s="93"/>
      <c r="D539" s="93"/>
      <c r="E539" s="93"/>
      <c r="F539" s="93"/>
      <c r="G539" s="93"/>
      <c r="H539" s="94"/>
      <c r="I539" s="94"/>
      <c r="J539" s="94"/>
      <c r="K539" s="94"/>
      <c r="L539" s="94"/>
      <c r="M539" s="94"/>
      <c r="N539" s="94"/>
    </row>
    <row r="540" spans="2:14">
      <c r="B540" s="93"/>
      <c r="C540" s="93"/>
      <c r="D540" s="93"/>
      <c r="E540" s="93"/>
      <c r="F540" s="93"/>
      <c r="G540" s="93"/>
      <c r="H540" s="94"/>
      <c r="I540" s="94"/>
      <c r="J540" s="94"/>
      <c r="K540" s="94"/>
      <c r="L540" s="94"/>
      <c r="M540" s="94"/>
      <c r="N540" s="94"/>
    </row>
    <row r="541" spans="2:14">
      <c r="B541" s="93"/>
      <c r="C541" s="93"/>
      <c r="D541" s="93"/>
      <c r="E541" s="93"/>
      <c r="F541" s="93"/>
      <c r="G541" s="93"/>
      <c r="H541" s="94"/>
      <c r="I541" s="94"/>
      <c r="J541" s="94"/>
      <c r="K541" s="94"/>
      <c r="L541" s="94"/>
      <c r="M541" s="94"/>
      <c r="N541" s="94"/>
    </row>
    <row r="542" spans="2:14">
      <c r="B542" s="93"/>
      <c r="C542" s="93"/>
      <c r="D542" s="93"/>
      <c r="E542" s="93"/>
      <c r="F542" s="93"/>
      <c r="G542" s="93"/>
      <c r="H542" s="94"/>
      <c r="I542" s="94"/>
      <c r="J542" s="94"/>
      <c r="K542" s="94"/>
      <c r="L542" s="94"/>
      <c r="M542" s="94"/>
      <c r="N542" s="94"/>
    </row>
    <row r="543" spans="2:14">
      <c r="B543" s="93"/>
      <c r="C543" s="93"/>
      <c r="D543" s="93"/>
      <c r="E543" s="93"/>
      <c r="F543" s="93"/>
      <c r="G543" s="93"/>
      <c r="H543" s="94"/>
      <c r="I543" s="94"/>
      <c r="J543" s="94"/>
      <c r="K543" s="94"/>
      <c r="L543" s="94"/>
      <c r="M543" s="94"/>
      <c r="N543" s="94"/>
    </row>
    <row r="544" spans="2:14">
      <c r="B544" s="93"/>
      <c r="C544" s="93"/>
      <c r="D544" s="93"/>
      <c r="E544" s="93"/>
      <c r="F544" s="93"/>
      <c r="G544" s="93"/>
      <c r="H544" s="94"/>
      <c r="I544" s="94"/>
      <c r="J544" s="94"/>
      <c r="K544" s="94"/>
      <c r="L544" s="94"/>
      <c r="M544" s="94"/>
      <c r="N544" s="94"/>
    </row>
    <row r="545" spans="2:14">
      <c r="B545" s="93"/>
      <c r="C545" s="93"/>
      <c r="D545" s="93"/>
      <c r="E545" s="93"/>
      <c r="F545" s="93"/>
      <c r="G545" s="93"/>
      <c r="H545" s="94"/>
      <c r="I545" s="94"/>
      <c r="J545" s="94"/>
      <c r="K545" s="94"/>
      <c r="L545" s="94"/>
      <c r="M545" s="94"/>
      <c r="N545" s="94"/>
    </row>
    <row r="546" spans="2:14">
      <c r="B546" s="93"/>
      <c r="C546" s="93"/>
      <c r="D546" s="93"/>
      <c r="E546" s="93"/>
      <c r="F546" s="93"/>
      <c r="G546" s="93"/>
      <c r="H546" s="94"/>
      <c r="I546" s="94"/>
      <c r="J546" s="94"/>
      <c r="K546" s="94"/>
      <c r="L546" s="94"/>
      <c r="M546" s="94"/>
      <c r="N546" s="94"/>
    </row>
    <row r="547" spans="2:14">
      <c r="B547" s="93"/>
      <c r="C547" s="93"/>
      <c r="D547" s="93"/>
      <c r="E547" s="93"/>
      <c r="F547" s="93"/>
      <c r="G547" s="93"/>
      <c r="H547" s="94"/>
      <c r="I547" s="94"/>
      <c r="J547" s="94"/>
      <c r="K547" s="94"/>
      <c r="L547" s="94"/>
      <c r="M547" s="94"/>
      <c r="N547" s="94"/>
    </row>
    <row r="548" spans="2:14">
      <c r="B548" s="93"/>
      <c r="C548" s="93"/>
      <c r="D548" s="93"/>
      <c r="E548" s="93"/>
      <c r="F548" s="93"/>
      <c r="G548" s="93"/>
      <c r="H548" s="94"/>
      <c r="I548" s="94"/>
      <c r="J548" s="94"/>
      <c r="K548" s="94"/>
      <c r="L548" s="94"/>
      <c r="M548" s="94"/>
      <c r="N548" s="94"/>
    </row>
    <row r="549" spans="2:14">
      <c r="B549" s="93"/>
      <c r="C549" s="93"/>
      <c r="D549" s="93"/>
      <c r="E549" s="93"/>
      <c r="F549" s="93"/>
      <c r="G549" s="93"/>
      <c r="H549" s="94"/>
      <c r="I549" s="94"/>
      <c r="J549" s="94"/>
      <c r="K549" s="94"/>
      <c r="L549" s="94"/>
      <c r="M549" s="94"/>
      <c r="N549" s="94"/>
    </row>
    <row r="550" spans="2:14">
      <c r="B550" s="93"/>
      <c r="C550" s="93"/>
      <c r="D550" s="93"/>
      <c r="E550" s="93"/>
      <c r="F550" s="93"/>
      <c r="G550" s="93"/>
      <c r="H550" s="94"/>
      <c r="I550" s="94"/>
      <c r="J550" s="94"/>
      <c r="K550" s="94"/>
      <c r="L550" s="94"/>
      <c r="M550" s="94"/>
      <c r="N550" s="94"/>
    </row>
    <row r="551" spans="2:14">
      <c r="B551" s="93"/>
      <c r="C551" s="93"/>
      <c r="D551" s="93"/>
      <c r="E551" s="93"/>
      <c r="F551" s="93"/>
      <c r="G551" s="93"/>
      <c r="H551" s="94"/>
      <c r="I551" s="94"/>
      <c r="J551" s="94"/>
      <c r="K551" s="94"/>
      <c r="L551" s="94"/>
      <c r="M551" s="94"/>
      <c r="N551" s="94"/>
    </row>
    <row r="552" spans="2:14">
      <c r="B552" s="93"/>
      <c r="C552" s="93"/>
      <c r="D552" s="93"/>
      <c r="E552" s="93"/>
      <c r="F552" s="93"/>
      <c r="G552" s="93"/>
      <c r="H552" s="94"/>
      <c r="I552" s="94"/>
      <c r="J552" s="94"/>
      <c r="K552" s="94"/>
      <c r="L552" s="94"/>
      <c r="M552" s="94"/>
      <c r="N552" s="94"/>
    </row>
    <row r="553" spans="2:14">
      <c r="B553" s="93"/>
      <c r="C553" s="93"/>
      <c r="D553" s="93"/>
      <c r="E553" s="93"/>
      <c r="F553" s="93"/>
      <c r="G553" s="93"/>
      <c r="H553" s="94"/>
      <c r="I553" s="94"/>
      <c r="J553" s="94"/>
      <c r="K553" s="94"/>
      <c r="L553" s="94"/>
      <c r="M553" s="94"/>
      <c r="N553" s="94"/>
    </row>
    <row r="554" spans="2:14">
      <c r="B554" s="93"/>
      <c r="C554" s="93"/>
      <c r="D554" s="93"/>
      <c r="E554" s="93"/>
      <c r="F554" s="93"/>
      <c r="G554" s="93"/>
      <c r="H554" s="94"/>
      <c r="I554" s="94"/>
      <c r="J554" s="94"/>
      <c r="K554" s="94"/>
      <c r="L554" s="94"/>
      <c r="M554" s="94"/>
      <c r="N554" s="94"/>
    </row>
    <row r="555" spans="2:14">
      <c r="B555" s="93"/>
      <c r="C555" s="93"/>
      <c r="D555" s="93"/>
      <c r="E555" s="93"/>
      <c r="F555" s="93"/>
      <c r="G555" s="93"/>
      <c r="H555" s="94"/>
      <c r="I555" s="94"/>
      <c r="J555" s="94"/>
      <c r="K555" s="94"/>
      <c r="L555" s="94"/>
      <c r="M555" s="94"/>
      <c r="N555" s="94"/>
    </row>
    <row r="556" spans="2:14">
      <c r="B556" s="93"/>
      <c r="C556" s="93"/>
      <c r="D556" s="93"/>
      <c r="E556" s="93"/>
      <c r="F556" s="93"/>
      <c r="G556" s="93"/>
      <c r="H556" s="94"/>
      <c r="I556" s="94"/>
      <c r="J556" s="94"/>
      <c r="K556" s="94"/>
      <c r="L556" s="94"/>
      <c r="M556" s="94"/>
      <c r="N556" s="94"/>
    </row>
    <row r="557" spans="2:14">
      <c r="B557" s="93"/>
      <c r="C557" s="93"/>
      <c r="D557" s="93"/>
      <c r="E557" s="93"/>
      <c r="F557" s="93"/>
      <c r="G557" s="93"/>
      <c r="H557" s="94"/>
      <c r="I557" s="94"/>
      <c r="J557" s="94"/>
      <c r="K557" s="94"/>
      <c r="L557" s="94"/>
      <c r="M557" s="94"/>
      <c r="N557" s="94"/>
    </row>
    <row r="558" spans="2:14">
      <c r="B558" s="93"/>
      <c r="C558" s="93"/>
      <c r="D558" s="93"/>
      <c r="E558" s="93"/>
      <c r="F558" s="93"/>
      <c r="G558" s="93"/>
      <c r="H558" s="94"/>
      <c r="I558" s="94"/>
      <c r="J558" s="94"/>
      <c r="K558" s="94"/>
      <c r="L558" s="94"/>
      <c r="M558" s="94"/>
      <c r="N558" s="94"/>
    </row>
    <row r="559" spans="2:14">
      <c r="B559" s="93"/>
      <c r="C559" s="93"/>
      <c r="D559" s="93"/>
      <c r="E559" s="93"/>
      <c r="F559" s="93"/>
      <c r="G559" s="93"/>
      <c r="H559" s="94"/>
      <c r="I559" s="94"/>
      <c r="J559" s="94"/>
      <c r="K559" s="94"/>
      <c r="L559" s="94"/>
      <c r="M559" s="94"/>
      <c r="N559" s="94"/>
    </row>
    <row r="560" spans="2:14">
      <c r="B560" s="93"/>
      <c r="C560" s="93"/>
      <c r="D560" s="93"/>
      <c r="E560" s="93"/>
      <c r="F560" s="93"/>
      <c r="G560" s="93"/>
      <c r="H560" s="94"/>
      <c r="I560" s="94"/>
      <c r="J560" s="94"/>
      <c r="K560" s="94"/>
      <c r="L560" s="94"/>
      <c r="M560" s="94"/>
      <c r="N560" s="94"/>
    </row>
    <row r="561" spans="2:14">
      <c r="B561" s="93"/>
      <c r="C561" s="93"/>
      <c r="D561" s="93"/>
      <c r="E561" s="93"/>
      <c r="F561" s="93"/>
      <c r="G561" s="93"/>
      <c r="H561" s="94"/>
      <c r="I561" s="94"/>
      <c r="J561" s="94"/>
      <c r="K561" s="94"/>
      <c r="L561" s="94"/>
      <c r="M561" s="94"/>
      <c r="N561" s="94"/>
    </row>
    <row r="562" spans="2:14">
      <c r="B562" s="93"/>
      <c r="C562" s="93"/>
      <c r="D562" s="93"/>
      <c r="E562" s="93"/>
      <c r="F562" s="93"/>
      <c r="G562" s="93"/>
      <c r="H562" s="94"/>
      <c r="I562" s="94"/>
      <c r="J562" s="94"/>
      <c r="K562" s="94"/>
      <c r="L562" s="94"/>
      <c r="M562" s="94"/>
      <c r="N562" s="94"/>
    </row>
    <row r="563" spans="2:14">
      <c r="B563" s="93"/>
      <c r="C563" s="93"/>
      <c r="D563" s="93"/>
      <c r="E563" s="93"/>
      <c r="F563" s="93"/>
      <c r="G563" s="93"/>
      <c r="H563" s="94"/>
      <c r="I563" s="94"/>
      <c r="J563" s="94"/>
      <c r="K563" s="94"/>
      <c r="L563" s="94"/>
      <c r="M563" s="94"/>
      <c r="N563" s="94"/>
    </row>
    <row r="564" spans="2:14">
      <c r="B564" s="93"/>
      <c r="C564" s="93"/>
      <c r="D564" s="93"/>
      <c r="E564" s="93"/>
      <c r="F564" s="93"/>
      <c r="G564" s="93"/>
      <c r="H564" s="94"/>
      <c r="I564" s="94"/>
      <c r="J564" s="94"/>
      <c r="K564" s="94"/>
      <c r="L564" s="94"/>
      <c r="M564" s="94"/>
      <c r="N564" s="94"/>
    </row>
    <row r="565" spans="2:14">
      <c r="B565" s="93"/>
      <c r="C565" s="93"/>
      <c r="D565" s="93"/>
      <c r="E565" s="93"/>
      <c r="F565" s="93"/>
      <c r="G565" s="93"/>
      <c r="H565" s="94"/>
      <c r="I565" s="94"/>
      <c r="J565" s="94"/>
      <c r="K565" s="94"/>
      <c r="L565" s="94"/>
      <c r="M565" s="94"/>
      <c r="N565" s="94"/>
    </row>
    <row r="566" spans="2:14">
      <c r="B566" s="93"/>
      <c r="C566" s="93"/>
      <c r="D566" s="93"/>
      <c r="E566" s="93"/>
      <c r="F566" s="93"/>
      <c r="G566" s="93"/>
      <c r="H566" s="94"/>
      <c r="I566" s="94"/>
      <c r="J566" s="94"/>
      <c r="K566" s="94"/>
      <c r="L566" s="94"/>
      <c r="M566" s="94"/>
      <c r="N566" s="94"/>
    </row>
    <row r="567" spans="2:14">
      <c r="B567" s="93"/>
      <c r="C567" s="93"/>
      <c r="D567" s="93"/>
      <c r="E567" s="93"/>
      <c r="F567" s="93"/>
      <c r="G567" s="93"/>
      <c r="H567" s="94"/>
      <c r="I567" s="94"/>
      <c r="J567" s="94"/>
      <c r="K567" s="94"/>
      <c r="L567" s="94"/>
      <c r="M567" s="94"/>
      <c r="N567" s="94"/>
    </row>
    <row r="568" spans="2:14">
      <c r="B568" s="93"/>
      <c r="C568" s="93"/>
      <c r="D568" s="93"/>
      <c r="E568" s="93"/>
      <c r="F568" s="93"/>
      <c r="G568" s="93"/>
      <c r="H568" s="94"/>
      <c r="I568" s="94"/>
      <c r="J568" s="94"/>
      <c r="K568" s="94"/>
      <c r="L568" s="94"/>
      <c r="M568" s="94"/>
      <c r="N568" s="94"/>
    </row>
    <row r="569" spans="2:14">
      <c r="B569" s="93"/>
      <c r="C569" s="93"/>
      <c r="D569" s="93"/>
      <c r="E569" s="93"/>
      <c r="F569" s="93"/>
      <c r="G569" s="93"/>
      <c r="H569" s="94"/>
      <c r="I569" s="94"/>
      <c r="J569" s="94"/>
      <c r="K569" s="94"/>
      <c r="L569" s="94"/>
      <c r="M569" s="94"/>
      <c r="N569" s="94"/>
    </row>
    <row r="570" spans="2:14">
      <c r="B570" s="93"/>
      <c r="C570" s="93"/>
      <c r="D570" s="93"/>
      <c r="E570" s="93"/>
      <c r="F570" s="93"/>
      <c r="G570" s="93"/>
      <c r="H570" s="94"/>
      <c r="I570" s="94"/>
      <c r="J570" s="94"/>
      <c r="K570" s="94"/>
      <c r="L570" s="94"/>
      <c r="M570" s="94"/>
      <c r="N570" s="94"/>
    </row>
    <row r="571" spans="2:14">
      <c r="B571" s="93"/>
      <c r="C571" s="93"/>
      <c r="D571" s="93"/>
      <c r="E571" s="93"/>
      <c r="F571" s="93"/>
      <c r="G571" s="93"/>
      <c r="H571" s="94"/>
      <c r="I571" s="94"/>
      <c r="J571" s="94"/>
      <c r="K571" s="94"/>
      <c r="L571" s="94"/>
      <c r="M571" s="94"/>
      <c r="N571" s="94"/>
    </row>
    <row r="572" spans="2:14">
      <c r="B572" s="93"/>
      <c r="C572" s="93"/>
      <c r="D572" s="93"/>
      <c r="E572" s="93"/>
      <c r="F572" s="93"/>
      <c r="G572" s="93"/>
      <c r="H572" s="94"/>
      <c r="I572" s="94"/>
      <c r="J572" s="94"/>
      <c r="K572" s="94"/>
      <c r="L572" s="94"/>
      <c r="M572" s="94"/>
      <c r="N572" s="94"/>
    </row>
    <row r="573" spans="2:14">
      <c r="B573" s="93"/>
      <c r="C573" s="93"/>
      <c r="D573" s="93"/>
      <c r="E573" s="93"/>
      <c r="F573" s="93"/>
      <c r="G573" s="93"/>
      <c r="H573" s="94"/>
      <c r="I573" s="94"/>
      <c r="J573" s="94"/>
      <c r="K573" s="94"/>
      <c r="L573" s="94"/>
      <c r="M573" s="94"/>
      <c r="N573" s="94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43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51.42578125" style="2" bestFit="1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7" width="6.5703125" style="1" bestFit="1" customWidth="1"/>
    <col min="8" max="8" width="5.42578125" style="1" bestFit="1" customWidth="1"/>
    <col min="9" max="9" width="12.28515625" style="1" bestFit="1" customWidth="1"/>
    <col min="10" max="10" width="7.28515625" style="1" bestFit="1" customWidth="1"/>
    <col min="11" max="11" width="11.85546875" style="1" bestFit="1" customWidth="1"/>
    <col min="12" max="12" width="6.140625" style="1" bestFit="1" customWidth="1"/>
    <col min="13" max="14" width="9.140625" style="1" bestFit="1" customWidth="1"/>
    <col min="15" max="15" width="9.28515625" style="1" customWidth="1"/>
    <col min="16" max="16384" width="9.140625" style="1"/>
  </cols>
  <sheetData>
    <row r="1" spans="2:15">
      <c r="B1" s="46" t="s">
        <v>134</v>
      </c>
      <c r="C1" s="46" t="s" vm="1">
        <v>205</v>
      </c>
    </row>
    <row r="2" spans="2:15">
      <c r="B2" s="46" t="s">
        <v>133</v>
      </c>
      <c r="C2" s="46" t="s">
        <v>206</v>
      </c>
    </row>
    <row r="3" spans="2:15">
      <c r="B3" s="46" t="s">
        <v>135</v>
      </c>
      <c r="C3" s="46" t="s">
        <v>207</v>
      </c>
    </row>
    <row r="4" spans="2:15">
      <c r="B4" s="46" t="s">
        <v>136</v>
      </c>
      <c r="C4" s="46">
        <v>2148</v>
      </c>
    </row>
    <row r="6" spans="2:15" ht="26.25" customHeight="1">
      <c r="B6" s="133" t="s">
        <v>158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5"/>
    </row>
    <row r="7" spans="2:15" ht="26.25" customHeight="1">
      <c r="B7" s="133" t="s">
        <v>85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5"/>
    </row>
    <row r="8" spans="2:15" s="3" customFormat="1" ht="63">
      <c r="B8" s="21" t="s">
        <v>107</v>
      </c>
      <c r="C8" s="29" t="s">
        <v>43</v>
      </c>
      <c r="D8" s="29" t="s">
        <v>111</v>
      </c>
      <c r="E8" s="29" t="s">
        <v>109</v>
      </c>
      <c r="F8" s="29" t="s">
        <v>61</v>
      </c>
      <c r="G8" s="29" t="s">
        <v>14</v>
      </c>
      <c r="H8" s="29" t="s">
        <v>62</v>
      </c>
      <c r="I8" s="29" t="s">
        <v>95</v>
      </c>
      <c r="J8" s="29" t="s">
        <v>183</v>
      </c>
      <c r="K8" s="29" t="s">
        <v>182</v>
      </c>
      <c r="L8" s="29" t="s">
        <v>57</v>
      </c>
      <c r="M8" s="29" t="s">
        <v>54</v>
      </c>
      <c r="N8" s="29" t="s">
        <v>137</v>
      </c>
      <c r="O8" s="19" t="s">
        <v>139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190</v>
      </c>
      <c r="K9" s="31"/>
      <c r="L9" s="31" t="s">
        <v>186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7" t="s">
        <v>30</v>
      </c>
      <c r="C11" s="87"/>
      <c r="D11" s="88"/>
      <c r="E11" s="87"/>
      <c r="F11" s="88"/>
      <c r="G11" s="87"/>
      <c r="H11" s="87"/>
      <c r="I11" s="88"/>
      <c r="J11" s="90"/>
      <c r="K11" s="102"/>
      <c r="L11" s="90">
        <v>52.137688580999992</v>
      </c>
      <c r="M11" s="91"/>
      <c r="N11" s="91">
        <f>IFERROR(L11/$L$11,0)</f>
        <v>1</v>
      </c>
      <c r="O11" s="91">
        <f>L11/'סכום נכסי הקרן'!$C$42</f>
        <v>1.257175586310111E-2</v>
      </c>
    </row>
    <row r="12" spans="2:15" s="4" customFormat="1" ht="18" customHeight="1">
      <c r="B12" s="113" t="s">
        <v>178</v>
      </c>
      <c r="C12" s="87"/>
      <c r="D12" s="88"/>
      <c r="E12" s="87"/>
      <c r="F12" s="88"/>
      <c r="G12" s="87"/>
      <c r="H12" s="87"/>
      <c r="I12" s="88"/>
      <c r="J12" s="90"/>
      <c r="K12" s="102"/>
      <c r="L12" s="90">
        <v>52.137688580999992</v>
      </c>
      <c r="M12" s="91"/>
      <c r="N12" s="91">
        <f t="shared" ref="N12:N20" si="0">IFERROR(L12/$L$11,0)</f>
        <v>1</v>
      </c>
      <c r="O12" s="91">
        <f>L12/'סכום נכסי הקרן'!$C$42</f>
        <v>1.257175586310111E-2</v>
      </c>
    </row>
    <row r="13" spans="2:15">
      <c r="B13" s="85" t="s">
        <v>48</v>
      </c>
      <c r="C13" s="80"/>
      <c r="D13" s="81"/>
      <c r="E13" s="80"/>
      <c r="F13" s="81"/>
      <c r="G13" s="80"/>
      <c r="H13" s="80"/>
      <c r="I13" s="81"/>
      <c r="J13" s="83"/>
      <c r="K13" s="100"/>
      <c r="L13" s="83">
        <v>52.137688580999992</v>
      </c>
      <c r="M13" s="84"/>
      <c r="N13" s="84">
        <f t="shared" si="0"/>
        <v>1</v>
      </c>
      <c r="O13" s="84">
        <f>L13/'סכום נכסי הקרן'!$C$42</f>
        <v>1.257175586310111E-2</v>
      </c>
    </row>
    <row r="14" spans="2:15">
      <c r="B14" s="86" t="s">
        <v>862</v>
      </c>
      <c r="C14" s="87" t="s">
        <v>863</v>
      </c>
      <c r="D14" s="88" t="s">
        <v>28</v>
      </c>
      <c r="E14" s="87"/>
      <c r="F14" s="88" t="s">
        <v>840</v>
      </c>
      <c r="G14" s="87" t="s">
        <v>594</v>
      </c>
      <c r="H14" s="87" t="s">
        <v>595</v>
      </c>
      <c r="I14" s="88" t="s">
        <v>122</v>
      </c>
      <c r="J14" s="90">
        <v>0.93869699999999989</v>
      </c>
      <c r="K14" s="102">
        <v>101083.0267</v>
      </c>
      <c r="L14" s="90">
        <v>3.7311198389999998</v>
      </c>
      <c r="M14" s="91">
        <v>2.9291550166820342E-9</v>
      </c>
      <c r="N14" s="91">
        <f t="shared" si="0"/>
        <v>7.156281646823319E-2</v>
      </c>
      <c r="O14" s="91">
        <f>L14/'סכום נכסי הקרן'!$C$42</f>
        <v>8.996702575145393E-4</v>
      </c>
    </row>
    <row r="15" spans="2:15">
      <c r="B15" s="86" t="s">
        <v>864</v>
      </c>
      <c r="C15" s="87" t="s">
        <v>865</v>
      </c>
      <c r="D15" s="88" t="s">
        <v>28</v>
      </c>
      <c r="E15" s="87"/>
      <c r="F15" s="88" t="s">
        <v>840</v>
      </c>
      <c r="G15" s="87" t="s">
        <v>605</v>
      </c>
      <c r="H15" s="87" t="s">
        <v>595</v>
      </c>
      <c r="I15" s="88" t="s">
        <v>120</v>
      </c>
      <c r="J15" s="90">
        <v>0.159416</v>
      </c>
      <c r="K15" s="102">
        <v>1015461</v>
      </c>
      <c r="L15" s="90">
        <v>5.8519742560000001</v>
      </c>
      <c r="M15" s="91">
        <v>1.1314234884632641E-6</v>
      </c>
      <c r="N15" s="91">
        <f t="shared" si="0"/>
        <v>0.11224076891917636</v>
      </c>
      <c r="O15" s="91">
        <f>L15/'סכום נכסי הקרן'!$C$42</f>
        <v>1.4110635447386324E-3</v>
      </c>
    </row>
    <row r="16" spans="2:15">
      <c r="B16" s="86" t="s">
        <v>866</v>
      </c>
      <c r="C16" s="87" t="s">
        <v>867</v>
      </c>
      <c r="D16" s="88" t="s">
        <v>28</v>
      </c>
      <c r="E16" s="87"/>
      <c r="F16" s="88" t="s">
        <v>840</v>
      </c>
      <c r="G16" s="87" t="s">
        <v>611</v>
      </c>
      <c r="H16" s="87" t="s">
        <v>595</v>
      </c>
      <c r="I16" s="88" t="s">
        <v>120</v>
      </c>
      <c r="J16" s="90">
        <v>5.8169370000000002</v>
      </c>
      <c r="K16" s="102">
        <v>33919.440000000002</v>
      </c>
      <c r="L16" s="90">
        <v>7.1326566510000005</v>
      </c>
      <c r="M16" s="91">
        <v>6.0880290513085457E-7</v>
      </c>
      <c r="N16" s="91">
        <f t="shared" si="0"/>
        <v>0.13680423595915378</v>
      </c>
      <c r="O16" s="91">
        <f>L16/'סכום נכסי הקרן'!$C$42</f>
        <v>1.7198694555165593E-3</v>
      </c>
    </row>
    <row r="17" spans="2:15">
      <c r="B17" s="86" t="s">
        <v>868</v>
      </c>
      <c r="C17" s="87" t="s">
        <v>869</v>
      </c>
      <c r="D17" s="88" t="s">
        <v>28</v>
      </c>
      <c r="E17" s="87"/>
      <c r="F17" s="88" t="s">
        <v>840</v>
      </c>
      <c r="G17" s="87" t="s">
        <v>870</v>
      </c>
      <c r="H17" s="87" t="s">
        <v>595</v>
      </c>
      <c r="I17" s="88" t="s">
        <v>122</v>
      </c>
      <c r="J17" s="90">
        <v>0.90231300000000003</v>
      </c>
      <c r="K17" s="102">
        <v>220566.59909999999</v>
      </c>
      <c r="L17" s="90">
        <v>7.8258728920000005</v>
      </c>
      <c r="M17" s="91">
        <v>3.5662283436060926E-6</v>
      </c>
      <c r="N17" s="91">
        <f t="shared" si="0"/>
        <v>0.15010011193422762</v>
      </c>
      <c r="O17" s="91">
        <f>L17/'סכום נכסי הקרן'!$C$42</f>
        <v>1.8870219622612592E-3</v>
      </c>
    </row>
    <row r="18" spans="2:15">
      <c r="B18" s="86" t="s">
        <v>871</v>
      </c>
      <c r="C18" s="87" t="s">
        <v>872</v>
      </c>
      <c r="D18" s="88" t="s">
        <v>28</v>
      </c>
      <c r="E18" s="87"/>
      <c r="F18" s="88" t="s">
        <v>840</v>
      </c>
      <c r="G18" s="87" t="s">
        <v>870</v>
      </c>
      <c r="H18" s="87" t="s">
        <v>595</v>
      </c>
      <c r="I18" s="88" t="s">
        <v>120</v>
      </c>
      <c r="J18" s="90">
        <v>2.2128489999999998</v>
      </c>
      <c r="K18" s="102">
        <v>113350.9</v>
      </c>
      <c r="L18" s="90">
        <v>9.0674479469999998</v>
      </c>
      <c r="M18" s="91">
        <v>3.7547795499933802E-6</v>
      </c>
      <c r="N18" s="91">
        <f t="shared" si="0"/>
        <v>0.17391350084331045</v>
      </c>
      <c r="O18" s="91">
        <f>L18/'סכום נכסי הקרן'!$C$42</f>
        <v>2.1863980738993281E-3</v>
      </c>
    </row>
    <row r="19" spans="2:15">
      <c r="B19" s="86" t="s">
        <v>873</v>
      </c>
      <c r="C19" s="87" t="s">
        <v>874</v>
      </c>
      <c r="D19" s="88" t="s">
        <v>28</v>
      </c>
      <c r="E19" s="87"/>
      <c r="F19" s="88" t="s">
        <v>840</v>
      </c>
      <c r="G19" s="87" t="s">
        <v>875</v>
      </c>
      <c r="H19" s="87" t="s">
        <v>595</v>
      </c>
      <c r="I19" s="88" t="s">
        <v>123</v>
      </c>
      <c r="J19" s="90">
        <v>507.89245899999992</v>
      </c>
      <c r="K19" s="102">
        <v>133.5</v>
      </c>
      <c r="L19" s="90">
        <v>3.0289243530000003</v>
      </c>
      <c r="M19" s="91">
        <v>2.1811826059672198E-9</v>
      </c>
      <c r="N19" s="91">
        <f t="shared" si="0"/>
        <v>5.8094718723372796E-2</v>
      </c>
      <c r="O19" s="91">
        <f>L19/'סכום נכסי הקרן'!$C$42</f>
        <v>7.3035262072577187E-4</v>
      </c>
    </row>
    <row r="20" spans="2:15">
      <c r="B20" s="86" t="s">
        <v>876</v>
      </c>
      <c r="C20" s="87" t="s">
        <v>877</v>
      </c>
      <c r="D20" s="88" t="s">
        <v>28</v>
      </c>
      <c r="E20" s="87"/>
      <c r="F20" s="88" t="s">
        <v>840</v>
      </c>
      <c r="G20" s="87" t="s">
        <v>481</v>
      </c>
      <c r="H20" s="87"/>
      <c r="I20" s="88" t="s">
        <v>123</v>
      </c>
      <c r="J20" s="90">
        <v>21.254439999999999</v>
      </c>
      <c r="K20" s="102">
        <v>16324.43</v>
      </c>
      <c r="L20" s="90">
        <v>15.499692642999998</v>
      </c>
      <c r="M20" s="91">
        <v>4.1849636843250069E-8</v>
      </c>
      <c r="N20" s="91">
        <f t="shared" si="0"/>
        <v>0.29728384715252593</v>
      </c>
      <c r="O20" s="91">
        <f>L20/'סכום נכסי הקרן'!$C$42</f>
        <v>3.737379948445022E-3</v>
      </c>
    </row>
    <row r="21" spans="2:15">
      <c r="B21" s="92"/>
      <c r="C21" s="87"/>
      <c r="D21" s="87"/>
      <c r="E21" s="87"/>
      <c r="F21" s="87"/>
      <c r="G21" s="87"/>
      <c r="H21" s="87"/>
      <c r="I21" s="87"/>
      <c r="J21" s="90"/>
      <c r="K21" s="102"/>
      <c r="L21" s="87"/>
      <c r="M21" s="87"/>
      <c r="N21" s="91"/>
      <c r="O21" s="87"/>
    </row>
    <row r="22" spans="2:15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2:15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2:15">
      <c r="B24" s="109" t="s">
        <v>198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2:15">
      <c r="B25" s="109" t="s">
        <v>104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2:15">
      <c r="B26" s="109" t="s">
        <v>181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2:15">
      <c r="B27" s="109" t="s">
        <v>189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2:1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2:1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2:1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1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2:1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2:1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2:1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2:1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2:1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2:15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2:1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2:1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2:15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2:15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2:15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2:1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2:1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2:15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</row>
    <row r="46" spans="2:1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2:15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2:1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2:1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2:15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2:1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5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2:15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</row>
    <row r="58" spans="2:15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2:15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2:15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2:1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2:1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</row>
    <row r="63" spans="2:1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</row>
    <row r="64" spans="2:1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2:15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2:15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2:15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2:15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2:15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</row>
    <row r="70" spans="2:15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1" spans="2:15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</row>
    <row r="72" spans="2:1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</row>
    <row r="73" spans="2:1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2:15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</row>
    <row r="75" spans="2:15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2:15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2:15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</row>
    <row r="78" spans="2:15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</row>
    <row r="79" spans="2:1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</row>
    <row r="80" spans="2:1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</row>
    <row r="81" spans="2: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</row>
    <row r="82" spans="2:1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</row>
    <row r="83" spans="2:1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</row>
    <row r="84" spans="2:15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</row>
    <row r="85" spans="2:15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</row>
    <row r="86" spans="2:15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</row>
    <row r="87" spans="2:15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</row>
    <row r="88" spans="2:15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</row>
    <row r="89" spans="2:15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</row>
    <row r="90" spans="2:15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</row>
    <row r="91" spans="2:15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</row>
    <row r="92" spans="2:15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</row>
    <row r="93" spans="2:15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</row>
    <row r="94" spans="2:15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</row>
    <row r="95" spans="2:15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</row>
    <row r="96" spans="2:15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</row>
    <row r="97" spans="2:15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</row>
    <row r="98" spans="2:15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</row>
    <row r="99" spans="2:15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</row>
    <row r="100" spans="2:15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</row>
    <row r="101" spans="2:15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</row>
    <row r="102" spans="2:15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</row>
    <row r="103" spans="2:15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</row>
    <row r="104" spans="2:15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</row>
    <row r="105" spans="2:15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2:15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</row>
    <row r="107" spans="2:15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</row>
    <row r="108" spans="2:15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</row>
    <row r="109" spans="2:15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</row>
    <row r="110" spans="2:15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</row>
    <row r="111" spans="2:15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</row>
    <row r="112" spans="2:15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</row>
    <row r="113" spans="2:15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</row>
    <row r="114" spans="2:15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</row>
    <row r="115" spans="2:15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</row>
    <row r="116" spans="2:15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</row>
    <row r="117" spans="2:15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</row>
    <row r="118" spans="2:15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</row>
    <row r="119" spans="2:15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</row>
    <row r="120" spans="2:15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</row>
    <row r="121" spans="2:15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</row>
    <row r="122" spans="2:15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</row>
    <row r="123" spans="2:15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</row>
    <row r="124" spans="2:15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</row>
    <row r="125" spans="2:15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</row>
    <row r="126" spans="2:15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</row>
    <row r="127" spans="2:15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</row>
    <row r="128" spans="2:15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</row>
    <row r="129" spans="2:15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</row>
    <row r="130" spans="2:15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</row>
    <row r="131" spans="2:15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</row>
    <row r="132" spans="2:15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</row>
    <row r="133" spans="2:15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</row>
    <row r="134" spans="2:15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</row>
    <row r="135" spans="2:15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</row>
    <row r="136" spans="2:15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</row>
    <row r="137" spans="2:15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</row>
    <row r="138" spans="2:15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</row>
    <row r="139" spans="2:15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</row>
    <row r="140" spans="2:15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</row>
    <row r="141" spans="2:15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</row>
    <row r="142" spans="2:15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</row>
    <row r="143" spans="2:15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</row>
    <row r="144" spans="2:15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</row>
    <row r="145" spans="2:15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</row>
    <row r="146" spans="2:15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</row>
    <row r="147" spans="2:15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</row>
    <row r="148" spans="2:15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</row>
    <row r="149" spans="2:15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</row>
    <row r="150" spans="2:15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</row>
    <row r="151" spans="2:15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</row>
    <row r="152" spans="2:15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</row>
    <row r="153" spans="2:15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</row>
    <row r="154" spans="2:15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</row>
    <row r="155" spans="2:15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</row>
    <row r="156" spans="2:15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</row>
    <row r="157" spans="2:15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</row>
    <row r="158" spans="2:15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</row>
    <row r="159" spans="2:15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</row>
    <row r="160" spans="2:15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</row>
    <row r="161" spans="2:15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</row>
    <row r="162" spans="2:15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</row>
    <row r="163" spans="2:15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</row>
    <row r="164" spans="2:15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</row>
    <row r="165" spans="2:15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</row>
    <row r="166" spans="2:15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</row>
    <row r="167" spans="2:15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</row>
    <row r="168" spans="2:15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</row>
    <row r="169" spans="2:15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</row>
    <row r="170" spans="2:15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</row>
    <row r="171" spans="2:15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</row>
    <row r="172" spans="2:15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</row>
    <row r="173" spans="2:15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</row>
    <row r="174" spans="2:15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</row>
    <row r="175" spans="2:15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</row>
    <row r="176" spans="2:15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</row>
    <row r="177" spans="2:15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</row>
    <row r="178" spans="2:15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</row>
    <row r="179" spans="2:15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</row>
    <row r="180" spans="2:15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</row>
    <row r="181" spans="2:15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</row>
    <row r="182" spans="2:15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</row>
    <row r="183" spans="2:15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</row>
    <row r="184" spans="2:15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</row>
    <row r="185" spans="2:15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</row>
    <row r="186" spans="2:15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</row>
    <row r="187" spans="2:15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</row>
    <row r="188" spans="2:15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</row>
    <row r="189" spans="2:15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</row>
    <row r="190" spans="2:15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</row>
    <row r="191" spans="2:15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</row>
    <row r="192" spans="2:15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</row>
    <row r="193" spans="2:15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</row>
    <row r="194" spans="2:15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</row>
    <row r="195" spans="2:15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</row>
    <row r="196" spans="2:15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</row>
    <row r="197" spans="2:15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</row>
    <row r="198" spans="2:15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</row>
    <row r="199" spans="2:15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</row>
    <row r="200" spans="2:15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</row>
    <row r="201" spans="2:15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</row>
    <row r="202" spans="2:15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</row>
    <row r="203" spans="2:15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</row>
    <row r="204" spans="2:15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</row>
    <row r="205" spans="2:15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</row>
    <row r="206" spans="2:15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</row>
    <row r="207" spans="2:15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</row>
    <row r="208" spans="2:15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</row>
    <row r="209" spans="2:15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</row>
    <row r="210" spans="2:15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</row>
    <row r="211" spans="2:15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</row>
    <row r="212" spans="2:15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</row>
    <row r="213" spans="2:15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</row>
    <row r="214" spans="2:15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</row>
    <row r="215" spans="2:15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</row>
    <row r="216" spans="2:15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</row>
    <row r="217" spans="2:15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</row>
    <row r="218" spans="2:15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</row>
    <row r="219" spans="2:15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</row>
    <row r="220" spans="2:15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</row>
    <row r="221" spans="2:15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</row>
    <row r="222" spans="2:15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</row>
    <row r="223" spans="2:15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</row>
    <row r="224" spans="2:15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</row>
    <row r="225" spans="2:15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</row>
    <row r="226" spans="2:15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</row>
    <row r="227" spans="2:15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</row>
    <row r="228" spans="2:15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</row>
    <row r="229" spans="2:15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</row>
    <row r="230" spans="2:15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</row>
    <row r="231" spans="2:15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</row>
    <row r="232" spans="2:15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</row>
    <row r="233" spans="2:15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</row>
    <row r="234" spans="2:15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</row>
    <row r="235" spans="2:15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</row>
    <row r="236" spans="2:15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</row>
    <row r="237" spans="2:15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</row>
    <row r="238" spans="2:15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</row>
    <row r="239" spans="2:15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</row>
    <row r="240" spans="2:15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</row>
    <row r="241" spans="2:15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</row>
    <row r="242" spans="2:15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</row>
    <row r="243" spans="2:15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</row>
    <row r="244" spans="2:15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</row>
    <row r="245" spans="2:15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</row>
    <row r="246" spans="2:15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</row>
    <row r="247" spans="2:15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</row>
    <row r="248" spans="2:15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</row>
    <row r="249" spans="2:15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</row>
    <row r="250" spans="2:15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</row>
    <row r="251" spans="2:15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</row>
    <row r="252" spans="2:15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</row>
    <row r="253" spans="2:15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</row>
    <row r="254" spans="2:15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</row>
    <row r="255" spans="2:15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</row>
    <row r="256" spans="2:15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</row>
    <row r="257" spans="2:15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</row>
    <row r="258" spans="2:15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</row>
    <row r="259" spans="2:15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</row>
    <row r="260" spans="2:15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</row>
    <row r="261" spans="2:15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</row>
    <row r="262" spans="2:15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</row>
    <row r="263" spans="2:15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</row>
    <row r="264" spans="2:15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</row>
    <row r="265" spans="2:15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</row>
    <row r="266" spans="2:15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</row>
    <row r="267" spans="2:15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</row>
    <row r="268" spans="2:15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</row>
    <row r="269" spans="2:15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2:15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2:15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2:15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2:15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2:15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2:15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2:15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2:15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2:15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2:15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2:15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2:15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2:15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2:15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2:15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2:15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2:15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2:15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2:15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2:15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2:15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2:15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2:15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2:15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2:15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2:15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2:15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2:15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2:15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2:15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2:15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  <row r="301" spans="2:15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</row>
    <row r="302" spans="2:15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</row>
    <row r="303" spans="2:15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</row>
    <row r="304" spans="2:15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</row>
    <row r="305" spans="2:15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</row>
    <row r="306" spans="2:15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</row>
    <row r="307" spans="2:15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</row>
    <row r="308" spans="2:15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</row>
    <row r="309" spans="2:15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</row>
    <row r="310" spans="2:15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</row>
    <row r="311" spans="2:15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</row>
    <row r="312" spans="2:15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</row>
    <row r="313" spans="2:15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</row>
    <row r="314" spans="2:15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</row>
    <row r="315" spans="2:15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</row>
    <row r="316" spans="2:15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</row>
    <row r="317" spans="2:15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</row>
    <row r="318" spans="2:15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</row>
    <row r="319" spans="2:15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</row>
    <row r="320" spans="2:15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</row>
    <row r="321" spans="2:15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</row>
    <row r="322" spans="2:15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</row>
    <row r="323" spans="2:15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</row>
    <row r="324" spans="2:15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</row>
    <row r="325" spans="2:15">
      <c r="B325" s="111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</row>
    <row r="326" spans="2:15">
      <c r="B326" s="111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</row>
    <row r="327" spans="2:15">
      <c r="B327" s="112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</row>
    <row r="328" spans="2:15">
      <c r="B328" s="93"/>
      <c r="C328" s="93"/>
      <c r="D328" s="93"/>
      <c r="E328" s="93"/>
      <c r="F328" s="94"/>
      <c r="G328" s="94"/>
      <c r="H328" s="94"/>
      <c r="I328" s="94"/>
      <c r="J328" s="94"/>
      <c r="K328" s="94"/>
      <c r="L328" s="94"/>
      <c r="M328" s="94"/>
      <c r="N328" s="94"/>
      <c r="O328" s="94"/>
    </row>
    <row r="329" spans="2:15">
      <c r="B329" s="93"/>
      <c r="C329" s="93"/>
      <c r="D329" s="93"/>
      <c r="E329" s="93"/>
      <c r="F329" s="94"/>
      <c r="G329" s="94"/>
      <c r="H329" s="94"/>
      <c r="I329" s="94"/>
      <c r="J329" s="94"/>
      <c r="K329" s="94"/>
      <c r="L329" s="94"/>
      <c r="M329" s="94"/>
      <c r="N329" s="94"/>
      <c r="O329" s="94"/>
    </row>
    <row r="330" spans="2:15">
      <c r="B330" s="93"/>
      <c r="C330" s="93"/>
      <c r="D330" s="93"/>
      <c r="E330" s="93"/>
      <c r="F330" s="94"/>
      <c r="G330" s="94"/>
      <c r="H330" s="94"/>
      <c r="I330" s="94"/>
      <c r="J330" s="94"/>
      <c r="K330" s="94"/>
      <c r="L330" s="94"/>
      <c r="M330" s="94"/>
      <c r="N330" s="94"/>
      <c r="O330" s="94"/>
    </row>
    <row r="331" spans="2:15">
      <c r="B331" s="93"/>
      <c r="C331" s="93"/>
      <c r="D331" s="93"/>
      <c r="E331" s="93"/>
      <c r="F331" s="94"/>
      <c r="G331" s="94"/>
      <c r="H331" s="94"/>
      <c r="I331" s="94"/>
      <c r="J331" s="94"/>
      <c r="K331" s="94"/>
      <c r="L331" s="94"/>
      <c r="M331" s="94"/>
      <c r="N331" s="94"/>
      <c r="O331" s="94"/>
    </row>
    <row r="332" spans="2:15">
      <c r="B332" s="93"/>
      <c r="C332" s="93"/>
      <c r="D332" s="93"/>
      <c r="E332" s="93"/>
      <c r="F332" s="94"/>
      <c r="G332" s="94"/>
      <c r="H332" s="94"/>
      <c r="I332" s="94"/>
      <c r="J332" s="94"/>
      <c r="K332" s="94"/>
      <c r="L332" s="94"/>
      <c r="M332" s="94"/>
      <c r="N332" s="94"/>
      <c r="O332" s="94"/>
    </row>
    <row r="333" spans="2:15">
      <c r="B333" s="93"/>
      <c r="C333" s="93"/>
      <c r="D333" s="93"/>
      <c r="E333" s="93"/>
      <c r="F333" s="94"/>
      <c r="G333" s="94"/>
      <c r="H333" s="94"/>
      <c r="I333" s="94"/>
      <c r="J333" s="94"/>
      <c r="K333" s="94"/>
      <c r="L333" s="94"/>
      <c r="M333" s="94"/>
      <c r="N333" s="94"/>
      <c r="O333" s="94"/>
    </row>
    <row r="334" spans="2:15">
      <c r="B334" s="93"/>
      <c r="C334" s="93"/>
      <c r="D334" s="93"/>
      <c r="E334" s="93"/>
      <c r="F334" s="94"/>
      <c r="G334" s="94"/>
      <c r="H334" s="94"/>
      <c r="I334" s="94"/>
      <c r="J334" s="94"/>
      <c r="K334" s="94"/>
      <c r="L334" s="94"/>
      <c r="M334" s="94"/>
      <c r="N334" s="94"/>
      <c r="O334" s="94"/>
    </row>
    <row r="335" spans="2:15">
      <c r="B335" s="93"/>
      <c r="C335" s="93"/>
      <c r="D335" s="93"/>
      <c r="E335" s="93"/>
      <c r="F335" s="94"/>
      <c r="G335" s="94"/>
      <c r="H335" s="94"/>
      <c r="I335" s="94"/>
      <c r="J335" s="94"/>
      <c r="K335" s="94"/>
      <c r="L335" s="94"/>
      <c r="M335" s="94"/>
      <c r="N335" s="94"/>
      <c r="O335" s="94"/>
    </row>
    <row r="336" spans="2:15">
      <c r="B336" s="93"/>
      <c r="C336" s="93"/>
      <c r="D336" s="93"/>
      <c r="E336" s="93"/>
      <c r="F336" s="94"/>
      <c r="G336" s="94"/>
      <c r="H336" s="94"/>
      <c r="I336" s="94"/>
      <c r="J336" s="94"/>
      <c r="K336" s="94"/>
      <c r="L336" s="94"/>
      <c r="M336" s="94"/>
      <c r="N336" s="94"/>
      <c r="O336" s="94"/>
    </row>
    <row r="337" spans="2:15">
      <c r="B337" s="93"/>
      <c r="C337" s="93"/>
      <c r="D337" s="93"/>
      <c r="E337" s="93"/>
      <c r="F337" s="94"/>
      <c r="G337" s="94"/>
      <c r="H337" s="94"/>
      <c r="I337" s="94"/>
      <c r="J337" s="94"/>
      <c r="K337" s="94"/>
      <c r="L337" s="94"/>
      <c r="M337" s="94"/>
      <c r="N337" s="94"/>
      <c r="O337" s="94"/>
    </row>
    <row r="338" spans="2:15">
      <c r="B338" s="93"/>
      <c r="C338" s="93"/>
      <c r="D338" s="93"/>
      <c r="E338" s="93"/>
      <c r="F338" s="94"/>
      <c r="G338" s="94"/>
      <c r="H338" s="94"/>
      <c r="I338" s="94"/>
      <c r="J338" s="94"/>
      <c r="K338" s="94"/>
      <c r="L338" s="94"/>
      <c r="M338" s="94"/>
      <c r="N338" s="94"/>
      <c r="O338" s="94"/>
    </row>
    <row r="339" spans="2:15">
      <c r="B339" s="93"/>
      <c r="C339" s="93"/>
      <c r="D339" s="93"/>
      <c r="E339" s="93"/>
      <c r="F339" s="94"/>
      <c r="G339" s="94"/>
      <c r="H339" s="94"/>
      <c r="I339" s="94"/>
      <c r="J339" s="94"/>
      <c r="K339" s="94"/>
      <c r="L339" s="94"/>
      <c r="M339" s="94"/>
      <c r="N339" s="94"/>
      <c r="O339" s="94"/>
    </row>
    <row r="340" spans="2:15">
      <c r="B340" s="93"/>
      <c r="C340" s="93"/>
      <c r="D340" s="93"/>
      <c r="E340" s="93"/>
      <c r="F340" s="94"/>
      <c r="G340" s="94"/>
      <c r="H340" s="94"/>
      <c r="I340" s="94"/>
      <c r="J340" s="94"/>
      <c r="K340" s="94"/>
      <c r="L340" s="94"/>
      <c r="M340" s="94"/>
      <c r="N340" s="94"/>
      <c r="O340" s="94"/>
    </row>
    <row r="341" spans="2:15">
      <c r="B341" s="93"/>
      <c r="C341" s="93"/>
      <c r="D341" s="93"/>
      <c r="E341" s="93"/>
      <c r="F341" s="94"/>
      <c r="G341" s="94"/>
      <c r="H341" s="94"/>
      <c r="I341" s="94"/>
      <c r="J341" s="94"/>
      <c r="K341" s="94"/>
      <c r="L341" s="94"/>
      <c r="M341" s="94"/>
      <c r="N341" s="94"/>
      <c r="O341" s="94"/>
    </row>
    <row r="342" spans="2:15">
      <c r="B342" s="93"/>
      <c r="C342" s="93"/>
      <c r="D342" s="93"/>
      <c r="E342" s="93"/>
      <c r="F342" s="94"/>
      <c r="G342" s="94"/>
      <c r="H342" s="94"/>
      <c r="I342" s="94"/>
      <c r="J342" s="94"/>
      <c r="K342" s="94"/>
      <c r="L342" s="94"/>
      <c r="M342" s="94"/>
      <c r="N342" s="94"/>
      <c r="O342" s="94"/>
    </row>
    <row r="343" spans="2:15">
      <c r="B343" s="93"/>
      <c r="C343" s="93"/>
      <c r="D343" s="93"/>
      <c r="E343" s="93"/>
      <c r="F343" s="94"/>
      <c r="G343" s="94"/>
      <c r="H343" s="94"/>
      <c r="I343" s="94"/>
      <c r="J343" s="94"/>
      <c r="K343" s="94"/>
      <c r="L343" s="94"/>
      <c r="M343" s="94"/>
      <c r="N343" s="94"/>
      <c r="O343" s="94"/>
    </row>
    <row r="344" spans="2:15">
      <c r="B344" s="93"/>
      <c r="C344" s="93"/>
      <c r="D344" s="93"/>
      <c r="E344" s="93"/>
      <c r="F344" s="94"/>
      <c r="G344" s="94"/>
      <c r="H344" s="94"/>
      <c r="I344" s="94"/>
      <c r="J344" s="94"/>
      <c r="K344" s="94"/>
      <c r="L344" s="94"/>
      <c r="M344" s="94"/>
      <c r="N344" s="94"/>
      <c r="O344" s="94"/>
    </row>
    <row r="345" spans="2:15">
      <c r="B345" s="93"/>
      <c r="C345" s="93"/>
      <c r="D345" s="93"/>
      <c r="E345" s="93"/>
      <c r="F345" s="94"/>
      <c r="G345" s="94"/>
      <c r="H345" s="94"/>
      <c r="I345" s="94"/>
      <c r="J345" s="94"/>
      <c r="K345" s="94"/>
      <c r="L345" s="94"/>
      <c r="M345" s="94"/>
      <c r="N345" s="94"/>
      <c r="O345" s="94"/>
    </row>
    <row r="346" spans="2:15">
      <c r="B346" s="93"/>
      <c r="C346" s="93"/>
      <c r="D346" s="93"/>
      <c r="E346" s="93"/>
      <c r="F346" s="94"/>
      <c r="G346" s="94"/>
      <c r="H346" s="94"/>
      <c r="I346" s="94"/>
      <c r="J346" s="94"/>
      <c r="K346" s="94"/>
      <c r="L346" s="94"/>
      <c r="M346" s="94"/>
      <c r="N346" s="94"/>
      <c r="O346" s="94"/>
    </row>
    <row r="347" spans="2:15">
      <c r="B347" s="93"/>
      <c r="C347" s="93"/>
      <c r="D347" s="93"/>
      <c r="E347" s="93"/>
      <c r="F347" s="94"/>
      <c r="G347" s="94"/>
      <c r="H347" s="94"/>
      <c r="I347" s="94"/>
      <c r="J347" s="94"/>
      <c r="K347" s="94"/>
      <c r="L347" s="94"/>
      <c r="M347" s="94"/>
      <c r="N347" s="94"/>
      <c r="O347" s="94"/>
    </row>
    <row r="348" spans="2:15">
      <c r="B348" s="93"/>
      <c r="C348" s="93"/>
      <c r="D348" s="93"/>
      <c r="E348" s="93"/>
      <c r="F348" s="94"/>
      <c r="G348" s="94"/>
      <c r="H348" s="94"/>
      <c r="I348" s="94"/>
      <c r="J348" s="94"/>
      <c r="K348" s="94"/>
      <c r="L348" s="94"/>
      <c r="M348" s="94"/>
      <c r="N348" s="94"/>
      <c r="O348" s="94"/>
    </row>
    <row r="349" spans="2:15">
      <c r="B349" s="93"/>
      <c r="C349" s="93"/>
      <c r="D349" s="93"/>
      <c r="E349" s="93"/>
      <c r="F349" s="94"/>
      <c r="G349" s="94"/>
      <c r="H349" s="94"/>
      <c r="I349" s="94"/>
      <c r="J349" s="94"/>
      <c r="K349" s="94"/>
      <c r="L349" s="94"/>
      <c r="M349" s="94"/>
      <c r="N349" s="94"/>
      <c r="O349" s="94"/>
    </row>
    <row r="350" spans="2:15">
      <c r="B350" s="93"/>
      <c r="C350" s="93"/>
      <c r="D350" s="93"/>
      <c r="E350" s="93"/>
      <c r="F350" s="94"/>
      <c r="G350" s="94"/>
      <c r="H350" s="94"/>
      <c r="I350" s="94"/>
      <c r="J350" s="94"/>
      <c r="K350" s="94"/>
      <c r="L350" s="94"/>
      <c r="M350" s="94"/>
      <c r="N350" s="94"/>
      <c r="O350" s="94"/>
    </row>
    <row r="351" spans="2:15">
      <c r="B351" s="93"/>
      <c r="C351" s="93"/>
      <c r="D351" s="93"/>
      <c r="E351" s="93"/>
      <c r="F351" s="94"/>
      <c r="G351" s="94"/>
      <c r="H351" s="94"/>
      <c r="I351" s="94"/>
      <c r="J351" s="94"/>
      <c r="K351" s="94"/>
      <c r="L351" s="94"/>
      <c r="M351" s="94"/>
      <c r="N351" s="94"/>
      <c r="O351" s="94"/>
    </row>
    <row r="352" spans="2:15">
      <c r="B352" s="93"/>
      <c r="C352" s="93"/>
      <c r="D352" s="93"/>
      <c r="E352" s="93"/>
      <c r="F352" s="94"/>
      <c r="G352" s="94"/>
      <c r="H352" s="94"/>
      <c r="I352" s="94"/>
      <c r="J352" s="94"/>
      <c r="K352" s="94"/>
      <c r="L352" s="94"/>
      <c r="M352" s="94"/>
      <c r="N352" s="94"/>
      <c r="O352" s="94"/>
    </row>
    <row r="353" spans="2:15">
      <c r="B353" s="93"/>
      <c r="C353" s="93"/>
      <c r="D353" s="93"/>
      <c r="E353" s="93"/>
      <c r="F353" s="94"/>
      <c r="G353" s="94"/>
      <c r="H353" s="94"/>
      <c r="I353" s="94"/>
      <c r="J353" s="94"/>
      <c r="K353" s="94"/>
      <c r="L353" s="94"/>
      <c r="M353" s="94"/>
      <c r="N353" s="94"/>
      <c r="O353" s="94"/>
    </row>
    <row r="354" spans="2:15">
      <c r="B354" s="93"/>
      <c r="C354" s="93"/>
      <c r="D354" s="93"/>
      <c r="E354" s="93"/>
      <c r="F354" s="94"/>
      <c r="G354" s="94"/>
      <c r="H354" s="94"/>
      <c r="I354" s="94"/>
      <c r="J354" s="94"/>
      <c r="K354" s="94"/>
      <c r="L354" s="94"/>
      <c r="M354" s="94"/>
      <c r="N354" s="94"/>
      <c r="O354" s="94"/>
    </row>
    <row r="355" spans="2:15">
      <c r="B355" s="93"/>
      <c r="C355" s="93"/>
      <c r="D355" s="93"/>
      <c r="E355" s="93"/>
      <c r="F355" s="94"/>
      <c r="G355" s="94"/>
      <c r="H355" s="94"/>
      <c r="I355" s="94"/>
      <c r="J355" s="94"/>
      <c r="K355" s="94"/>
      <c r="L355" s="94"/>
      <c r="M355" s="94"/>
      <c r="N355" s="94"/>
      <c r="O355" s="94"/>
    </row>
    <row r="356" spans="2:15">
      <c r="B356" s="93"/>
      <c r="C356" s="93"/>
      <c r="D356" s="93"/>
      <c r="E356" s="93"/>
      <c r="F356" s="94"/>
      <c r="G356" s="94"/>
      <c r="H356" s="94"/>
      <c r="I356" s="94"/>
      <c r="J356" s="94"/>
      <c r="K356" s="94"/>
      <c r="L356" s="94"/>
      <c r="M356" s="94"/>
      <c r="N356" s="94"/>
      <c r="O356" s="94"/>
    </row>
    <row r="357" spans="2:15">
      <c r="B357" s="93"/>
      <c r="C357" s="93"/>
      <c r="D357" s="93"/>
      <c r="E357" s="93"/>
      <c r="F357" s="94"/>
      <c r="G357" s="94"/>
      <c r="H357" s="94"/>
      <c r="I357" s="94"/>
      <c r="J357" s="94"/>
      <c r="K357" s="94"/>
      <c r="L357" s="94"/>
      <c r="M357" s="94"/>
      <c r="N357" s="94"/>
      <c r="O357" s="94"/>
    </row>
    <row r="358" spans="2:15">
      <c r="B358" s="93"/>
      <c r="C358" s="93"/>
      <c r="D358" s="93"/>
      <c r="E358" s="93"/>
      <c r="F358" s="94"/>
      <c r="G358" s="94"/>
      <c r="H358" s="94"/>
      <c r="I358" s="94"/>
      <c r="J358" s="94"/>
      <c r="K358" s="94"/>
      <c r="L358" s="94"/>
      <c r="M358" s="94"/>
      <c r="N358" s="94"/>
      <c r="O358" s="94"/>
    </row>
    <row r="359" spans="2:15">
      <c r="B359" s="93"/>
      <c r="C359" s="93"/>
      <c r="D359" s="93"/>
      <c r="E359" s="93"/>
      <c r="F359" s="94"/>
      <c r="G359" s="94"/>
      <c r="H359" s="94"/>
      <c r="I359" s="94"/>
      <c r="J359" s="94"/>
      <c r="K359" s="94"/>
      <c r="L359" s="94"/>
      <c r="M359" s="94"/>
      <c r="N359" s="94"/>
      <c r="O359" s="94"/>
    </row>
    <row r="360" spans="2:15">
      <c r="B360" s="93"/>
      <c r="C360" s="93"/>
      <c r="D360" s="93"/>
      <c r="E360" s="93"/>
      <c r="F360" s="94"/>
      <c r="G360" s="94"/>
      <c r="H360" s="94"/>
      <c r="I360" s="94"/>
      <c r="J360" s="94"/>
      <c r="K360" s="94"/>
      <c r="L360" s="94"/>
      <c r="M360" s="94"/>
      <c r="N360" s="94"/>
      <c r="O360" s="94"/>
    </row>
    <row r="361" spans="2:15">
      <c r="B361" s="93"/>
      <c r="C361" s="93"/>
      <c r="D361" s="93"/>
      <c r="E361" s="93"/>
      <c r="F361" s="94"/>
      <c r="G361" s="94"/>
      <c r="H361" s="94"/>
      <c r="I361" s="94"/>
      <c r="J361" s="94"/>
      <c r="K361" s="94"/>
      <c r="L361" s="94"/>
      <c r="M361" s="94"/>
      <c r="N361" s="94"/>
      <c r="O361" s="94"/>
    </row>
    <row r="362" spans="2:15">
      <c r="B362" s="93"/>
      <c r="C362" s="93"/>
      <c r="D362" s="93"/>
      <c r="E362" s="93"/>
      <c r="F362" s="94"/>
      <c r="G362" s="94"/>
      <c r="H362" s="94"/>
      <c r="I362" s="94"/>
      <c r="J362" s="94"/>
      <c r="K362" s="94"/>
      <c r="L362" s="94"/>
      <c r="M362" s="94"/>
      <c r="N362" s="94"/>
      <c r="O362" s="94"/>
    </row>
    <row r="363" spans="2:15">
      <c r="B363" s="93"/>
      <c r="C363" s="93"/>
      <c r="D363" s="93"/>
      <c r="E363" s="93"/>
      <c r="F363" s="94"/>
      <c r="G363" s="94"/>
      <c r="H363" s="94"/>
      <c r="I363" s="94"/>
      <c r="J363" s="94"/>
      <c r="K363" s="94"/>
      <c r="L363" s="94"/>
      <c r="M363" s="94"/>
      <c r="N363" s="94"/>
      <c r="O363" s="94"/>
    </row>
    <row r="364" spans="2:15">
      <c r="B364" s="93"/>
      <c r="C364" s="93"/>
      <c r="D364" s="93"/>
      <c r="E364" s="93"/>
      <c r="F364" s="94"/>
      <c r="G364" s="94"/>
      <c r="H364" s="94"/>
      <c r="I364" s="94"/>
      <c r="J364" s="94"/>
      <c r="K364" s="94"/>
      <c r="L364" s="94"/>
      <c r="M364" s="94"/>
      <c r="N364" s="94"/>
      <c r="O364" s="94"/>
    </row>
    <row r="365" spans="2:15">
      <c r="B365" s="93"/>
      <c r="C365" s="93"/>
      <c r="D365" s="93"/>
      <c r="E365" s="93"/>
      <c r="F365" s="94"/>
      <c r="G365" s="94"/>
      <c r="H365" s="94"/>
      <c r="I365" s="94"/>
      <c r="J365" s="94"/>
      <c r="K365" s="94"/>
      <c r="L365" s="94"/>
      <c r="M365" s="94"/>
      <c r="N365" s="94"/>
      <c r="O365" s="94"/>
    </row>
    <row r="366" spans="2:15">
      <c r="B366" s="93"/>
      <c r="C366" s="93"/>
      <c r="D366" s="93"/>
      <c r="E366" s="93"/>
      <c r="F366" s="94"/>
      <c r="G366" s="94"/>
      <c r="H366" s="94"/>
      <c r="I366" s="94"/>
      <c r="J366" s="94"/>
      <c r="K366" s="94"/>
      <c r="L366" s="94"/>
      <c r="M366" s="94"/>
      <c r="N366" s="94"/>
      <c r="O366" s="94"/>
    </row>
    <row r="367" spans="2:15">
      <c r="B367" s="93"/>
      <c r="C367" s="93"/>
      <c r="D367" s="93"/>
      <c r="E367" s="93"/>
      <c r="F367" s="94"/>
      <c r="G367" s="94"/>
      <c r="H367" s="94"/>
      <c r="I367" s="94"/>
      <c r="J367" s="94"/>
      <c r="K367" s="94"/>
      <c r="L367" s="94"/>
      <c r="M367" s="94"/>
      <c r="N367" s="94"/>
      <c r="O367" s="94"/>
    </row>
    <row r="368" spans="2:15">
      <c r="B368" s="93"/>
      <c r="C368" s="93"/>
      <c r="D368" s="93"/>
      <c r="E368" s="93"/>
      <c r="F368" s="94"/>
      <c r="G368" s="94"/>
      <c r="H368" s="94"/>
      <c r="I368" s="94"/>
      <c r="J368" s="94"/>
      <c r="K368" s="94"/>
      <c r="L368" s="94"/>
      <c r="M368" s="94"/>
      <c r="N368" s="94"/>
      <c r="O368" s="94"/>
    </row>
    <row r="369" spans="2:15">
      <c r="B369" s="93"/>
      <c r="C369" s="93"/>
      <c r="D369" s="93"/>
      <c r="E369" s="93"/>
      <c r="F369" s="94"/>
      <c r="G369" s="94"/>
      <c r="H369" s="94"/>
      <c r="I369" s="94"/>
      <c r="J369" s="94"/>
      <c r="K369" s="94"/>
      <c r="L369" s="94"/>
      <c r="M369" s="94"/>
      <c r="N369" s="94"/>
      <c r="O369" s="94"/>
    </row>
    <row r="370" spans="2:15">
      <c r="B370" s="93"/>
      <c r="C370" s="93"/>
      <c r="D370" s="93"/>
      <c r="E370" s="93"/>
      <c r="F370" s="94"/>
      <c r="G370" s="94"/>
      <c r="H370" s="94"/>
      <c r="I370" s="94"/>
      <c r="J370" s="94"/>
      <c r="K370" s="94"/>
      <c r="L370" s="94"/>
      <c r="M370" s="94"/>
      <c r="N370" s="94"/>
      <c r="O370" s="94"/>
    </row>
    <row r="371" spans="2:15">
      <c r="B371" s="93"/>
      <c r="C371" s="93"/>
      <c r="D371" s="93"/>
      <c r="E371" s="93"/>
      <c r="F371" s="94"/>
      <c r="G371" s="94"/>
      <c r="H371" s="94"/>
      <c r="I371" s="94"/>
      <c r="J371" s="94"/>
      <c r="K371" s="94"/>
      <c r="L371" s="94"/>
      <c r="M371" s="94"/>
      <c r="N371" s="94"/>
      <c r="O371" s="94"/>
    </row>
    <row r="372" spans="2:15">
      <c r="B372" s="93"/>
      <c r="C372" s="93"/>
      <c r="D372" s="93"/>
      <c r="E372" s="93"/>
      <c r="F372" s="94"/>
      <c r="G372" s="94"/>
      <c r="H372" s="94"/>
      <c r="I372" s="94"/>
      <c r="J372" s="94"/>
      <c r="K372" s="94"/>
      <c r="L372" s="94"/>
      <c r="M372" s="94"/>
      <c r="N372" s="94"/>
      <c r="O372" s="94"/>
    </row>
    <row r="373" spans="2:15">
      <c r="B373" s="93"/>
      <c r="C373" s="93"/>
      <c r="D373" s="93"/>
      <c r="E373" s="93"/>
      <c r="F373" s="94"/>
      <c r="G373" s="94"/>
      <c r="H373" s="94"/>
      <c r="I373" s="94"/>
      <c r="J373" s="94"/>
      <c r="K373" s="94"/>
      <c r="L373" s="94"/>
      <c r="M373" s="94"/>
      <c r="N373" s="94"/>
      <c r="O373" s="94"/>
    </row>
    <row r="374" spans="2:15">
      <c r="B374" s="93"/>
      <c r="C374" s="93"/>
      <c r="D374" s="93"/>
      <c r="E374" s="93"/>
      <c r="F374" s="94"/>
      <c r="G374" s="94"/>
      <c r="H374" s="94"/>
      <c r="I374" s="94"/>
      <c r="J374" s="94"/>
      <c r="K374" s="94"/>
      <c r="L374" s="94"/>
      <c r="M374" s="94"/>
      <c r="N374" s="94"/>
      <c r="O374" s="94"/>
    </row>
    <row r="375" spans="2:15">
      <c r="B375" s="93"/>
      <c r="C375" s="93"/>
      <c r="D375" s="93"/>
      <c r="E375" s="93"/>
      <c r="F375" s="94"/>
      <c r="G375" s="94"/>
      <c r="H375" s="94"/>
      <c r="I375" s="94"/>
      <c r="J375" s="94"/>
      <c r="K375" s="94"/>
      <c r="L375" s="94"/>
      <c r="M375" s="94"/>
      <c r="N375" s="94"/>
      <c r="O375" s="94"/>
    </row>
    <row r="376" spans="2:15">
      <c r="B376" s="93"/>
      <c r="C376" s="93"/>
      <c r="D376" s="93"/>
      <c r="E376" s="93"/>
      <c r="F376" s="94"/>
      <c r="G376" s="94"/>
      <c r="H376" s="94"/>
      <c r="I376" s="94"/>
      <c r="J376" s="94"/>
      <c r="K376" s="94"/>
      <c r="L376" s="94"/>
      <c r="M376" s="94"/>
      <c r="N376" s="94"/>
      <c r="O376" s="94"/>
    </row>
    <row r="377" spans="2:15">
      <c r="B377" s="93"/>
      <c r="C377" s="93"/>
      <c r="D377" s="93"/>
      <c r="E377" s="93"/>
      <c r="F377" s="94"/>
      <c r="G377" s="94"/>
      <c r="H377" s="94"/>
      <c r="I377" s="94"/>
      <c r="J377" s="94"/>
      <c r="K377" s="94"/>
      <c r="L377" s="94"/>
      <c r="M377" s="94"/>
      <c r="N377" s="94"/>
      <c r="O377" s="94"/>
    </row>
    <row r="378" spans="2:15">
      <c r="B378" s="93"/>
      <c r="C378" s="93"/>
      <c r="D378" s="93"/>
      <c r="E378" s="93"/>
      <c r="F378" s="94"/>
      <c r="G378" s="94"/>
      <c r="H378" s="94"/>
      <c r="I378" s="94"/>
      <c r="J378" s="94"/>
      <c r="K378" s="94"/>
      <c r="L378" s="94"/>
      <c r="M378" s="94"/>
      <c r="N378" s="94"/>
      <c r="O378" s="94"/>
    </row>
    <row r="379" spans="2:15">
      <c r="B379" s="93"/>
      <c r="C379" s="93"/>
      <c r="D379" s="93"/>
      <c r="E379" s="93"/>
      <c r="F379" s="94"/>
      <c r="G379" s="94"/>
      <c r="H379" s="94"/>
      <c r="I379" s="94"/>
      <c r="J379" s="94"/>
      <c r="K379" s="94"/>
      <c r="L379" s="94"/>
      <c r="M379" s="94"/>
      <c r="N379" s="94"/>
      <c r="O379" s="94"/>
    </row>
    <row r="380" spans="2:15">
      <c r="B380" s="93"/>
      <c r="C380" s="93"/>
      <c r="D380" s="93"/>
      <c r="E380" s="93"/>
      <c r="F380" s="94"/>
      <c r="G380" s="94"/>
      <c r="H380" s="94"/>
      <c r="I380" s="94"/>
      <c r="J380" s="94"/>
      <c r="K380" s="94"/>
      <c r="L380" s="94"/>
      <c r="M380" s="94"/>
      <c r="N380" s="94"/>
      <c r="O380" s="94"/>
    </row>
    <row r="381" spans="2:15">
      <c r="B381" s="93"/>
      <c r="C381" s="93"/>
      <c r="D381" s="93"/>
      <c r="E381" s="93"/>
      <c r="F381" s="94"/>
      <c r="G381" s="94"/>
      <c r="H381" s="94"/>
      <c r="I381" s="94"/>
      <c r="J381" s="94"/>
      <c r="K381" s="94"/>
      <c r="L381" s="94"/>
      <c r="M381" s="94"/>
      <c r="N381" s="94"/>
      <c r="O381" s="94"/>
    </row>
    <row r="382" spans="2:15">
      <c r="B382" s="93"/>
      <c r="C382" s="93"/>
      <c r="D382" s="93"/>
      <c r="E382" s="93"/>
      <c r="F382" s="94"/>
      <c r="G382" s="94"/>
      <c r="H382" s="94"/>
      <c r="I382" s="94"/>
      <c r="J382" s="94"/>
      <c r="K382" s="94"/>
      <c r="L382" s="94"/>
      <c r="M382" s="94"/>
      <c r="N382" s="94"/>
      <c r="O382" s="94"/>
    </row>
    <row r="383" spans="2:15">
      <c r="B383" s="93"/>
      <c r="C383" s="93"/>
      <c r="D383" s="93"/>
      <c r="E383" s="93"/>
      <c r="F383" s="94"/>
      <c r="G383" s="94"/>
      <c r="H383" s="94"/>
      <c r="I383" s="94"/>
      <c r="J383" s="94"/>
      <c r="K383" s="94"/>
      <c r="L383" s="94"/>
      <c r="M383" s="94"/>
      <c r="N383" s="94"/>
      <c r="O383" s="94"/>
    </row>
    <row r="384" spans="2:15">
      <c r="B384" s="93"/>
      <c r="C384" s="93"/>
      <c r="D384" s="93"/>
      <c r="E384" s="93"/>
      <c r="F384" s="94"/>
      <c r="G384" s="94"/>
      <c r="H384" s="94"/>
      <c r="I384" s="94"/>
      <c r="J384" s="94"/>
      <c r="K384" s="94"/>
      <c r="L384" s="94"/>
      <c r="M384" s="94"/>
      <c r="N384" s="94"/>
      <c r="O384" s="94"/>
    </row>
    <row r="385" spans="2:15">
      <c r="B385" s="93"/>
      <c r="C385" s="93"/>
      <c r="D385" s="93"/>
      <c r="E385" s="93"/>
      <c r="F385" s="94"/>
      <c r="G385" s="94"/>
      <c r="H385" s="94"/>
      <c r="I385" s="94"/>
      <c r="J385" s="94"/>
      <c r="K385" s="94"/>
      <c r="L385" s="94"/>
      <c r="M385" s="94"/>
      <c r="N385" s="94"/>
      <c r="O385" s="94"/>
    </row>
    <row r="386" spans="2:15">
      <c r="B386" s="93"/>
      <c r="C386" s="93"/>
      <c r="D386" s="93"/>
      <c r="E386" s="93"/>
      <c r="F386" s="94"/>
      <c r="G386" s="94"/>
      <c r="H386" s="94"/>
      <c r="I386" s="94"/>
      <c r="J386" s="94"/>
      <c r="K386" s="94"/>
      <c r="L386" s="94"/>
      <c r="M386" s="94"/>
      <c r="N386" s="94"/>
      <c r="O386" s="94"/>
    </row>
    <row r="387" spans="2:15">
      <c r="B387" s="93"/>
      <c r="C387" s="93"/>
      <c r="D387" s="93"/>
      <c r="E387" s="93"/>
      <c r="F387" s="94"/>
      <c r="G387" s="94"/>
      <c r="H387" s="94"/>
      <c r="I387" s="94"/>
      <c r="J387" s="94"/>
      <c r="K387" s="94"/>
      <c r="L387" s="94"/>
      <c r="M387" s="94"/>
      <c r="N387" s="94"/>
      <c r="O387" s="94"/>
    </row>
    <row r="388" spans="2:15">
      <c r="B388" s="93"/>
      <c r="C388" s="93"/>
      <c r="D388" s="93"/>
      <c r="E388" s="93"/>
      <c r="F388" s="94"/>
      <c r="G388" s="94"/>
      <c r="H388" s="94"/>
      <c r="I388" s="94"/>
      <c r="J388" s="94"/>
      <c r="K388" s="94"/>
      <c r="L388" s="94"/>
      <c r="M388" s="94"/>
      <c r="N388" s="94"/>
      <c r="O388" s="94"/>
    </row>
    <row r="389" spans="2:15">
      <c r="B389" s="93"/>
      <c r="C389" s="93"/>
      <c r="D389" s="93"/>
      <c r="E389" s="93"/>
      <c r="F389" s="94"/>
      <c r="G389" s="94"/>
      <c r="H389" s="94"/>
      <c r="I389" s="94"/>
      <c r="J389" s="94"/>
      <c r="K389" s="94"/>
      <c r="L389" s="94"/>
      <c r="M389" s="94"/>
      <c r="N389" s="94"/>
      <c r="O389" s="94"/>
    </row>
    <row r="390" spans="2:15">
      <c r="B390" s="93"/>
      <c r="C390" s="93"/>
      <c r="D390" s="93"/>
      <c r="E390" s="93"/>
      <c r="F390" s="94"/>
      <c r="G390" s="94"/>
      <c r="H390" s="94"/>
      <c r="I390" s="94"/>
      <c r="J390" s="94"/>
      <c r="K390" s="94"/>
      <c r="L390" s="94"/>
      <c r="M390" s="94"/>
      <c r="N390" s="94"/>
      <c r="O390" s="94"/>
    </row>
    <row r="391" spans="2:15">
      <c r="B391" s="93"/>
      <c r="C391" s="93"/>
      <c r="D391" s="93"/>
      <c r="E391" s="93"/>
      <c r="F391" s="94"/>
      <c r="G391" s="94"/>
      <c r="H391" s="94"/>
      <c r="I391" s="94"/>
      <c r="J391" s="94"/>
      <c r="K391" s="94"/>
      <c r="L391" s="94"/>
      <c r="M391" s="94"/>
      <c r="N391" s="94"/>
      <c r="O391" s="94"/>
    </row>
    <row r="392" spans="2:15">
      <c r="B392" s="93"/>
      <c r="C392" s="93"/>
      <c r="D392" s="93"/>
      <c r="E392" s="93"/>
      <c r="F392" s="94"/>
      <c r="G392" s="94"/>
      <c r="H392" s="94"/>
      <c r="I392" s="94"/>
      <c r="J392" s="94"/>
      <c r="K392" s="94"/>
      <c r="L392" s="94"/>
      <c r="M392" s="94"/>
      <c r="N392" s="94"/>
      <c r="O392" s="94"/>
    </row>
    <row r="393" spans="2:15">
      <c r="B393" s="93"/>
      <c r="C393" s="93"/>
      <c r="D393" s="93"/>
      <c r="E393" s="93"/>
      <c r="F393" s="94"/>
      <c r="G393" s="94"/>
      <c r="H393" s="94"/>
      <c r="I393" s="94"/>
      <c r="J393" s="94"/>
      <c r="K393" s="94"/>
      <c r="L393" s="94"/>
      <c r="M393" s="94"/>
      <c r="N393" s="94"/>
      <c r="O393" s="94"/>
    </row>
    <row r="394" spans="2:15">
      <c r="B394" s="93"/>
      <c r="C394" s="93"/>
      <c r="D394" s="93"/>
      <c r="E394" s="93"/>
      <c r="F394" s="94"/>
      <c r="G394" s="94"/>
      <c r="H394" s="94"/>
      <c r="I394" s="94"/>
      <c r="J394" s="94"/>
      <c r="K394" s="94"/>
      <c r="L394" s="94"/>
      <c r="M394" s="94"/>
      <c r="N394" s="94"/>
      <c r="O394" s="94"/>
    </row>
    <row r="395" spans="2:15">
      <c r="B395" s="93"/>
      <c r="C395" s="93"/>
      <c r="D395" s="93"/>
      <c r="E395" s="93"/>
      <c r="F395" s="94"/>
      <c r="G395" s="94"/>
      <c r="H395" s="94"/>
      <c r="I395" s="94"/>
      <c r="J395" s="94"/>
      <c r="K395" s="94"/>
      <c r="L395" s="94"/>
      <c r="M395" s="94"/>
      <c r="N395" s="94"/>
      <c r="O395" s="94"/>
    </row>
    <row r="396" spans="2:15">
      <c r="B396" s="93"/>
      <c r="C396" s="93"/>
      <c r="D396" s="93"/>
      <c r="E396" s="93"/>
      <c r="F396" s="94"/>
      <c r="G396" s="94"/>
      <c r="H396" s="94"/>
      <c r="I396" s="94"/>
      <c r="J396" s="94"/>
      <c r="K396" s="94"/>
      <c r="L396" s="94"/>
      <c r="M396" s="94"/>
      <c r="N396" s="94"/>
      <c r="O396" s="94"/>
    </row>
    <row r="397" spans="2:15">
      <c r="B397" s="93"/>
      <c r="C397" s="93"/>
      <c r="D397" s="93"/>
      <c r="E397" s="93"/>
      <c r="F397" s="94"/>
      <c r="G397" s="94"/>
      <c r="H397" s="94"/>
      <c r="I397" s="94"/>
      <c r="J397" s="94"/>
      <c r="K397" s="94"/>
      <c r="L397" s="94"/>
      <c r="M397" s="94"/>
      <c r="N397" s="94"/>
      <c r="O397" s="94"/>
    </row>
    <row r="398" spans="2:15">
      <c r="B398" s="93"/>
      <c r="C398" s="93"/>
      <c r="D398" s="93"/>
      <c r="E398" s="93"/>
      <c r="F398" s="94"/>
      <c r="G398" s="94"/>
      <c r="H398" s="94"/>
      <c r="I398" s="94"/>
      <c r="J398" s="94"/>
      <c r="K398" s="94"/>
      <c r="L398" s="94"/>
      <c r="M398" s="94"/>
      <c r="N398" s="94"/>
      <c r="O398" s="94"/>
    </row>
    <row r="399" spans="2:15">
      <c r="B399" s="93"/>
      <c r="C399" s="93"/>
      <c r="D399" s="93"/>
      <c r="E399" s="93"/>
      <c r="F399" s="94"/>
      <c r="G399" s="94"/>
      <c r="H399" s="94"/>
      <c r="I399" s="94"/>
      <c r="J399" s="94"/>
      <c r="K399" s="94"/>
      <c r="L399" s="94"/>
      <c r="M399" s="94"/>
      <c r="N399" s="94"/>
      <c r="O399" s="94"/>
    </row>
    <row r="400" spans="2:15">
      <c r="B400" s="93"/>
      <c r="C400" s="93"/>
      <c r="D400" s="93"/>
      <c r="E400" s="93"/>
      <c r="F400" s="94"/>
      <c r="G400" s="94"/>
      <c r="H400" s="94"/>
      <c r="I400" s="94"/>
      <c r="J400" s="94"/>
      <c r="K400" s="94"/>
      <c r="L400" s="94"/>
      <c r="M400" s="94"/>
      <c r="N400" s="94"/>
      <c r="O400" s="94"/>
    </row>
    <row r="401" spans="2:15">
      <c r="B401" s="93"/>
      <c r="C401" s="93"/>
      <c r="D401" s="93"/>
      <c r="E401" s="93"/>
      <c r="F401" s="94"/>
      <c r="G401" s="94"/>
      <c r="H401" s="94"/>
      <c r="I401" s="94"/>
      <c r="J401" s="94"/>
      <c r="K401" s="94"/>
      <c r="L401" s="94"/>
      <c r="M401" s="94"/>
      <c r="N401" s="94"/>
      <c r="O401" s="94"/>
    </row>
    <row r="402" spans="2:15">
      <c r="B402" s="93"/>
      <c r="C402" s="93"/>
      <c r="D402" s="93"/>
      <c r="E402" s="93"/>
      <c r="F402" s="94"/>
      <c r="G402" s="94"/>
      <c r="H402" s="94"/>
      <c r="I402" s="94"/>
      <c r="J402" s="94"/>
      <c r="K402" s="94"/>
      <c r="L402" s="94"/>
      <c r="M402" s="94"/>
      <c r="N402" s="94"/>
      <c r="O402" s="94"/>
    </row>
    <row r="403" spans="2:15">
      <c r="B403" s="93"/>
      <c r="C403" s="93"/>
      <c r="D403" s="93"/>
      <c r="E403" s="93"/>
      <c r="F403" s="94"/>
      <c r="G403" s="94"/>
      <c r="H403" s="94"/>
      <c r="I403" s="94"/>
      <c r="J403" s="94"/>
      <c r="K403" s="94"/>
      <c r="L403" s="94"/>
      <c r="M403" s="94"/>
      <c r="N403" s="94"/>
      <c r="O403" s="94"/>
    </row>
    <row r="404" spans="2:15">
      <c r="B404" s="93"/>
      <c r="C404" s="93"/>
      <c r="D404" s="93"/>
      <c r="E404" s="93"/>
      <c r="F404" s="94"/>
      <c r="G404" s="94"/>
      <c r="H404" s="94"/>
      <c r="I404" s="94"/>
      <c r="J404" s="94"/>
      <c r="K404" s="94"/>
      <c r="L404" s="94"/>
      <c r="M404" s="94"/>
      <c r="N404" s="94"/>
      <c r="O404" s="94"/>
    </row>
    <row r="405" spans="2:15">
      <c r="B405" s="93"/>
      <c r="C405" s="93"/>
      <c r="D405" s="93"/>
      <c r="E405" s="93"/>
      <c r="F405" s="94"/>
      <c r="G405" s="94"/>
      <c r="H405" s="94"/>
      <c r="I405" s="94"/>
      <c r="J405" s="94"/>
      <c r="K405" s="94"/>
      <c r="L405" s="94"/>
      <c r="M405" s="94"/>
      <c r="N405" s="94"/>
      <c r="O405" s="94"/>
    </row>
    <row r="406" spans="2:15">
      <c r="B406" s="93"/>
      <c r="C406" s="93"/>
      <c r="D406" s="93"/>
      <c r="E406" s="93"/>
      <c r="F406" s="94"/>
      <c r="G406" s="94"/>
      <c r="H406" s="94"/>
      <c r="I406" s="94"/>
      <c r="J406" s="94"/>
      <c r="K406" s="94"/>
      <c r="L406" s="94"/>
      <c r="M406" s="94"/>
      <c r="N406" s="94"/>
      <c r="O406" s="94"/>
    </row>
    <row r="407" spans="2:15">
      <c r="B407" s="93"/>
      <c r="C407" s="93"/>
      <c r="D407" s="93"/>
      <c r="E407" s="93"/>
      <c r="F407" s="94"/>
      <c r="G407" s="94"/>
      <c r="H407" s="94"/>
      <c r="I407" s="94"/>
      <c r="J407" s="94"/>
      <c r="K407" s="94"/>
      <c r="L407" s="94"/>
      <c r="M407" s="94"/>
      <c r="N407" s="94"/>
      <c r="O407" s="94"/>
    </row>
    <row r="408" spans="2:15">
      <c r="B408" s="93"/>
      <c r="C408" s="93"/>
      <c r="D408" s="93"/>
      <c r="E408" s="93"/>
      <c r="F408" s="94"/>
      <c r="G408" s="94"/>
      <c r="H408" s="94"/>
      <c r="I408" s="94"/>
      <c r="J408" s="94"/>
      <c r="K408" s="94"/>
      <c r="L408" s="94"/>
      <c r="M408" s="94"/>
      <c r="N408" s="94"/>
      <c r="O408" s="94"/>
    </row>
    <row r="409" spans="2:15">
      <c r="B409" s="93"/>
      <c r="C409" s="93"/>
      <c r="D409" s="93"/>
      <c r="E409" s="93"/>
      <c r="F409" s="94"/>
      <c r="G409" s="94"/>
      <c r="H409" s="94"/>
      <c r="I409" s="94"/>
      <c r="J409" s="94"/>
      <c r="K409" s="94"/>
      <c r="L409" s="94"/>
      <c r="M409" s="94"/>
      <c r="N409" s="94"/>
      <c r="O409" s="94"/>
    </row>
    <row r="410" spans="2:15">
      <c r="B410" s="93"/>
      <c r="C410" s="93"/>
      <c r="D410" s="93"/>
      <c r="E410" s="93"/>
      <c r="F410" s="94"/>
      <c r="G410" s="94"/>
      <c r="H410" s="94"/>
      <c r="I410" s="94"/>
      <c r="J410" s="94"/>
      <c r="K410" s="94"/>
      <c r="L410" s="94"/>
      <c r="M410" s="94"/>
      <c r="N410" s="94"/>
      <c r="O410" s="94"/>
    </row>
    <row r="411" spans="2:15">
      <c r="B411" s="93"/>
      <c r="C411" s="93"/>
      <c r="D411" s="93"/>
      <c r="E411" s="93"/>
      <c r="F411" s="94"/>
      <c r="G411" s="94"/>
      <c r="H411" s="94"/>
      <c r="I411" s="94"/>
      <c r="J411" s="94"/>
      <c r="K411" s="94"/>
      <c r="L411" s="94"/>
      <c r="M411" s="94"/>
      <c r="N411" s="94"/>
      <c r="O411" s="94"/>
    </row>
    <row r="412" spans="2:15">
      <c r="B412" s="93"/>
      <c r="C412" s="93"/>
      <c r="D412" s="93"/>
      <c r="E412" s="93"/>
      <c r="F412" s="94"/>
      <c r="G412" s="94"/>
      <c r="H412" s="94"/>
      <c r="I412" s="94"/>
      <c r="J412" s="94"/>
      <c r="K412" s="94"/>
      <c r="L412" s="94"/>
      <c r="M412" s="94"/>
      <c r="N412" s="94"/>
      <c r="O412" s="94"/>
    </row>
    <row r="413" spans="2:15">
      <c r="B413" s="93"/>
      <c r="C413" s="93"/>
      <c r="D413" s="93"/>
      <c r="E413" s="93"/>
      <c r="F413" s="94"/>
      <c r="G413" s="94"/>
      <c r="H413" s="94"/>
      <c r="I413" s="94"/>
      <c r="J413" s="94"/>
      <c r="K413" s="94"/>
      <c r="L413" s="94"/>
      <c r="M413" s="94"/>
      <c r="N413" s="94"/>
      <c r="O413" s="94"/>
    </row>
    <row r="414" spans="2:15">
      <c r="B414" s="93"/>
      <c r="C414" s="93"/>
      <c r="D414" s="93"/>
      <c r="E414" s="93"/>
      <c r="F414" s="94"/>
      <c r="G414" s="94"/>
      <c r="H414" s="94"/>
      <c r="I414" s="94"/>
      <c r="J414" s="94"/>
      <c r="K414" s="94"/>
      <c r="L414" s="94"/>
      <c r="M414" s="94"/>
      <c r="N414" s="94"/>
      <c r="O414" s="94"/>
    </row>
    <row r="415" spans="2:15">
      <c r="B415" s="93"/>
      <c r="C415" s="93"/>
      <c r="D415" s="93"/>
      <c r="E415" s="93"/>
      <c r="F415" s="94"/>
      <c r="G415" s="94"/>
      <c r="H415" s="94"/>
      <c r="I415" s="94"/>
      <c r="J415" s="94"/>
      <c r="K415" s="94"/>
      <c r="L415" s="94"/>
      <c r="M415" s="94"/>
      <c r="N415" s="94"/>
      <c r="O415" s="94"/>
    </row>
    <row r="416" spans="2:15">
      <c r="B416" s="93"/>
      <c r="C416" s="93"/>
      <c r="D416" s="93"/>
      <c r="E416" s="93"/>
      <c r="F416" s="94"/>
      <c r="G416" s="94"/>
      <c r="H416" s="94"/>
      <c r="I416" s="94"/>
      <c r="J416" s="94"/>
      <c r="K416" s="94"/>
      <c r="L416" s="94"/>
      <c r="M416" s="94"/>
      <c r="N416" s="94"/>
      <c r="O416" s="94"/>
    </row>
    <row r="417" spans="2:15">
      <c r="B417" s="93"/>
      <c r="C417" s="93"/>
      <c r="D417" s="93"/>
      <c r="E417" s="93"/>
      <c r="F417" s="94"/>
      <c r="G417" s="94"/>
      <c r="H417" s="94"/>
      <c r="I417" s="94"/>
      <c r="J417" s="94"/>
      <c r="K417" s="94"/>
      <c r="L417" s="94"/>
      <c r="M417" s="94"/>
      <c r="N417" s="94"/>
      <c r="O417" s="94"/>
    </row>
    <row r="418" spans="2:15">
      <c r="B418" s="93"/>
      <c r="C418" s="93"/>
      <c r="D418" s="93"/>
      <c r="E418" s="93"/>
      <c r="F418" s="94"/>
      <c r="G418" s="94"/>
      <c r="H418" s="94"/>
      <c r="I418" s="94"/>
      <c r="J418" s="94"/>
      <c r="K418" s="94"/>
      <c r="L418" s="94"/>
      <c r="M418" s="94"/>
      <c r="N418" s="94"/>
      <c r="O418" s="94"/>
    </row>
    <row r="419" spans="2:15">
      <c r="B419" s="93"/>
      <c r="C419" s="93"/>
      <c r="D419" s="93"/>
      <c r="E419" s="93"/>
      <c r="F419" s="94"/>
      <c r="G419" s="94"/>
      <c r="H419" s="94"/>
      <c r="I419" s="94"/>
      <c r="J419" s="94"/>
      <c r="K419" s="94"/>
      <c r="L419" s="94"/>
      <c r="M419" s="94"/>
      <c r="N419" s="94"/>
      <c r="O419" s="94"/>
    </row>
    <row r="420" spans="2:15">
      <c r="B420" s="93"/>
      <c r="C420" s="93"/>
      <c r="D420" s="93"/>
      <c r="E420" s="93"/>
      <c r="F420" s="94"/>
      <c r="G420" s="94"/>
      <c r="H420" s="94"/>
      <c r="I420" s="94"/>
      <c r="J420" s="94"/>
      <c r="K420" s="94"/>
      <c r="L420" s="94"/>
      <c r="M420" s="94"/>
      <c r="N420" s="94"/>
      <c r="O420" s="94"/>
    </row>
    <row r="421" spans="2:15">
      <c r="B421" s="93"/>
      <c r="C421" s="93"/>
      <c r="D421" s="93"/>
      <c r="E421" s="93"/>
      <c r="F421" s="94"/>
      <c r="G421" s="94"/>
      <c r="H421" s="94"/>
      <c r="I421" s="94"/>
      <c r="J421" s="94"/>
      <c r="K421" s="94"/>
      <c r="L421" s="94"/>
      <c r="M421" s="94"/>
      <c r="N421" s="94"/>
      <c r="O421" s="94"/>
    </row>
    <row r="422" spans="2:15">
      <c r="B422" s="93"/>
      <c r="C422" s="93"/>
      <c r="D422" s="93"/>
      <c r="E422" s="93"/>
      <c r="F422" s="94"/>
      <c r="G422" s="94"/>
      <c r="H422" s="94"/>
      <c r="I422" s="94"/>
      <c r="J422" s="94"/>
      <c r="K422" s="94"/>
      <c r="L422" s="94"/>
      <c r="M422" s="94"/>
      <c r="N422" s="94"/>
      <c r="O422" s="94"/>
    </row>
    <row r="423" spans="2:15">
      <c r="B423" s="93"/>
      <c r="C423" s="93"/>
      <c r="D423" s="93"/>
      <c r="E423" s="93"/>
      <c r="F423" s="94"/>
      <c r="G423" s="94"/>
      <c r="H423" s="94"/>
      <c r="I423" s="94"/>
      <c r="J423" s="94"/>
      <c r="K423" s="94"/>
      <c r="L423" s="94"/>
      <c r="M423" s="94"/>
      <c r="N423" s="94"/>
      <c r="O423" s="94"/>
    </row>
    <row r="424" spans="2:15">
      <c r="B424" s="93"/>
      <c r="C424" s="93"/>
      <c r="D424" s="93"/>
      <c r="E424" s="93"/>
      <c r="F424" s="94"/>
      <c r="G424" s="94"/>
      <c r="H424" s="94"/>
      <c r="I424" s="94"/>
      <c r="J424" s="94"/>
      <c r="K424" s="94"/>
      <c r="L424" s="94"/>
      <c r="M424" s="94"/>
      <c r="N424" s="94"/>
      <c r="O424" s="94"/>
    </row>
    <row r="425" spans="2:15">
      <c r="B425" s="93"/>
      <c r="C425" s="93"/>
      <c r="D425" s="93"/>
      <c r="E425" s="93"/>
      <c r="F425" s="94"/>
      <c r="G425" s="94"/>
      <c r="H425" s="94"/>
      <c r="I425" s="94"/>
      <c r="J425" s="94"/>
      <c r="K425" s="94"/>
      <c r="L425" s="94"/>
      <c r="M425" s="94"/>
      <c r="N425" s="94"/>
      <c r="O425" s="94"/>
    </row>
    <row r="426" spans="2:15">
      <c r="B426" s="93"/>
      <c r="C426" s="93"/>
      <c r="D426" s="93"/>
      <c r="E426" s="93"/>
      <c r="F426" s="94"/>
      <c r="G426" s="94"/>
      <c r="H426" s="94"/>
      <c r="I426" s="94"/>
      <c r="J426" s="94"/>
      <c r="K426" s="94"/>
      <c r="L426" s="94"/>
      <c r="M426" s="94"/>
      <c r="N426" s="94"/>
      <c r="O426" s="94"/>
    </row>
    <row r="427" spans="2:15">
      <c r="B427" s="93"/>
      <c r="C427" s="93"/>
      <c r="D427" s="93"/>
      <c r="E427" s="93"/>
      <c r="F427" s="94"/>
      <c r="G427" s="94"/>
      <c r="H427" s="94"/>
      <c r="I427" s="94"/>
      <c r="J427" s="94"/>
      <c r="K427" s="94"/>
      <c r="L427" s="94"/>
      <c r="M427" s="94"/>
      <c r="N427" s="94"/>
      <c r="O427" s="94"/>
    </row>
    <row r="428" spans="2:15">
      <c r="B428" s="93"/>
      <c r="C428" s="93"/>
      <c r="D428" s="93"/>
      <c r="E428" s="93"/>
      <c r="F428" s="94"/>
      <c r="G428" s="94"/>
      <c r="H428" s="94"/>
      <c r="I428" s="94"/>
      <c r="J428" s="94"/>
      <c r="K428" s="94"/>
      <c r="L428" s="94"/>
      <c r="M428" s="94"/>
      <c r="N428" s="94"/>
      <c r="O428" s="94"/>
    </row>
    <row r="429" spans="2:15">
      <c r="B429" s="93"/>
      <c r="C429" s="93"/>
      <c r="D429" s="93"/>
      <c r="E429" s="93"/>
      <c r="F429" s="94"/>
      <c r="G429" s="94"/>
      <c r="H429" s="94"/>
      <c r="I429" s="94"/>
      <c r="J429" s="94"/>
      <c r="K429" s="94"/>
      <c r="L429" s="94"/>
      <c r="M429" s="94"/>
      <c r="N429" s="94"/>
      <c r="O429" s="94"/>
    </row>
    <row r="430" spans="2:15">
      <c r="B430" s="93"/>
      <c r="C430" s="93"/>
      <c r="D430" s="93"/>
      <c r="E430" s="93"/>
      <c r="F430" s="94"/>
      <c r="G430" s="94"/>
      <c r="H430" s="94"/>
      <c r="I430" s="94"/>
      <c r="J430" s="94"/>
      <c r="K430" s="94"/>
      <c r="L430" s="94"/>
      <c r="M430" s="94"/>
      <c r="N430" s="94"/>
      <c r="O430" s="94"/>
    </row>
    <row r="431" spans="2:15">
      <c r="B431" s="93"/>
      <c r="C431" s="93"/>
      <c r="D431" s="93"/>
      <c r="E431" s="93"/>
      <c r="F431" s="94"/>
      <c r="G431" s="94"/>
      <c r="H431" s="94"/>
      <c r="I431" s="94"/>
      <c r="J431" s="94"/>
      <c r="K431" s="94"/>
      <c r="L431" s="94"/>
      <c r="M431" s="94"/>
      <c r="N431" s="94"/>
      <c r="O431" s="94"/>
    </row>
    <row r="432" spans="2:15">
      <c r="B432" s="93"/>
      <c r="C432" s="93"/>
      <c r="D432" s="93"/>
      <c r="E432" s="93"/>
      <c r="F432" s="94"/>
      <c r="G432" s="94"/>
      <c r="H432" s="94"/>
      <c r="I432" s="94"/>
      <c r="J432" s="94"/>
      <c r="K432" s="94"/>
      <c r="L432" s="94"/>
      <c r="M432" s="94"/>
      <c r="N432" s="94"/>
      <c r="O432" s="94"/>
    </row>
    <row r="433" spans="2:15">
      <c r="B433" s="93"/>
      <c r="C433" s="93"/>
      <c r="D433" s="93"/>
      <c r="E433" s="93"/>
      <c r="F433" s="94"/>
      <c r="G433" s="94"/>
      <c r="H433" s="94"/>
      <c r="I433" s="94"/>
      <c r="J433" s="94"/>
      <c r="K433" s="94"/>
      <c r="L433" s="94"/>
      <c r="M433" s="94"/>
      <c r="N433" s="94"/>
      <c r="O433" s="94"/>
    </row>
    <row r="434" spans="2:15">
      <c r="B434" s="93"/>
      <c r="C434" s="93"/>
      <c r="D434" s="93"/>
      <c r="E434" s="93"/>
      <c r="F434" s="94"/>
      <c r="G434" s="94"/>
      <c r="H434" s="94"/>
      <c r="I434" s="94"/>
      <c r="J434" s="94"/>
      <c r="K434" s="94"/>
      <c r="L434" s="94"/>
      <c r="M434" s="94"/>
      <c r="N434" s="94"/>
      <c r="O434" s="94"/>
    </row>
    <row r="435" spans="2:15">
      <c r="B435" s="93"/>
      <c r="C435" s="93"/>
      <c r="D435" s="93"/>
      <c r="E435" s="93"/>
      <c r="F435" s="94"/>
      <c r="G435" s="94"/>
      <c r="H435" s="94"/>
      <c r="I435" s="94"/>
      <c r="J435" s="94"/>
      <c r="K435" s="94"/>
      <c r="L435" s="94"/>
      <c r="M435" s="94"/>
      <c r="N435" s="94"/>
      <c r="O435" s="94"/>
    </row>
    <row r="436" spans="2:15">
      <c r="B436" s="93"/>
      <c r="C436" s="93"/>
      <c r="D436" s="93"/>
      <c r="E436" s="93"/>
      <c r="F436" s="94"/>
      <c r="G436" s="94"/>
      <c r="H436" s="94"/>
      <c r="I436" s="94"/>
      <c r="J436" s="94"/>
      <c r="K436" s="94"/>
      <c r="L436" s="94"/>
      <c r="M436" s="94"/>
      <c r="N436" s="94"/>
      <c r="O436" s="94"/>
    </row>
    <row r="437" spans="2:15">
      <c r="B437" s="93"/>
      <c r="C437" s="93"/>
      <c r="D437" s="93"/>
      <c r="E437" s="93"/>
      <c r="F437" s="94"/>
      <c r="G437" s="94"/>
      <c r="H437" s="94"/>
      <c r="I437" s="94"/>
      <c r="J437" s="94"/>
      <c r="K437" s="94"/>
      <c r="L437" s="94"/>
      <c r="M437" s="94"/>
      <c r="N437" s="94"/>
      <c r="O437" s="94"/>
    </row>
    <row r="438" spans="2:15">
      <c r="B438" s="93"/>
      <c r="C438" s="93"/>
      <c r="D438" s="93"/>
      <c r="E438" s="93"/>
      <c r="F438" s="94"/>
      <c r="G438" s="94"/>
      <c r="H438" s="94"/>
      <c r="I438" s="94"/>
      <c r="J438" s="94"/>
      <c r="K438" s="94"/>
      <c r="L438" s="94"/>
      <c r="M438" s="94"/>
      <c r="N438" s="94"/>
      <c r="O438" s="94"/>
    </row>
    <row r="439" spans="2:15">
      <c r="B439" s="93"/>
      <c r="C439" s="93"/>
      <c r="D439" s="93"/>
      <c r="E439" s="93"/>
      <c r="F439" s="94"/>
      <c r="G439" s="94"/>
      <c r="H439" s="94"/>
      <c r="I439" s="94"/>
      <c r="J439" s="94"/>
      <c r="K439" s="94"/>
      <c r="L439" s="94"/>
      <c r="M439" s="94"/>
      <c r="N439" s="94"/>
      <c r="O439" s="94"/>
    </row>
    <row r="440" spans="2:15">
      <c r="B440" s="93"/>
      <c r="C440" s="93"/>
      <c r="D440" s="93"/>
      <c r="E440" s="93"/>
      <c r="F440" s="94"/>
      <c r="G440" s="94"/>
      <c r="H440" s="94"/>
      <c r="I440" s="94"/>
      <c r="J440" s="94"/>
      <c r="K440" s="94"/>
      <c r="L440" s="94"/>
      <c r="M440" s="94"/>
      <c r="N440" s="94"/>
      <c r="O440" s="94"/>
    </row>
    <row r="441" spans="2:15">
      <c r="B441" s="93"/>
      <c r="C441" s="93"/>
      <c r="D441" s="93"/>
      <c r="E441" s="93"/>
      <c r="F441" s="94"/>
      <c r="G441" s="94"/>
      <c r="H441" s="94"/>
      <c r="I441" s="94"/>
      <c r="J441" s="94"/>
      <c r="K441" s="94"/>
      <c r="L441" s="94"/>
      <c r="M441" s="94"/>
      <c r="N441" s="94"/>
      <c r="O441" s="94"/>
    </row>
    <row r="442" spans="2:15">
      <c r="B442" s="93"/>
      <c r="C442" s="93"/>
      <c r="D442" s="93"/>
      <c r="E442" s="93"/>
      <c r="F442" s="94"/>
      <c r="G442" s="94"/>
      <c r="H442" s="94"/>
      <c r="I442" s="94"/>
      <c r="J442" s="94"/>
      <c r="K442" s="94"/>
      <c r="L442" s="94"/>
      <c r="M442" s="94"/>
      <c r="N442" s="94"/>
      <c r="O442" s="94"/>
    </row>
    <row r="443" spans="2:15">
      <c r="B443" s="93"/>
      <c r="C443" s="93"/>
      <c r="D443" s="93"/>
      <c r="E443" s="93"/>
      <c r="F443" s="94"/>
      <c r="G443" s="94"/>
      <c r="H443" s="94"/>
      <c r="I443" s="94"/>
      <c r="J443" s="94"/>
      <c r="K443" s="94"/>
      <c r="L443" s="94"/>
      <c r="M443" s="94"/>
      <c r="N443" s="94"/>
      <c r="O443" s="94"/>
    </row>
    <row r="444" spans="2:15">
      <c r="B444" s="93"/>
      <c r="C444" s="93"/>
      <c r="D444" s="93"/>
      <c r="E444" s="93"/>
      <c r="F444" s="94"/>
      <c r="G444" s="94"/>
      <c r="H444" s="94"/>
      <c r="I444" s="94"/>
      <c r="J444" s="94"/>
      <c r="K444" s="94"/>
      <c r="L444" s="94"/>
      <c r="M444" s="94"/>
      <c r="N444" s="94"/>
      <c r="O444" s="94"/>
    </row>
    <row r="445" spans="2:15">
      <c r="B445" s="93"/>
      <c r="C445" s="93"/>
      <c r="D445" s="93"/>
      <c r="E445" s="93"/>
      <c r="F445" s="94"/>
      <c r="G445" s="94"/>
      <c r="H445" s="94"/>
      <c r="I445" s="94"/>
      <c r="J445" s="94"/>
      <c r="K445" s="94"/>
      <c r="L445" s="94"/>
      <c r="M445" s="94"/>
      <c r="N445" s="94"/>
      <c r="O445" s="94"/>
    </row>
    <row r="446" spans="2:15">
      <c r="B446" s="93"/>
      <c r="C446" s="93"/>
      <c r="D446" s="93"/>
      <c r="E446" s="93"/>
      <c r="F446" s="94"/>
      <c r="G446" s="94"/>
      <c r="H446" s="94"/>
      <c r="I446" s="94"/>
      <c r="J446" s="94"/>
      <c r="K446" s="94"/>
      <c r="L446" s="94"/>
      <c r="M446" s="94"/>
      <c r="N446" s="94"/>
      <c r="O446" s="94"/>
    </row>
    <row r="447" spans="2:15">
      <c r="B447" s="93"/>
      <c r="C447" s="93"/>
      <c r="D447" s="93"/>
      <c r="E447" s="93"/>
      <c r="F447" s="94"/>
      <c r="G447" s="94"/>
      <c r="H447" s="94"/>
      <c r="I447" s="94"/>
      <c r="J447" s="94"/>
      <c r="K447" s="94"/>
      <c r="L447" s="94"/>
      <c r="M447" s="94"/>
      <c r="N447" s="94"/>
      <c r="O447" s="94"/>
    </row>
    <row r="448" spans="2:15">
      <c r="B448" s="93"/>
      <c r="C448" s="93"/>
      <c r="D448" s="93"/>
      <c r="E448" s="93"/>
      <c r="F448" s="94"/>
      <c r="G448" s="94"/>
      <c r="H448" s="94"/>
      <c r="I448" s="94"/>
      <c r="J448" s="94"/>
      <c r="K448" s="94"/>
      <c r="L448" s="94"/>
      <c r="M448" s="94"/>
      <c r="N448" s="94"/>
      <c r="O448" s="94"/>
    </row>
    <row r="449" spans="2:15">
      <c r="B449" s="93"/>
      <c r="C449" s="93"/>
      <c r="D449" s="93"/>
      <c r="E449" s="93"/>
      <c r="F449" s="94"/>
      <c r="G449" s="94"/>
      <c r="H449" s="94"/>
      <c r="I449" s="94"/>
      <c r="J449" s="94"/>
      <c r="K449" s="94"/>
      <c r="L449" s="94"/>
      <c r="M449" s="94"/>
      <c r="N449" s="94"/>
      <c r="O449" s="94"/>
    </row>
    <row r="450" spans="2:15">
      <c r="B450" s="93"/>
      <c r="C450" s="93"/>
      <c r="D450" s="93"/>
      <c r="E450" s="93"/>
      <c r="F450" s="94"/>
      <c r="G450" s="94"/>
      <c r="H450" s="94"/>
      <c r="I450" s="94"/>
      <c r="J450" s="94"/>
      <c r="K450" s="94"/>
      <c r="L450" s="94"/>
      <c r="M450" s="94"/>
      <c r="N450" s="94"/>
      <c r="O450" s="94"/>
    </row>
    <row r="451" spans="2:15">
      <c r="B451" s="93"/>
      <c r="C451" s="93"/>
      <c r="D451" s="93"/>
      <c r="E451" s="93"/>
      <c r="F451" s="94"/>
      <c r="G451" s="94"/>
      <c r="H451" s="94"/>
      <c r="I451" s="94"/>
      <c r="J451" s="94"/>
      <c r="K451" s="94"/>
      <c r="L451" s="94"/>
      <c r="M451" s="94"/>
      <c r="N451" s="94"/>
      <c r="O451" s="94"/>
    </row>
    <row r="452" spans="2:15">
      <c r="B452" s="93"/>
      <c r="C452" s="93"/>
      <c r="D452" s="93"/>
      <c r="E452" s="93"/>
      <c r="F452" s="94"/>
      <c r="G452" s="94"/>
      <c r="H452" s="94"/>
      <c r="I452" s="94"/>
      <c r="J452" s="94"/>
      <c r="K452" s="94"/>
      <c r="L452" s="94"/>
      <c r="M452" s="94"/>
      <c r="N452" s="94"/>
      <c r="O452" s="94"/>
    </row>
    <row r="453" spans="2:15">
      <c r="B453" s="93"/>
      <c r="C453" s="93"/>
      <c r="D453" s="93"/>
      <c r="E453" s="93"/>
      <c r="F453" s="94"/>
      <c r="G453" s="94"/>
      <c r="H453" s="94"/>
      <c r="I453" s="94"/>
      <c r="J453" s="94"/>
      <c r="K453" s="94"/>
      <c r="L453" s="94"/>
      <c r="M453" s="94"/>
      <c r="N453" s="94"/>
      <c r="O453" s="94"/>
    </row>
    <row r="454" spans="2:15">
      <c r="B454" s="93"/>
      <c r="C454" s="93"/>
      <c r="D454" s="93"/>
      <c r="E454" s="93"/>
      <c r="F454" s="94"/>
      <c r="G454" s="94"/>
      <c r="H454" s="94"/>
      <c r="I454" s="94"/>
      <c r="J454" s="94"/>
      <c r="K454" s="94"/>
      <c r="L454" s="94"/>
      <c r="M454" s="94"/>
      <c r="N454" s="94"/>
      <c r="O454" s="94"/>
    </row>
    <row r="455" spans="2:15">
      <c r="B455" s="93"/>
      <c r="C455" s="93"/>
      <c r="D455" s="93"/>
      <c r="E455" s="93"/>
      <c r="F455" s="94"/>
      <c r="G455" s="94"/>
      <c r="H455" s="94"/>
      <c r="I455" s="94"/>
      <c r="J455" s="94"/>
      <c r="K455" s="94"/>
      <c r="L455" s="94"/>
      <c r="M455" s="94"/>
      <c r="N455" s="94"/>
      <c r="O455" s="94"/>
    </row>
    <row r="456" spans="2:15">
      <c r="B456" s="93"/>
      <c r="C456" s="93"/>
      <c r="D456" s="93"/>
      <c r="E456" s="93"/>
      <c r="F456" s="94"/>
      <c r="G456" s="94"/>
      <c r="H456" s="94"/>
      <c r="I456" s="94"/>
      <c r="J456" s="94"/>
      <c r="K456" s="94"/>
      <c r="L456" s="94"/>
      <c r="M456" s="94"/>
      <c r="N456" s="94"/>
      <c r="O456" s="94"/>
    </row>
    <row r="457" spans="2:15">
      <c r="B457" s="93"/>
      <c r="C457" s="93"/>
      <c r="D457" s="93"/>
      <c r="E457" s="93"/>
      <c r="F457" s="94"/>
      <c r="G457" s="94"/>
      <c r="H457" s="94"/>
      <c r="I457" s="94"/>
      <c r="J457" s="94"/>
      <c r="K457" s="94"/>
      <c r="L457" s="94"/>
      <c r="M457" s="94"/>
      <c r="N457" s="94"/>
      <c r="O457" s="94"/>
    </row>
    <row r="458" spans="2:15">
      <c r="B458" s="93"/>
      <c r="C458" s="93"/>
      <c r="D458" s="93"/>
      <c r="E458" s="93"/>
      <c r="F458" s="94"/>
      <c r="G458" s="94"/>
      <c r="H458" s="94"/>
      <c r="I458" s="94"/>
      <c r="J458" s="94"/>
      <c r="K458" s="94"/>
      <c r="L458" s="94"/>
      <c r="M458" s="94"/>
      <c r="N458" s="94"/>
      <c r="O458" s="94"/>
    </row>
    <row r="459" spans="2:15">
      <c r="B459" s="93"/>
      <c r="C459" s="93"/>
      <c r="D459" s="93"/>
      <c r="E459" s="93"/>
      <c r="F459" s="94"/>
      <c r="G459" s="94"/>
      <c r="H459" s="94"/>
      <c r="I459" s="94"/>
      <c r="J459" s="94"/>
      <c r="K459" s="94"/>
      <c r="L459" s="94"/>
      <c r="M459" s="94"/>
      <c r="N459" s="94"/>
      <c r="O459" s="94"/>
    </row>
    <row r="460" spans="2:15">
      <c r="B460" s="93"/>
      <c r="C460" s="93"/>
      <c r="D460" s="93"/>
      <c r="E460" s="93"/>
      <c r="F460" s="94"/>
      <c r="G460" s="94"/>
      <c r="H460" s="94"/>
      <c r="I460" s="94"/>
      <c r="J460" s="94"/>
      <c r="K460" s="94"/>
      <c r="L460" s="94"/>
      <c r="M460" s="94"/>
      <c r="N460" s="94"/>
      <c r="O460" s="94"/>
    </row>
    <row r="461" spans="2:15">
      <c r="B461" s="93"/>
      <c r="C461" s="93"/>
      <c r="D461" s="93"/>
      <c r="E461" s="93"/>
      <c r="F461" s="94"/>
      <c r="G461" s="94"/>
      <c r="H461" s="94"/>
      <c r="I461" s="94"/>
      <c r="J461" s="94"/>
      <c r="K461" s="94"/>
      <c r="L461" s="94"/>
      <c r="M461" s="94"/>
      <c r="N461" s="94"/>
      <c r="O461" s="94"/>
    </row>
    <row r="462" spans="2:15">
      <c r="B462" s="93"/>
      <c r="C462" s="93"/>
      <c r="D462" s="93"/>
      <c r="E462" s="93"/>
      <c r="F462" s="94"/>
      <c r="G462" s="94"/>
      <c r="H462" s="94"/>
      <c r="I462" s="94"/>
      <c r="J462" s="94"/>
      <c r="K462" s="94"/>
      <c r="L462" s="94"/>
      <c r="M462" s="94"/>
      <c r="N462" s="94"/>
      <c r="O462" s="94"/>
    </row>
    <row r="463" spans="2:15">
      <c r="B463" s="93"/>
      <c r="C463" s="93"/>
      <c r="D463" s="93"/>
      <c r="E463" s="93"/>
      <c r="F463" s="94"/>
      <c r="G463" s="94"/>
      <c r="H463" s="94"/>
      <c r="I463" s="94"/>
      <c r="J463" s="94"/>
      <c r="K463" s="94"/>
      <c r="L463" s="94"/>
      <c r="M463" s="94"/>
      <c r="N463" s="94"/>
      <c r="O463" s="94"/>
    </row>
    <row r="464" spans="2:15">
      <c r="B464" s="93"/>
      <c r="C464" s="93"/>
      <c r="D464" s="93"/>
      <c r="E464" s="93"/>
      <c r="F464" s="94"/>
      <c r="G464" s="94"/>
      <c r="H464" s="94"/>
      <c r="I464" s="94"/>
      <c r="J464" s="94"/>
      <c r="K464" s="94"/>
      <c r="L464" s="94"/>
      <c r="M464" s="94"/>
      <c r="N464" s="94"/>
      <c r="O464" s="94"/>
    </row>
    <row r="465" spans="2:15">
      <c r="B465" s="93"/>
      <c r="C465" s="93"/>
      <c r="D465" s="93"/>
      <c r="E465" s="93"/>
      <c r="F465" s="94"/>
      <c r="G465" s="94"/>
      <c r="H465" s="94"/>
      <c r="I465" s="94"/>
      <c r="J465" s="94"/>
      <c r="K465" s="94"/>
      <c r="L465" s="94"/>
      <c r="M465" s="94"/>
      <c r="N465" s="94"/>
      <c r="O465" s="94"/>
    </row>
    <row r="466" spans="2:15">
      <c r="B466" s="93"/>
      <c r="C466" s="93"/>
      <c r="D466" s="93"/>
      <c r="E466" s="93"/>
      <c r="F466" s="94"/>
      <c r="G466" s="94"/>
      <c r="H466" s="94"/>
      <c r="I466" s="94"/>
      <c r="J466" s="94"/>
      <c r="K466" s="94"/>
      <c r="L466" s="94"/>
      <c r="M466" s="94"/>
      <c r="N466" s="94"/>
      <c r="O466" s="94"/>
    </row>
    <row r="467" spans="2:15">
      <c r="B467" s="93"/>
      <c r="C467" s="93"/>
      <c r="D467" s="93"/>
      <c r="E467" s="93"/>
      <c r="F467" s="94"/>
      <c r="G467" s="94"/>
      <c r="H467" s="94"/>
      <c r="I467" s="94"/>
      <c r="J467" s="94"/>
      <c r="K467" s="94"/>
      <c r="L467" s="94"/>
      <c r="M467" s="94"/>
      <c r="N467" s="94"/>
      <c r="O467" s="94"/>
    </row>
    <row r="468" spans="2:15">
      <c r="B468" s="93"/>
      <c r="C468" s="93"/>
      <c r="D468" s="93"/>
      <c r="E468" s="93"/>
      <c r="F468" s="94"/>
      <c r="G468" s="94"/>
      <c r="H468" s="94"/>
      <c r="I468" s="94"/>
      <c r="J468" s="94"/>
      <c r="K468" s="94"/>
      <c r="L468" s="94"/>
      <c r="M468" s="94"/>
      <c r="N468" s="94"/>
      <c r="O468" s="94"/>
    </row>
    <row r="469" spans="2:15">
      <c r="B469" s="93"/>
      <c r="C469" s="93"/>
      <c r="D469" s="93"/>
      <c r="E469" s="93"/>
      <c r="F469" s="94"/>
      <c r="G469" s="94"/>
      <c r="H469" s="94"/>
      <c r="I469" s="94"/>
      <c r="J469" s="94"/>
      <c r="K469" s="94"/>
      <c r="L469" s="94"/>
      <c r="M469" s="94"/>
      <c r="N469" s="94"/>
      <c r="O469" s="94"/>
    </row>
    <row r="470" spans="2:15">
      <c r="B470" s="93"/>
      <c r="C470" s="93"/>
      <c r="D470" s="93"/>
      <c r="E470" s="93"/>
      <c r="F470" s="94"/>
      <c r="G470" s="94"/>
      <c r="H470" s="94"/>
      <c r="I470" s="94"/>
      <c r="J470" s="94"/>
      <c r="K470" s="94"/>
      <c r="L470" s="94"/>
      <c r="M470" s="94"/>
      <c r="N470" s="94"/>
      <c r="O470" s="94"/>
    </row>
    <row r="471" spans="2:15">
      <c r="B471" s="93"/>
      <c r="C471" s="93"/>
      <c r="D471" s="93"/>
      <c r="E471" s="93"/>
      <c r="F471" s="94"/>
      <c r="G471" s="94"/>
      <c r="H471" s="94"/>
      <c r="I471" s="94"/>
      <c r="J471" s="94"/>
      <c r="K471" s="94"/>
      <c r="L471" s="94"/>
      <c r="M471" s="94"/>
      <c r="N471" s="94"/>
      <c r="O471" s="94"/>
    </row>
    <row r="472" spans="2:15">
      <c r="B472" s="93"/>
      <c r="C472" s="93"/>
      <c r="D472" s="93"/>
      <c r="E472" s="93"/>
      <c r="F472" s="94"/>
      <c r="G472" s="94"/>
      <c r="H472" s="94"/>
      <c r="I472" s="94"/>
      <c r="J472" s="94"/>
      <c r="K472" s="94"/>
      <c r="L472" s="94"/>
      <c r="M472" s="94"/>
      <c r="N472" s="94"/>
      <c r="O472" s="94"/>
    </row>
    <row r="473" spans="2:15">
      <c r="B473" s="93"/>
      <c r="C473" s="93"/>
      <c r="D473" s="93"/>
      <c r="E473" s="93"/>
      <c r="F473" s="94"/>
      <c r="G473" s="94"/>
      <c r="H473" s="94"/>
      <c r="I473" s="94"/>
      <c r="J473" s="94"/>
      <c r="K473" s="94"/>
      <c r="L473" s="94"/>
      <c r="M473" s="94"/>
      <c r="N473" s="94"/>
      <c r="O473" s="94"/>
    </row>
    <row r="474" spans="2:15">
      <c r="B474" s="93"/>
      <c r="C474" s="93"/>
      <c r="D474" s="93"/>
      <c r="E474" s="93"/>
      <c r="F474" s="94"/>
      <c r="G474" s="94"/>
      <c r="H474" s="94"/>
      <c r="I474" s="94"/>
      <c r="J474" s="94"/>
      <c r="K474" s="94"/>
      <c r="L474" s="94"/>
      <c r="M474" s="94"/>
      <c r="N474" s="94"/>
      <c r="O474" s="94"/>
    </row>
    <row r="475" spans="2:15">
      <c r="B475" s="93"/>
      <c r="C475" s="93"/>
      <c r="D475" s="93"/>
      <c r="E475" s="93"/>
      <c r="F475" s="94"/>
      <c r="G475" s="94"/>
      <c r="H475" s="94"/>
      <c r="I475" s="94"/>
      <c r="J475" s="94"/>
      <c r="K475" s="94"/>
      <c r="L475" s="94"/>
      <c r="M475" s="94"/>
      <c r="N475" s="94"/>
      <c r="O475" s="94"/>
    </row>
    <row r="476" spans="2:15">
      <c r="B476" s="93"/>
      <c r="C476" s="93"/>
      <c r="D476" s="93"/>
      <c r="E476" s="93"/>
      <c r="F476" s="94"/>
      <c r="G476" s="94"/>
      <c r="H476" s="94"/>
      <c r="I476" s="94"/>
      <c r="J476" s="94"/>
      <c r="K476" s="94"/>
      <c r="L476" s="94"/>
      <c r="M476" s="94"/>
      <c r="N476" s="94"/>
      <c r="O476" s="94"/>
    </row>
    <row r="477" spans="2:15">
      <c r="B477" s="93"/>
      <c r="C477" s="93"/>
      <c r="D477" s="93"/>
      <c r="E477" s="93"/>
      <c r="F477" s="94"/>
      <c r="G477" s="94"/>
      <c r="H477" s="94"/>
      <c r="I477" s="94"/>
      <c r="J477" s="94"/>
      <c r="K477" s="94"/>
      <c r="L477" s="94"/>
      <c r="M477" s="94"/>
      <c r="N477" s="94"/>
      <c r="O477" s="94"/>
    </row>
    <row r="478" spans="2:15">
      <c r="B478" s="93"/>
      <c r="C478" s="93"/>
      <c r="D478" s="93"/>
      <c r="E478" s="93"/>
      <c r="F478" s="94"/>
      <c r="G478" s="94"/>
      <c r="H478" s="94"/>
      <c r="I478" s="94"/>
      <c r="J478" s="94"/>
      <c r="K478" s="94"/>
      <c r="L478" s="94"/>
      <c r="M478" s="94"/>
      <c r="N478" s="94"/>
      <c r="O478" s="94"/>
    </row>
    <row r="479" spans="2:15">
      <c r="B479" s="93"/>
      <c r="C479" s="93"/>
      <c r="D479" s="93"/>
      <c r="E479" s="93"/>
      <c r="F479" s="94"/>
      <c r="G479" s="94"/>
      <c r="H479" s="94"/>
      <c r="I479" s="94"/>
      <c r="J479" s="94"/>
      <c r="K479" s="94"/>
      <c r="L479" s="94"/>
      <c r="M479" s="94"/>
      <c r="N479" s="94"/>
      <c r="O479" s="94"/>
    </row>
    <row r="480" spans="2:15">
      <c r="B480" s="93"/>
      <c r="C480" s="93"/>
      <c r="D480" s="93"/>
      <c r="E480" s="93"/>
      <c r="F480" s="94"/>
      <c r="G480" s="94"/>
      <c r="H480" s="94"/>
      <c r="I480" s="94"/>
      <c r="J480" s="94"/>
      <c r="K480" s="94"/>
      <c r="L480" s="94"/>
      <c r="M480" s="94"/>
      <c r="N480" s="94"/>
      <c r="O480" s="94"/>
    </row>
    <row r="481" spans="2:15">
      <c r="B481" s="93"/>
      <c r="C481" s="93"/>
      <c r="D481" s="93"/>
      <c r="E481" s="93"/>
      <c r="F481" s="94"/>
      <c r="G481" s="94"/>
      <c r="H481" s="94"/>
      <c r="I481" s="94"/>
      <c r="J481" s="94"/>
      <c r="K481" s="94"/>
      <c r="L481" s="94"/>
      <c r="M481" s="94"/>
      <c r="N481" s="94"/>
      <c r="O481" s="94"/>
    </row>
    <row r="482" spans="2:15">
      <c r="B482" s="93"/>
      <c r="C482" s="93"/>
      <c r="D482" s="93"/>
      <c r="E482" s="93"/>
      <c r="F482" s="94"/>
      <c r="G482" s="94"/>
      <c r="H482" s="94"/>
      <c r="I482" s="94"/>
      <c r="J482" s="94"/>
      <c r="K482" s="94"/>
      <c r="L482" s="94"/>
      <c r="M482" s="94"/>
      <c r="N482" s="94"/>
      <c r="O482" s="94"/>
    </row>
    <row r="483" spans="2:15">
      <c r="B483" s="93"/>
      <c r="C483" s="93"/>
      <c r="D483" s="93"/>
      <c r="E483" s="93"/>
      <c r="F483" s="94"/>
      <c r="G483" s="94"/>
      <c r="H483" s="94"/>
      <c r="I483" s="94"/>
      <c r="J483" s="94"/>
      <c r="K483" s="94"/>
      <c r="L483" s="94"/>
      <c r="M483" s="94"/>
      <c r="N483" s="94"/>
      <c r="O483" s="94"/>
    </row>
    <row r="484" spans="2:15">
      <c r="B484" s="93"/>
      <c r="C484" s="93"/>
      <c r="D484" s="93"/>
      <c r="E484" s="93"/>
      <c r="F484" s="94"/>
      <c r="G484" s="94"/>
      <c r="H484" s="94"/>
      <c r="I484" s="94"/>
      <c r="J484" s="94"/>
      <c r="K484" s="94"/>
      <c r="L484" s="94"/>
      <c r="M484" s="94"/>
      <c r="N484" s="94"/>
      <c r="O484" s="94"/>
    </row>
    <row r="485" spans="2:15">
      <c r="B485" s="93"/>
      <c r="C485" s="93"/>
      <c r="D485" s="93"/>
      <c r="E485" s="93"/>
      <c r="F485" s="94"/>
      <c r="G485" s="94"/>
      <c r="H485" s="94"/>
      <c r="I485" s="94"/>
      <c r="J485" s="94"/>
      <c r="K485" s="94"/>
      <c r="L485" s="94"/>
      <c r="M485" s="94"/>
      <c r="N485" s="94"/>
      <c r="O485" s="94"/>
    </row>
    <row r="486" spans="2:15">
      <c r="B486" s="93"/>
      <c r="C486" s="93"/>
      <c r="D486" s="93"/>
      <c r="E486" s="93"/>
      <c r="F486" s="94"/>
      <c r="G486" s="94"/>
      <c r="H486" s="94"/>
      <c r="I486" s="94"/>
      <c r="J486" s="94"/>
      <c r="K486" s="94"/>
      <c r="L486" s="94"/>
      <c r="M486" s="94"/>
      <c r="N486" s="94"/>
      <c r="O486" s="94"/>
    </row>
    <row r="487" spans="2:15">
      <c r="B487" s="93"/>
      <c r="C487" s="93"/>
      <c r="D487" s="93"/>
      <c r="E487" s="93"/>
      <c r="F487" s="94"/>
      <c r="G487" s="94"/>
      <c r="H487" s="94"/>
      <c r="I487" s="94"/>
      <c r="J487" s="94"/>
      <c r="K487" s="94"/>
      <c r="L487" s="94"/>
      <c r="M487" s="94"/>
      <c r="N487" s="94"/>
      <c r="O487" s="94"/>
    </row>
    <row r="488" spans="2:15">
      <c r="B488" s="93"/>
      <c r="C488" s="93"/>
      <c r="D488" s="93"/>
      <c r="E488" s="93"/>
      <c r="F488" s="94"/>
      <c r="G488" s="94"/>
      <c r="H488" s="94"/>
      <c r="I488" s="94"/>
      <c r="J488" s="94"/>
      <c r="K488" s="94"/>
      <c r="L488" s="94"/>
      <c r="M488" s="94"/>
      <c r="N488" s="94"/>
      <c r="O488" s="94"/>
    </row>
    <row r="489" spans="2:15">
      <c r="B489" s="93"/>
      <c r="C489" s="93"/>
      <c r="D489" s="93"/>
      <c r="E489" s="93"/>
      <c r="F489" s="94"/>
      <c r="G489" s="94"/>
      <c r="H489" s="94"/>
      <c r="I489" s="94"/>
      <c r="J489" s="94"/>
      <c r="K489" s="94"/>
      <c r="L489" s="94"/>
      <c r="M489" s="94"/>
      <c r="N489" s="94"/>
      <c r="O489" s="94"/>
    </row>
    <row r="490" spans="2:15">
      <c r="B490" s="93"/>
      <c r="C490" s="93"/>
      <c r="D490" s="93"/>
      <c r="E490" s="93"/>
      <c r="F490" s="94"/>
      <c r="G490" s="94"/>
      <c r="H490" s="94"/>
      <c r="I490" s="94"/>
      <c r="J490" s="94"/>
      <c r="K490" s="94"/>
      <c r="L490" s="94"/>
      <c r="M490" s="94"/>
      <c r="N490" s="94"/>
      <c r="O490" s="94"/>
    </row>
    <row r="491" spans="2:15">
      <c r="B491" s="93"/>
      <c r="C491" s="93"/>
      <c r="D491" s="93"/>
      <c r="E491" s="93"/>
      <c r="F491" s="94"/>
      <c r="G491" s="94"/>
      <c r="H491" s="94"/>
      <c r="I491" s="94"/>
      <c r="J491" s="94"/>
      <c r="K491" s="94"/>
      <c r="L491" s="94"/>
      <c r="M491" s="94"/>
      <c r="N491" s="94"/>
      <c r="O491" s="94"/>
    </row>
    <row r="492" spans="2:15">
      <c r="B492" s="93"/>
      <c r="C492" s="93"/>
      <c r="D492" s="93"/>
      <c r="E492" s="93"/>
      <c r="F492" s="94"/>
      <c r="G492" s="94"/>
      <c r="H492" s="94"/>
      <c r="I492" s="94"/>
      <c r="J492" s="94"/>
      <c r="K492" s="94"/>
      <c r="L492" s="94"/>
      <c r="M492" s="94"/>
      <c r="N492" s="94"/>
      <c r="O492" s="94"/>
    </row>
    <row r="493" spans="2:15">
      <c r="B493" s="93"/>
      <c r="C493" s="93"/>
      <c r="D493" s="93"/>
      <c r="E493" s="93"/>
      <c r="F493" s="94"/>
      <c r="G493" s="94"/>
      <c r="H493" s="94"/>
      <c r="I493" s="94"/>
      <c r="J493" s="94"/>
      <c r="K493" s="94"/>
      <c r="L493" s="94"/>
      <c r="M493" s="94"/>
      <c r="N493" s="94"/>
      <c r="O493" s="94"/>
    </row>
    <row r="494" spans="2:15">
      <c r="B494" s="93"/>
      <c r="C494" s="93"/>
      <c r="D494" s="93"/>
      <c r="E494" s="93"/>
      <c r="F494" s="94"/>
      <c r="G494" s="94"/>
      <c r="H494" s="94"/>
      <c r="I494" s="94"/>
      <c r="J494" s="94"/>
      <c r="K494" s="94"/>
      <c r="L494" s="94"/>
      <c r="M494" s="94"/>
      <c r="N494" s="94"/>
      <c r="O494" s="94"/>
    </row>
    <row r="495" spans="2:15">
      <c r="B495" s="93"/>
      <c r="C495" s="93"/>
      <c r="D495" s="93"/>
      <c r="E495" s="93"/>
      <c r="F495" s="94"/>
      <c r="G495" s="94"/>
      <c r="H495" s="94"/>
      <c r="I495" s="94"/>
      <c r="J495" s="94"/>
      <c r="K495" s="94"/>
      <c r="L495" s="94"/>
      <c r="M495" s="94"/>
      <c r="N495" s="94"/>
      <c r="O495" s="94"/>
    </row>
    <row r="496" spans="2:15">
      <c r="B496" s="93"/>
      <c r="C496" s="93"/>
      <c r="D496" s="93"/>
      <c r="E496" s="93"/>
      <c r="F496" s="94"/>
      <c r="G496" s="94"/>
      <c r="H496" s="94"/>
      <c r="I496" s="94"/>
      <c r="J496" s="94"/>
      <c r="K496" s="94"/>
      <c r="L496" s="94"/>
      <c r="M496" s="94"/>
      <c r="N496" s="94"/>
      <c r="O496" s="94"/>
    </row>
    <row r="497" spans="2:15">
      <c r="B497" s="93"/>
      <c r="C497" s="93"/>
      <c r="D497" s="93"/>
      <c r="E497" s="93"/>
      <c r="F497" s="94"/>
      <c r="G497" s="94"/>
      <c r="H497" s="94"/>
      <c r="I497" s="94"/>
      <c r="J497" s="94"/>
      <c r="K497" s="94"/>
      <c r="L497" s="94"/>
      <c r="M497" s="94"/>
      <c r="N497" s="94"/>
      <c r="O497" s="94"/>
    </row>
    <row r="498" spans="2:15">
      <c r="B498" s="93"/>
      <c r="C498" s="93"/>
      <c r="D498" s="93"/>
      <c r="E498" s="93"/>
      <c r="F498" s="94"/>
      <c r="G498" s="94"/>
      <c r="H498" s="94"/>
      <c r="I498" s="94"/>
      <c r="J498" s="94"/>
      <c r="K498" s="94"/>
      <c r="L498" s="94"/>
      <c r="M498" s="94"/>
      <c r="N498" s="94"/>
      <c r="O498" s="94"/>
    </row>
    <row r="499" spans="2:15">
      <c r="B499" s="93"/>
      <c r="C499" s="93"/>
      <c r="D499" s="93"/>
      <c r="E499" s="93"/>
      <c r="F499" s="94"/>
      <c r="G499" s="94"/>
      <c r="H499" s="94"/>
      <c r="I499" s="94"/>
      <c r="J499" s="94"/>
      <c r="K499" s="94"/>
      <c r="L499" s="94"/>
      <c r="M499" s="94"/>
      <c r="N499" s="94"/>
      <c r="O499" s="94"/>
    </row>
    <row r="500" spans="2:15">
      <c r="B500" s="93"/>
      <c r="C500" s="93"/>
      <c r="D500" s="93"/>
      <c r="E500" s="93"/>
      <c r="F500" s="94"/>
      <c r="G500" s="94"/>
      <c r="H500" s="94"/>
      <c r="I500" s="94"/>
      <c r="J500" s="94"/>
      <c r="K500" s="94"/>
      <c r="L500" s="94"/>
      <c r="M500" s="94"/>
      <c r="N500" s="94"/>
      <c r="O500" s="94"/>
    </row>
    <row r="501" spans="2:15">
      <c r="B501" s="93"/>
      <c r="C501" s="93"/>
      <c r="D501" s="93"/>
      <c r="E501" s="93"/>
      <c r="F501" s="94"/>
      <c r="G501" s="94"/>
      <c r="H501" s="94"/>
      <c r="I501" s="94"/>
      <c r="J501" s="94"/>
      <c r="K501" s="94"/>
      <c r="L501" s="94"/>
      <c r="M501" s="94"/>
      <c r="N501" s="94"/>
      <c r="O501" s="94"/>
    </row>
    <row r="502" spans="2:15">
      <c r="B502" s="93"/>
      <c r="C502" s="93"/>
      <c r="D502" s="93"/>
      <c r="E502" s="93"/>
      <c r="F502" s="94"/>
      <c r="G502" s="94"/>
      <c r="H502" s="94"/>
      <c r="I502" s="94"/>
      <c r="J502" s="94"/>
      <c r="K502" s="94"/>
      <c r="L502" s="94"/>
      <c r="M502" s="94"/>
      <c r="N502" s="94"/>
      <c r="O502" s="94"/>
    </row>
    <row r="503" spans="2:15">
      <c r="B503" s="93"/>
      <c r="C503" s="93"/>
      <c r="D503" s="93"/>
      <c r="E503" s="93"/>
      <c r="F503" s="94"/>
      <c r="G503" s="94"/>
      <c r="H503" s="94"/>
      <c r="I503" s="94"/>
      <c r="J503" s="94"/>
      <c r="K503" s="94"/>
      <c r="L503" s="94"/>
      <c r="M503" s="94"/>
      <c r="N503" s="94"/>
      <c r="O503" s="94"/>
    </row>
    <row r="504" spans="2:15">
      <c r="B504" s="93"/>
      <c r="C504" s="93"/>
      <c r="D504" s="93"/>
      <c r="E504" s="93"/>
      <c r="F504" s="94"/>
      <c r="G504" s="94"/>
      <c r="H504" s="94"/>
      <c r="I504" s="94"/>
      <c r="J504" s="94"/>
      <c r="K504" s="94"/>
      <c r="L504" s="94"/>
      <c r="M504" s="94"/>
      <c r="N504" s="94"/>
      <c r="O504" s="94"/>
    </row>
    <row r="505" spans="2:15">
      <c r="B505" s="93"/>
      <c r="C505" s="93"/>
      <c r="D505" s="93"/>
      <c r="E505" s="93"/>
      <c r="F505" s="94"/>
      <c r="G505" s="94"/>
      <c r="H505" s="94"/>
      <c r="I505" s="94"/>
      <c r="J505" s="94"/>
      <c r="K505" s="94"/>
      <c r="L505" s="94"/>
      <c r="M505" s="94"/>
      <c r="N505" s="94"/>
      <c r="O505" s="94"/>
    </row>
    <row r="506" spans="2:15">
      <c r="B506" s="93"/>
      <c r="C506" s="93"/>
      <c r="D506" s="93"/>
      <c r="E506" s="93"/>
      <c r="F506" s="94"/>
      <c r="G506" s="94"/>
      <c r="H506" s="94"/>
      <c r="I506" s="94"/>
      <c r="J506" s="94"/>
      <c r="K506" s="94"/>
      <c r="L506" s="94"/>
      <c r="M506" s="94"/>
      <c r="N506" s="94"/>
      <c r="O506" s="94"/>
    </row>
    <row r="507" spans="2:15">
      <c r="B507" s="93"/>
      <c r="C507" s="93"/>
      <c r="D507" s="93"/>
      <c r="E507" s="93"/>
      <c r="F507" s="94"/>
      <c r="G507" s="94"/>
      <c r="H507" s="94"/>
      <c r="I507" s="94"/>
      <c r="J507" s="94"/>
      <c r="K507" s="94"/>
      <c r="L507" s="94"/>
      <c r="M507" s="94"/>
      <c r="N507" s="94"/>
      <c r="O507" s="94"/>
    </row>
    <row r="508" spans="2:15">
      <c r="B508" s="93"/>
      <c r="C508" s="93"/>
      <c r="D508" s="93"/>
      <c r="E508" s="93"/>
      <c r="F508" s="94"/>
      <c r="G508" s="94"/>
      <c r="H508" s="94"/>
      <c r="I508" s="94"/>
      <c r="J508" s="94"/>
      <c r="K508" s="94"/>
      <c r="L508" s="94"/>
      <c r="M508" s="94"/>
      <c r="N508" s="94"/>
      <c r="O508" s="94"/>
    </row>
    <row r="509" spans="2:15">
      <c r="B509" s="93"/>
      <c r="C509" s="93"/>
      <c r="D509" s="93"/>
      <c r="E509" s="93"/>
      <c r="F509" s="94"/>
      <c r="G509" s="94"/>
      <c r="H509" s="94"/>
      <c r="I509" s="94"/>
      <c r="J509" s="94"/>
      <c r="K509" s="94"/>
      <c r="L509" s="94"/>
      <c r="M509" s="94"/>
      <c r="N509" s="94"/>
      <c r="O509" s="94"/>
    </row>
    <row r="510" spans="2:15">
      <c r="B510" s="93"/>
      <c r="C510" s="93"/>
      <c r="D510" s="93"/>
      <c r="E510" s="93"/>
      <c r="F510" s="94"/>
      <c r="G510" s="94"/>
      <c r="H510" s="94"/>
      <c r="I510" s="94"/>
      <c r="J510" s="94"/>
      <c r="K510" s="94"/>
      <c r="L510" s="94"/>
      <c r="M510" s="94"/>
      <c r="N510" s="94"/>
      <c r="O510" s="94"/>
    </row>
    <row r="511" spans="2:15">
      <c r="B511" s="93"/>
      <c r="C511" s="93"/>
      <c r="D511" s="93"/>
      <c r="E511" s="93"/>
      <c r="F511" s="94"/>
      <c r="G511" s="94"/>
      <c r="H511" s="94"/>
      <c r="I511" s="94"/>
      <c r="J511" s="94"/>
      <c r="K511" s="94"/>
      <c r="L511" s="94"/>
      <c r="M511" s="94"/>
      <c r="N511" s="94"/>
      <c r="O511" s="94"/>
    </row>
    <row r="512" spans="2:15">
      <c r="B512" s="93"/>
      <c r="C512" s="93"/>
      <c r="D512" s="93"/>
      <c r="E512" s="93"/>
      <c r="F512" s="94"/>
      <c r="G512" s="94"/>
      <c r="H512" s="94"/>
      <c r="I512" s="94"/>
      <c r="J512" s="94"/>
      <c r="K512" s="94"/>
      <c r="L512" s="94"/>
      <c r="M512" s="94"/>
      <c r="N512" s="94"/>
      <c r="O512" s="94"/>
    </row>
    <row r="513" spans="2:15">
      <c r="B513" s="93"/>
      <c r="C513" s="93"/>
      <c r="D513" s="93"/>
      <c r="E513" s="93"/>
      <c r="F513" s="94"/>
      <c r="G513" s="94"/>
      <c r="H513" s="94"/>
      <c r="I513" s="94"/>
      <c r="J513" s="94"/>
      <c r="K513" s="94"/>
      <c r="L513" s="94"/>
      <c r="M513" s="94"/>
      <c r="N513" s="94"/>
      <c r="O513" s="94"/>
    </row>
    <row r="514" spans="2:15">
      <c r="B514" s="93"/>
      <c r="C514" s="93"/>
      <c r="D514" s="93"/>
      <c r="E514" s="93"/>
      <c r="F514" s="94"/>
      <c r="G514" s="94"/>
      <c r="H514" s="94"/>
      <c r="I514" s="94"/>
      <c r="J514" s="94"/>
      <c r="K514" s="94"/>
      <c r="L514" s="94"/>
      <c r="M514" s="94"/>
      <c r="N514" s="94"/>
      <c r="O514" s="94"/>
    </row>
    <row r="515" spans="2:15">
      <c r="B515" s="93"/>
      <c r="C515" s="93"/>
      <c r="D515" s="93"/>
      <c r="E515" s="93"/>
      <c r="F515" s="94"/>
      <c r="G515" s="94"/>
      <c r="H515" s="94"/>
      <c r="I515" s="94"/>
      <c r="J515" s="94"/>
      <c r="K515" s="94"/>
      <c r="L515" s="94"/>
      <c r="M515" s="94"/>
      <c r="N515" s="94"/>
      <c r="O515" s="94"/>
    </row>
    <row r="516" spans="2:15">
      <c r="B516" s="93"/>
      <c r="C516" s="93"/>
      <c r="D516" s="93"/>
      <c r="E516" s="93"/>
      <c r="F516" s="94"/>
      <c r="G516" s="94"/>
      <c r="H516" s="94"/>
      <c r="I516" s="94"/>
      <c r="J516" s="94"/>
      <c r="K516" s="94"/>
      <c r="L516" s="94"/>
      <c r="M516" s="94"/>
      <c r="N516" s="94"/>
      <c r="O516" s="94"/>
    </row>
    <row r="517" spans="2:15">
      <c r="B517" s="93"/>
      <c r="C517" s="93"/>
      <c r="D517" s="93"/>
      <c r="E517" s="93"/>
      <c r="F517" s="94"/>
      <c r="G517" s="94"/>
      <c r="H517" s="94"/>
      <c r="I517" s="94"/>
      <c r="J517" s="94"/>
      <c r="K517" s="94"/>
      <c r="L517" s="94"/>
      <c r="M517" s="94"/>
      <c r="N517" s="94"/>
      <c r="O517" s="94"/>
    </row>
    <row r="518" spans="2:15">
      <c r="B518" s="93"/>
      <c r="C518" s="93"/>
      <c r="D518" s="93"/>
      <c r="E518" s="93"/>
      <c r="F518" s="94"/>
      <c r="G518" s="94"/>
      <c r="H518" s="94"/>
      <c r="I518" s="94"/>
      <c r="J518" s="94"/>
      <c r="K518" s="94"/>
      <c r="L518" s="94"/>
      <c r="M518" s="94"/>
      <c r="N518" s="94"/>
      <c r="O518" s="94"/>
    </row>
    <row r="519" spans="2:15">
      <c r="B519" s="93"/>
      <c r="C519" s="93"/>
      <c r="D519" s="93"/>
      <c r="E519" s="93"/>
      <c r="F519" s="94"/>
      <c r="G519" s="94"/>
      <c r="H519" s="94"/>
      <c r="I519" s="94"/>
      <c r="J519" s="94"/>
      <c r="K519" s="94"/>
      <c r="L519" s="94"/>
      <c r="M519" s="94"/>
      <c r="N519" s="94"/>
      <c r="O519" s="94"/>
    </row>
    <row r="520" spans="2:15">
      <c r="B520" s="93"/>
      <c r="C520" s="93"/>
      <c r="D520" s="93"/>
      <c r="E520" s="93"/>
      <c r="F520" s="94"/>
      <c r="G520" s="94"/>
      <c r="H520" s="94"/>
      <c r="I520" s="94"/>
      <c r="J520" s="94"/>
      <c r="K520" s="94"/>
      <c r="L520" s="94"/>
      <c r="M520" s="94"/>
      <c r="N520" s="94"/>
      <c r="O520" s="94"/>
    </row>
    <row r="521" spans="2:15">
      <c r="B521" s="93"/>
      <c r="C521" s="93"/>
      <c r="D521" s="93"/>
      <c r="E521" s="93"/>
      <c r="F521" s="94"/>
      <c r="G521" s="94"/>
      <c r="H521" s="94"/>
      <c r="I521" s="94"/>
      <c r="J521" s="94"/>
      <c r="K521" s="94"/>
      <c r="L521" s="94"/>
      <c r="M521" s="94"/>
      <c r="N521" s="94"/>
      <c r="O521" s="94"/>
    </row>
    <row r="522" spans="2:15">
      <c r="B522" s="93"/>
      <c r="C522" s="93"/>
      <c r="D522" s="93"/>
      <c r="E522" s="93"/>
      <c r="F522" s="94"/>
      <c r="G522" s="94"/>
      <c r="H522" s="94"/>
      <c r="I522" s="94"/>
      <c r="J522" s="94"/>
      <c r="K522" s="94"/>
      <c r="L522" s="94"/>
      <c r="M522" s="94"/>
      <c r="N522" s="94"/>
      <c r="O522" s="94"/>
    </row>
    <row r="523" spans="2:15">
      <c r="B523" s="93"/>
      <c r="C523" s="93"/>
      <c r="D523" s="93"/>
      <c r="E523" s="93"/>
      <c r="F523" s="94"/>
      <c r="G523" s="94"/>
      <c r="H523" s="94"/>
      <c r="I523" s="94"/>
      <c r="J523" s="94"/>
      <c r="K523" s="94"/>
      <c r="L523" s="94"/>
      <c r="M523" s="94"/>
      <c r="N523" s="94"/>
      <c r="O523" s="94"/>
    </row>
    <row r="524" spans="2:15">
      <c r="B524" s="93"/>
      <c r="C524" s="93"/>
      <c r="D524" s="93"/>
      <c r="E524" s="93"/>
      <c r="F524" s="94"/>
      <c r="G524" s="94"/>
      <c r="H524" s="94"/>
      <c r="I524" s="94"/>
      <c r="J524" s="94"/>
      <c r="K524" s="94"/>
      <c r="L524" s="94"/>
      <c r="M524" s="94"/>
      <c r="N524" s="94"/>
      <c r="O524" s="94"/>
    </row>
    <row r="525" spans="2:15">
      <c r="B525" s="93"/>
      <c r="C525" s="93"/>
      <c r="D525" s="93"/>
      <c r="E525" s="93"/>
      <c r="F525" s="94"/>
      <c r="G525" s="94"/>
      <c r="H525" s="94"/>
      <c r="I525" s="94"/>
      <c r="J525" s="94"/>
      <c r="K525" s="94"/>
      <c r="L525" s="94"/>
      <c r="M525" s="94"/>
      <c r="N525" s="94"/>
      <c r="O525" s="94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>
      <selection activeCell="H18" sqref="H18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4257812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5" style="1" bestFit="1" customWidth="1"/>
    <col min="10" max="10" width="6.28515625" style="1" bestFit="1" customWidth="1"/>
    <col min="11" max="11" width="8.85546875" style="1" bestFit="1" customWidth="1"/>
    <col min="12" max="12" width="9.28515625" style="1" customWidth="1"/>
    <col min="13" max="16384" width="9.140625" style="1"/>
  </cols>
  <sheetData>
    <row r="1" spans="2:12">
      <c r="B1" s="46" t="s">
        <v>134</v>
      </c>
      <c r="C1" s="46" t="s" vm="1">
        <v>205</v>
      </c>
    </row>
    <row r="2" spans="2:12">
      <c r="B2" s="46" t="s">
        <v>133</v>
      </c>
      <c r="C2" s="46" t="s">
        <v>206</v>
      </c>
    </row>
    <row r="3" spans="2:12">
      <c r="B3" s="46" t="s">
        <v>135</v>
      </c>
      <c r="C3" s="46" t="s">
        <v>207</v>
      </c>
    </row>
    <row r="4" spans="2:12">
      <c r="B4" s="46" t="s">
        <v>136</v>
      </c>
      <c r="C4" s="46">
        <v>2148</v>
      </c>
    </row>
    <row r="6" spans="2:12" ht="26.25" customHeight="1">
      <c r="B6" s="133" t="s">
        <v>158</v>
      </c>
      <c r="C6" s="134"/>
      <c r="D6" s="134"/>
      <c r="E6" s="134"/>
      <c r="F6" s="134"/>
      <c r="G6" s="134"/>
      <c r="H6" s="134"/>
      <c r="I6" s="134"/>
      <c r="J6" s="134"/>
      <c r="K6" s="134"/>
      <c r="L6" s="135"/>
    </row>
    <row r="7" spans="2:12" ht="26.25" customHeight="1">
      <c r="B7" s="133" t="s">
        <v>86</v>
      </c>
      <c r="C7" s="134"/>
      <c r="D7" s="134"/>
      <c r="E7" s="134"/>
      <c r="F7" s="134"/>
      <c r="G7" s="134"/>
      <c r="H7" s="134"/>
      <c r="I7" s="134"/>
      <c r="J7" s="134"/>
      <c r="K7" s="134"/>
      <c r="L7" s="135"/>
    </row>
    <row r="8" spans="2:12" s="3" customFormat="1" ht="63">
      <c r="B8" s="21" t="s">
        <v>108</v>
      </c>
      <c r="C8" s="29" t="s">
        <v>43</v>
      </c>
      <c r="D8" s="29" t="s">
        <v>111</v>
      </c>
      <c r="E8" s="29" t="s">
        <v>61</v>
      </c>
      <c r="F8" s="29" t="s">
        <v>95</v>
      </c>
      <c r="G8" s="29" t="s">
        <v>183</v>
      </c>
      <c r="H8" s="29" t="s">
        <v>182</v>
      </c>
      <c r="I8" s="29" t="s">
        <v>57</v>
      </c>
      <c r="J8" s="29" t="s">
        <v>54</v>
      </c>
      <c r="K8" s="29" t="s">
        <v>137</v>
      </c>
      <c r="L8" s="65" t="s">
        <v>139</v>
      </c>
    </row>
    <row r="9" spans="2:12" s="3" customFormat="1" ht="25.5">
      <c r="B9" s="14"/>
      <c r="C9" s="15"/>
      <c r="D9" s="15"/>
      <c r="E9" s="15"/>
      <c r="F9" s="15"/>
      <c r="G9" s="15" t="s">
        <v>190</v>
      </c>
      <c r="H9" s="15"/>
      <c r="I9" s="15" t="s">
        <v>186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106" t="s">
        <v>1342</v>
      </c>
      <c r="C11" s="87"/>
      <c r="D11" s="87"/>
      <c r="E11" s="87"/>
      <c r="F11" s="87"/>
      <c r="G11" s="87"/>
      <c r="H11" s="87"/>
      <c r="I11" s="107">
        <v>0</v>
      </c>
      <c r="J11" s="87"/>
      <c r="K11" s="108">
        <v>0</v>
      </c>
      <c r="L11" s="108">
        <v>0</v>
      </c>
    </row>
    <row r="12" spans="2:12" s="4" customFormat="1" ht="18" customHeight="1">
      <c r="B12" s="109" t="s">
        <v>198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2:12">
      <c r="B13" s="109" t="s">
        <v>104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2:12">
      <c r="B14" s="109" t="s">
        <v>181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</row>
    <row r="15" spans="2:12">
      <c r="B15" s="109" t="s">
        <v>189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</row>
    <row r="16" spans="2:12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</row>
    <row r="17" spans="2:12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</row>
    <row r="18" spans="2:12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2:12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12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12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12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</row>
    <row r="112" spans="2:12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</row>
    <row r="113" spans="2:12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</row>
    <row r="114" spans="2:12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</row>
    <row r="115" spans="2:12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</row>
    <row r="116" spans="2:12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</row>
    <row r="117" spans="2:12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</row>
    <row r="118" spans="2:12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</row>
    <row r="119" spans="2:12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2:12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2023-05-24T05:22:08Z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