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דיווח כספי\רשימות נכסים\2023\קבצים לדיווח לאינטרנט 03-23\"/>
    </mc:Choice>
  </mc:AlternateContent>
  <xr:revisionPtr revIDLastSave="0" documentId="8_{E830FDC9-C662-4029-8909-C87ECDBC8C87}" xr6:coauthVersionLast="47" xr6:coauthVersionMax="47" xr10:uidLastSave="{00000000-0000-0000-0000-000000000000}"/>
  <workbookProtection lockStructure="1"/>
  <bookViews>
    <workbookView xWindow="-120" yWindow="-120" windowWidth="29040" windowHeight="1599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קונצרני'!$B$8:$U$499</definedName>
    <definedName name="_xlnm._FilterDatabase" localSheetId="9" hidden="1">אופציות!$B$8:$L$100</definedName>
    <definedName name="_xlnm._FilterDatabase" localSheetId="21" hidden="1">הלוואות!$B$7:$R$980</definedName>
    <definedName name="_xlnm._FilterDatabase" localSheetId="25" hidden="1">'השקעות אחרות '!$B$7:$K$613</definedName>
    <definedName name="_xlnm._FilterDatabase" localSheetId="23" hidden="1">'זכויות מקרקעין'!$B$7:$I$862</definedName>
    <definedName name="_xlnm._FilterDatabase" localSheetId="10" hidden="1">'חוזים עתידיים'!$B$8:$K$99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ממשלתי'!$B$8:$P$1002</definedName>
    <definedName name="_xlnm._FilterDatabase" localSheetId="14" hidden="1">'לא סחיר - אג"ח קונצרני'!$B$8:$S$100</definedName>
    <definedName name="_xlnm._FilterDatabase" localSheetId="18" hidden="1">'לא סחיר - אופציות'!$B$8:$L$15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אופציה'!$B$8:$L$100</definedName>
    <definedName name="_xlnm._FilterDatabase" localSheetId="15" hidden="1">'לא סחיר - מניות'!$B$8:$M$198</definedName>
    <definedName name="_xlnm._FilterDatabase" localSheetId="16" hidden="1">'לא סחיר - קרנות השקעה'!$B$8:$K$400</definedName>
    <definedName name="_xlnm._FilterDatabase" localSheetId="1" hidden="1">מזומנים!$B$7:$L$176</definedName>
    <definedName name="_xlnm._FilterDatabase" localSheetId="5" hidden="1">מניות!$B$8:$O$499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ממשלתיות'!$B$8:$R$200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ממשלתי'!$B$6:$P$26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מניות'!$B$6:$M$20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3" i="88" l="1"/>
  <c r="J13" i="69" l="1"/>
  <c r="G13" i="69"/>
  <c r="G17" i="69"/>
  <c r="J17" i="69"/>
  <c r="O13" i="69"/>
  <c r="M17" i="69"/>
  <c r="M12" i="69" s="1"/>
  <c r="M13" i="69"/>
  <c r="J54" i="58" l="1"/>
  <c r="J53" i="58"/>
  <c r="J22" i="58"/>
  <c r="J12" i="58"/>
  <c r="J11" i="58" l="1"/>
  <c r="P12" i="78"/>
  <c r="J10" i="58" l="1"/>
  <c r="P33" i="78"/>
  <c r="K12" i="58" l="1"/>
  <c r="K22" i="58"/>
  <c r="K53" i="58"/>
  <c r="K10" i="58"/>
  <c r="K54" i="58"/>
  <c r="K11" i="58"/>
  <c r="J12" i="72"/>
  <c r="L12" i="72" s="1"/>
  <c r="L184" i="62" l="1"/>
  <c r="L211" i="62"/>
  <c r="L111" i="62"/>
  <c r="L12" i="62" s="1"/>
  <c r="L183" i="62" l="1"/>
  <c r="L11" i="62"/>
  <c r="C16" i="88" s="1"/>
  <c r="R13" i="61"/>
  <c r="I11" i="81"/>
  <c r="I10" i="81" l="1"/>
  <c r="J13" i="81" s="1"/>
  <c r="J10" i="81" l="1"/>
  <c r="C37" i="88"/>
  <c r="J12" i="81"/>
  <c r="J11" i="81"/>
  <c r="R12" i="61" l="1"/>
  <c r="C11" i="88"/>
  <c r="C38" i="88"/>
  <c r="C23" i="88"/>
  <c r="Q343" i="78"/>
  <c r="Q342" i="78"/>
  <c r="Q341" i="78"/>
  <c r="Q340" i="78"/>
  <c r="Q339" i="78"/>
  <c r="Q338" i="78"/>
  <c r="Q337" i="78"/>
  <c r="Q336" i="78"/>
  <c r="Q335" i="78"/>
  <c r="Q334" i="78"/>
  <c r="Q333" i="78"/>
  <c r="Q332" i="78"/>
  <c r="Q331" i="78"/>
  <c r="Q330" i="78"/>
  <c r="Q329" i="78"/>
  <c r="Q328" i="78"/>
  <c r="Q327" i="78"/>
  <c r="Q326" i="78"/>
  <c r="Q325" i="78"/>
  <c r="Q324" i="78"/>
  <c r="Q323" i="78"/>
  <c r="Q322" i="78"/>
  <c r="Q321" i="78"/>
  <c r="Q320" i="78"/>
  <c r="Q319" i="78"/>
  <c r="Q318" i="78"/>
  <c r="Q317" i="78"/>
  <c r="Q316" i="78"/>
  <c r="Q315" i="78"/>
  <c r="Q314" i="78"/>
  <c r="Q313" i="78"/>
  <c r="Q312" i="78"/>
  <c r="Q311" i="78"/>
  <c r="Q310" i="78"/>
  <c r="Q309" i="78"/>
  <c r="Q308" i="78"/>
  <c r="Q307" i="78"/>
  <c r="Q306" i="78"/>
  <c r="Q305" i="78"/>
  <c r="Q304" i="78"/>
  <c r="Q303" i="78"/>
  <c r="Q302" i="78"/>
  <c r="Q301" i="78"/>
  <c r="Q300" i="78"/>
  <c r="Q299" i="78"/>
  <c r="Q298" i="78"/>
  <c r="Q297" i="78"/>
  <c r="Q296" i="78"/>
  <c r="Q295" i="78"/>
  <c r="Q294" i="78"/>
  <c r="Q293" i="78"/>
  <c r="Q292" i="78"/>
  <c r="Q291" i="78"/>
  <c r="Q290" i="78"/>
  <c r="Q289" i="78"/>
  <c r="Q288" i="78"/>
  <c r="Q287" i="78"/>
  <c r="Q286" i="78"/>
  <c r="Q285" i="78"/>
  <c r="Q284" i="78"/>
  <c r="Q283" i="78"/>
  <c r="Q282" i="78"/>
  <c r="Q281" i="78"/>
  <c r="Q280" i="78"/>
  <c r="Q279" i="78"/>
  <c r="Q278" i="78"/>
  <c r="Q277" i="78"/>
  <c r="Q276" i="78"/>
  <c r="Q275" i="78"/>
  <c r="Q274" i="78"/>
  <c r="Q273" i="78"/>
  <c r="Q272" i="78"/>
  <c r="Q271" i="78"/>
  <c r="Q270" i="78"/>
  <c r="Q269" i="78"/>
  <c r="Q268" i="78"/>
  <c r="Q267" i="78"/>
  <c r="Q266" i="78"/>
  <c r="Q265" i="78"/>
  <c r="Q264" i="78"/>
  <c r="Q263" i="78"/>
  <c r="Q262" i="78"/>
  <c r="Q261" i="78"/>
  <c r="Q259" i="78"/>
  <c r="Q258" i="78"/>
  <c r="Q257" i="78"/>
  <c r="Q256" i="78"/>
  <c r="Q255" i="78"/>
  <c r="Q254" i="78"/>
  <c r="Q253" i="78"/>
  <c r="Q252" i="78"/>
  <c r="Q251" i="78"/>
  <c r="Q250" i="78"/>
  <c r="Q249" i="78"/>
  <c r="Q248" i="78"/>
  <c r="Q247" i="78"/>
  <c r="Q246" i="78"/>
  <c r="Q245" i="78"/>
  <c r="Q244" i="78"/>
  <c r="Q243" i="78"/>
  <c r="Q242" i="78"/>
  <c r="Q241" i="78"/>
  <c r="Q240" i="78"/>
  <c r="Q239" i="78"/>
  <c r="Q238" i="78"/>
  <c r="Q237" i="78"/>
  <c r="Q236" i="78"/>
  <c r="Q235" i="78"/>
  <c r="Q234" i="78"/>
  <c r="Q233" i="78"/>
  <c r="Q232" i="78"/>
  <c r="Q231" i="78"/>
  <c r="Q230" i="78"/>
  <c r="Q229" i="78"/>
  <c r="Q228" i="78"/>
  <c r="Q227" i="78"/>
  <c r="Q226" i="78"/>
  <c r="Q225" i="78"/>
  <c r="Q224" i="78"/>
  <c r="Q223" i="78"/>
  <c r="Q222" i="78"/>
  <c r="Q221" i="78"/>
  <c r="Q220" i="78"/>
  <c r="Q219" i="78"/>
  <c r="Q218" i="78"/>
  <c r="Q217" i="78"/>
  <c r="Q216" i="78"/>
  <c r="Q215" i="78"/>
  <c r="Q214" i="78"/>
  <c r="Q213" i="78"/>
  <c r="Q212" i="78"/>
  <c r="Q211" i="78"/>
  <c r="Q210" i="78"/>
  <c r="Q209" i="78"/>
  <c r="Q208" i="78"/>
  <c r="Q207" i="78"/>
  <c r="Q206" i="78"/>
  <c r="Q205" i="78"/>
  <c r="Q204" i="78"/>
  <c r="Q203" i="78"/>
  <c r="Q202" i="78"/>
  <c r="Q201" i="78"/>
  <c r="Q200" i="78"/>
  <c r="Q199" i="78"/>
  <c r="Q198" i="78"/>
  <c r="Q197" i="78"/>
  <c r="Q196" i="78"/>
  <c r="Q195" i="78"/>
  <c r="Q194" i="78"/>
  <c r="Q193" i="78"/>
  <c r="Q192" i="78"/>
  <c r="Q191" i="78"/>
  <c r="Q190" i="78"/>
  <c r="Q189" i="78"/>
  <c r="Q188" i="78"/>
  <c r="Q187" i="78"/>
  <c r="Q186" i="78"/>
  <c r="Q185" i="78"/>
  <c r="Q184" i="78"/>
  <c r="Q183" i="78"/>
  <c r="Q182" i="78"/>
  <c r="Q181" i="78"/>
  <c r="Q180" i="78"/>
  <c r="Q179" i="78"/>
  <c r="Q178" i="78"/>
  <c r="Q177" i="78"/>
  <c r="Q176" i="78"/>
  <c r="Q175" i="78"/>
  <c r="Q174" i="78"/>
  <c r="Q173" i="78"/>
  <c r="Q172" i="78"/>
  <c r="Q171" i="78"/>
  <c r="Q170" i="78"/>
  <c r="Q169" i="78"/>
  <c r="Q168" i="78"/>
  <c r="Q167" i="78"/>
  <c r="Q166" i="78"/>
  <c r="Q165" i="78"/>
  <c r="Q164" i="78"/>
  <c r="Q163" i="78"/>
  <c r="Q162" i="78"/>
  <c r="Q161" i="78"/>
  <c r="Q160" i="78"/>
  <c r="Q159" i="78"/>
  <c r="Q158" i="78"/>
  <c r="Q157" i="78"/>
  <c r="Q156" i="78"/>
  <c r="Q155" i="78"/>
  <c r="Q154" i="78"/>
  <c r="Q153" i="78"/>
  <c r="Q152" i="78"/>
  <c r="Q151" i="78"/>
  <c r="Q150" i="78"/>
  <c r="Q149" i="78"/>
  <c r="Q148" i="78"/>
  <c r="Q147" i="78"/>
  <c r="Q146" i="78"/>
  <c r="Q145" i="78"/>
  <c r="Q144" i="78"/>
  <c r="Q143" i="78"/>
  <c r="Q142" i="78"/>
  <c r="Q141" i="78"/>
  <c r="Q140" i="78"/>
  <c r="Q139" i="78"/>
  <c r="Q138" i="78"/>
  <c r="Q137" i="78"/>
  <c r="Q136" i="78"/>
  <c r="Q135" i="78"/>
  <c r="Q134" i="78"/>
  <c r="Q133" i="78"/>
  <c r="Q132" i="78"/>
  <c r="Q131" i="78"/>
  <c r="Q130" i="78"/>
  <c r="Q129" i="78"/>
  <c r="Q128" i="78"/>
  <c r="Q127" i="78"/>
  <c r="Q126" i="78"/>
  <c r="Q125" i="78"/>
  <c r="Q124" i="78"/>
  <c r="Q123" i="78"/>
  <c r="Q122" i="78"/>
  <c r="Q121" i="78"/>
  <c r="Q120" i="78"/>
  <c r="Q119" i="78"/>
  <c r="Q118" i="78"/>
  <c r="Q117" i="78"/>
  <c r="Q116" i="78"/>
  <c r="Q115" i="78"/>
  <c r="Q114" i="78"/>
  <c r="Q113" i="78"/>
  <c r="Q112" i="78"/>
  <c r="Q111" i="78"/>
  <c r="Q110" i="78"/>
  <c r="Q109" i="78"/>
  <c r="Q108" i="78"/>
  <c r="Q107" i="78"/>
  <c r="Q106" i="78"/>
  <c r="Q105" i="78"/>
  <c r="Q104" i="78"/>
  <c r="Q103" i="78"/>
  <c r="Q102" i="78"/>
  <c r="Q101" i="78"/>
  <c r="Q100" i="78"/>
  <c r="Q99" i="78"/>
  <c r="Q98" i="78"/>
  <c r="Q97" i="78"/>
  <c r="Q96" i="78"/>
  <c r="Q95" i="78"/>
  <c r="Q94" i="78"/>
  <c r="Q93" i="78"/>
  <c r="Q92" i="78"/>
  <c r="Q91" i="78"/>
  <c r="Q90" i="78"/>
  <c r="Q89" i="78"/>
  <c r="Q88" i="78"/>
  <c r="Q87" i="78"/>
  <c r="Q86" i="78"/>
  <c r="Q85" i="78"/>
  <c r="Q84" i="78"/>
  <c r="Q83" i="78"/>
  <c r="Q82" i="78"/>
  <c r="Q81" i="78"/>
  <c r="Q80" i="78"/>
  <c r="Q79" i="78"/>
  <c r="Q78" i="78"/>
  <c r="Q77" i="78"/>
  <c r="Q76" i="78"/>
  <c r="Q75" i="78"/>
  <c r="Q74" i="78"/>
  <c r="Q73" i="78"/>
  <c r="Q72" i="78"/>
  <c r="Q71" i="78"/>
  <c r="Q70" i="78"/>
  <c r="Q69" i="78"/>
  <c r="Q68" i="78"/>
  <c r="Q67" i="78"/>
  <c r="Q66" i="78"/>
  <c r="Q65" i="78"/>
  <c r="Q64" i="78"/>
  <c r="Q63" i="78"/>
  <c r="Q62" i="78"/>
  <c r="Q61" i="78"/>
  <c r="Q60" i="78"/>
  <c r="Q59" i="78"/>
  <c r="Q58" i="78"/>
  <c r="Q57" i="78"/>
  <c r="Q56" i="78"/>
  <c r="Q55" i="78"/>
  <c r="Q54" i="78"/>
  <c r="Q53" i="78"/>
  <c r="Q52" i="78"/>
  <c r="Q51" i="78"/>
  <c r="Q50" i="78"/>
  <c r="Q49" i="78"/>
  <c r="Q48" i="78"/>
  <c r="Q47" i="78"/>
  <c r="Q46" i="78"/>
  <c r="Q45" i="78"/>
  <c r="Q44" i="78"/>
  <c r="Q43" i="78"/>
  <c r="Q42" i="78"/>
  <c r="Q41" i="78"/>
  <c r="Q40" i="78"/>
  <c r="Q39" i="78"/>
  <c r="Q38" i="78"/>
  <c r="Q37" i="78"/>
  <c r="Q36" i="78"/>
  <c r="Q35" i="78"/>
  <c r="Q34" i="78"/>
  <c r="Q33" i="78"/>
  <c r="Q31" i="78"/>
  <c r="Q30" i="78"/>
  <c r="Q29" i="78"/>
  <c r="Q28" i="78"/>
  <c r="Q27" i="78"/>
  <c r="Q26" i="78"/>
  <c r="Q25" i="78"/>
  <c r="Q24" i="78"/>
  <c r="Q23" i="78"/>
  <c r="Q22" i="78"/>
  <c r="Q21" i="78"/>
  <c r="Q20" i="78"/>
  <c r="Q19" i="78"/>
  <c r="Q18" i="78"/>
  <c r="Q17" i="78"/>
  <c r="Q16" i="78"/>
  <c r="Q15" i="78"/>
  <c r="Q14" i="78"/>
  <c r="Q13" i="78"/>
  <c r="Q12" i="78"/>
  <c r="Q11" i="78"/>
  <c r="Q10" i="78"/>
  <c r="J288" i="76"/>
  <c r="J287" i="76"/>
  <c r="J286" i="76"/>
  <c r="J285" i="76"/>
  <c r="J284" i="76"/>
  <c r="J283" i="76"/>
  <c r="J282" i="76"/>
  <c r="J281" i="76"/>
  <c r="J280" i="76"/>
  <c r="J279" i="76"/>
  <c r="J277" i="76"/>
  <c r="J276" i="76"/>
  <c r="J275" i="76"/>
  <c r="J274" i="76"/>
  <c r="J273" i="76"/>
  <c r="J272" i="76"/>
  <c r="J271" i="76"/>
  <c r="J270" i="76"/>
  <c r="J269" i="76"/>
  <c r="J268" i="76"/>
  <c r="J267" i="76"/>
  <c r="J266" i="76"/>
  <c r="J265" i="76"/>
  <c r="J264" i="76"/>
  <c r="J263" i="76"/>
  <c r="J262" i="76"/>
  <c r="J261" i="76"/>
  <c r="J260" i="76"/>
  <c r="J259" i="76"/>
  <c r="J258" i="76"/>
  <c r="J257" i="76"/>
  <c r="J256" i="76"/>
  <c r="J255" i="76"/>
  <c r="J254" i="76"/>
  <c r="J253" i="76"/>
  <c r="J252" i="76"/>
  <c r="J251" i="76"/>
  <c r="J250" i="76"/>
  <c r="J249" i="76"/>
  <c r="J248" i="76"/>
  <c r="J247" i="76"/>
  <c r="J246" i="76"/>
  <c r="J245" i="76"/>
  <c r="J244" i="76"/>
  <c r="J243" i="76"/>
  <c r="J242" i="76"/>
  <c r="J241" i="76"/>
  <c r="J240" i="76"/>
  <c r="J239" i="76"/>
  <c r="J238" i="76"/>
  <c r="J237" i="76"/>
  <c r="J236" i="76"/>
  <c r="J235" i="76"/>
  <c r="J234" i="76"/>
  <c r="J233" i="76"/>
  <c r="J232" i="76"/>
  <c r="J231" i="76"/>
  <c r="J230" i="76"/>
  <c r="J229" i="76"/>
  <c r="J228" i="76"/>
  <c r="J227" i="76"/>
  <c r="J226" i="76"/>
  <c r="J225" i="76"/>
  <c r="J224" i="76"/>
  <c r="J223" i="76"/>
  <c r="J222" i="76"/>
  <c r="J220" i="76"/>
  <c r="J219" i="76"/>
  <c r="J218" i="76"/>
  <c r="J217" i="76"/>
  <c r="J216" i="76"/>
  <c r="J215" i="76"/>
  <c r="J214" i="76"/>
  <c r="J213" i="76"/>
  <c r="J212" i="76"/>
  <c r="J211" i="76"/>
  <c r="J210" i="76"/>
  <c r="J209" i="76"/>
  <c r="J208" i="76"/>
  <c r="J207" i="76"/>
  <c r="J206" i="76"/>
  <c r="J205" i="76"/>
  <c r="J204" i="76"/>
  <c r="J203" i="76"/>
  <c r="J202" i="76"/>
  <c r="J201" i="76"/>
  <c r="J200" i="76"/>
  <c r="J199" i="76"/>
  <c r="J198" i="76"/>
  <c r="J197" i="76"/>
  <c r="J196" i="76"/>
  <c r="J195" i="76"/>
  <c r="J194" i="76"/>
  <c r="J193" i="76"/>
  <c r="J192" i="76"/>
  <c r="J191" i="76"/>
  <c r="J190" i="76"/>
  <c r="J189" i="76"/>
  <c r="J188" i="76"/>
  <c r="J187" i="76"/>
  <c r="J186" i="76"/>
  <c r="J185" i="76"/>
  <c r="J184" i="76"/>
  <c r="J183" i="76"/>
  <c r="J182" i="76"/>
  <c r="J181" i="76"/>
  <c r="J180" i="76"/>
  <c r="J179" i="76"/>
  <c r="J178" i="76"/>
  <c r="J177" i="76"/>
  <c r="J176" i="76"/>
  <c r="J175" i="76"/>
  <c r="J174" i="76"/>
  <c r="J173" i="76"/>
  <c r="J172" i="76"/>
  <c r="J171" i="76"/>
  <c r="J170" i="76"/>
  <c r="J169" i="76"/>
  <c r="J168" i="76"/>
  <c r="J167" i="76"/>
  <c r="J166" i="76"/>
  <c r="J165" i="76"/>
  <c r="J164" i="76"/>
  <c r="J163" i="76"/>
  <c r="J162" i="76"/>
  <c r="J161" i="76"/>
  <c r="J160" i="76"/>
  <c r="J159" i="76"/>
  <c r="J158" i="76"/>
  <c r="J157" i="76"/>
  <c r="J156" i="76"/>
  <c r="J155" i="76"/>
  <c r="J154" i="76"/>
  <c r="J153" i="76"/>
  <c r="J152" i="76"/>
  <c r="J151" i="76"/>
  <c r="J150" i="76"/>
  <c r="J149" i="76"/>
  <c r="J148" i="76"/>
  <c r="J147" i="76"/>
  <c r="J146" i="76"/>
  <c r="J145" i="76"/>
  <c r="J144" i="76"/>
  <c r="J143" i="76"/>
  <c r="J142" i="76"/>
  <c r="J141" i="76"/>
  <c r="J140" i="76"/>
  <c r="J139" i="76"/>
  <c r="J138" i="76"/>
  <c r="J137" i="76"/>
  <c r="J136" i="76"/>
  <c r="J135" i="76"/>
  <c r="J134" i="76"/>
  <c r="J133" i="76"/>
  <c r="J132" i="76"/>
  <c r="J131" i="76"/>
  <c r="J130" i="76"/>
  <c r="J129" i="76"/>
  <c r="J128" i="76"/>
  <c r="J127" i="76"/>
  <c r="J126" i="76"/>
  <c r="J125" i="76"/>
  <c r="J124" i="76"/>
  <c r="J123" i="76"/>
  <c r="J122" i="76"/>
  <c r="J121" i="76"/>
  <c r="J120" i="76"/>
  <c r="J119" i="76"/>
  <c r="J118" i="76"/>
  <c r="J117" i="76"/>
  <c r="J116" i="76"/>
  <c r="J115" i="76"/>
  <c r="J114" i="76"/>
  <c r="J113" i="76"/>
  <c r="J112" i="76"/>
  <c r="J111" i="76"/>
  <c r="J110" i="76"/>
  <c r="J109" i="76"/>
  <c r="J108" i="76"/>
  <c r="J107" i="76"/>
  <c r="J106" i="76"/>
  <c r="J105" i="76"/>
  <c r="J104" i="76"/>
  <c r="J103" i="76"/>
  <c r="J102" i="76"/>
  <c r="J101" i="76"/>
  <c r="J100" i="76"/>
  <c r="J99" i="76"/>
  <c r="J98" i="76"/>
  <c r="J97" i="76"/>
  <c r="J96" i="76"/>
  <c r="J95" i="76"/>
  <c r="J94" i="76"/>
  <c r="J93" i="76"/>
  <c r="J92" i="76"/>
  <c r="J91" i="76"/>
  <c r="J90" i="76"/>
  <c r="J89" i="76"/>
  <c r="J88" i="76"/>
  <c r="J87" i="76"/>
  <c r="J86" i="76"/>
  <c r="J85" i="76"/>
  <c r="J84" i="76"/>
  <c r="J83" i="76"/>
  <c r="J82" i="76"/>
  <c r="J81" i="76"/>
  <c r="J80" i="76"/>
  <c r="J79" i="76"/>
  <c r="J78" i="76"/>
  <c r="J77" i="76"/>
  <c r="J76" i="76"/>
  <c r="J75" i="76"/>
  <c r="J74" i="76"/>
  <c r="J73" i="76"/>
  <c r="J72" i="76"/>
  <c r="J71" i="76"/>
  <c r="J70" i="76"/>
  <c r="J69" i="76"/>
  <c r="J68" i="76"/>
  <c r="J67" i="76"/>
  <c r="J66" i="76"/>
  <c r="J65" i="76"/>
  <c r="J64" i="76"/>
  <c r="J63" i="76"/>
  <c r="J62" i="76"/>
  <c r="J61" i="76"/>
  <c r="J60" i="76"/>
  <c r="J59" i="76"/>
  <c r="J58" i="76"/>
  <c r="J57" i="76"/>
  <c r="J56" i="76"/>
  <c r="J55" i="76"/>
  <c r="J54" i="76"/>
  <c r="J53" i="76"/>
  <c r="J52" i="76"/>
  <c r="J51" i="76"/>
  <c r="J50" i="76"/>
  <c r="J49" i="76"/>
  <c r="J48" i="76"/>
  <c r="J47" i="76"/>
  <c r="J46" i="76"/>
  <c r="J45" i="76"/>
  <c r="J44" i="76"/>
  <c r="J43" i="76"/>
  <c r="J42" i="76"/>
  <c r="J41" i="76"/>
  <c r="J40" i="76"/>
  <c r="J39" i="76"/>
  <c r="J38" i="76"/>
  <c r="J37" i="76"/>
  <c r="J36" i="76"/>
  <c r="J35" i="76"/>
  <c r="J34" i="76"/>
  <c r="J33" i="76"/>
  <c r="J32" i="76"/>
  <c r="J31" i="76"/>
  <c r="J30" i="76"/>
  <c r="J29" i="76"/>
  <c r="J28" i="76"/>
  <c r="J27" i="76"/>
  <c r="J26" i="76"/>
  <c r="J25" i="76"/>
  <c r="J24" i="76"/>
  <c r="J23" i="76"/>
  <c r="J21" i="76"/>
  <c r="J20" i="76"/>
  <c r="J19" i="76"/>
  <c r="J18" i="76"/>
  <c r="J17" i="76"/>
  <c r="J16" i="76"/>
  <c r="J15" i="76"/>
  <c r="J14" i="76"/>
  <c r="J13" i="76"/>
  <c r="J12" i="76"/>
  <c r="J11" i="76"/>
  <c r="K15" i="74"/>
  <c r="K14" i="74"/>
  <c r="K13" i="74"/>
  <c r="K12" i="74"/>
  <c r="K11" i="74"/>
  <c r="J14" i="73"/>
  <c r="J13" i="73"/>
  <c r="J12" i="73"/>
  <c r="J11" i="73"/>
  <c r="L17" i="72"/>
  <c r="L16" i="72"/>
  <c r="L15" i="72"/>
  <c r="L11" i="72"/>
  <c r="R35" i="71"/>
  <c r="R34" i="71"/>
  <c r="R33" i="71"/>
  <c r="R32" i="71"/>
  <c r="R30" i="71"/>
  <c r="R29" i="71"/>
  <c r="R27" i="71"/>
  <c r="R26" i="71"/>
  <c r="R25" i="71"/>
  <c r="R24" i="71"/>
  <c r="R23" i="71"/>
  <c r="R22" i="71"/>
  <c r="R20" i="71"/>
  <c r="R19" i="71"/>
  <c r="R18" i="71"/>
  <c r="R17" i="71"/>
  <c r="R16" i="71"/>
  <c r="R15" i="71"/>
  <c r="R14" i="71"/>
  <c r="R13" i="71"/>
  <c r="R12" i="71"/>
  <c r="R11" i="71"/>
  <c r="O158" i="69"/>
  <c r="O157" i="69"/>
  <c r="O156" i="69"/>
  <c r="O155" i="69"/>
  <c r="O154" i="69"/>
  <c r="O153" i="69"/>
  <c r="O152" i="69"/>
  <c r="O151" i="69"/>
  <c r="O150" i="69"/>
  <c r="O149" i="69"/>
  <c r="O148" i="69"/>
  <c r="O147" i="69"/>
  <c r="O146" i="69"/>
  <c r="O145" i="69"/>
  <c r="O144" i="69"/>
  <c r="O143" i="69"/>
  <c r="O142" i="69"/>
  <c r="O141" i="69"/>
  <c r="O140" i="69"/>
  <c r="O139" i="69"/>
  <c r="O138" i="69"/>
  <c r="O137" i="69"/>
  <c r="O136" i="69"/>
  <c r="O135" i="69"/>
  <c r="O134" i="69"/>
  <c r="O133" i="69"/>
  <c r="O132" i="69"/>
  <c r="O131" i="69"/>
  <c r="O130" i="69"/>
  <c r="O129" i="69"/>
  <c r="O128" i="69"/>
  <c r="O127" i="69"/>
  <c r="O126" i="69"/>
  <c r="O125" i="69"/>
  <c r="O124" i="69"/>
  <c r="O123" i="69"/>
  <c r="O122" i="69"/>
  <c r="O121" i="69"/>
  <c r="O120" i="69"/>
  <c r="O119" i="69"/>
  <c r="O118" i="69"/>
  <c r="O117" i="69"/>
  <c r="O116" i="69"/>
  <c r="O115" i="69"/>
  <c r="O114" i="69"/>
  <c r="O113" i="69"/>
  <c r="O112" i="69"/>
  <c r="O111" i="69"/>
  <c r="O110" i="69"/>
  <c r="O109" i="69"/>
  <c r="O108" i="69"/>
  <c r="O107" i="69"/>
  <c r="O106" i="69"/>
  <c r="O105" i="69"/>
  <c r="O104" i="69"/>
  <c r="O103" i="69"/>
  <c r="O102" i="69"/>
  <c r="O101" i="69"/>
  <c r="O100" i="69"/>
  <c r="O99" i="69"/>
  <c r="O98" i="69"/>
  <c r="O97" i="69"/>
  <c r="O96" i="69"/>
  <c r="O95" i="69"/>
  <c r="O94" i="69"/>
  <c r="O93" i="69"/>
  <c r="O92" i="69"/>
  <c r="O91" i="69"/>
  <c r="O90" i="69"/>
  <c r="O89" i="69"/>
  <c r="O88" i="69"/>
  <c r="O87" i="69"/>
  <c r="O86" i="69"/>
  <c r="O85" i="69"/>
  <c r="O84" i="69"/>
  <c r="O83" i="69"/>
  <c r="O82" i="69"/>
  <c r="O81" i="69"/>
  <c r="O80" i="69"/>
  <c r="O79" i="69"/>
  <c r="O78" i="69"/>
  <c r="O77" i="69"/>
  <c r="O76" i="69"/>
  <c r="O75" i="69"/>
  <c r="O74" i="69"/>
  <c r="O73" i="69"/>
  <c r="O72" i="69"/>
  <c r="O71" i="69"/>
  <c r="O70" i="69"/>
  <c r="O69" i="69"/>
  <c r="O68" i="69"/>
  <c r="O67" i="69"/>
  <c r="O66" i="69"/>
  <c r="O65" i="69"/>
  <c r="O64" i="69"/>
  <c r="O63" i="69"/>
  <c r="O62" i="69"/>
  <c r="O61" i="69"/>
  <c r="O60" i="69"/>
  <c r="O59" i="69"/>
  <c r="O58" i="69"/>
  <c r="O57" i="69"/>
  <c r="O56" i="69"/>
  <c r="O55" i="69"/>
  <c r="O54" i="69"/>
  <c r="O53" i="69"/>
  <c r="O52" i="69"/>
  <c r="O51" i="69"/>
  <c r="O50" i="69"/>
  <c r="O49" i="69"/>
  <c r="O48" i="69"/>
  <c r="O47" i="69"/>
  <c r="O46" i="69"/>
  <c r="O45" i="69"/>
  <c r="O44" i="69"/>
  <c r="O43" i="69"/>
  <c r="O42" i="69"/>
  <c r="O41" i="69"/>
  <c r="O40" i="69"/>
  <c r="O39" i="69"/>
  <c r="O38" i="69"/>
  <c r="O37" i="69"/>
  <c r="O36" i="69"/>
  <c r="O35" i="69"/>
  <c r="O34" i="69"/>
  <c r="O33" i="69"/>
  <c r="O32" i="69"/>
  <c r="O31" i="69"/>
  <c r="O30" i="69"/>
  <c r="O29" i="69"/>
  <c r="O28" i="69"/>
  <c r="O27" i="69"/>
  <c r="O26" i="69"/>
  <c r="O25" i="69"/>
  <c r="O24" i="69"/>
  <c r="O23" i="69"/>
  <c r="O22" i="69"/>
  <c r="O21" i="69"/>
  <c r="O20" i="69"/>
  <c r="O19" i="69"/>
  <c r="O18" i="69"/>
  <c r="O15" i="69"/>
  <c r="O14" i="69"/>
  <c r="O17" i="69"/>
  <c r="O12" i="69"/>
  <c r="O11" i="69"/>
  <c r="J17" i="67"/>
  <c r="J16" i="67"/>
  <c r="J15" i="67"/>
  <c r="J14" i="67"/>
  <c r="J13" i="67"/>
  <c r="J12" i="67"/>
  <c r="J11" i="67"/>
  <c r="K24" i="66"/>
  <c r="K23" i="66"/>
  <c r="K22" i="66"/>
  <c r="K21" i="66"/>
  <c r="K20" i="66"/>
  <c r="K19" i="66"/>
  <c r="K17" i="66"/>
  <c r="K16" i="66"/>
  <c r="K15" i="66"/>
  <c r="K14" i="66"/>
  <c r="K13" i="66"/>
  <c r="K12" i="66"/>
  <c r="K11" i="66"/>
  <c r="K21" i="65"/>
  <c r="K20" i="65"/>
  <c r="K19" i="65"/>
  <c r="K18" i="65"/>
  <c r="K16" i="65"/>
  <c r="K15" i="65"/>
  <c r="K14" i="65"/>
  <c r="K13" i="65"/>
  <c r="K12" i="65"/>
  <c r="K11" i="65"/>
  <c r="N15" i="64"/>
  <c r="N14" i="64"/>
  <c r="N13" i="64"/>
  <c r="N12" i="64"/>
  <c r="N11" i="64"/>
  <c r="M80" i="63"/>
  <c r="M79" i="63"/>
  <c r="M78" i="63"/>
  <c r="M77" i="63"/>
  <c r="M76" i="63"/>
  <c r="M75" i="63"/>
  <c r="M74" i="63"/>
  <c r="M73" i="63"/>
  <c r="M72" i="63"/>
  <c r="M71" i="63"/>
  <c r="M70" i="63"/>
  <c r="M69" i="63"/>
  <c r="M68" i="63"/>
  <c r="M67" i="63"/>
  <c r="M66" i="63"/>
  <c r="M65" i="63"/>
  <c r="M64" i="63"/>
  <c r="M63" i="63"/>
  <c r="M62" i="63"/>
  <c r="M61" i="63"/>
  <c r="M60" i="63"/>
  <c r="M59" i="63"/>
  <c r="M58" i="63"/>
  <c r="M57" i="63"/>
  <c r="M56" i="63"/>
  <c r="M55" i="63"/>
  <c r="M54" i="63"/>
  <c r="M53" i="63"/>
  <c r="M52" i="63"/>
  <c r="M51" i="63"/>
  <c r="M50" i="63"/>
  <c r="M49" i="63"/>
  <c r="M48" i="63"/>
  <c r="M47" i="63"/>
  <c r="M46" i="63"/>
  <c r="M45" i="63"/>
  <c r="M44" i="63"/>
  <c r="M43" i="63"/>
  <c r="M42" i="63"/>
  <c r="M41" i="63"/>
  <c r="M40" i="63"/>
  <c r="M39" i="63"/>
  <c r="M38" i="63"/>
  <c r="M37" i="63"/>
  <c r="M36" i="63"/>
  <c r="M34" i="63"/>
  <c r="M33" i="63"/>
  <c r="M32" i="63"/>
  <c r="M31" i="63"/>
  <c r="M30" i="63"/>
  <c r="M29" i="63"/>
  <c r="M28" i="63"/>
  <c r="M27" i="63"/>
  <c r="M25" i="63"/>
  <c r="M24" i="63"/>
  <c r="M23" i="63"/>
  <c r="M22" i="63"/>
  <c r="M21" i="63"/>
  <c r="M20" i="63"/>
  <c r="M19" i="63"/>
  <c r="M18" i="63"/>
  <c r="M17" i="63"/>
  <c r="M16" i="63"/>
  <c r="M15" i="63"/>
  <c r="M14" i="63"/>
  <c r="M13" i="63"/>
  <c r="M12" i="63"/>
  <c r="M11" i="63"/>
  <c r="N247" i="62"/>
  <c r="N246" i="62"/>
  <c r="N245" i="62"/>
  <c r="N244" i="62"/>
  <c r="N243" i="62"/>
  <c r="N242" i="62"/>
  <c r="N241" i="62"/>
  <c r="N240" i="62"/>
  <c r="N238" i="62"/>
  <c r="N237" i="62"/>
  <c r="N236" i="62"/>
  <c r="N235" i="62"/>
  <c r="N234" i="62"/>
  <c r="N233" i="62"/>
  <c r="N231" i="62"/>
  <c r="N230" i="62"/>
  <c r="N229" i="62"/>
  <c r="N227" i="62"/>
  <c r="N226" i="62"/>
  <c r="N224" i="62"/>
  <c r="N223" i="62"/>
  <c r="N222" i="62"/>
  <c r="N221" i="62"/>
  <c r="N220" i="62"/>
  <c r="N219" i="62"/>
  <c r="N218" i="62"/>
  <c r="N217" i="62"/>
  <c r="N216" i="62"/>
  <c r="N215" i="62"/>
  <c r="N214" i="62"/>
  <c r="N213" i="62"/>
  <c r="N212" i="62"/>
  <c r="N211" i="62"/>
  <c r="N209" i="62"/>
  <c r="N208" i="62"/>
  <c r="N207" i="62"/>
  <c r="N206" i="62"/>
  <c r="N205" i="62"/>
  <c r="N204" i="62"/>
  <c r="N203" i="62"/>
  <c r="N202" i="62"/>
  <c r="N239" i="62"/>
  <c r="N201" i="62"/>
  <c r="N200" i="62"/>
  <c r="N232" i="62"/>
  <c r="N199" i="62"/>
  <c r="N198" i="62"/>
  <c r="N197" i="62"/>
  <c r="N228" i="62"/>
  <c r="N196" i="62"/>
  <c r="N195" i="62"/>
  <c r="N194" i="62"/>
  <c r="N193" i="62"/>
  <c r="N192" i="62"/>
  <c r="N191" i="62"/>
  <c r="N190" i="62"/>
  <c r="N225" i="62"/>
  <c r="N189" i="62"/>
  <c r="N188" i="62"/>
  <c r="N187" i="62"/>
  <c r="N186" i="62"/>
  <c r="N185" i="62"/>
  <c r="N184" i="62"/>
  <c r="N183" i="62"/>
  <c r="N181" i="62"/>
  <c r="N180" i="62"/>
  <c r="N179" i="62"/>
  <c r="N178" i="62"/>
  <c r="N177" i="62"/>
  <c r="N176" i="62"/>
  <c r="N175" i="62"/>
  <c r="N174" i="62"/>
  <c r="N173" i="62"/>
  <c r="N172" i="62"/>
  <c r="N171" i="62"/>
  <c r="N170" i="62"/>
  <c r="N169" i="62"/>
  <c r="N168" i="62"/>
  <c r="N167" i="62"/>
  <c r="N166" i="62"/>
  <c r="N165" i="62"/>
  <c r="N164" i="62"/>
  <c r="N163" i="62"/>
  <c r="N162" i="62"/>
  <c r="N161" i="62"/>
  <c r="N160" i="62"/>
  <c r="N159" i="62"/>
  <c r="N158" i="62"/>
  <c r="N157" i="62"/>
  <c r="N156" i="62"/>
  <c r="N155" i="62"/>
  <c r="N154" i="62"/>
  <c r="N153" i="62"/>
  <c r="N152" i="62"/>
  <c r="N151" i="62"/>
  <c r="N150" i="62"/>
  <c r="N149" i="62"/>
  <c r="N148" i="62"/>
  <c r="N147" i="62"/>
  <c r="N146" i="62"/>
  <c r="N145" i="62"/>
  <c r="N144" i="62"/>
  <c r="N143" i="62"/>
  <c r="N142" i="62"/>
  <c r="N141" i="62"/>
  <c r="N140" i="62"/>
  <c r="N139" i="62"/>
  <c r="N138" i="62"/>
  <c r="N137" i="62"/>
  <c r="N136" i="62"/>
  <c r="N135" i="62"/>
  <c r="N134" i="62"/>
  <c r="N133" i="62"/>
  <c r="N132" i="62"/>
  <c r="N131" i="62"/>
  <c r="N130" i="62"/>
  <c r="N129" i="62"/>
  <c r="N128" i="62"/>
  <c r="N127" i="62"/>
  <c r="N126" i="62"/>
  <c r="N125" i="62"/>
  <c r="N124" i="62"/>
  <c r="N123" i="62"/>
  <c r="N122" i="62"/>
  <c r="N121" i="62"/>
  <c r="N120" i="62"/>
  <c r="N119" i="62"/>
  <c r="N118" i="62"/>
  <c r="N117" i="62"/>
  <c r="N116" i="62"/>
  <c r="N115" i="62"/>
  <c r="N114" i="62"/>
  <c r="N113" i="62"/>
  <c r="N112" i="62"/>
  <c r="N111" i="62"/>
  <c r="N109" i="62"/>
  <c r="N108" i="62"/>
  <c r="N107" i="62"/>
  <c r="N106" i="62"/>
  <c r="N105" i="62"/>
  <c r="N104" i="62"/>
  <c r="N103" i="62"/>
  <c r="N102" i="62"/>
  <c r="N101" i="62"/>
  <c r="N100" i="62"/>
  <c r="N99" i="62"/>
  <c r="N98" i="62"/>
  <c r="N97" i="62"/>
  <c r="N96" i="62"/>
  <c r="N95" i="62"/>
  <c r="N94" i="62"/>
  <c r="N93" i="62"/>
  <c r="N92" i="62"/>
  <c r="N91" i="62"/>
  <c r="N90" i="62"/>
  <c r="N89" i="62"/>
  <c r="N88" i="62"/>
  <c r="N87" i="62"/>
  <c r="N86" i="62"/>
  <c r="N85" i="62"/>
  <c r="N84" i="62"/>
  <c r="N83" i="62"/>
  <c r="N82" i="62"/>
  <c r="N81" i="62"/>
  <c r="N80" i="62"/>
  <c r="N79" i="62"/>
  <c r="N78" i="62"/>
  <c r="N77" i="62"/>
  <c r="N76" i="62"/>
  <c r="N75" i="62"/>
  <c r="N74" i="62"/>
  <c r="N73" i="62"/>
  <c r="N72" i="62"/>
  <c r="N71" i="62"/>
  <c r="N70" i="62"/>
  <c r="N69" i="62"/>
  <c r="N68" i="62"/>
  <c r="N67" i="62"/>
  <c r="N66" i="62"/>
  <c r="N65" i="62"/>
  <c r="N64" i="62"/>
  <c r="N63" i="62"/>
  <c r="N62" i="62"/>
  <c r="N61" i="62"/>
  <c r="N60" i="62"/>
  <c r="N59" i="62"/>
  <c r="N58" i="62"/>
  <c r="N57" i="62"/>
  <c r="N56" i="62"/>
  <c r="N55" i="62"/>
  <c r="N54" i="62"/>
  <c r="N53" i="62"/>
  <c r="N52" i="62"/>
  <c r="N51" i="62"/>
  <c r="N50" i="62"/>
  <c r="N49" i="62"/>
  <c r="N48" i="62"/>
  <c r="N46" i="62"/>
  <c r="N45" i="62"/>
  <c r="N44" i="62"/>
  <c r="N43" i="62"/>
  <c r="N42" i="62"/>
  <c r="N41" i="62"/>
  <c r="N40" i="62"/>
  <c r="N39" i="62"/>
  <c r="N38" i="62"/>
  <c r="N37" i="62"/>
  <c r="N36" i="62"/>
  <c r="N35" i="62"/>
  <c r="N34" i="62"/>
  <c r="N33" i="62"/>
  <c r="N32" i="62"/>
  <c r="N31" i="62"/>
  <c r="N30" i="62"/>
  <c r="N29" i="62"/>
  <c r="N28" i="62"/>
  <c r="N27" i="62"/>
  <c r="N26" i="62"/>
  <c r="N25" i="62"/>
  <c r="N24" i="62"/>
  <c r="N23" i="62"/>
  <c r="N22" i="62"/>
  <c r="N21" i="62"/>
  <c r="N20" i="62"/>
  <c r="N19" i="62"/>
  <c r="N18" i="62"/>
  <c r="N17" i="62"/>
  <c r="N16" i="62"/>
  <c r="N15" i="62"/>
  <c r="N14" i="62"/>
  <c r="N13" i="62"/>
  <c r="N12" i="62"/>
  <c r="N11" i="62"/>
  <c r="Q25" i="59"/>
  <c r="Q24" i="59"/>
  <c r="Q23" i="59"/>
  <c r="Q22" i="59"/>
  <c r="Q21" i="59"/>
  <c r="Q20" i="59"/>
  <c r="Q19" i="59"/>
  <c r="Q18" i="59"/>
  <c r="Q17" i="59"/>
  <c r="Q16" i="59"/>
  <c r="Q15" i="59"/>
  <c r="Q14" i="59"/>
  <c r="Q13" i="59"/>
  <c r="Q12" i="59"/>
  <c r="Q11" i="59"/>
  <c r="R11" i="61" l="1"/>
  <c r="C15" i="88" s="1"/>
  <c r="C12" i="88" s="1"/>
  <c r="C10" i="88" s="1"/>
  <c r="C42" i="88" l="1"/>
  <c r="P13" i="69" s="1"/>
  <c r="O194" i="62"/>
  <c r="P42" i="69"/>
  <c r="R187" i="78"/>
  <c r="K280" i="76"/>
  <c r="O158" i="62"/>
  <c r="U15" i="61"/>
  <c r="U234" i="61"/>
  <c r="R85" i="78"/>
  <c r="K168" i="76"/>
  <c r="P51" i="69"/>
  <c r="R303" i="78"/>
  <c r="R28" i="78"/>
  <c r="P23" i="69"/>
  <c r="P56" i="69"/>
  <c r="K96" i="76"/>
  <c r="P77" i="69"/>
  <c r="U70" i="61"/>
  <c r="O11" i="64"/>
  <c r="R169" i="78"/>
  <c r="U45" i="61"/>
  <c r="R203" i="78"/>
  <c r="R58" i="78"/>
  <c r="O235" i="62"/>
  <c r="O127" i="62"/>
  <c r="R160" i="78"/>
  <c r="U272" i="61"/>
  <c r="U244" i="61"/>
  <c r="U120" i="61"/>
  <c r="U19" i="61"/>
  <c r="K184" i="76"/>
  <c r="L12" i="66"/>
  <c r="U173" i="61"/>
  <c r="U237" i="61"/>
  <c r="O62" i="62"/>
  <c r="K108" i="76"/>
  <c r="K20" i="76"/>
  <c r="O101" i="62"/>
  <c r="O46" i="62"/>
  <c r="R70" i="78"/>
  <c r="P17" i="69"/>
  <c r="N64" i="63"/>
  <c r="O245" i="62"/>
  <c r="O26" i="62"/>
  <c r="K235" i="76"/>
  <c r="P27" i="69"/>
  <c r="O115" i="62"/>
  <c r="R119" i="78"/>
  <c r="K100" i="76"/>
  <c r="K211" i="76"/>
  <c r="R77" i="78"/>
  <c r="T276" i="61"/>
  <c r="T272" i="61"/>
  <c r="T267" i="61"/>
  <c r="T257" i="61"/>
  <c r="T253" i="61"/>
  <c r="T247" i="61"/>
  <c r="T239" i="61"/>
  <c r="T234" i="61"/>
  <c r="T229" i="61"/>
  <c r="T225" i="61"/>
  <c r="T216" i="61"/>
  <c r="T211" i="61"/>
  <c r="T206" i="61"/>
  <c r="T197" i="61"/>
  <c r="T192" i="61"/>
  <c r="T188" i="61"/>
  <c r="T183" i="61"/>
  <c r="T173" i="61"/>
  <c r="T167" i="61"/>
  <c r="T163" i="61"/>
  <c r="T159" i="61"/>
  <c r="T149" i="61"/>
  <c r="T145" i="61"/>
  <c r="T139" i="61"/>
  <c r="T131" i="61"/>
  <c r="T126" i="61"/>
  <c r="T121" i="61"/>
  <c r="T117" i="61"/>
  <c r="T108" i="61"/>
  <c r="T103" i="61"/>
  <c r="T98" i="61"/>
  <c r="T89" i="61"/>
  <c r="T84" i="61"/>
  <c r="T80" i="61"/>
  <c r="T75" i="61"/>
  <c r="T66" i="61"/>
  <c r="T61" i="61"/>
  <c r="T53" i="61"/>
  <c r="T49" i="61"/>
  <c r="T45" i="61"/>
  <c r="T37" i="61"/>
  <c r="T32" i="61"/>
  <c r="T24" i="61"/>
  <c r="T20" i="61"/>
  <c r="T282" i="61"/>
  <c r="T275" i="61"/>
  <c r="T266" i="61"/>
  <c r="T261" i="61"/>
  <c r="T256" i="61"/>
  <c r="T252" i="61"/>
  <c r="T243" i="61"/>
  <c r="T238" i="61"/>
  <c r="T233" i="61"/>
  <c r="T224" i="61"/>
  <c r="T219" i="61"/>
  <c r="T215" i="61"/>
  <c r="T210" i="61"/>
  <c r="T201" i="61"/>
  <c r="T196" i="61"/>
  <c r="T191" i="61"/>
  <c r="T182" i="61"/>
  <c r="T177" i="61"/>
  <c r="T172" i="61"/>
  <c r="T166" i="61"/>
  <c r="T158" i="61"/>
  <c r="T153" i="61"/>
  <c r="T148" i="61"/>
  <c r="T144" i="61"/>
  <c r="T135" i="61"/>
  <c r="T130" i="61"/>
  <c r="T125" i="61"/>
  <c r="T116" i="61"/>
  <c r="T111" i="61"/>
  <c r="T107" i="61"/>
  <c r="T102" i="61"/>
  <c r="T93" i="61"/>
  <c r="T88" i="61"/>
  <c r="T83" i="61"/>
  <c r="T74" i="61"/>
  <c r="T70" i="61"/>
  <c r="T65" i="61"/>
  <c r="T57" i="61"/>
  <c r="T52" i="61"/>
  <c r="T44" i="61"/>
  <c r="T274" i="61"/>
  <c r="T255" i="61"/>
  <c r="T248" i="61"/>
  <c r="T236" i="61"/>
  <c r="T230" i="61"/>
  <c r="T223" i="61"/>
  <c r="T212" i="61"/>
  <c r="T205" i="61"/>
  <c r="T187" i="61"/>
  <c r="T179" i="61"/>
  <c r="T165" i="61"/>
  <c r="T147" i="61"/>
  <c r="T140" i="61"/>
  <c r="T128" i="61"/>
  <c r="T122" i="61"/>
  <c r="T115" i="61"/>
  <c r="T104" i="61"/>
  <c r="T97" i="61"/>
  <c r="T79" i="61"/>
  <c r="T72" i="61"/>
  <c r="T60" i="61"/>
  <c r="T43" i="61"/>
  <c r="T34" i="61"/>
  <c r="T30" i="61"/>
  <c r="T25" i="61"/>
  <c r="T21" i="61"/>
  <c r="T11" i="61"/>
  <c r="T281" i="61"/>
  <c r="T273" i="61"/>
  <c r="T268" i="61"/>
  <c r="T260" i="61"/>
  <c r="T254" i="61"/>
  <c r="T242" i="61"/>
  <c r="T235" i="61"/>
  <c r="T222" i="61"/>
  <c r="T217" i="61"/>
  <c r="T209" i="61"/>
  <c r="T204" i="61"/>
  <c r="T199" i="61"/>
  <c r="T186" i="61"/>
  <c r="T178" i="61"/>
  <c r="T171" i="61"/>
  <c r="T164" i="61"/>
  <c r="T160" i="61"/>
  <c r="T152" i="61"/>
  <c r="T146" i="61"/>
  <c r="T134" i="61"/>
  <c r="T127" i="61"/>
  <c r="T114" i="61"/>
  <c r="T109" i="61"/>
  <c r="T101" i="61"/>
  <c r="T96" i="61"/>
  <c r="T91" i="61"/>
  <c r="T78" i="61"/>
  <c r="T71" i="61"/>
  <c r="T59" i="61"/>
  <c r="T55" i="61"/>
  <c r="T39" i="61"/>
  <c r="T29" i="61"/>
  <c r="T15" i="61"/>
  <c r="T280" i="61"/>
  <c r="T265" i="61"/>
  <c r="T246" i="61"/>
  <c r="T228" i="61"/>
  <c r="T221" i="61"/>
  <c r="T208" i="61"/>
  <c r="T203" i="61"/>
  <c r="T198" i="61"/>
  <c r="T190" i="61"/>
  <c r="T185" i="61"/>
  <c r="T170" i="61"/>
  <c r="T157" i="61"/>
  <c r="T138" i="61"/>
  <c r="T120" i="61"/>
  <c r="T113" i="61"/>
  <c r="T100" i="61"/>
  <c r="T95" i="61"/>
  <c r="T90" i="61"/>
  <c r="T82" i="61"/>
  <c r="T77" i="61"/>
  <c r="T64" i="61"/>
  <c r="T54" i="61"/>
  <c r="T48" i="61"/>
  <c r="T42" i="61"/>
  <c r="T38" i="61"/>
  <c r="T33" i="61"/>
  <c r="T23" i="61"/>
  <c r="T19" i="61"/>
  <c r="T14" i="61"/>
  <c r="T278" i="61"/>
  <c r="T264" i="61"/>
  <c r="T259" i="61"/>
  <c r="T251" i="61"/>
  <c r="T245" i="61"/>
  <c r="T241" i="61"/>
  <c r="T227" i="61"/>
  <c r="T220" i="61"/>
  <c r="T202" i="61"/>
  <c r="T195" i="61"/>
  <c r="T184" i="61"/>
  <c r="T176" i="61"/>
  <c r="T169" i="61"/>
  <c r="T156" i="61"/>
  <c r="T151" i="61"/>
  <c r="T143" i="61"/>
  <c r="T137" i="61"/>
  <c r="T133" i="61"/>
  <c r="T119" i="61"/>
  <c r="T112" i="61"/>
  <c r="T94" i="61"/>
  <c r="T87" i="61"/>
  <c r="T76" i="61"/>
  <c r="T69" i="61"/>
  <c r="T63" i="61"/>
  <c r="T58" i="61"/>
  <c r="T47" i="61"/>
  <c r="T41" i="61"/>
  <c r="T28" i="61"/>
  <c r="T18" i="61"/>
  <c r="T285" i="61"/>
  <c r="T277" i="61"/>
  <c r="T271" i="61"/>
  <c r="T263" i="61"/>
  <c r="T258" i="61"/>
  <c r="T250" i="61"/>
  <c r="T240" i="61"/>
  <c r="T232" i="61"/>
  <c r="T214" i="61"/>
  <c r="T207" i="61"/>
  <c r="T194" i="61"/>
  <c r="T189" i="61"/>
  <c r="T181" i="61"/>
  <c r="T175" i="61"/>
  <c r="T168" i="61"/>
  <c r="T162" i="61"/>
  <c r="T155" i="61"/>
  <c r="T150" i="61"/>
  <c r="T142" i="61"/>
  <c r="T132" i="61"/>
  <c r="T124" i="61"/>
  <c r="T106" i="61"/>
  <c r="T99" i="61"/>
  <c r="T86" i="61"/>
  <c r="T81" i="61"/>
  <c r="T73" i="61"/>
  <c r="T68" i="61"/>
  <c r="T62" i="61"/>
  <c r="T51" i="61"/>
  <c r="T36" i="61"/>
  <c r="T31" i="61"/>
  <c r="T27" i="61"/>
  <c r="T22" i="61"/>
  <c r="T17" i="61"/>
  <c r="T13" i="61"/>
  <c r="T284" i="61"/>
  <c r="T270" i="61"/>
  <c r="T262" i="61"/>
  <c r="T249" i="61"/>
  <c r="T244" i="61"/>
  <c r="T237" i="61"/>
  <c r="T231" i="61"/>
  <c r="T226" i="61"/>
  <c r="T218" i="61"/>
  <c r="T213" i="61"/>
  <c r="T200" i="61"/>
  <c r="T193" i="61"/>
  <c r="T174" i="61"/>
  <c r="T92" i="61"/>
  <c r="T50" i="61"/>
  <c r="T161" i="61"/>
  <c r="T40" i="61"/>
  <c r="T141" i="61"/>
  <c r="T129" i="61"/>
  <c r="T118" i="61"/>
  <c r="T105" i="61"/>
  <c r="T85" i="61"/>
  <c r="T16" i="61"/>
  <c r="T154" i="61"/>
  <c r="T67" i="61"/>
  <c r="T56" i="61"/>
  <c r="T26" i="61"/>
  <c r="T110" i="61"/>
  <c r="T46" i="61"/>
  <c r="T35" i="61"/>
  <c r="T136" i="61"/>
  <c r="T123" i="61"/>
  <c r="T12" i="61"/>
  <c r="R133" i="78" l="1"/>
  <c r="U154" i="61"/>
  <c r="R20" i="59"/>
  <c r="U118" i="61"/>
  <c r="O153" i="62"/>
  <c r="U216" i="61"/>
  <c r="N55" i="63"/>
  <c r="P33" i="69"/>
  <c r="K21" i="76"/>
  <c r="K263" i="76"/>
  <c r="P102" i="69"/>
  <c r="U43" i="61"/>
  <c r="O230" i="62"/>
  <c r="P95" i="69"/>
  <c r="U49" i="61"/>
  <c r="R185" i="78"/>
  <c r="K114" i="76"/>
  <c r="U30" i="61"/>
  <c r="O155" i="62"/>
  <c r="R279" i="78"/>
  <c r="R152" i="78"/>
  <c r="K14" i="76"/>
  <c r="U243" i="61"/>
  <c r="R98" i="78"/>
  <c r="U40" i="61"/>
  <c r="S13" i="71"/>
  <c r="N13" i="63"/>
  <c r="U271" i="61"/>
  <c r="O69" i="62"/>
  <c r="R321" i="78"/>
  <c r="R16" i="59"/>
  <c r="K72" i="76"/>
  <c r="K33" i="76"/>
  <c r="U79" i="61"/>
  <c r="U76" i="61"/>
  <c r="O35" i="62"/>
  <c r="U160" i="61"/>
  <c r="P120" i="69"/>
  <c r="R30" i="78"/>
  <c r="S24" i="71"/>
  <c r="N29" i="63"/>
  <c r="K190" i="76"/>
  <c r="P60" i="69"/>
  <c r="U163" i="61"/>
  <c r="O132" i="62"/>
  <c r="U111" i="61"/>
  <c r="R145" i="78"/>
  <c r="K141" i="76"/>
  <c r="O124" i="62"/>
  <c r="K154" i="76"/>
  <c r="U179" i="61"/>
  <c r="K79" i="76"/>
  <c r="U157" i="61"/>
  <c r="K187" i="76"/>
  <c r="K162" i="76"/>
  <c r="U261" i="61"/>
  <c r="U238" i="61"/>
  <c r="K87" i="76"/>
  <c r="U48" i="61"/>
  <c r="U91" i="61"/>
  <c r="R224" i="78"/>
  <c r="K64" i="76"/>
  <c r="P128" i="69"/>
  <c r="P114" i="69"/>
  <c r="O141" i="62"/>
  <c r="R83" i="78"/>
  <c r="K186" i="76"/>
  <c r="N58" i="63"/>
  <c r="O72" i="62"/>
  <c r="K220" i="76"/>
  <c r="U281" i="61"/>
  <c r="O228" i="62"/>
  <c r="O219" i="62"/>
  <c r="M12" i="72"/>
  <c r="N78" i="63"/>
  <c r="O12" i="64"/>
  <c r="R24" i="59"/>
  <c r="R103" i="78"/>
  <c r="K150" i="76"/>
  <c r="K204" i="76"/>
  <c r="U124" i="61"/>
  <c r="O96" i="62"/>
  <c r="K223" i="76"/>
  <c r="O16" i="62"/>
  <c r="O195" i="62"/>
  <c r="U189" i="61"/>
  <c r="U81" i="61"/>
  <c r="O66" i="62"/>
  <c r="U105" i="61"/>
  <c r="R41" i="78"/>
  <c r="R56" i="78"/>
  <c r="K49" i="76"/>
  <c r="U135" i="61"/>
  <c r="N16" i="63"/>
  <c r="U57" i="61"/>
  <c r="O25" i="62"/>
  <c r="O216" i="62"/>
  <c r="N48" i="63"/>
  <c r="O203" i="62"/>
  <c r="P20" i="69"/>
  <c r="U226" i="61"/>
  <c r="K39" i="76"/>
  <c r="O136" i="62"/>
  <c r="K227" i="76"/>
  <c r="P41" i="69"/>
  <c r="R110" i="78"/>
  <c r="U75" i="61"/>
  <c r="O114" i="62"/>
  <c r="U253" i="61"/>
  <c r="U21" i="61"/>
  <c r="R124" i="78"/>
  <c r="R22" i="78"/>
  <c r="K11" i="67"/>
  <c r="K78" i="76"/>
  <c r="R288" i="78"/>
  <c r="U259" i="61"/>
  <c r="U153" i="61"/>
  <c r="R257" i="78"/>
  <c r="O112" i="62"/>
  <c r="O126" i="62"/>
  <c r="O150" i="62"/>
  <c r="U267" i="61"/>
  <c r="R244" i="78"/>
  <c r="O83" i="62"/>
  <c r="N52" i="63"/>
  <c r="K180" i="76"/>
  <c r="U138" i="61"/>
  <c r="N36" i="63"/>
  <c r="O189" i="62"/>
  <c r="N46" i="63"/>
  <c r="P24" i="69"/>
  <c r="U52" i="61"/>
  <c r="U192" i="61"/>
  <c r="P146" i="69"/>
  <c r="R313" i="78"/>
  <c r="R14" i="59"/>
  <c r="O238" i="62"/>
  <c r="N67" i="63"/>
  <c r="U278" i="61"/>
  <c r="O227" i="62"/>
  <c r="O68" i="62"/>
  <c r="N19" i="63"/>
  <c r="L16" i="65"/>
  <c r="O104" i="62"/>
  <c r="O75" i="62"/>
  <c r="O87" i="62"/>
  <c r="K242" i="76"/>
  <c r="S34" i="71"/>
  <c r="K13" i="67"/>
  <c r="P149" i="69"/>
  <c r="R212" i="78"/>
  <c r="R18" i="59"/>
  <c r="K67" i="76"/>
  <c r="L54" i="58"/>
  <c r="L53" i="58"/>
  <c r="L22" i="58"/>
  <c r="L11" i="58"/>
  <c r="L12" i="58"/>
  <c r="L10" i="58"/>
  <c r="K57" i="76"/>
  <c r="K177" i="76"/>
  <c r="O15" i="64"/>
  <c r="P96" i="69"/>
  <c r="U171" i="61"/>
  <c r="R95" i="78"/>
  <c r="O197" i="62"/>
  <c r="L14" i="74"/>
  <c r="O92" i="62"/>
  <c r="P12" i="69"/>
  <c r="U184" i="61"/>
  <c r="S16" i="71"/>
  <c r="U274" i="61"/>
  <c r="R286" i="78"/>
  <c r="O48" i="62"/>
  <c r="O151" i="62"/>
  <c r="U100" i="61"/>
  <c r="R248" i="78"/>
  <c r="O247" i="62"/>
  <c r="K60" i="76"/>
  <c r="O118" i="62"/>
  <c r="P143" i="69"/>
  <c r="U213" i="61"/>
  <c r="K46" i="76"/>
  <c r="U265" i="61"/>
  <c r="U115" i="61"/>
  <c r="R270" i="78"/>
  <c r="U246" i="61"/>
  <c r="P18" i="69"/>
  <c r="U187" i="61"/>
  <c r="O34" i="62"/>
  <c r="P89" i="69"/>
  <c r="U72" i="61"/>
  <c r="N45" i="63"/>
  <c r="U196" i="61"/>
  <c r="K230" i="76"/>
  <c r="K58" i="76"/>
  <c r="O180" i="62"/>
  <c r="K193" i="76"/>
  <c r="R21" i="59"/>
  <c r="L14" i="66"/>
  <c r="K28" i="76"/>
  <c r="U66" i="61"/>
  <c r="O170" i="62"/>
  <c r="R25" i="59"/>
  <c r="U16" i="61"/>
  <c r="N70" i="63"/>
  <c r="R40" i="78"/>
  <c r="O14" i="64"/>
  <c r="R267" i="78"/>
  <c r="P84" i="69"/>
  <c r="O81" i="62"/>
  <c r="S23" i="71"/>
  <c r="U84" i="61"/>
  <c r="K12" i="76"/>
  <c r="U214" i="61"/>
  <c r="P62" i="69"/>
  <c r="R62" i="78"/>
  <c r="U109" i="61"/>
  <c r="O20" i="62"/>
  <c r="K216" i="76"/>
  <c r="O120" i="62"/>
  <c r="P105" i="69"/>
  <c r="O19" i="62"/>
  <c r="N33" i="63"/>
  <c r="U130" i="61"/>
  <c r="K17" i="67"/>
  <c r="U177" i="61"/>
  <c r="K42" i="76"/>
  <c r="K36" i="76"/>
  <c r="R12" i="59"/>
  <c r="U225" i="61"/>
  <c r="R44" i="78"/>
  <c r="O162" i="62"/>
  <c r="P138" i="69"/>
  <c r="O56" i="62"/>
  <c r="N76" i="63"/>
  <c r="U159" i="61"/>
  <c r="P131" i="69"/>
  <c r="U211" i="61"/>
  <c r="U198" i="61"/>
  <c r="R206" i="78"/>
  <c r="O168" i="62"/>
  <c r="N23" i="63"/>
  <c r="U60" i="61"/>
  <c r="U64" i="61"/>
  <c r="K132" i="76"/>
  <c r="O225" i="62"/>
  <c r="K151" i="76"/>
  <c r="O206" i="62"/>
  <c r="K183" i="76"/>
  <c r="O184" i="62"/>
  <c r="K126" i="76"/>
  <c r="U165" i="61"/>
  <c r="N14" i="63"/>
  <c r="N79" i="63"/>
  <c r="K24" i="76"/>
  <c r="U147" i="61"/>
  <c r="O17" i="62"/>
  <c r="P78" i="69"/>
  <c r="K10" i="81"/>
  <c r="U117" i="61"/>
  <c r="U82" i="61"/>
  <c r="U255" i="61"/>
  <c r="U58" i="61"/>
  <c r="O57" i="62"/>
  <c r="P98" i="69"/>
  <c r="O117" i="62"/>
  <c r="U103" i="61"/>
  <c r="K148" i="76"/>
  <c r="O148" i="62"/>
  <c r="O183" i="62"/>
  <c r="R312" i="78"/>
  <c r="K272" i="76"/>
  <c r="P38" i="69"/>
  <c r="U42" i="61"/>
  <c r="P21" i="69"/>
  <c r="K121" i="76"/>
  <c r="O105" i="62"/>
  <c r="O154" i="62"/>
  <c r="R116" i="78"/>
  <c r="D38" i="88"/>
  <c r="K94" i="76"/>
  <c r="U190" i="61"/>
  <c r="O209" i="62"/>
  <c r="K13" i="81"/>
  <c r="O179" i="62"/>
  <c r="O207" i="62"/>
  <c r="P71" i="69"/>
  <c r="O177" i="62"/>
  <c r="U33" i="61"/>
  <c r="S19" i="71"/>
  <c r="O71" i="62"/>
  <c r="U46" i="61"/>
  <c r="U217" i="61"/>
  <c r="K201" i="76"/>
  <c r="U228" i="61"/>
  <c r="D34" i="88"/>
  <c r="O32" i="62"/>
  <c r="U37" i="61"/>
  <c r="O231" i="62"/>
  <c r="U63" i="61"/>
  <c r="U250" i="61"/>
  <c r="O222" i="62"/>
  <c r="K82" i="76"/>
  <c r="R304" i="78"/>
  <c r="K275" i="76"/>
  <c r="K75" i="76"/>
  <c r="P74" i="69"/>
  <c r="N37" i="63"/>
  <c r="O145" i="62"/>
  <c r="O28" i="62"/>
  <c r="R18" i="78"/>
  <c r="K97" i="76"/>
  <c r="P134" i="69"/>
  <c r="L15" i="66"/>
  <c r="O237" i="62"/>
  <c r="O147" i="62"/>
  <c r="O44" i="62"/>
  <c r="R94" i="78"/>
  <c r="K169" i="76"/>
  <c r="P156" i="69"/>
  <c r="N63" i="63"/>
  <c r="O176" i="62"/>
  <c r="O51" i="62"/>
  <c r="U231" i="61"/>
  <c r="U148" i="61"/>
  <c r="U69" i="61"/>
  <c r="K282" i="76"/>
  <c r="K111" i="76"/>
  <c r="P113" i="69"/>
  <c r="N22" i="63"/>
  <c r="O161" i="62"/>
  <c r="O53" i="62"/>
  <c r="U247" i="61"/>
  <c r="U186" i="61"/>
  <c r="U121" i="61"/>
  <c r="R13" i="59"/>
  <c r="U54" i="61"/>
  <c r="U144" i="61"/>
  <c r="U235" i="61"/>
  <c r="O84" i="62"/>
  <c r="O220" i="62"/>
  <c r="K16" i="67"/>
  <c r="S27" i="71"/>
  <c r="K90" i="76"/>
  <c r="R37" i="78"/>
  <c r="D12" i="88"/>
  <c r="D13" i="88"/>
  <c r="R338" i="78"/>
  <c r="R320" i="78"/>
  <c r="R302" i="78"/>
  <c r="R284" i="78"/>
  <c r="R266" i="78"/>
  <c r="R246" i="78"/>
  <c r="R228" i="78"/>
  <c r="R210" i="78"/>
  <c r="R192" i="78"/>
  <c r="R174" i="78"/>
  <c r="R156" i="78"/>
  <c r="R138" i="78"/>
  <c r="D22" i="88"/>
  <c r="R309" i="78"/>
  <c r="R256" i="78"/>
  <c r="R202" i="78"/>
  <c r="R148" i="78"/>
  <c r="R114" i="78"/>
  <c r="R96" i="78"/>
  <c r="R78" i="78"/>
  <c r="R60" i="78"/>
  <c r="O29" i="62"/>
  <c r="K40" i="76"/>
  <c r="R328" i="78"/>
  <c r="O31" i="62"/>
  <c r="R15" i="59"/>
  <c r="P87" i="69"/>
  <c r="U285" i="61"/>
  <c r="U31" i="61"/>
  <c r="U282" i="61"/>
  <c r="K224" i="76"/>
  <c r="O59" i="62"/>
  <c r="U12" i="61"/>
  <c r="O130" i="62"/>
  <c r="U55" i="61"/>
  <c r="L12" i="65"/>
  <c r="U13" i="61"/>
  <c r="U88" i="61"/>
  <c r="U262" i="61"/>
  <c r="N32" i="63"/>
  <c r="K133" i="76"/>
  <c r="R253" i="78"/>
  <c r="K252" i="76"/>
  <c r="K54" i="76"/>
  <c r="P53" i="69"/>
  <c r="N17" i="63"/>
  <c r="O138" i="62"/>
  <c r="R337" i="78"/>
  <c r="K254" i="76"/>
  <c r="K85" i="76"/>
  <c r="P117" i="69"/>
  <c r="L19" i="65"/>
  <c r="O223" i="62"/>
  <c r="O129" i="62"/>
  <c r="O37" i="62"/>
  <c r="R52" i="78"/>
  <c r="K159" i="76"/>
  <c r="P152" i="69"/>
  <c r="N51" i="63"/>
  <c r="O159" i="62"/>
  <c r="O38" i="62"/>
  <c r="U220" i="61"/>
  <c r="U141" i="61"/>
  <c r="R340" i="78"/>
  <c r="K246" i="76"/>
  <c r="K93" i="76"/>
  <c r="P66" i="69"/>
  <c r="O242" i="62"/>
  <c r="O133" i="62"/>
  <c r="O40" i="62"/>
  <c r="U240" i="61"/>
  <c r="U174" i="61"/>
  <c r="U114" i="61"/>
  <c r="R19" i="59"/>
  <c r="U61" i="61"/>
  <c r="U156" i="61"/>
  <c r="U252" i="61"/>
  <c r="O102" i="62"/>
  <c r="N11" i="63"/>
  <c r="P35" i="69"/>
  <c r="K11" i="73"/>
  <c r="K147" i="76"/>
  <c r="R112" i="78"/>
  <c r="D18" i="88"/>
  <c r="D19" i="88"/>
  <c r="R335" i="78"/>
  <c r="R317" i="78"/>
  <c r="R299" i="78"/>
  <c r="R281" i="78"/>
  <c r="R263" i="78"/>
  <c r="R243" i="78"/>
  <c r="R225" i="78"/>
  <c r="R207" i="78"/>
  <c r="R189" i="78"/>
  <c r="R171" i="78"/>
  <c r="R153" i="78"/>
  <c r="R135" i="78"/>
  <c r="D32" i="88"/>
  <c r="R298" i="78"/>
  <c r="R245" i="78"/>
  <c r="R191" i="78"/>
  <c r="R137" i="78"/>
  <c r="R111" i="78"/>
  <c r="R93" i="78"/>
  <c r="R75" i="78"/>
  <c r="O14" i="62"/>
  <c r="N42" i="63"/>
  <c r="U205" i="61"/>
  <c r="K69" i="76"/>
  <c r="U201" i="61"/>
  <c r="U126" i="61"/>
  <c r="U28" i="61"/>
  <c r="K175" i="76"/>
  <c r="N60" i="63"/>
  <c r="O98" i="62"/>
  <c r="R235" i="78"/>
  <c r="U183" i="61"/>
  <c r="L20" i="65"/>
  <c r="K11" i="81"/>
  <c r="K195" i="76"/>
  <c r="P132" i="69"/>
  <c r="O226" i="62"/>
  <c r="O65" i="62"/>
  <c r="K205" i="76"/>
  <c r="K14" i="73"/>
  <c r="N75" i="63"/>
  <c r="O171" i="62"/>
  <c r="D39" i="88"/>
  <c r="K264" i="76"/>
  <c r="P92" i="69"/>
  <c r="O211" i="62"/>
  <c r="O13" i="62"/>
  <c r="U176" i="61"/>
  <c r="R261" i="78"/>
  <c r="K144" i="76"/>
  <c r="L19" i="66"/>
  <c r="O187" i="62"/>
  <c r="O23" i="62"/>
  <c r="U204" i="61"/>
  <c r="U96" i="61"/>
  <c r="U25" i="61"/>
  <c r="U169" i="61"/>
  <c r="O41" i="62"/>
  <c r="N30" i="63"/>
  <c r="P116" i="69"/>
  <c r="K198" i="76"/>
  <c r="R276" i="78"/>
  <c r="D25" i="88"/>
  <c r="R326" i="78"/>
  <c r="R296" i="78"/>
  <c r="R272" i="78"/>
  <c r="R240" i="78"/>
  <c r="R216" i="78"/>
  <c r="R186" i="78"/>
  <c r="R162" i="78"/>
  <c r="R132" i="78"/>
  <c r="R327" i="78"/>
  <c r="R238" i="78"/>
  <c r="R166" i="78"/>
  <c r="R108" i="78"/>
  <c r="R84" i="78"/>
  <c r="R57" i="78"/>
  <c r="R39" i="78"/>
  <c r="R20" i="78"/>
  <c r="K281" i="76"/>
  <c r="K262" i="76"/>
  <c r="K244" i="76"/>
  <c r="R300" i="78"/>
  <c r="R247" i="78"/>
  <c r="R193" i="78"/>
  <c r="R139" i="78"/>
  <c r="R319" i="78"/>
  <c r="R230" i="78"/>
  <c r="R151" i="78"/>
  <c r="R86" i="78"/>
  <c r="R31" i="78"/>
  <c r="K255" i="76"/>
  <c r="K225" i="76"/>
  <c r="K206" i="76"/>
  <c r="K188" i="76"/>
  <c r="K170" i="76"/>
  <c r="U151" i="61"/>
  <c r="K239" i="76"/>
  <c r="N69" i="63"/>
  <c r="R161" i="78"/>
  <c r="O192" i="62"/>
  <c r="R11" i="59"/>
  <c r="L22" i="66"/>
  <c r="O241" i="62"/>
  <c r="U199" i="61"/>
  <c r="U145" i="61"/>
  <c r="K115" i="76"/>
  <c r="U34" i="61"/>
  <c r="O86" i="62"/>
  <c r="P123" i="69"/>
  <c r="R143" i="78"/>
  <c r="K112" i="76"/>
  <c r="L17" i="66"/>
  <c r="O173" i="62"/>
  <c r="R170" i="78"/>
  <c r="K118" i="76"/>
  <c r="P63" i="69"/>
  <c r="N27" i="63"/>
  <c r="O99" i="62"/>
  <c r="R197" i="78"/>
  <c r="K123" i="76"/>
  <c r="L13" i="65"/>
  <c r="O123" i="62"/>
  <c r="U249" i="61"/>
  <c r="U112" i="61"/>
  <c r="R106" i="78"/>
  <c r="S20" i="71"/>
  <c r="N49" i="63"/>
  <c r="O107" i="62"/>
  <c r="U258" i="61"/>
  <c r="U150" i="61"/>
  <c r="U67" i="61"/>
  <c r="U90" i="61"/>
  <c r="U223" i="61"/>
  <c r="O167" i="62"/>
  <c r="L11" i="66"/>
  <c r="K51" i="76"/>
  <c r="R19" i="78"/>
  <c r="D30" i="88"/>
  <c r="R341" i="78"/>
  <c r="R311" i="78"/>
  <c r="R287" i="78"/>
  <c r="R255" i="78"/>
  <c r="R231" i="78"/>
  <c r="R201" i="78"/>
  <c r="R177" i="78"/>
  <c r="R147" i="78"/>
  <c r="D14" i="88"/>
  <c r="R280" i="78"/>
  <c r="R209" i="78"/>
  <c r="R123" i="78"/>
  <c r="R99" i="78"/>
  <c r="R69" i="78"/>
  <c r="R48" i="78"/>
  <c r="R29" i="78"/>
  <c r="R11" i="78"/>
  <c r="K271" i="76"/>
  <c r="K253" i="76"/>
  <c r="D17" i="88"/>
  <c r="R325" i="78"/>
  <c r="R271" i="78"/>
  <c r="R218" i="78"/>
  <c r="R164" i="78"/>
  <c r="D28" i="88"/>
  <c r="R277" i="78"/>
  <c r="R188" i="78"/>
  <c r="R115" i="78"/>
  <c r="R61" i="78"/>
  <c r="K285" i="76"/>
  <c r="K234" i="76"/>
  <c r="K215" i="76"/>
  <c r="K197" i="76"/>
  <c r="K179" i="76"/>
  <c r="K161" i="76"/>
  <c r="K143" i="76"/>
  <c r="K125" i="76"/>
  <c r="K107" i="76"/>
  <c r="K89" i="76"/>
  <c r="K71" i="76"/>
  <c r="K53" i="76"/>
  <c r="K35" i="76"/>
  <c r="U22" i="61"/>
  <c r="U268" i="61"/>
  <c r="N43" i="63"/>
  <c r="U93" i="61"/>
  <c r="U133" i="61"/>
  <c r="O217" i="62"/>
  <c r="P153" i="69"/>
  <c r="U142" i="61"/>
  <c r="P99" i="69"/>
  <c r="R49" i="78"/>
  <c r="P15" i="69"/>
  <c r="O90" i="62"/>
  <c r="K139" i="76"/>
  <c r="P26" i="69"/>
  <c r="O111" i="62"/>
  <c r="R10" i="78"/>
  <c r="L21" i="66"/>
  <c r="O80" i="62"/>
  <c r="U123" i="61"/>
  <c r="K157" i="76"/>
  <c r="N61" i="63"/>
  <c r="O78" i="62"/>
  <c r="U168" i="61"/>
  <c r="U18" i="61"/>
  <c r="U210" i="61"/>
  <c r="O239" i="62"/>
  <c r="K17" i="76"/>
  <c r="R194" i="78"/>
  <c r="D37" i="88"/>
  <c r="R305" i="78"/>
  <c r="R259" i="78"/>
  <c r="R219" i="78"/>
  <c r="R180" i="78"/>
  <c r="R141" i="78"/>
  <c r="R291" i="78"/>
  <c r="R173" i="78"/>
  <c r="R102" i="78"/>
  <c r="R63" i="78"/>
  <c r="R33" i="78"/>
  <c r="K284" i="76"/>
  <c r="K256" i="76"/>
  <c r="D35" i="88"/>
  <c r="R282" i="78"/>
  <c r="R200" i="78"/>
  <c r="D15" i="88"/>
  <c r="R242" i="78"/>
  <c r="R122" i="78"/>
  <c r="R43" i="78"/>
  <c r="K237" i="76"/>
  <c r="K209" i="76"/>
  <c r="K182" i="76"/>
  <c r="K155" i="76"/>
  <c r="K134" i="76"/>
  <c r="K113" i="76"/>
  <c r="K92" i="76"/>
  <c r="K68" i="76"/>
  <c r="K47" i="76"/>
  <c r="K26" i="76"/>
  <c r="L12" i="74"/>
  <c r="S25" i="71"/>
  <c r="P154" i="69"/>
  <c r="P136" i="69"/>
  <c r="P118" i="69"/>
  <c r="P100" i="69"/>
  <c r="P82" i="69"/>
  <c r="P64" i="69"/>
  <c r="P46" i="69"/>
  <c r="P28" i="69"/>
  <c r="R297" i="78"/>
  <c r="R208" i="78"/>
  <c r="R125" i="78"/>
  <c r="R71" i="78"/>
  <c r="R16" i="78"/>
  <c r="K240" i="76"/>
  <c r="R283" i="78"/>
  <c r="R140" i="78"/>
  <c r="R59" i="78"/>
  <c r="K249" i="76"/>
  <c r="K196" i="76"/>
  <c r="K142" i="76"/>
  <c r="K88" i="76"/>
  <c r="K34" i="76"/>
  <c r="S14" i="71"/>
  <c r="P108" i="69"/>
  <c r="P54" i="69"/>
  <c r="U241" i="61"/>
  <c r="P135" i="69"/>
  <c r="K213" i="76"/>
  <c r="U136" i="61"/>
  <c r="P110" i="69"/>
  <c r="U51" i="61"/>
  <c r="U207" i="61"/>
  <c r="D11" i="88"/>
  <c r="O142" i="62"/>
  <c r="K12" i="81"/>
  <c r="K12" i="73"/>
  <c r="O214" i="62"/>
  <c r="R74" i="78"/>
  <c r="S11" i="71"/>
  <c r="O204" i="62"/>
  <c r="R295" i="78"/>
  <c r="K25" i="76"/>
  <c r="O232" i="62"/>
  <c r="U202" i="61"/>
  <c r="R226" i="78"/>
  <c r="P150" i="69"/>
  <c r="O174" i="62"/>
  <c r="U229" i="61"/>
  <c r="U85" i="61"/>
  <c r="U102" i="61"/>
  <c r="O60" i="62"/>
  <c r="P44" i="69"/>
  <c r="K202" i="76"/>
  <c r="D36" i="88"/>
  <c r="R323" i="78"/>
  <c r="R278" i="78"/>
  <c r="R237" i="78"/>
  <c r="R198" i="78"/>
  <c r="R159" i="78"/>
  <c r="D40" i="88"/>
  <c r="R227" i="78"/>
  <c r="R120" i="78"/>
  <c r="R81" i="78"/>
  <c r="R45" i="78"/>
  <c r="R17" i="78"/>
  <c r="K268" i="76"/>
  <c r="K241" i="76"/>
  <c r="R318" i="78"/>
  <c r="R236" i="78"/>
  <c r="R157" i="78"/>
  <c r="R306" i="78"/>
  <c r="R176" i="78"/>
  <c r="R79" i="78"/>
  <c r="K273" i="76"/>
  <c r="K222" i="76"/>
  <c r="K194" i="76"/>
  <c r="K167" i="76"/>
  <c r="K146" i="76"/>
  <c r="K122" i="76"/>
  <c r="K101" i="76"/>
  <c r="K80" i="76"/>
  <c r="K59" i="76"/>
  <c r="K38" i="76"/>
  <c r="K16" i="76"/>
  <c r="M11" i="72"/>
  <c r="S15" i="71"/>
  <c r="P145" i="69"/>
  <c r="P127" i="69"/>
  <c r="P109" i="69"/>
  <c r="P91" i="69"/>
  <c r="P73" i="69"/>
  <c r="P55" i="69"/>
  <c r="P37" i="69"/>
  <c r="R339" i="78"/>
  <c r="R250" i="78"/>
  <c r="R167" i="78"/>
  <c r="R100" i="78"/>
  <c r="R46" i="78"/>
  <c r="K269" i="76"/>
  <c r="D21" i="88"/>
  <c r="R214" i="78"/>
  <c r="R101" i="78"/>
  <c r="R21" i="78"/>
  <c r="K226" i="76"/>
  <c r="K171" i="76"/>
  <c r="K117" i="76"/>
  <c r="K63" i="76"/>
  <c r="L13" i="74"/>
  <c r="P137" i="69"/>
  <c r="P83" i="69"/>
  <c r="P29" i="69"/>
  <c r="N56" i="63"/>
  <c r="N21" i="63"/>
  <c r="O218" i="62"/>
  <c r="O190" i="62"/>
  <c r="O163" i="62"/>
  <c r="O131" i="62"/>
  <c r="O97" i="62"/>
  <c r="O67" i="62"/>
  <c r="O33" i="62"/>
  <c r="U270" i="61"/>
  <c r="U236" i="61"/>
  <c r="U203" i="61"/>
  <c r="U167" i="61"/>
  <c r="U137" i="61"/>
  <c r="U104" i="61"/>
  <c r="U71" i="61"/>
  <c r="U35" i="61"/>
  <c r="U39" i="61"/>
  <c r="L24" i="66"/>
  <c r="O234" i="62"/>
  <c r="U232" i="61"/>
  <c r="K14" i="67"/>
  <c r="K129" i="76"/>
  <c r="O108" i="62"/>
  <c r="K31" i="76"/>
  <c r="O164" i="62"/>
  <c r="K136" i="76"/>
  <c r="O93" i="62"/>
  <c r="U87" i="61"/>
  <c r="L15" i="65"/>
  <c r="U277" i="61"/>
  <c r="R22" i="59"/>
  <c r="O22" i="62"/>
  <c r="P125" i="69"/>
  <c r="D24" i="88"/>
  <c r="R308" i="78"/>
  <c r="R249" i="78"/>
  <c r="R183" i="78"/>
  <c r="R126" i="78"/>
  <c r="R184" i="78"/>
  <c r="R87" i="78"/>
  <c r="R36" i="78"/>
  <c r="K274" i="76"/>
  <c r="D27" i="88"/>
  <c r="R254" i="78"/>
  <c r="R128" i="78"/>
  <c r="R205" i="78"/>
  <c r="R50" i="78"/>
  <c r="K228" i="76"/>
  <c r="K185" i="76"/>
  <c r="K149" i="76"/>
  <c r="K116" i="76"/>
  <c r="K83" i="76"/>
  <c r="K50" i="76"/>
  <c r="K19" i="76"/>
  <c r="S29" i="71"/>
  <c r="P148" i="69"/>
  <c r="P121" i="69"/>
  <c r="P94" i="69"/>
  <c r="P67" i="69"/>
  <c r="P40" i="69"/>
  <c r="R310" i="78"/>
  <c r="R179" i="78"/>
  <c r="R82" i="78"/>
  <c r="K276" i="76"/>
  <c r="R292" i="78"/>
  <c r="R113" i="78"/>
  <c r="K270" i="76"/>
  <c r="K178" i="76"/>
  <c r="K99" i="76"/>
  <c r="K15" i="76"/>
  <c r="P119" i="69"/>
  <c r="P36" i="69"/>
  <c r="N50" i="63"/>
  <c r="O246" i="62"/>
  <c r="O202" i="62"/>
  <c r="O172" i="62"/>
  <c r="O137" i="62"/>
  <c r="O94" i="62"/>
  <c r="O55" i="62"/>
  <c r="O15" i="62"/>
  <c r="U248" i="61"/>
  <c r="U209" i="61"/>
  <c r="U161" i="61"/>
  <c r="U125" i="61"/>
  <c r="U86" i="61"/>
  <c r="U47" i="61"/>
  <c r="R23" i="59"/>
  <c r="R258" i="78"/>
  <c r="R181" i="78"/>
  <c r="R67" i="78"/>
  <c r="K261" i="76"/>
  <c r="K199" i="76"/>
  <c r="K145" i="76"/>
  <c r="K91" i="76"/>
  <c r="K37" i="76"/>
  <c r="S17" i="71"/>
  <c r="P111" i="69"/>
  <c r="P57" i="69"/>
  <c r="P19" i="69"/>
  <c r="L16" i="66"/>
  <c r="N80" i="63"/>
  <c r="N47" i="63"/>
  <c r="O243" i="62"/>
  <c r="O200" i="62"/>
  <c r="O152" i="62"/>
  <c r="O106" i="62"/>
  <c r="O64" i="62"/>
  <c r="O24" i="62"/>
  <c r="U260" i="61"/>
  <c r="U218" i="61"/>
  <c r="U182" i="61"/>
  <c r="U143" i="61"/>
  <c r="U98" i="61"/>
  <c r="U65" i="61"/>
  <c r="U26" i="61"/>
  <c r="P48" i="69"/>
  <c r="O156" i="62"/>
  <c r="R73" i="78"/>
  <c r="K103" i="76"/>
  <c r="U27" i="61"/>
  <c r="K219" i="76"/>
  <c r="M15" i="72"/>
  <c r="O54" i="62"/>
  <c r="P80" i="69"/>
  <c r="O74" i="62"/>
  <c r="L11" i="74"/>
  <c r="U275" i="61"/>
  <c r="R136" i="78"/>
  <c r="O213" i="62"/>
  <c r="U222" i="61"/>
  <c r="U36" i="61"/>
  <c r="O77" i="62"/>
  <c r="U162" i="61"/>
  <c r="U97" i="61"/>
  <c r="N25" i="63"/>
  <c r="O50" i="62"/>
  <c r="U208" i="61"/>
  <c r="R178" i="78"/>
  <c r="N73" i="63"/>
  <c r="R65" i="78"/>
  <c r="N57" i="63"/>
  <c r="R239" i="78"/>
  <c r="N20" i="63"/>
  <c r="U195" i="61"/>
  <c r="K130" i="76"/>
  <c r="O121" i="62"/>
  <c r="U139" i="61"/>
  <c r="U127" i="61"/>
  <c r="N54" i="63"/>
  <c r="K232" i="76"/>
  <c r="R332" i="78"/>
  <c r="R275" i="78"/>
  <c r="R213" i="78"/>
  <c r="R150" i="78"/>
  <c r="R273" i="78"/>
  <c r="R117" i="78"/>
  <c r="R54" i="78"/>
  <c r="R14" i="78"/>
  <c r="K250" i="76"/>
  <c r="R307" i="78"/>
  <c r="R182" i="78"/>
  <c r="R294" i="78"/>
  <c r="R104" i="78"/>
  <c r="K266" i="76"/>
  <c r="K203" i="76"/>
  <c r="K164" i="76"/>
  <c r="K131" i="76"/>
  <c r="K98" i="76"/>
  <c r="K65" i="76"/>
  <c r="K32" i="76"/>
  <c r="K13" i="73"/>
  <c r="S12" i="71"/>
  <c r="P133" i="69"/>
  <c r="P106" i="69"/>
  <c r="P79" i="69"/>
  <c r="P52" i="69"/>
  <c r="D16" i="88"/>
  <c r="R233" i="78"/>
  <c r="R118" i="78"/>
  <c r="R35" i="78"/>
  <c r="D20" i="88"/>
  <c r="R172" i="78"/>
  <c r="R47" i="78"/>
  <c r="K214" i="76"/>
  <c r="K135" i="76"/>
  <c r="K52" i="76"/>
  <c r="P155" i="69"/>
  <c r="P72" i="69"/>
  <c r="N74" i="63"/>
  <c r="N34" i="63"/>
  <c r="O224" i="62"/>
  <c r="O185" i="62"/>
  <c r="O149" i="62"/>
  <c r="O116" i="62"/>
  <c r="O76" i="62"/>
  <c r="O39" i="62"/>
  <c r="U263" i="61"/>
  <c r="U227" i="61"/>
  <c r="U185" i="61"/>
  <c r="U146" i="61"/>
  <c r="U110" i="61"/>
  <c r="U62" i="61"/>
  <c r="U23" i="61"/>
  <c r="R333" i="78"/>
  <c r="R223" i="78"/>
  <c r="R109" i="78"/>
  <c r="R34" i="78"/>
  <c r="K229" i="76"/>
  <c r="K174" i="76"/>
  <c r="K120" i="76"/>
  <c r="K66" i="76"/>
  <c r="K11" i="76"/>
  <c r="P140" i="69"/>
  <c r="P86" i="69"/>
  <c r="P32" i="69"/>
  <c r="K15" i="67"/>
  <c r="L18" i="65"/>
  <c r="N65" i="63"/>
  <c r="N24" i="63"/>
  <c r="O221" i="62"/>
  <c r="O175" i="62"/>
  <c r="O128" i="62"/>
  <c r="O85" i="62"/>
  <c r="O45" i="62"/>
  <c r="U280" i="61"/>
  <c r="U239" i="61"/>
  <c r="U200" i="61"/>
  <c r="U164" i="61"/>
  <c r="U119" i="61"/>
  <c r="U83" i="61"/>
  <c r="U44" i="61"/>
  <c r="D26" i="88"/>
  <c r="K286" i="76"/>
  <c r="U99" i="61"/>
  <c r="U24" i="61"/>
  <c r="P69" i="69"/>
  <c r="P81" i="69"/>
  <c r="O43" i="62"/>
  <c r="R91" i="78"/>
  <c r="N66" i="63"/>
  <c r="K172" i="76"/>
  <c r="N39" i="63"/>
  <c r="R15" i="78"/>
  <c r="O244" i="62"/>
  <c r="U166" i="61"/>
  <c r="S32" i="71"/>
  <c r="O95" i="62"/>
  <c r="U132" i="61"/>
  <c r="U181" i="61"/>
  <c r="N72" i="63"/>
  <c r="R127" i="78"/>
  <c r="R329" i="78"/>
  <c r="R269" i="78"/>
  <c r="R204" i="78"/>
  <c r="R144" i="78"/>
  <c r="R262" i="78"/>
  <c r="R105" i="78"/>
  <c r="R51" i="78"/>
  <c r="K287" i="76"/>
  <c r="K247" i="76"/>
  <c r="R289" i="78"/>
  <c r="R175" i="78"/>
  <c r="R265" i="78"/>
  <c r="R97" i="78"/>
  <c r="K248" i="76"/>
  <c r="K200" i="76"/>
  <c r="K158" i="76"/>
  <c r="K128" i="76"/>
  <c r="K95" i="76"/>
  <c r="K62" i="76"/>
  <c r="K29" i="76"/>
  <c r="M17" i="72"/>
  <c r="P157" i="69"/>
  <c r="P130" i="69"/>
  <c r="P103" i="69"/>
  <c r="P76" i="69"/>
  <c r="P49" i="69"/>
  <c r="D29" i="88"/>
  <c r="R221" i="78"/>
  <c r="R107" i="78"/>
  <c r="R27" i="78"/>
  <c r="D33" i="88"/>
  <c r="R149" i="78"/>
  <c r="R25" i="78"/>
  <c r="K207" i="76"/>
  <c r="K124" i="76"/>
  <c r="K45" i="76"/>
  <c r="P144" i="69"/>
  <c r="P65" i="69"/>
  <c r="N68" i="63"/>
  <c r="N28" i="63"/>
  <c r="O212" i="62"/>
  <c r="O181" i="62"/>
  <c r="O146" i="62"/>
  <c r="O109" i="62"/>
  <c r="O73" i="62"/>
  <c r="O27" i="62"/>
  <c r="U257" i="61"/>
  <c r="U221" i="61"/>
  <c r="U178" i="61"/>
  <c r="U140" i="61"/>
  <c r="U219" i="61"/>
  <c r="O191" i="62"/>
  <c r="K260" i="76"/>
  <c r="P141" i="69"/>
  <c r="U264" i="61"/>
  <c r="R330" i="78"/>
  <c r="R252" i="78"/>
  <c r="R129" i="78"/>
  <c r="R90" i="78"/>
  <c r="K277" i="76"/>
  <c r="R264" i="78"/>
  <c r="R217" i="78"/>
  <c r="K231" i="76"/>
  <c r="K152" i="76"/>
  <c r="K86" i="76"/>
  <c r="K23" i="76"/>
  <c r="P151" i="69"/>
  <c r="P97" i="69"/>
  <c r="P43" i="69"/>
  <c r="R196" i="78"/>
  <c r="K288" i="76"/>
  <c r="R131" i="78"/>
  <c r="K189" i="76"/>
  <c r="K27" i="76"/>
  <c r="P47" i="69"/>
  <c r="N15" i="63"/>
  <c r="O178" i="62"/>
  <c r="O103" i="62"/>
  <c r="O21" i="62"/>
  <c r="U215" i="61"/>
  <c r="U131" i="61"/>
  <c r="U74" i="61"/>
  <c r="U11" i="61"/>
  <c r="R232" i="78"/>
  <c r="R88" i="78"/>
  <c r="K236" i="76"/>
  <c r="K156" i="76"/>
  <c r="K73" i="76"/>
  <c r="S30" i="71"/>
  <c r="P93" i="69"/>
  <c r="P22" i="69"/>
  <c r="L21" i="65"/>
  <c r="N53" i="63"/>
  <c r="O229" i="62"/>
  <c r="O160" i="62"/>
  <c r="O91" i="62"/>
  <c r="O30" i="62"/>
  <c r="U245" i="61"/>
  <c r="U188" i="61"/>
  <c r="U128" i="61"/>
  <c r="U68" i="61"/>
  <c r="U14" i="61"/>
  <c r="U191" i="61"/>
  <c r="R342" i="78"/>
  <c r="R38" i="78"/>
  <c r="K127" i="76"/>
  <c r="P68" i="69"/>
  <c r="L11" i="65"/>
  <c r="N31" i="63"/>
  <c r="O70" i="62"/>
  <c r="U170" i="61"/>
  <c r="U50" i="61"/>
  <c r="U108" i="61"/>
  <c r="U256" i="61"/>
  <c r="P59" i="69"/>
  <c r="R220" i="78"/>
  <c r="K238" i="76"/>
  <c r="R68" i="78"/>
  <c r="K119" i="76"/>
  <c r="K56" i="76"/>
  <c r="P124" i="69"/>
  <c r="R322" i="78"/>
  <c r="R315" i="78"/>
  <c r="K283" i="76"/>
  <c r="P126" i="69"/>
  <c r="N62" i="63"/>
  <c r="O140" i="62"/>
  <c r="U254" i="61"/>
  <c r="U172" i="61"/>
  <c r="U41" i="61"/>
  <c r="R158" i="78"/>
  <c r="K192" i="76"/>
  <c r="K30" i="76"/>
  <c r="P129" i="69"/>
  <c r="K12" i="67"/>
  <c r="N18" i="63"/>
  <c r="O119" i="62"/>
  <c r="U273" i="61"/>
  <c r="U92" i="61"/>
  <c r="N40" i="63"/>
  <c r="K166" i="76"/>
  <c r="U94" i="61"/>
  <c r="K61" i="76"/>
  <c r="R293" i="78"/>
  <c r="R155" i="78"/>
  <c r="R343" i="78"/>
  <c r="D41" i="88"/>
  <c r="K176" i="76"/>
  <c r="K44" i="76"/>
  <c r="S22" i="71"/>
  <c r="P61" i="69"/>
  <c r="R64" i="78"/>
  <c r="K245" i="76"/>
  <c r="P101" i="69"/>
  <c r="O198" i="62"/>
  <c r="O52" i="62"/>
  <c r="U155" i="61"/>
  <c r="U95" i="61"/>
  <c r="R301" i="78"/>
  <c r="K279" i="76"/>
  <c r="K102" i="76"/>
  <c r="P122" i="69"/>
  <c r="L23" i="66"/>
  <c r="N12" i="63"/>
  <c r="O113" i="62"/>
  <c r="U266" i="61"/>
  <c r="U89" i="61"/>
  <c r="K105" i="76"/>
  <c r="P107" i="69"/>
  <c r="U73" i="61"/>
  <c r="R290" i="78"/>
  <c r="R130" i="78"/>
  <c r="R336" i="78"/>
  <c r="R13" i="78"/>
  <c r="K104" i="76"/>
  <c r="S18" i="71"/>
  <c r="P58" i="69"/>
  <c r="R53" i="78"/>
  <c r="K233" i="76"/>
  <c r="P90" i="69"/>
  <c r="O193" i="62"/>
  <c r="O122" i="62"/>
  <c r="O42" i="62"/>
  <c r="U149" i="61"/>
  <c r="U17" i="61"/>
  <c r="R92" i="78"/>
  <c r="K163" i="76"/>
  <c r="M16" i="72"/>
  <c r="P25" i="69"/>
  <c r="N59" i="63"/>
  <c r="O166" i="62"/>
  <c r="O36" i="62"/>
  <c r="O139" i="62"/>
  <c r="U129" i="61"/>
  <c r="R215" i="78"/>
  <c r="P45" i="69"/>
  <c r="O201" i="62"/>
  <c r="O144" i="62"/>
  <c r="D42" i="88"/>
  <c r="R234" i="78"/>
  <c r="R334" i="78"/>
  <c r="R72" i="78"/>
  <c r="K265" i="76"/>
  <c r="R229" i="78"/>
  <c r="R163" i="78"/>
  <c r="K218" i="76"/>
  <c r="K140" i="76"/>
  <c r="K77" i="76"/>
  <c r="K13" i="76"/>
  <c r="P142" i="69"/>
  <c r="P88" i="69"/>
  <c r="P34" i="69"/>
  <c r="R154" i="78"/>
  <c r="K258" i="76"/>
  <c r="R80" i="78"/>
  <c r="K160" i="76"/>
  <c r="S35" i="71"/>
  <c r="L20" i="66"/>
  <c r="O240" i="62"/>
  <c r="O169" i="62"/>
  <c r="O88" i="62"/>
  <c r="U284" i="61"/>
  <c r="U197" i="61"/>
  <c r="U122" i="61"/>
  <c r="U56" i="61"/>
  <c r="D23" i="88"/>
  <c r="R199" i="78"/>
  <c r="R55" i="78"/>
  <c r="K217" i="76"/>
  <c r="K138" i="76"/>
  <c r="K55" i="76"/>
  <c r="P158" i="69"/>
  <c r="P75" i="69"/>
  <c r="P14" i="69"/>
  <c r="L14" i="65"/>
  <c r="N41" i="63"/>
  <c r="O215" i="62"/>
  <c r="O143" i="62"/>
  <c r="O79" i="62"/>
  <c r="O18" i="62"/>
  <c r="U230" i="61"/>
  <c r="U175" i="61"/>
  <c r="U113" i="61"/>
  <c r="U59" i="61"/>
  <c r="D10" i="88"/>
  <c r="O89" i="62"/>
  <c r="U106" i="61"/>
  <c r="O165" i="62"/>
  <c r="K43" i="76"/>
  <c r="O135" i="62"/>
  <c r="O11" i="62"/>
  <c r="O186" i="62"/>
  <c r="D31" i="88"/>
  <c r="R222" i="78"/>
  <c r="R316" i="78"/>
  <c r="R66" i="78"/>
  <c r="K259" i="76"/>
  <c r="R211" i="78"/>
  <c r="R134" i="78"/>
  <c r="K212" i="76"/>
  <c r="K137" i="76"/>
  <c r="K74" i="76"/>
  <c r="L15" i="74"/>
  <c r="P139" i="69"/>
  <c r="P85" i="69"/>
  <c r="P31" i="69"/>
  <c r="R142" i="78"/>
  <c r="K251" i="76"/>
  <c r="R76" i="78"/>
  <c r="K153" i="76"/>
  <c r="S26" i="71"/>
  <c r="O13" i="64"/>
  <c r="O233" i="62"/>
  <c r="O157" i="62"/>
  <c r="O82" i="62"/>
  <c r="U276" i="61"/>
  <c r="U116" i="61"/>
  <c r="U53" i="61"/>
  <c r="R190" i="78"/>
  <c r="K210" i="76"/>
  <c r="K48" i="76"/>
  <c r="P147" i="69"/>
  <c r="P11" i="69"/>
  <c r="O205" i="62"/>
  <c r="O134" i="62"/>
  <c r="O12" i="62"/>
  <c r="U224" i="61"/>
  <c r="U107" i="61"/>
  <c r="R17" i="59"/>
  <c r="K267" i="76"/>
  <c r="P30" i="69"/>
  <c r="U193" i="61"/>
  <c r="R314" i="78"/>
  <c r="R195" i="78"/>
  <c r="R42" i="78"/>
  <c r="R146" i="78"/>
  <c r="K191" i="76"/>
  <c r="S33" i="71"/>
  <c r="P70" i="69"/>
  <c r="R89" i="78"/>
  <c r="K106" i="76"/>
  <c r="O208" i="62"/>
  <c r="O61" i="62"/>
  <c r="U101" i="61"/>
  <c r="R324" i="78"/>
  <c r="R12" i="78"/>
  <c r="K109" i="76"/>
  <c r="P50" i="69"/>
  <c r="N77" i="63"/>
  <c r="O196" i="62"/>
  <c r="O58" i="62"/>
  <c r="U212" i="61"/>
  <c r="U158" i="61"/>
  <c r="U38" i="61"/>
  <c r="K165" i="76"/>
  <c r="O199" i="62"/>
  <c r="U78" i="61"/>
  <c r="R168" i="78"/>
  <c r="R26" i="78"/>
  <c r="R24" i="78"/>
  <c r="K110" i="76"/>
  <c r="P115" i="69"/>
  <c r="R285" i="78"/>
  <c r="R274" i="78"/>
  <c r="K81" i="76"/>
  <c r="N44" i="63"/>
  <c r="O125" i="62"/>
  <c r="U242" i="61"/>
  <c r="U32" i="61"/>
  <c r="R121" i="78"/>
  <c r="K181" i="76"/>
  <c r="K18" i="76"/>
  <c r="P39" i="69"/>
  <c r="N71" i="63"/>
  <c r="O188" i="62"/>
  <c r="O49" i="62"/>
  <c r="U206" i="61"/>
  <c r="U152" i="61"/>
  <c r="U29" i="61"/>
  <c r="K243" i="76"/>
  <c r="O63" i="62"/>
  <c r="K208" i="76"/>
  <c r="K76" i="76"/>
  <c r="R165" i="78"/>
  <c r="R23" i="78"/>
  <c r="R331" i="78"/>
  <c r="K173" i="76"/>
  <c r="K41" i="76"/>
  <c r="P112" i="69"/>
  <c r="R268" i="78"/>
  <c r="R251" i="78"/>
  <c r="K70" i="76"/>
  <c r="N38" i="63"/>
  <c r="U233" i="61"/>
  <c r="U77" i="61"/>
  <c r="R241" i="78"/>
  <c r="K257" i="76"/>
  <c r="K84" i="76"/>
  <c r="P104" i="69"/>
  <c r="L13" i="66"/>
  <c r="O236" i="62"/>
  <c r="O100" i="62"/>
  <c r="U80" i="61"/>
  <c r="U251" i="61"/>
  <c r="U134" i="61"/>
  <c r="U20" i="61"/>
  <c r="U194" i="6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33">
    <s v="Migdal Hashkaot Neches Boded"/>
    <s v="{[Time].[Hie Time].[Yom].&amp;[20230331]}"/>
    <s v="{[Medida].[Medida].&amp;[2]}"/>
    <s v="{[Keren].[Keren].[All]}"/>
    <s v="{[Cheshbon KM].[Hie Peilut].[Chevra].&amp;[373]&amp;[Kod_Peilut_L7_107]&amp;[Kod_Peilut_L6_372]&amp;[Kod_Peilut_L5_305]&amp;[Kod_Peilut_L4_304]&amp;[Kod_Peilut_L3_303]&amp;[Kod_Peilut_L2_159]&amp;[Kod_Peilut_L1_182]}"/>
    <s v="{[Salim Maslulim].[Salim Maslulim].[אחזקה ישירה + מסלים]}"/>
    <s v="[Measures].[c_Shovi_Keren]"/>
    <s v="#,0.00"/>
    <s v="[Neches].[Hie Neches Boded].[Neches Boded L3].&amp;[NechesBoded_L3_104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4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1]&amp;[NechesBoded_L2_103]&amp;[NechesBoded_L1_101]"/>
    <s v="[Neches].[Hie Neches Boded].[Neches Boded L2].&amp;[NechesBoded_L2_104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24">
    <mdx n="0" f="s">
      <ms ns="1" c="0"/>
    </mdx>
    <mdx n="0" f="v">
      <t c="7" si="7">
        <n x="1" s="1"/>
        <n x="2" s="1"/>
        <n x="3" s="1"/>
        <n x="4" s="1"/>
        <n x="5" s="1"/>
        <n x="8"/>
        <n x="6"/>
      </t>
    </mdx>
    <mdx n="0" f="v">
      <t c="7" si="7">
        <n x="1" s="1"/>
        <n x="2" s="1"/>
        <n x="3" s="1"/>
        <n x="4" s="1"/>
        <n x="5" s="1"/>
        <n x="9"/>
        <n x="6"/>
      </t>
    </mdx>
    <mdx n="0" f="v">
      <t c="7" si="7">
        <n x="1" s="1"/>
        <n x="2" s="1"/>
        <n x="3" s="1"/>
        <n x="4" s="1"/>
        <n x="5" s="1"/>
        <n x="10"/>
        <n x="6"/>
      </t>
    </mdx>
    <mdx n="0" f="v">
      <t c="7" si="7">
        <n x="1" s="1"/>
        <n x="2" s="1"/>
        <n x="3" s="1"/>
        <n x="4" s="1"/>
        <n x="5" s="1"/>
        <n x="11"/>
        <n x="6"/>
      </t>
    </mdx>
    <mdx n="0" f="v">
      <t c="7" si="7">
        <n x="1" s="1"/>
        <n x="2" s="1"/>
        <n x="3" s="1"/>
        <n x="4" s="1"/>
        <n x="5" s="1"/>
        <n x="12"/>
        <n x="6"/>
      </t>
    </mdx>
    <mdx n="0" f="v">
      <t c="7" si="7">
        <n x="1" s="1"/>
        <n x="2" s="1"/>
        <n x="3" s="1"/>
        <n x="4" s="1"/>
        <n x="5" s="1"/>
        <n x="13"/>
        <n x="6"/>
      </t>
    </mdx>
    <mdx n="0" f="v">
      <t c="7" si="7">
        <n x="1" s="1"/>
        <n x="2" s="1"/>
        <n x="3" s="1"/>
        <n x="4" s="1"/>
        <n x="5" s="1"/>
        <n x="14"/>
        <n x="6"/>
      </t>
    </mdx>
    <mdx n="0" f="v">
      <t c="7" si="7">
        <n x="1" s="1"/>
        <n x="2" s="1"/>
        <n x="3" s="1"/>
        <n x="4" s="1"/>
        <n x="5" s="1"/>
        <n x="15"/>
        <n x="6"/>
      </t>
    </mdx>
    <mdx n="0" f="v">
      <t c="7" si="7">
        <n x="1" s="1"/>
        <n x="2" s="1"/>
        <n x="3" s="1"/>
        <n x="4" s="1"/>
        <n x="5" s="1"/>
        <n x="16"/>
        <n x="6"/>
      </t>
    </mdx>
    <mdx n="0" f="v">
      <t c="7" si="7">
        <n x="1" s="1"/>
        <n x="2" s="1"/>
        <n x="3" s="1"/>
        <n x="4" s="1"/>
        <n x="5" s="1"/>
        <n x="17"/>
        <n x="6"/>
      </t>
    </mdx>
    <mdx n="0" f="v">
      <t c="7" si="7">
        <n x="1" s="1"/>
        <n x="2" s="1"/>
        <n x="3" s="1"/>
        <n x="4" s="1"/>
        <n x="5" s="1"/>
        <n x="18"/>
        <n x="6"/>
      </t>
    </mdx>
    <mdx n="0" f="v">
      <t c="7" si="7">
        <n x="1" s="1"/>
        <n x="2" s="1"/>
        <n x="3" s="1"/>
        <n x="4" s="1"/>
        <n x="5" s="1"/>
        <n x="19"/>
        <n x="6"/>
      </t>
    </mdx>
    <mdx n="0" f="v">
      <t c="7" si="7">
        <n x="1" s="1"/>
        <n x="2" s="1"/>
        <n x="3" s="1"/>
        <n x="4" s="1"/>
        <n x="5" s="1"/>
        <n x="20"/>
        <n x="6"/>
      </t>
    </mdx>
    <mdx n="0" f="v">
      <t c="3" si="23">
        <n x="1" s="1"/>
        <n x="21"/>
        <n x="22"/>
      </t>
    </mdx>
    <mdx n="0" f="v">
      <t c="3" si="23">
        <n x="1" s="1"/>
        <n x="24"/>
        <n x="22"/>
      </t>
    </mdx>
    <mdx n="0" f="v">
      <t c="3" si="23">
        <n x="1" s="1"/>
        <n x="25"/>
        <n x="22"/>
      </t>
    </mdx>
    <mdx n="0" f="v">
      <t c="3" si="23">
        <n x="1" s="1"/>
        <n x="26"/>
        <n x="22"/>
      </t>
    </mdx>
    <mdx n="0" f="v">
      <t c="3" si="23">
        <n x="1" s="1"/>
        <n x="27"/>
        <n x="22"/>
      </t>
    </mdx>
    <mdx n="0" f="v">
      <t c="3" si="23">
        <n x="1" s="1"/>
        <n x="28"/>
        <n x="22"/>
      </t>
    </mdx>
    <mdx n="0" f="v">
      <t c="3" si="23">
        <n x="1" s="1"/>
        <n x="29"/>
        <n x="22"/>
      </t>
    </mdx>
    <mdx n="0" f="v">
      <t c="3" si="23">
        <n x="1" s="1"/>
        <n x="30"/>
        <n x="22"/>
      </t>
    </mdx>
    <mdx n="0" f="v">
      <t c="3" si="23">
        <n x="1" s="1"/>
        <n x="31"/>
        <n x="22"/>
      </t>
    </mdx>
    <mdx n="0" f="v">
      <t c="3" si="23">
        <n x="1" s="1"/>
        <n x="32"/>
        <n x="22"/>
      </t>
    </mdx>
  </mdxMetadata>
  <valueMetadata count="24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</valueMetadata>
</metadata>
</file>

<file path=xl/sharedStrings.xml><?xml version="1.0" encoding="utf-8"?>
<sst xmlns="http://schemas.openxmlformats.org/spreadsheetml/2006/main" count="9632" uniqueCount="2597">
  <si>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</si>
  <si>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</si>
  <si>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</si>
  <si>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</si>
  <si>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</si>
  <si>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</si>
  <si>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</si>
  <si>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</si>
  <si>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</si>
  <si>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</si>
  <si>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</si>
  <si>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</si>
  <si>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</si>
  <si>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</si>
  <si>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</si>
  <si>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</si>
  <si>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</si>
  <si>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</si>
  <si>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</si>
  <si>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</si>
  <si>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</si>
  <si>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</si>
  <si>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</si>
  <si>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</si>
  <si>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</si>
  <si>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</si>
  <si>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</si>
  <si>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</si>
  <si>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</si>
  <si>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</si>
  <si>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</si>
  <si>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</si>
  <si>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</si>
  <si>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</si>
  <si>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</si>
  <si>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</si>
  <si>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</si>
  <si>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</si>
  <si>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</si>
  <si>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בחו"ל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</si>
  <si>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</si>
  <si>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</si>
  <si>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</si>
  <si>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</si>
  <si>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</si>
  <si>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</si>
  <si>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</si>
  <si>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</si>
  <si>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</si>
  <si>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</si>
  <si>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</si>
  <si>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</si>
  <si>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</si>
  <si>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</si>
  <si>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</si>
  <si>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</si>
  <si>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</si>
  <si>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</si>
  <si>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</si>
  <si>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</si>
  <si>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חברות זרות בחו"ל</t>
  </si>
  <si>
    <t>סה"כ חברות ישראליות בחו"ל</t>
  </si>
  <si>
    <t>ענף מסחר</t>
  </si>
  <si>
    <t>שם מדרג</t>
  </si>
  <si>
    <t>ערד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</si>
  <si>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</si>
  <si>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</si>
  <si>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</si>
  <si>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</si>
  <si>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</si>
  <si>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</si>
  <si>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</si>
  <si>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</si>
  <si>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</si>
  <si>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</si>
  <si>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</si>
  <si>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</si>
  <si>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</si>
  <si>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</si>
  <si>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</si>
  <si>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</si>
  <si>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</si>
  <si>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</si>
  <si>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</si>
  <si>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</si>
  <si>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</si>
  <si>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</si>
  <si>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</si>
  <si>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</si>
  <si>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</si>
  <si>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</si>
  <si>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</si>
  <si>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</si>
  <si>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</si>
  <si>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</si>
  <si>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</si>
  <si>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</si>
  <si>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</si>
  <si>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</si>
  <si>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</si>
  <si>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</si>
  <si>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</si>
  <si>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</si>
  <si>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</si>
  <si>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</si>
  <si>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</si>
  <si>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</si>
  <si>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</si>
  <si>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</si>
  <si>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</si>
  <si>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</si>
  <si>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</si>
  <si>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</si>
  <si>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</si>
  <si>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</si>
  <si>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</si>
  <si>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</si>
  <si>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</si>
  <si>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</si>
  <si>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◄</t>
  </si>
  <si>
    <t>ביומד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</si>
  <si>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</si>
  <si>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</si>
  <si>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</si>
  <si>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</si>
  <si>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</si>
  <si>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</si>
  <si>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</si>
  <si>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</si>
  <si>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</si>
  <si>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</si>
  <si>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</si>
  <si>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</si>
  <si>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</si>
  <si>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</si>
  <si>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</si>
  <si>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</si>
  <si>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</si>
  <si>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</si>
  <si>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</si>
  <si>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</si>
  <si>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</si>
  <si>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</si>
  <si>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</si>
  <si>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</si>
  <si>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</si>
  <si>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</si>
  <si>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</si>
  <si>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</si>
  <si>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</si>
  <si>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</si>
  <si>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</si>
  <si>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</si>
  <si>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</si>
  <si>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</si>
  <si>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</si>
  <si>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</si>
  <si>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</si>
  <si>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</si>
  <si>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</si>
  <si>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</si>
  <si>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</si>
  <si>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</si>
  <si>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</si>
  <si>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</si>
  <si>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</si>
  <si>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</si>
  <si>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</si>
  <si>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</si>
  <si>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</si>
  <si>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</si>
  <si>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</si>
  <si>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</si>
  <si>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</si>
  <si>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</si>
  <si>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</si>
  <si>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</si>
  <si>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</si>
  <si>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</si>
  <si>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</si>
  <si>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</si>
  <si>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</si>
  <si>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</si>
  <si>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</si>
  <si>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</si>
  <si>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</si>
  <si>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מט"ח/ מט"ח</t>
  </si>
  <si>
    <t>סה"כ בחו"ל:</t>
  </si>
  <si>
    <t>סה"כ בישראל:</t>
  </si>
  <si>
    <t>סה"כ חו"ל:</t>
  </si>
  <si>
    <t>סה"כ חוזים עתידיים בחו"ל: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</si>
  <si>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</si>
  <si>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</si>
  <si>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</si>
  <si>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</si>
  <si>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</si>
  <si>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</si>
  <si>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</si>
  <si>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</si>
  <si>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</si>
  <si>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</si>
  <si>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</si>
  <si>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</si>
  <si>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</si>
  <si>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</si>
  <si>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</si>
  <si>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</si>
  <si>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</si>
  <si>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</si>
  <si>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</si>
  <si>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</si>
  <si>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</si>
  <si>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</si>
  <si>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</si>
  <si>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5. קרנות סל</t>
  </si>
  <si>
    <t>ענף משק</t>
  </si>
  <si>
    <t>31/03/2023</t>
  </si>
  <si>
    <t>מגדל מקפת קרנות פנסיה וקופות גמל בע"מ</t>
  </si>
  <si>
    <t>מגדל מקפת אישית (מספר אוצר 162) - מסלול לזכאים קיימים לקצבה</t>
  </si>
  <si>
    <t>גליל 5904</t>
  </si>
  <si>
    <t>9590431</t>
  </si>
  <si>
    <t>RF</t>
  </si>
  <si>
    <t>ממשל צמודה 0527</t>
  </si>
  <si>
    <t>1140847</t>
  </si>
  <si>
    <t>ממשל צמודה 0529</t>
  </si>
  <si>
    <t>1157023</t>
  </si>
  <si>
    <t>ממשל צמודה 0536</t>
  </si>
  <si>
    <t>1097708</t>
  </si>
  <si>
    <t>ממשל צמודה 0545</t>
  </si>
  <si>
    <t>1134865</t>
  </si>
  <si>
    <t>ממשל צמודה 0726</t>
  </si>
  <si>
    <t>1169564</t>
  </si>
  <si>
    <t>ממשל צמודה 0841</t>
  </si>
  <si>
    <t>1120583</t>
  </si>
  <si>
    <t>ממשל צמודה 0923</t>
  </si>
  <si>
    <t>1128081</t>
  </si>
  <si>
    <t>ממשל צמודה 1025</t>
  </si>
  <si>
    <t>1135912</t>
  </si>
  <si>
    <t>ממשל צמודה 1131</t>
  </si>
  <si>
    <t>1172220</t>
  </si>
  <si>
    <t>ממשל צמודה 1151</t>
  </si>
  <si>
    <t>1168301</t>
  </si>
  <si>
    <t>אלה פקדון אגח ה</t>
  </si>
  <si>
    <t>מגמה</t>
  </si>
  <si>
    <t>515666881</t>
  </si>
  <si>
    <t>אג"ח מובנות</t>
  </si>
  <si>
    <t>ilAAA</t>
  </si>
  <si>
    <t>מעלות S&amp;P</t>
  </si>
  <si>
    <t>בינל הנפק אגח י</t>
  </si>
  <si>
    <t>513141879</t>
  </si>
  <si>
    <t>בנקים</t>
  </si>
  <si>
    <t>Aaa.il</t>
  </si>
  <si>
    <t>דיסק מנ אגח טו</t>
  </si>
  <si>
    <t>520029935</t>
  </si>
  <si>
    <t>לאומי אגח 179</t>
  </si>
  <si>
    <t>520018078</t>
  </si>
  <si>
    <t>מז טפ הנפק 45</t>
  </si>
  <si>
    <t>520032046</t>
  </si>
  <si>
    <t>מז טפ הנפק 49</t>
  </si>
  <si>
    <t>מז טפ הנפק 52</t>
  </si>
  <si>
    <t>מקורות אגח 11</t>
  </si>
  <si>
    <t>520010869</t>
  </si>
  <si>
    <t>מרכנתיל הנ אגחג</t>
  </si>
  <si>
    <t>513686154</t>
  </si>
  <si>
    <t>מרכנתיל הנ אגחד</t>
  </si>
  <si>
    <t>נמלי ישראל אגחא</t>
  </si>
  <si>
    <t>513569780</t>
  </si>
  <si>
    <t>נדל"ן מניב בישראל</t>
  </si>
  <si>
    <t>נמלי ישראל אגחב</t>
  </si>
  <si>
    <t>פועלים אגח 200</t>
  </si>
  <si>
    <t>520000118</t>
  </si>
  <si>
    <t>פועלים הנ אגח32</t>
  </si>
  <si>
    <t>520032640</t>
  </si>
  <si>
    <t>פועלים הנ אגח35</t>
  </si>
  <si>
    <t>פועלים הנ אגח36</t>
  </si>
  <si>
    <t>חשמל אגח 27</t>
  </si>
  <si>
    <t>520000472</t>
  </si>
  <si>
    <t>אנרגיה</t>
  </si>
  <si>
    <t>Aa1.il</t>
  </si>
  <si>
    <t>חשמל אגח 29</t>
  </si>
  <si>
    <t>חשמל אגח 31</t>
  </si>
  <si>
    <t>חשמל אגח 32</t>
  </si>
  <si>
    <t>חשמל אגח 33</t>
  </si>
  <si>
    <t>נתיבי גז אגח ד</t>
  </si>
  <si>
    <t>513436394</t>
  </si>
  <si>
    <t>עזריאלי אגח ב</t>
  </si>
  <si>
    <t>510960719</t>
  </si>
  <si>
    <t>ilAA+</t>
  </si>
  <si>
    <t>עזריאלי אגח ד</t>
  </si>
  <si>
    <t>עזריאלי אגח ה</t>
  </si>
  <si>
    <t>עזריאלי אגח ו</t>
  </si>
  <si>
    <t>עזריאלי אגח ז</t>
  </si>
  <si>
    <t>עזריאלי אגח ח</t>
  </si>
  <si>
    <t>פועלים הנ הת טו</t>
  </si>
  <si>
    <t>אמות אגח ד</t>
  </si>
  <si>
    <t>520026683</t>
  </si>
  <si>
    <t>Aa2.il</t>
  </si>
  <si>
    <t>אמות אגח ו</t>
  </si>
  <si>
    <t>אמות אגח ח</t>
  </si>
  <si>
    <t>ארפורט אגח ה</t>
  </si>
  <si>
    <t>511659401</t>
  </si>
  <si>
    <t>ilAA</t>
  </si>
  <si>
    <t>ארפורט אגח ט</t>
  </si>
  <si>
    <t>ביג אגח ח</t>
  </si>
  <si>
    <t>513623314</t>
  </si>
  <si>
    <t>ביג אגח יא</t>
  </si>
  <si>
    <t>ביג אגח יג</t>
  </si>
  <si>
    <t>ביג אגח יד</t>
  </si>
  <si>
    <t>גב ים אגח ו</t>
  </si>
  <si>
    <t>520001736</t>
  </si>
  <si>
    <t>גב ים אגח ט</t>
  </si>
  <si>
    <t>גב ים אגח י</t>
  </si>
  <si>
    <t>ישרס אגח טו</t>
  </si>
  <si>
    <t>520017807</t>
  </si>
  <si>
    <t>ישרס אגח יח</t>
  </si>
  <si>
    <t>לאומי התח נד401</t>
  </si>
  <si>
    <t>לאומי התח נד402</t>
  </si>
  <si>
    <t>לאומי התח נד403</t>
  </si>
  <si>
    <t>לאומי התח נד404</t>
  </si>
  <si>
    <t>לאומי התח נד405</t>
  </si>
  <si>
    <t>מבנה אגח יז*</t>
  </si>
  <si>
    <t>520024126</t>
  </si>
  <si>
    <t>מבנה אגח כ*</t>
  </si>
  <si>
    <t>מבנה אגח כג*</t>
  </si>
  <si>
    <t>מבנה אגח כד*</t>
  </si>
  <si>
    <t>מבנה אגח כה*</t>
  </si>
  <si>
    <t>מליסרון אגח ו*</t>
  </si>
  <si>
    <t>520037789</t>
  </si>
  <si>
    <t>מליסרון אגח טז*</t>
  </si>
  <si>
    <t>מליסרון אגח י*</t>
  </si>
  <si>
    <t>מליסרון אגח יג*</t>
  </si>
  <si>
    <t>מליסרון אגח יד*</t>
  </si>
  <si>
    <t>מליסרון אגח יז*</t>
  </si>
  <si>
    <t>מליסרון אגח יח*</t>
  </si>
  <si>
    <t>מליסרון אגח יט*</t>
  </si>
  <si>
    <t>מליסרון אגח כ*</t>
  </si>
  <si>
    <t>מליסרון אגח כא*</t>
  </si>
  <si>
    <t>פועלים הנ הת יח</t>
  </si>
  <si>
    <t>פועלים הנ הת יט</t>
  </si>
  <si>
    <t>פועלים הנ הת כא</t>
  </si>
  <si>
    <t>פועלים הנפ הת כ</t>
  </si>
  <si>
    <t>פועלים התח נד ה</t>
  </si>
  <si>
    <t>פועלים התח נד ו</t>
  </si>
  <si>
    <t>פועלים התח נד ז</t>
  </si>
  <si>
    <t>רבוע נדלן אגח ח*</t>
  </si>
  <si>
    <t>513765859</t>
  </si>
  <si>
    <t>ריט 1 אגח ד*</t>
  </si>
  <si>
    <t>513821488</t>
  </si>
  <si>
    <t>ריט 1 אגח ה*</t>
  </si>
  <si>
    <t>ריט 1 אגח ו*</t>
  </si>
  <si>
    <t>ריט 1 אגח ז*</t>
  </si>
  <si>
    <t>שופרסל אגח ו*</t>
  </si>
  <si>
    <t>520022732</t>
  </si>
  <si>
    <t>רשתות שיווק</t>
  </si>
  <si>
    <t>שלמה החז אגח טז</t>
  </si>
  <si>
    <t>520034372</t>
  </si>
  <si>
    <t>שלמה החז אגח יח</t>
  </si>
  <si>
    <t>שלמה החז אגח כ</t>
  </si>
  <si>
    <t>אדמה אגח ב</t>
  </si>
  <si>
    <t>520043605</t>
  </si>
  <si>
    <t>כימיה, גומי ופלסטיק</t>
  </si>
  <si>
    <t>ilAA-</t>
  </si>
  <si>
    <t>בזק אגח 10</t>
  </si>
  <si>
    <t>520031931</t>
  </si>
  <si>
    <t>Aa3.il</t>
  </si>
  <si>
    <t>בזק אגח 12</t>
  </si>
  <si>
    <t>בזק אגח 14</t>
  </si>
  <si>
    <t>ביג אגח ז</t>
  </si>
  <si>
    <t>ביג אגח ט</t>
  </si>
  <si>
    <t>ביג אגח טו</t>
  </si>
  <si>
    <t>ביג אגח יב</t>
  </si>
  <si>
    <t>ביג אגח יח</t>
  </si>
  <si>
    <t>ביג אגח כ</t>
  </si>
  <si>
    <t>בינל הנפ התח כו</t>
  </si>
  <si>
    <t>בינל הנפק התחכד</t>
  </si>
  <si>
    <t>בינל הנפק התחכה</t>
  </si>
  <si>
    <t>בינל הנפקות כז</t>
  </si>
  <si>
    <t>דיסקונט מנ נד ו</t>
  </si>
  <si>
    <t>דיסקונט מנ נד ז</t>
  </si>
  <si>
    <t>דיסקונט מנ נד ח</t>
  </si>
  <si>
    <t>דיסקונט מנ נד ט</t>
  </si>
  <si>
    <t>הפניקס אגח 5</t>
  </si>
  <si>
    <t>520017450</t>
  </si>
  <si>
    <t>ביטוח</t>
  </si>
  <si>
    <t>הראל הנפק אגח ו</t>
  </si>
  <si>
    <t>513834200</t>
  </si>
  <si>
    <t>הראל הנפק אגח ז</t>
  </si>
  <si>
    <t>ישרס אגח טז</t>
  </si>
  <si>
    <t>ישרס אגח יג</t>
  </si>
  <si>
    <t>ישרס אגח יט</t>
  </si>
  <si>
    <t>כלל מימון אגח ט</t>
  </si>
  <si>
    <t>513754069</t>
  </si>
  <si>
    <t>מגה אור אגח ח*</t>
  </si>
  <si>
    <t>513257873</t>
  </si>
  <si>
    <t>מז טפ הנפ הת 53</t>
  </si>
  <si>
    <t>מז טפ הנפ הת 65</t>
  </si>
  <si>
    <t>מז טפ הנפק הת48</t>
  </si>
  <si>
    <t>מז טפ הנפק הת50</t>
  </si>
  <si>
    <t>סלע נדלן אגח ב</t>
  </si>
  <si>
    <t>513992529</t>
  </si>
  <si>
    <t>סלע נדלן אגח ג</t>
  </si>
  <si>
    <t>סלע נדלן אגח ד</t>
  </si>
  <si>
    <t>פניקס הון אגח ה</t>
  </si>
  <si>
    <t>514290345</t>
  </si>
  <si>
    <t>רבוע נדלן אגח ו*</t>
  </si>
  <si>
    <t>רבוע נדלן אגח ט*</t>
  </si>
  <si>
    <t>אלבר אגח יז'</t>
  </si>
  <si>
    <t>512025891</t>
  </si>
  <si>
    <t>ilA+</t>
  </si>
  <si>
    <t>אלבר אגח יט</t>
  </si>
  <si>
    <t>אלדן תחבו אגח ה</t>
  </si>
  <si>
    <t>510454333</t>
  </si>
  <si>
    <t>אלדן תחבו אגח ז</t>
  </si>
  <si>
    <t>אלדן תחבו אגח ח</t>
  </si>
  <si>
    <t>גירון אגח ו</t>
  </si>
  <si>
    <t>520044520</t>
  </si>
  <si>
    <t>A1.il</t>
  </si>
  <si>
    <t>גירון אגח ז</t>
  </si>
  <si>
    <t>גירון אגח ח</t>
  </si>
  <si>
    <t>ג'נרישן קפ אגחב*</t>
  </si>
  <si>
    <t>515846558</t>
  </si>
  <si>
    <t>השקעה ואחזקות</t>
  </si>
  <si>
    <t>ג'נרישן קפ אגחג*</t>
  </si>
  <si>
    <t>מגה אור אגח ד*</t>
  </si>
  <si>
    <t>מגה אור אגח ו*</t>
  </si>
  <si>
    <t>מגה אור אגח ז*</t>
  </si>
  <si>
    <t>מגה אור אגח ט*</t>
  </si>
  <si>
    <t>מגה אור אגח י*</t>
  </si>
  <si>
    <t>מגה אור אגח יא*</t>
  </si>
  <si>
    <t>מימון ישיר אגחג</t>
  </si>
  <si>
    <t>513893123</t>
  </si>
  <si>
    <t>אשראי חוץ בנקאי</t>
  </si>
  <si>
    <t>מימון ישיר אגחד</t>
  </si>
  <si>
    <t>מימון ישיר אגחה</t>
  </si>
  <si>
    <t>מימון ישיר אגחו</t>
  </si>
  <si>
    <t>פז נפט אגח ו*</t>
  </si>
  <si>
    <t>510216054</t>
  </si>
  <si>
    <t>פז נפט אגח ז*</t>
  </si>
  <si>
    <t>אדגר אגח ט*</t>
  </si>
  <si>
    <t>520035171</t>
  </si>
  <si>
    <t>נדל"ן מניב בחו"ל</t>
  </si>
  <si>
    <t>A2.il</t>
  </si>
  <si>
    <t>אפי נכסים אגח ח</t>
  </si>
  <si>
    <t>510560188</t>
  </si>
  <si>
    <t>אפי נכסים אגחיא</t>
  </si>
  <si>
    <t>אפי נכסים אגחיג</t>
  </si>
  <si>
    <t>אפי נכסים אגחיד</t>
  </si>
  <si>
    <t>אשטרום קבוצה אגח ד</t>
  </si>
  <si>
    <t>510381601</t>
  </si>
  <si>
    <t>בנייה</t>
  </si>
  <si>
    <t>ilA</t>
  </si>
  <si>
    <t>ג'י סיטי אגח טו</t>
  </si>
  <si>
    <t>520033234</t>
  </si>
  <si>
    <t>הכשרת ישוב אג21</t>
  </si>
  <si>
    <t>520020116</t>
  </si>
  <si>
    <t>נכסים ובנין אגח י</t>
  </si>
  <si>
    <t>520025438</t>
  </si>
  <si>
    <t>סלקום אגח ח*</t>
  </si>
  <si>
    <t>511930125</t>
  </si>
  <si>
    <t>או פי סי אגח ב*</t>
  </si>
  <si>
    <t>514401702</t>
  </si>
  <si>
    <t>ilA-</t>
  </si>
  <si>
    <t>או פי סי אגח ג*</t>
  </si>
  <si>
    <t>ג'י סיטי אגח יב</t>
  </si>
  <si>
    <t>A3.il</t>
  </si>
  <si>
    <t>ג'י סיטי אגח יג</t>
  </si>
  <si>
    <t>ג'י סיטי אגח יד</t>
  </si>
  <si>
    <t>הכשרת ישוב אג23</t>
  </si>
  <si>
    <t>מגוריט אגח ב</t>
  </si>
  <si>
    <t>515434074</t>
  </si>
  <si>
    <t>מגוריט אגח ג</t>
  </si>
  <si>
    <t>מגוריט אגח ד</t>
  </si>
  <si>
    <t>מגוריט אגח ה</t>
  </si>
  <si>
    <t>פתאל החזקות אגח ד*</t>
  </si>
  <si>
    <t>512607888</t>
  </si>
  <si>
    <t>מלונאות ותיירות</t>
  </si>
  <si>
    <t>אגח הפחתת שווי ניירות חסומים</t>
  </si>
  <si>
    <t>259026600</t>
  </si>
  <si>
    <t>ל.ר.</t>
  </si>
  <si>
    <t>NR</t>
  </si>
  <si>
    <t>ארי נדלן אגח א</t>
  </si>
  <si>
    <t>520038332</t>
  </si>
  <si>
    <t>מניבים ריט אגחא*</t>
  </si>
  <si>
    <t>515327120</t>
  </si>
  <si>
    <t>מניבים ריט אגחב*</t>
  </si>
  <si>
    <t>מניבים ריט אגחג*</t>
  </si>
  <si>
    <t>מניבים ריט אגחד*</t>
  </si>
  <si>
    <t>משק אנרג אגח א</t>
  </si>
  <si>
    <t>516167343</t>
  </si>
  <si>
    <t>נופר אנרג אגח א*</t>
  </si>
  <si>
    <t>514599943</t>
  </si>
  <si>
    <t>אנרגיה מתחדשת</t>
  </si>
  <si>
    <t>קרדן אןוי אגח ב*</t>
  </si>
  <si>
    <t>NV1239114</t>
  </si>
  <si>
    <t>דיסק מנ אגח יד</t>
  </si>
  <si>
    <t>עמידר אגח א</t>
  </si>
  <si>
    <t>520017393</t>
  </si>
  <si>
    <t>פועלים אגח 100</t>
  </si>
  <si>
    <t>חשמל אגח 26</t>
  </si>
  <si>
    <t>שטראוס אגח ה</t>
  </si>
  <si>
    <t>520003781</t>
  </si>
  <si>
    <t>מזון</t>
  </si>
  <si>
    <t>תעש אוירית אגחד</t>
  </si>
  <si>
    <t>520027194</t>
  </si>
  <si>
    <t>ביטחוניות</t>
  </si>
  <si>
    <t>אייסיאל אגח ז*</t>
  </si>
  <si>
    <t>520027830</t>
  </si>
  <si>
    <t>אמות אגח ה</t>
  </si>
  <si>
    <t>אמות אגח ז</t>
  </si>
  <si>
    <t>ביג אגח ו</t>
  </si>
  <si>
    <t>גב ים אגח ח</t>
  </si>
  <si>
    <t>וילאר אגח ח</t>
  </si>
  <si>
    <t>520038910</t>
  </si>
  <si>
    <t>ישראמקו אגח ג*</t>
  </si>
  <si>
    <t>550010003</t>
  </si>
  <si>
    <t>מנורה הון התח ד</t>
  </si>
  <si>
    <t>513937714</t>
  </si>
  <si>
    <t>שופרסל אגח ה*</t>
  </si>
  <si>
    <t>שופרסל אגח ז*</t>
  </si>
  <si>
    <t>שלמה החז אגח יז</t>
  </si>
  <si>
    <t>שלמה החז אגח יט</t>
  </si>
  <si>
    <t>בזק אגח 13</t>
  </si>
  <si>
    <t>בזק אגח 9</t>
  </si>
  <si>
    <t>גמא אגח 3</t>
  </si>
  <si>
    <t>512711789</t>
  </si>
  <si>
    <t>הראל הנפ אגח טו</t>
  </si>
  <si>
    <t>הראל הנפ אגח טז</t>
  </si>
  <si>
    <t>הראל הנפ אגח יב</t>
  </si>
  <si>
    <t>הראל הנפ אגח יד</t>
  </si>
  <si>
    <t>הראל הנפ אגח יח</t>
  </si>
  <si>
    <t>יוניברסל אגח ב</t>
  </si>
  <si>
    <t>511809071</t>
  </si>
  <si>
    <t>כלל מימון אגח י</t>
  </si>
  <si>
    <t>כללביט אגח יא</t>
  </si>
  <si>
    <t>כללביט אגח יב</t>
  </si>
  <si>
    <t>מנורה הון התח ה</t>
  </si>
  <si>
    <t>מנורה הון התח ז</t>
  </si>
  <si>
    <t>פניקס הון אגח ח</t>
  </si>
  <si>
    <t>פניקס הון אגח ט</t>
  </si>
  <si>
    <t>פניקס הון אגחיא</t>
  </si>
  <si>
    <t>קרסו אגח ג</t>
  </si>
  <si>
    <t>514065283</t>
  </si>
  <si>
    <t>קרסו אגח ד</t>
  </si>
  <si>
    <t>קרסו מוט' אגח א</t>
  </si>
  <si>
    <t>קרסו מוט' אגח ב</t>
  </si>
  <si>
    <t>אלבר אגח יח</t>
  </si>
  <si>
    <t>אלבר אגח כ</t>
  </si>
  <si>
    <t>אלדן תחבו אגח ו</t>
  </si>
  <si>
    <t>אלדן תחבו אגח ט</t>
  </si>
  <si>
    <t>אלקטרה אגח ד*</t>
  </si>
  <si>
    <t>520028911</t>
  </si>
  <si>
    <t>אלקטרה אגח ה*</t>
  </si>
  <si>
    <t>בזן אגח ה</t>
  </si>
  <si>
    <t>520036658</t>
  </si>
  <si>
    <t>בזן אגח י</t>
  </si>
  <si>
    <t>דה זראסאי אגח ג</t>
  </si>
  <si>
    <t>1744984</t>
  </si>
  <si>
    <t>דמרי אגח ז*</t>
  </si>
  <si>
    <t>511399388</t>
  </si>
  <si>
    <t>דמרי אגח ט*</t>
  </si>
  <si>
    <t>ממן אגח ב</t>
  </si>
  <si>
    <t>520036435</t>
  </si>
  <si>
    <t>ספנסר אגח ג</t>
  </si>
  <si>
    <t>1838863</t>
  </si>
  <si>
    <t>פז נפט ד*</t>
  </si>
  <si>
    <t>פז נפט אגח ח*</t>
  </si>
  <si>
    <t>פרטנר אגח ו*</t>
  </si>
  <si>
    <t>520044314</t>
  </si>
  <si>
    <t>פרטנר אגח ז*</t>
  </si>
  <si>
    <t>שפיר הנדס אגח א*</t>
  </si>
  <si>
    <t>514892801</t>
  </si>
  <si>
    <t>מתכת ומוצרי בניה</t>
  </si>
  <si>
    <t>שפיר הנדס אגח ב*</t>
  </si>
  <si>
    <t>אזורים אגח 13*</t>
  </si>
  <si>
    <t>520025990</t>
  </si>
  <si>
    <t>אזורים אגח 14*</t>
  </si>
  <si>
    <t>איידיאייהנ הת ה</t>
  </si>
  <si>
    <t>514486042</t>
  </si>
  <si>
    <t>אנלייט אנר אג ג*</t>
  </si>
  <si>
    <t>520041146</t>
  </si>
  <si>
    <t>אנלייט אנר אגחו*</t>
  </si>
  <si>
    <t>אנרג'יקס אג ב*</t>
  </si>
  <si>
    <t>513901371</t>
  </si>
  <si>
    <t>אנרג'יקס אגח א*</t>
  </si>
  <si>
    <t>אפריקה מג אגח ה*</t>
  </si>
  <si>
    <t>520034760</t>
  </si>
  <si>
    <t>אשטרום קבוצה אגח ג</t>
  </si>
  <si>
    <t>סלקום אגח ט*</t>
  </si>
  <si>
    <t>סלקום אגח יא*</t>
  </si>
  <si>
    <t>סלקום אגח יב*</t>
  </si>
  <si>
    <t>סלקום אגח יג*</t>
  </si>
  <si>
    <t>פתאל אירו אגח א</t>
  </si>
  <si>
    <t>515328250</t>
  </si>
  <si>
    <t>פתאל אירו אגח ג</t>
  </si>
  <si>
    <t>פתאל אירו אגח ד</t>
  </si>
  <si>
    <t>קרסו נדלן אגח א*</t>
  </si>
  <si>
    <t>510488190</t>
  </si>
  <si>
    <t>אקרו אגח א</t>
  </si>
  <si>
    <t>511996803</t>
  </si>
  <si>
    <t>פתאל החז אגח ב*</t>
  </si>
  <si>
    <t>פתאל החז אגח ג*</t>
  </si>
  <si>
    <t>פתאל החזק אג 1*</t>
  </si>
  <si>
    <t>קרדן נדלן אגח ה</t>
  </si>
  <si>
    <t>520041005</t>
  </si>
  <si>
    <t>דלשה קפיטל אגחב</t>
  </si>
  <si>
    <t>1888119</t>
  </si>
  <si>
    <t>Baa1.il</t>
  </si>
  <si>
    <t>אול יר אגח ג</t>
  </si>
  <si>
    <t>1841580</t>
  </si>
  <si>
    <t>אול יר אגח ה</t>
  </si>
  <si>
    <t>אלומיי אגח ג</t>
  </si>
  <si>
    <t>520039868</t>
  </si>
  <si>
    <t>אלומיי קפיטל אגח ה</t>
  </si>
  <si>
    <t>אנלייט אנר אגחה*</t>
  </si>
  <si>
    <t>ריט אזורים אג ב*</t>
  </si>
  <si>
    <t>516117181</t>
  </si>
  <si>
    <t>אלביט מע' אגח ג</t>
  </si>
  <si>
    <t>520043027</t>
  </si>
  <si>
    <t>אלביט מע' אגח ד</t>
  </si>
  <si>
    <t>ישראמקו אגח א*</t>
  </si>
  <si>
    <t>ישראמקו אגח ב*</t>
  </si>
  <si>
    <t>בזן אגח ו</t>
  </si>
  <si>
    <t>בזן אגח ט</t>
  </si>
  <si>
    <t>תמר פטרו אגח א*</t>
  </si>
  <si>
    <t>515334662</t>
  </si>
  <si>
    <t>תמר פטרו אגח ב*</t>
  </si>
  <si>
    <t>SOLAREDGE TECH 0 09/25</t>
  </si>
  <si>
    <t>US83417MAD65</t>
  </si>
  <si>
    <t>בלומברג</t>
  </si>
  <si>
    <t>513865329</t>
  </si>
  <si>
    <t>Semiconductors &amp; Semiconductor Equipment</t>
  </si>
  <si>
    <t>ORA 2.5 07/27*</t>
  </si>
  <si>
    <t>US686688AA03</t>
  </si>
  <si>
    <t>880326081</t>
  </si>
  <si>
    <t>סה"כ תל אביב 35</t>
  </si>
  <si>
    <t>או פי סי אנרגיה*</t>
  </si>
  <si>
    <t>1141571</t>
  </si>
  <si>
    <t>אורמת טכנו*</t>
  </si>
  <si>
    <t>1134402</t>
  </si>
  <si>
    <t>איי.סי.אל*</t>
  </si>
  <si>
    <t>281014</t>
  </si>
  <si>
    <t>אלביט מערכות</t>
  </si>
  <si>
    <t>1081124</t>
  </si>
  <si>
    <t>אלוני חץ</t>
  </si>
  <si>
    <t>390013</t>
  </si>
  <si>
    <t>520038506</t>
  </si>
  <si>
    <t>אלקטרה*</t>
  </si>
  <si>
    <t>739037</t>
  </si>
  <si>
    <t>אמות</t>
  </si>
  <si>
    <t>1097278</t>
  </si>
  <si>
    <t>אנלייט אנרגיה*</t>
  </si>
  <si>
    <t>720011</t>
  </si>
  <si>
    <t>אנרג'יאן</t>
  </si>
  <si>
    <t>1155290</t>
  </si>
  <si>
    <t>10758801</t>
  </si>
  <si>
    <t>אנרג'יקס*</t>
  </si>
  <si>
    <t>1123355</t>
  </si>
  <si>
    <t>ארפורט סיטי</t>
  </si>
  <si>
    <t>1095835</t>
  </si>
  <si>
    <t>אשטרום קבוצה</t>
  </si>
  <si>
    <t>1132315</t>
  </si>
  <si>
    <t>בזק</t>
  </si>
  <si>
    <t>230011</t>
  </si>
  <si>
    <t>ביג</t>
  </si>
  <si>
    <t>1097260</t>
  </si>
  <si>
    <t>בינלאומי</t>
  </si>
  <si>
    <t>593038</t>
  </si>
  <si>
    <t>520029083</t>
  </si>
  <si>
    <t>דיסקונט א</t>
  </si>
  <si>
    <t>691212</t>
  </si>
  <si>
    <t>520007030</t>
  </si>
  <si>
    <t>הפניקס</t>
  </si>
  <si>
    <t>767012</t>
  </si>
  <si>
    <t>הראל השקעות</t>
  </si>
  <si>
    <t>585018</t>
  </si>
  <si>
    <t>520033986</t>
  </si>
  <si>
    <t>חברה לישראל</t>
  </si>
  <si>
    <t>576017</t>
  </si>
  <si>
    <t>520028010</t>
  </si>
  <si>
    <t>טאואר</t>
  </si>
  <si>
    <t>1082379</t>
  </si>
  <si>
    <t>520041997</t>
  </si>
  <si>
    <t>מוליכים למחצה</t>
  </si>
  <si>
    <t>טבע</t>
  </si>
  <si>
    <t>629014</t>
  </si>
  <si>
    <t>520013954</t>
  </si>
  <si>
    <t>פארמה</t>
  </si>
  <si>
    <t>לאומי</t>
  </si>
  <si>
    <t>604611</t>
  </si>
  <si>
    <t>מבנה*</t>
  </si>
  <si>
    <t>226019</t>
  </si>
  <si>
    <t>מזרחי טפחות</t>
  </si>
  <si>
    <t>695437</t>
  </si>
  <si>
    <t>520000522</t>
  </si>
  <si>
    <t>מליסרון*</t>
  </si>
  <si>
    <t>323014</t>
  </si>
  <si>
    <t>נובה*</t>
  </si>
  <si>
    <t>1084557</t>
  </si>
  <si>
    <t>511812463</t>
  </si>
  <si>
    <t>ניו מד אנרג יהש</t>
  </si>
  <si>
    <t>475020</t>
  </si>
  <si>
    <t>550013098</t>
  </si>
  <si>
    <t>נייס</t>
  </si>
  <si>
    <t>273011</t>
  </si>
  <si>
    <t>520036872</t>
  </si>
  <si>
    <t>עזריאלי קבוצה</t>
  </si>
  <si>
    <t>1119478</t>
  </si>
  <si>
    <t>פועלים</t>
  </si>
  <si>
    <t>662577</t>
  </si>
  <si>
    <t>שטראוס</t>
  </si>
  <si>
    <t>746016</t>
  </si>
  <si>
    <t>שיכון ובינוי*</t>
  </si>
  <si>
    <t>1081942</t>
  </si>
  <si>
    <t>520036104</t>
  </si>
  <si>
    <t>שפיר הנדסה*</t>
  </si>
  <si>
    <t>1133875</t>
  </si>
  <si>
    <t>סה"כ תל אביב 90</t>
  </si>
  <si>
    <t>אזורים*</t>
  </si>
  <si>
    <t>715011</t>
  </si>
  <si>
    <t>איידיאיי ביטוח</t>
  </si>
  <si>
    <t>1129501</t>
  </si>
  <si>
    <t>513910703</t>
  </si>
  <si>
    <t>אינרום*</t>
  </si>
  <si>
    <t>1132356</t>
  </si>
  <si>
    <t>515001659</t>
  </si>
  <si>
    <t>אלטשולר שחם פנ</t>
  </si>
  <si>
    <t>1184936</t>
  </si>
  <si>
    <t>516508603</t>
  </si>
  <si>
    <t>אלקטרה נדלן</t>
  </si>
  <si>
    <t>1094044</t>
  </si>
  <si>
    <t>510607328</t>
  </si>
  <si>
    <t>אלקטרה צריכה</t>
  </si>
  <si>
    <t>5010129</t>
  </si>
  <si>
    <t>520039967</t>
  </si>
  <si>
    <t>אפריקה מגורים*</t>
  </si>
  <si>
    <t>1097948</t>
  </si>
  <si>
    <t>אקויטל</t>
  </si>
  <si>
    <t>755017</t>
  </si>
  <si>
    <t>520030859</t>
  </si>
  <si>
    <t>אקרו</t>
  </si>
  <si>
    <t>1184902</t>
  </si>
  <si>
    <t>ארגו פרופרטיז</t>
  </si>
  <si>
    <t>1175371</t>
  </si>
  <si>
    <t>70252750</t>
  </si>
  <si>
    <t>בזן</t>
  </si>
  <si>
    <t>2590248</t>
  </si>
  <si>
    <t>ג'י סיטי</t>
  </si>
  <si>
    <t>126011</t>
  </si>
  <si>
    <t>ג'נריישן קפיטל*</t>
  </si>
  <si>
    <t>1156926</t>
  </si>
  <si>
    <t>דוראל אנרגיה*</t>
  </si>
  <si>
    <t>1166768</t>
  </si>
  <si>
    <t>515364891</t>
  </si>
  <si>
    <t>דיפלומט אחזקות</t>
  </si>
  <si>
    <t>1173491</t>
  </si>
  <si>
    <t>510400740</t>
  </si>
  <si>
    <t>דלתא גליל</t>
  </si>
  <si>
    <t>627034</t>
  </si>
  <si>
    <t>520025602</t>
  </si>
  <si>
    <t>דמרי*</t>
  </si>
  <si>
    <t>1090315</t>
  </si>
  <si>
    <t>דנאל*</t>
  </si>
  <si>
    <t>314013</t>
  </si>
  <si>
    <t>520037565</t>
  </si>
  <si>
    <t>דניה סיבוס</t>
  </si>
  <si>
    <t>1173137</t>
  </si>
  <si>
    <t>512569237</t>
  </si>
  <si>
    <t>וואן טכנולוגיות*</t>
  </si>
  <si>
    <t>161018</t>
  </si>
  <si>
    <t>520034695</t>
  </si>
  <si>
    <t>שירותי מידע</t>
  </si>
  <si>
    <t>ורידיס*</t>
  </si>
  <si>
    <t>1176387</t>
  </si>
  <si>
    <t>515935807</t>
  </si>
  <si>
    <t>חילן*</t>
  </si>
  <si>
    <t>1084698</t>
  </si>
  <si>
    <t>520039942</t>
  </si>
  <si>
    <t>יוחננוף*</t>
  </si>
  <si>
    <t>1161264</t>
  </si>
  <si>
    <t>511344186</t>
  </si>
  <si>
    <t>ישראכרט</t>
  </si>
  <si>
    <t>1157403</t>
  </si>
  <si>
    <t>510706153</t>
  </si>
  <si>
    <t>ישראל קנדה*</t>
  </si>
  <si>
    <t>434019</t>
  </si>
  <si>
    <t>520039298</t>
  </si>
  <si>
    <t>ישראמקו יהש*</t>
  </si>
  <si>
    <t>232017</t>
  </si>
  <si>
    <t>ישרס</t>
  </si>
  <si>
    <t>613034</t>
  </si>
  <si>
    <t>כלל עסקי ביטוח</t>
  </si>
  <si>
    <t>224014</t>
  </si>
  <si>
    <t>520036120</t>
  </si>
  <si>
    <t>מגה אור*</t>
  </si>
  <si>
    <t>1104488</t>
  </si>
  <si>
    <t>מטריקס*</t>
  </si>
  <si>
    <t>445015</t>
  </si>
  <si>
    <t>520039413</t>
  </si>
  <si>
    <t>מיטרוניקס*</t>
  </si>
  <si>
    <t>1091065</t>
  </si>
  <si>
    <t>511527202</t>
  </si>
  <si>
    <t>רובוטיקה ותלת מימד</t>
  </si>
  <si>
    <t>מימון ישיר</t>
  </si>
  <si>
    <t>1168186</t>
  </si>
  <si>
    <t>מנורה מב החז</t>
  </si>
  <si>
    <t>566018</t>
  </si>
  <si>
    <t>520007469</t>
  </si>
  <si>
    <t>מניבים ריט*</t>
  </si>
  <si>
    <t>1140573</t>
  </si>
  <si>
    <t>משק אנרגיה</t>
  </si>
  <si>
    <t>1166974</t>
  </si>
  <si>
    <t>נאוויטס פטר יהש</t>
  </si>
  <si>
    <t>1141969</t>
  </si>
  <si>
    <t>550263107</t>
  </si>
  <si>
    <t>נאייקס</t>
  </si>
  <si>
    <t>1175116</t>
  </si>
  <si>
    <t>513639013</t>
  </si>
  <si>
    <t>נובולוג*</t>
  </si>
  <si>
    <t>1140151</t>
  </si>
  <si>
    <t>510475312</t>
  </si>
  <si>
    <t>נופר אנרג'י*</t>
  </si>
  <si>
    <t>1170877</t>
  </si>
  <si>
    <t>נפטא*</t>
  </si>
  <si>
    <t>643015</t>
  </si>
  <si>
    <t>520020942</t>
  </si>
  <si>
    <t>סלקום*</t>
  </si>
  <si>
    <t>1101534</t>
  </si>
  <si>
    <t>סקופ*</t>
  </si>
  <si>
    <t>288019</t>
  </si>
  <si>
    <t>520037425</t>
  </si>
  <si>
    <t>ערד*</t>
  </si>
  <si>
    <t>731018</t>
  </si>
  <si>
    <t>520025198</t>
  </si>
  <si>
    <t>פוקס</t>
  </si>
  <si>
    <t>1087022</t>
  </si>
  <si>
    <t>512157603</t>
  </si>
  <si>
    <t>פז נפט*</t>
  </si>
  <si>
    <t>1100007</t>
  </si>
  <si>
    <t>פיבי</t>
  </si>
  <si>
    <t>763011</t>
  </si>
  <si>
    <t>520029026</t>
  </si>
  <si>
    <t>פלסאון תעשיות*</t>
  </si>
  <si>
    <t>1081603</t>
  </si>
  <si>
    <t>520042912</t>
  </si>
  <si>
    <t>פרטנר*</t>
  </si>
  <si>
    <t>1083484</t>
  </si>
  <si>
    <t>פריון נטוורק</t>
  </si>
  <si>
    <t>1095819</t>
  </si>
  <si>
    <t>512849498</t>
  </si>
  <si>
    <t>פתאל החזקות*</t>
  </si>
  <si>
    <t>1143429</t>
  </si>
  <si>
    <t>קמטק*</t>
  </si>
  <si>
    <t>1095264</t>
  </si>
  <si>
    <t>511235434</t>
  </si>
  <si>
    <t>קרסו נדלן*</t>
  </si>
  <si>
    <t>1187962</t>
  </si>
  <si>
    <t>רבוע נדלן*</t>
  </si>
  <si>
    <t>1098565</t>
  </si>
  <si>
    <t>ריט 1*</t>
  </si>
  <si>
    <t>1098920</t>
  </si>
  <si>
    <t>ריטיילורס</t>
  </si>
  <si>
    <t>1175488</t>
  </si>
  <si>
    <t>514211457</t>
  </si>
  <si>
    <t>רמי לוי</t>
  </si>
  <si>
    <t>1104249</t>
  </si>
  <si>
    <t>513770669</t>
  </si>
  <si>
    <t>רציו יהש</t>
  </si>
  <si>
    <t>394015</t>
  </si>
  <si>
    <t>550012777</t>
  </si>
  <si>
    <t>שוב אנרגיה</t>
  </si>
  <si>
    <t>1188242</t>
  </si>
  <si>
    <t>510459928</t>
  </si>
  <si>
    <t>שופרסל*</t>
  </si>
  <si>
    <t>777037</t>
  </si>
  <si>
    <t>תדיראן גרופ*</t>
  </si>
  <si>
    <t>258012</t>
  </si>
  <si>
    <t>520036732</t>
  </si>
  <si>
    <t>תורפז</t>
  </si>
  <si>
    <t>1175611</t>
  </si>
  <si>
    <t>514574524</t>
  </si>
  <si>
    <t>אבגול*</t>
  </si>
  <si>
    <t>1100957</t>
  </si>
  <si>
    <t>510119068</t>
  </si>
  <si>
    <t>עץ, נייר ודפוס</t>
  </si>
  <si>
    <t>אדגר*</t>
  </si>
  <si>
    <t>1820083</t>
  </si>
  <si>
    <t>או.אר.טי*</t>
  </si>
  <si>
    <t>1086230</t>
  </si>
  <si>
    <t>513057588</t>
  </si>
  <si>
    <t>השקעות בהייטק</t>
  </si>
  <si>
    <t>אוברסיז*</t>
  </si>
  <si>
    <t>1139617</t>
  </si>
  <si>
    <t>510490071</t>
  </si>
  <si>
    <t>אוריין*</t>
  </si>
  <si>
    <t>1103506</t>
  </si>
  <si>
    <t>511068256</t>
  </si>
  <si>
    <t>איי ספאק 1*</t>
  </si>
  <si>
    <t>1179589</t>
  </si>
  <si>
    <t>516247772</t>
  </si>
  <si>
    <t>אייקון גרופ</t>
  </si>
  <si>
    <t>1182484</t>
  </si>
  <si>
    <t>513955252</t>
  </si>
  <si>
    <t>אילקס מדיקל</t>
  </si>
  <si>
    <t>1080753</t>
  </si>
  <si>
    <t>520042219</t>
  </si>
  <si>
    <t>אלומיי</t>
  </si>
  <si>
    <t>1082635</t>
  </si>
  <si>
    <t>אלספק*</t>
  </si>
  <si>
    <t>1090364</t>
  </si>
  <si>
    <t>511297541</t>
  </si>
  <si>
    <t>חשמל</t>
  </si>
  <si>
    <t>אלקטרה פאוור*</t>
  </si>
  <si>
    <t>1166917</t>
  </si>
  <si>
    <t>516077989</t>
  </si>
  <si>
    <t>אלקטריאון</t>
  </si>
  <si>
    <t>368019</t>
  </si>
  <si>
    <t>520038126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</si>
  <si>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</si>
  <si>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</si>
  <si>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</si>
  <si>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</si>
  <si>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</si>
  <si>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</si>
  <si>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</si>
  <si>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</si>
  <si>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</si>
  <si>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</si>
  <si>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</si>
  <si>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</si>
  <si>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אקוואריוס מנוע</t>
  </si>
  <si>
    <t>1170240</t>
  </si>
  <si>
    <t>515114429</t>
  </si>
  <si>
    <t>אלקטרוניקה ואופטיקה</t>
  </si>
  <si>
    <t>אקונרג'י</t>
  </si>
  <si>
    <t>1178334</t>
  </si>
  <si>
    <t>516339777</t>
  </si>
  <si>
    <t>אקופיה</t>
  </si>
  <si>
    <t>1169895</t>
  </si>
  <si>
    <t>514856772</t>
  </si>
  <si>
    <t>ארד*</t>
  </si>
  <si>
    <t>1091651</t>
  </si>
  <si>
    <t>510007800</t>
  </si>
  <si>
    <t>בית שמש*</t>
  </si>
  <si>
    <t>1081561</t>
  </si>
  <si>
    <t>520043480</t>
  </si>
  <si>
    <t>בכורי שדה*</t>
  </si>
  <si>
    <t>1172618</t>
  </si>
  <si>
    <t>512402538</t>
  </si>
  <si>
    <t>ברנמילר*</t>
  </si>
  <si>
    <t>1141530</t>
  </si>
  <si>
    <t>514720374</t>
  </si>
  <si>
    <t>ג'י וואן*</t>
  </si>
  <si>
    <t>1156280</t>
  </si>
  <si>
    <t>510095987</t>
  </si>
  <si>
    <t>ג'נסל*</t>
  </si>
  <si>
    <t>1169689</t>
  </si>
  <si>
    <t>514579887</t>
  </si>
  <si>
    <t>גולן פלסטיק*</t>
  </si>
  <si>
    <t>1091933</t>
  </si>
  <si>
    <t>513029975</t>
  </si>
  <si>
    <t>גלאסבוקס*</t>
  </si>
  <si>
    <t>1176288</t>
  </si>
  <si>
    <t>514525260</t>
  </si>
  <si>
    <t>גמא ניהול</t>
  </si>
  <si>
    <t>1177484</t>
  </si>
  <si>
    <t>גניגר*</t>
  </si>
  <si>
    <t>1095892</t>
  </si>
  <si>
    <t>512416991</t>
  </si>
  <si>
    <t>הום ביוגז*</t>
  </si>
  <si>
    <t>1172204</t>
  </si>
  <si>
    <t>514739325</t>
  </si>
  <si>
    <t>הייקון מערכות*</t>
  </si>
  <si>
    <t>1169945</t>
  </si>
  <si>
    <t>514347160</t>
  </si>
  <si>
    <t>המשביר 365</t>
  </si>
  <si>
    <t>1104959</t>
  </si>
  <si>
    <t>513389270</t>
  </si>
  <si>
    <t>זנלכל*</t>
  </si>
  <si>
    <t>130013</t>
  </si>
  <si>
    <t>520034208</t>
  </si>
  <si>
    <t>טופ גאם*</t>
  </si>
  <si>
    <t>1179142</t>
  </si>
  <si>
    <t>513561399</t>
  </si>
  <si>
    <t>פודטק</t>
  </si>
  <si>
    <t>טי.ג'י.איי</t>
  </si>
  <si>
    <t>1090141</t>
  </si>
  <si>
    <t>511870891</t>
  </si>
  <si>
    <t>טראלייט</t>
  </si>
  <si>
    <t>1180173</t>
  </si>
  <si>
    <t>516414679</t>
  </si>
  <si>
    <t>טרמינל איקס</t>
  </si>
  <si>
    <t>1178714</t>
  </si>
  <si>
    <t>515722536</t>
  </si>
  <si>
    <t>ישרוטל</t>
  </si>
  <si>
    <t>1080985</t>
  </si>
  <si>
    <t>520042482</t>
  </si>
  <si>
    <t>לודן*</t>
  </si>
  <si>
    <t>1081439</t>
  </si>
  <si>
    <t>520043381</t>
  </si>
  <si>
    <t>לוינשטין הנדסה*</t>
  </si>
  <si>
    <t>573014</t>
  </si>
  <si>
    <t>520033424</t>
  </si>
  <si>
    <t>מאסיבית*</t>
  </si>
  <si>
    <t>1172972</t>
  </si>
  <si>
    <t>514919810</t>
  </si>
  <si>
    <t>מהדרין</t>
  </si>
  <si>
    <t>686014</t>
  </si>
  <si>
    <t>520018482</t>
  </si>
  <si>
    <t>מנדלסוןתשת*</t>
  </si>
  <si>
    <t>1129444</t>
  </si>
  <si>
    <t>513660373</t>
  </si>
  <si>
    <t>מניות הפחתת שווי ניירות חסומים</t>
  </si>
  <si>
    <t>112239100</t>
  </si>
  <si>
    <t>מספנות ישראל*</t>
  </si>
  <si>
    <t>1168533</t>
  </si>
  <si>
    <t>516084753</t>
  </si>
  <si>
    <t>מקס סטוק</t>
  </si>
  <si>
    <t>1168558</t>
  </si>
  <si>
    <t>513618967</t>
  </si>
  <si>
    <t>נוסטרומו*</t>
  </si>
  <si>
    <t>1129451</t>
  </si>
  <si>
    <t>1522277</t>
  </si>
  <si>
    <t>סולגרין*</t>
  </si>
  <si>
    <t>1102235</t>
  </si>
  <si>
    <t>512882747</t>
  </si>
  <si>
    <t>סיפיה וויז'ן*</t>
  </si>
  <si>
    <t>1181932</t>
  </si>
  <si>
    <t>513476010</t>
  </si>
  <si>
    <t>עלבד</t>
  </si>
  <si>
    <t>625012</t>
  </si>
  <si>
    <t>520040205</t>
  </si>
  <si>
    <t>פולירם*</t>
  </si>
  <si>
    <t>1170216</t>
  </si>
  <si>
    <t>515251593</t>
  </si>
  <si>
    <t>פינרג'י*</t>
  </si>
  <si>
    <t>1172360</t>
  </si>
  <si>
    <t>514354786</t>
  </si>
  <si>
    <t>פלאזה סנטר  ס</t>
  </si>
  <si>
    <t>1109917</t>
  </si>
  <si>
    <t>33248324</t>
  </si>
  <si>
    <t>פלסאנמור</t>
  </si>
  <si>
    <t>1176700</t>
  </si>
  <si>
    <t>515139129</t>
  </si>
  <si>
    <t>מכשור רפואי</t>
  </si>
  <si>
    <t>פלסטופיל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</si>
  <si>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</si>
  <si>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</si>
  <si>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</si>
  <si>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</si>
  <si>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</si>
  <si>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</si>
  <si>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</si>
  <si>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</si>
  <si>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קבוצת אקרשטיין</t>
  </si>
  <si>
    <t>1176205</t>
  </si>
  <si>
    <t>512714494</t>
  </si>
  <si>
    <t>קיסטון ריט*</t>
  </si>
  <si>
    <t>1175934</t>
  </si>
  <si>
    <t>515983476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</si>
  <si>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</si>
  <si>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</si>
  <si>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</si>
  <si>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</si>
  <si>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</si>
  <si>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</si>
  <si>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</si>
  <si>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קרדן אן.וי ש*</t>
  </si>
  <si>
    <t>1087949</t>
  </si>
  <si>
    <t>קרור*</t>
  </si>
  <si>
    <t>621011</t>
  </si>
  <si>
    <t>520001546</t>
  </si>
  <si>
    <t>רבל*</t>
  </si>
  <si>
    <t>1103878</t>
  </si>
  <si>
    <t>513506329</t>
  </si>
  <si>
    <t>ריט אזורים ליוי*</t>
  </si>
  <si>
    <t>1162775</t>
  </si>
  <si>
    <t>רייזור</t>
  </si>
  <si>
    <t>1172527</t>
  </si>
  <si>
    <t>515369296</t>
  </si>
  <si>
    <t>רימון*</t>
  </si>
  <si>
    <t>1178722</t>
  </si>
  <si>
    <t>512467994</t>
  </si>
  <si>
    <t>רימוני*</t>
  </si>
  <si>
    <t>1080456</t>
  </si>
  <si>
    <t>520041823</t>
  </si>
  <si>
    <t>רם און*</t>
  </si>
  <si>
    <t>1090943</t>
  </si>
  <si>
    <t>512776964</t>
  </si>
  <si>
    <t>תומר אנרגיה*</t>
  </si>
  <si>
    <t>1129493</t>
  </si>
  <si>
    <t>514837111</t>
  </si>
  <si>
    <t>תמר פטרוליום*</t>
  </si>
  <si>
    <t>1141357</t>
  </si>
  <si>
    <t>ARBE ROBOTICS</t>
  </si>
  <si>
    <t>IL0011796625</t>
  </si>
  <si>
    <t>NASDAQ</t>
  </si>
  <si>
    <t>515333128</t>
  </si>
  <si>
    <t>Technology Hardware &amp; Equipment</t>
  </si>
  <si>
    <t>CAMTEK*</t>
  </si>
  <si>
    <t>IL0010952641</t>
  </si>
  <si>
    <t>CHECK POINT SOFTWARE TECH</t>
  </si>
  <si>
    <t>IL0010824113</t>
  </si>
  <si>
    <t>520042821</t>
  </si>
  <si>
    <t>Software &amp; Services</t>
  </si>
  <si>
    <t>CYBERARK SOFTWARE</t>
  </si>
  <si>
    <t>IL0011334468</t>
  </si>
  <si>
    <t>512291642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</si>
  <si>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</si>
  <si>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</si>
  <si>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</si>
  <si>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</si>
  <si>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</si>
  <si>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</si>
  <si>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NYSE</t>
  </si>
  <si>
    <t>514440874</t>
  </si>
  <si>
    <t>Commercial &amp; Professional Services</t>
  </si>
  <si>
    <t>GLOBAL E ONLINE LTD</t>
  </si>
  <si>
    <t>IL0011741688</t>
  </si>
  <si>
    <t>514889534</t>
  </si>
  <si>
    <t>Retailing</t>
  </si>
  <si>
    <t>INMODE LTD</t>
  </si>
  <si>
    <t>IL0011595993</t>
  </si>
  <si>
    <t>514073618</t>
  </si>
  <si>
    <t>Health Care Equipment &amp; Services</t>
  </si>
  <si>
    <t>INNOVID CORP</t>
  </si>
  <si>
    <t>US4576791085</t>
  </si>
  <si>
    <t>514001338</t>
  </si>
  <si>
    <t>Media</t>
  </si>
  <si>
    <t>INNOVIZ TECHNOLOGIES LTD</t>
  </si>
  <si>
    <t>IL0011745804</t>
  </si>
  <si>
    <t>515382422</t>
  </si>
  <si>
    <t>JFROG</t>
  </si>
  <si>
    <t>IL0011684185</t>
  </si>
  <si>
    <t>514130491</t>
  </si>
  <si>
    <t>KORNIT DIGITAL LTD</t>
  </si>
  <si>
    <t>IL0011216723</t>
  </si>
  <si>
    <t>513195420</t>
  </si>
  <si>
    <t>Capital Goods</t>
  </si>
  <si>
    <t>LEONARDO DRS INC</t>
  </si>
  <si>
    <t>US52661A1088</t>
  </si>
  <si>
    <t>MONDAY.COM LTD</t>
  </si>
  <si>
    <t>IL0011762130</t>
  </si>
  <si>
    <t>514025428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</si>
  <si>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</si>
  <si>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</si>
  <si>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</si>
  <si>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</si>
  <si>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</si>
  <si>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</si>
  <si>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PERION NETWORK LTD</t>
  </si>
  <si>
    <t>IL0010958192</t>
  </si>
  <si>
    <t>RISKIFIED</t>
  </si>
  <si>
    <t>IL0011786493</t>
  </si>
  <si>
    <t>514844117</t>
  </si>
  <si>
    <t>SAPIENS INTERNATIONAL CORP</t>
  </si>
  <si>
    <t>KYG7T16G1039</t>
  </si>
  <si>
    <t>SIMILARWEB LTD</t>
  </si>
  <si>
    <t>IL0011751653</t>
  </si>
  <si>
    <t>514244714</t>
  </si>
  <si>
    <t>SOL GEL TECHNOLOGIES LTD</t>
  </si>
  <si>
    <t>IL0011417206</t>
  </si>
  <si>
    <t>512544693</t>
  </si>
  <si>
    <t>Pharmaceuticals &amp; Biotechnology</t>
  </si>
  <si>
    <t>SOLAREDGE TECHNOLOGIES</t>
  </si>
  <si>
    <t>US83417M1045</t>
  </si>
  <si>
    <t>SPLITIT PAYMENTS</t>
  </si>
  <si>
    <t>IL0011570806</t>
  </si>
  <si>
    <t>514193291</t>
  </si>
  <si>
    <t>TEVA PHARMACEUTICAL SP ADR</t>
  </si>
  <si>
    <t>US8816242098</t>
  </si>
  <si>
    <t>TOWER SEMICONDUCTOR LTD</t>
  </si>
  <si>
    <t>IL0010823792</t>
  </si>
  <si>
    <t>UROGEN PHARMA</t>
  </si>
  <si>
    <t>IL0011407140</t>
  </si>
  <si>
    <t>513537621</t>
  </si>
  <si>
    <t>WIX.COM LTD</t>
  </si>
  <si>
    <t>IL0011301780</t>
  </si>
  <si>
    <t>513881177</t>
  </si>
  <si>
    <t>AGCO CORP</t>
  </si>
  <si>
    <t>US0010841023</t>
  </si>
  <si>
    <t>ALPHABET INC CL C</t>
  </si>
  <si>
    <t>US02079K1079</t>
  </si>
  <si>
    <t>AMAZON.COM INC</t>
  </si>
  <si>
    <t>US0231351067</t>
  </si>
  <si>
    <t>APPLE INC</t>
  </si>
  <si>
    <t>US0378331005</t>
  </si>
  <si>
    <t>AROUNDTOWN</t>
  </si>
  <si>
    <t>LU1673108939</t>
  </si>
  <si>
    <t>Real Estate</t>
  </si>
  <si>
    <t>ASML HOLDING NV</t>
  </si>
  <si>
    <t>NL0010273215</t>
  </si>
  <si>
    <t>BOEING</t>
  </si>
  <si>
    <t>US0970231058</t>
  </si>
  <si>
    <t>BROADCOM LTD</t>
  </si>
  <si>
    <t>US11135F1012</t>
  </si>
  <si>
    <t>BYTE ACQUISITION</t>
  </si>
  <si>
    <t>KYG1R25Q1059</t>
  </si>
  <si>
    <t>Diversified Financials</t>
  </si>
  <si>
    <t>CROWDSTRIKE HOLDINGS INC  A</t>
  </si>
  <si>
    <t>US22788C1053</t>
  </si>
  <si>
    <t>DEERE</t>
  </si>
  <si>
    <t>US2441991054</t>
  </si>
  <si>
    <t>EIFFAGE</t>
  </si>
  <si>
    <t>FR0000130452</t>
  </si>
  <si>
    <t>EMERSON ELECTRIC CO</t>
  </si>
  <si>
    <t>US2910111044</t>
  </si>
  <si>
    <t>ESTEE LAUDER COMPANIES CL A</t>
  </si>
  <si>
    <t>US5184391044</t>
  </si>
  <si>
    <t>Household &amp; Personal Products</t>
  </si>
  <si>
    <t>FORTINET</t>
  </si>
  <si>
    <t>US34959E1091</t>
  </si>
  <si>
    <t>META PLATFORMS</t>
  </si>
  <si>
    <t>US30303M1027</t>
  </si>
  <si>
    <t>MORGAN STANLEY</t>
  </si>
  <si>
    <t>US6174464486</t>
  </si>
  <si>
    <t>NUTRIEN LTD</t>
  </si>
  <si>
    <t>CA67077M1086</t>
  </si>
  <si>
    <t>MATERIALS</t>
  </si>
  <si>
    <t>PALO ALTO NETWORKS</t>
  </si>
  <si>
    <t>US6974351057</t>
  </si>
  <si>
    <t>PFIZER INC</t>
  </si>
  <si>
    <t>US7170811035</t>
  </si>
  <si>
    <t>QUALCOMM INC</t>
  </si>
  <si>
    <t>US7475251036</t>
  </si>
  <si>
    <t>RAYTHEON TECHNOLOGIES CORP</t>
  </si>
  <si>
    <t>US75513E1010</t>
  </si>
  <si>
    <t>SAFRAN SA</t>
  </si>
  <si>
    <t>FR0000073272</t>
  </si>
  <si>
    <t>SAMSUNG ELECTR GDR REG</t>
  </si>
  <si>
    <t>US7960508882</t>
  </si>
  <si>
    <t>SCHNEIDER ELECTRIC</t>
  </si>
  <si>
    <t>FR0000121972</t>
  </si>
  <si>
    <t>SENTINELONE INC  CLASS A</t>
  </si>
  <si>
    <t>US81730H1095</t>
  </si>
  <si>
    <t>SIEMENS AG REG</t>
  </si>
  <si>
    <t>DE0007236101</t>
  </si>
  <si>
    <t>Taboola</t>
  </si>
  <si>
    <t>IL0011754137</t>
  </si>
  <si>
    <t>TAIWAN SEMICONDUCTOR</t>
  </si>
  <si>
    <t>US8740391003</t>
  </si>
  <si>
    <t>TALKSPACE INC US</t>
  </si>
  <si>
    <t>US87427V1035</t>
  </si>
  <si>
    <t>THALES SA</t>
  </si>
  <si>
    <t>FR0000121329</t>
  </si>
  <si>
    <t>VINCI SA</t>
  </si>
  <si>
    <t>FR0000125486</t>
  </si>
  <si>
    <t>הראל סל תא 125</t>
  </si>
  <si>
    <t>1148899</t>
  </si>
  <si>
    <t>511776783</t>
  </si>
  <si>
    <t>מניות</t>
  </si>
  <si>
    <t>הראל סל תא 90</t>
  </si>
  <si>
    <t>1148931</t>
  </si>
  <si>
    <t>הראל סל תא בנקים</t>
  </si>
  <si>
    <t>1148949</t>
  </si>
  <si>
    <t>פסגות סל בנקים סדרה 1</t>
  </si>
  <si>
    <t>1148774</t>
  </si>
  <si>
    <t>513765339</t>
  </si>
  <si>
    <t>קסם סל תא 90</t>
  </si>
  <si>
    <t>1146331</t>
  </si>
  <si>
    <t>510938608</t>
  </si>
  <si>
    <t>קסם תא 35</t>
  </si>
  <si>
    <t>1146570</t>
  </si>
  <si>
    <t>קסם תא בנקים</t>
  </si>
  <si>
    <t>1146430</t>
  </si>
  <si>
    <t>קסם תא125</t>
  </si>
  <si>
    <t>1146356</t>
  </si>
  <si>
    <t>תכלית סל תא 90</t>
  </si>
  <si>
    <t>1143783</t>
  </si>
  <si>
    <t>513534974</t>
  </si>
  <si>
    <t>תכלית תא 125</t>
  </si>
  <si>
    <t>1143718</t>
  </si>
  <si>
    <t>תכלית תא 35</t>
  </si>
  <si>
    <t>1143700</t>
  </si>
  <si>
    <t>תכלית תא בנקים</t>
  </si>
  <si>
    <t>1143726</t>
  </si>
  <si>
    <t>הראל סל תל בונד תשואות</t>
  </si>
  <si>
    <t>1150622</t>
  </si>
  <si>
    <t>אג"ח</t>
  </si>
  <si>
    <t>הראל סל תלבונד 60</t>
  </si>
  <si>
    <t>1150473</t>
  </si>
  <si>
    <t>פסגות ETF תל בונד 60</t>
  </si>
  <si>
    <t>1148006</t>
  </si>
  <si>
    <t>פסגות ETF תלבונד שקלי</t>
  </si>
  <si>
    <t>1148261</t>
  </si>
  <si>
    <t>תכלית סל תל בונד תשואות</t>
  </si>
  <si>
    <t>1145259</t>
  </si>
  <si>
    <t>תכלית סל תלבונד 60</t>
  </si>
  <si>
    <t>1145101</t>
  </si>
  <si>
    <t>תכלית סל תלבונד שקלי</t>
  </si>
  <si>
    <t>1145184</t>
  </si>
  <si>
    <t>AMUNDI INDEX MSCI EM UCITS</t>
  </si>
  <si>
    <t>LU1437017350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</si>
  <si>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</si>
  <si>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</si>
  <si>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</si>
  <si>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</si>
  <si>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</si>
  <si>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</si>
  <si>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ENERGY SELECT SECTOR SPDR</t>
  </si>
  <si>
    <t>US81369Y5069</t>
  </si>
  <si>
    <t>FINANCIAL SELECT SECTOR SPDR</t>
  </si>
  <si>
    <t>US81369Y6059</t>
  </si>
  <si>
    <t>HEALTH CARE SELECT SECTOR</t>
  </si>
  <si>
    <t>US81369Y2090</t>
  </si>
  <si>
    <t>HORIZONS S&amp;P/TSX 60 INDEX</t>
  </si>
  <si>
    <t>CA44056G1054</t>
  </si>
  <si>
    <t>HSBC MSCI EMERGING MARKETS</t>
  </si>
  <si>
    <t>IE00B5SSQT16</t>
  </si>
  <si>
    <t>I SHARES MSCI CHINA A</t>
  </si>
  <si>
    <t>IE00BQT3WG13</t>
  </si>
  <si>
    <t>INDUSTRIAL SELECT SECT SPDR</t>
  </si>
  <si>
    <t>US81369Y7040</t>
  </si>
  <si>
    <t>INVESCO MSCI EMERGING MKTS</t>
  </si>
  <si>
    <t>IE00B3DWVS88</t>
  </si>
  <si>
    <t>INVESCO S&amp;P500 ESG ACC</t>
  </si>
  <si>
    <t>IE00BKS7L097</t>
  </si>
  <si>
    <t>ISH MSCI USA ESG EHNCD USD D</t>
  </si>
  <si>
    <t>IE00BHZPJ890</t>
  </si>
  <si>
    <t>ISHARES CORE MSCI CH IND ETF</t>
  </si>
  <si>
    <t>HK2801040828</t>
  </si>
  <si>
    <t>HKSE</t>
  </si>
  <si>
    <t>ISHARES CORE MSCI EURPOE</t>
  </si>
  <si>
    <t>IE00B1YZSC51</t>
  </si>
  <si>
    <t>ISHARES DJ CONSRU</t>
  </si>
  <si>
    <t>US4642887529</t>
  </si>
  <si>
    <t>ISHARES MSCI BRAZIL UCITS DE</t>
  </si>
  <si>
    <t>DE000A0Q4R85</t>
  </si>
  <si>
    <t>ISHARES MSCI CHINA ETF</t>
  </si>
  <si>
    <t>US46429B6719</t>
  </si>
  <si>
    <t>ISHARES MSCI EM ESG ENHANCED UCITS ETF</t>
  </si>
  <si>
    <t>IE00BHZPJ122</t>
  </si>
  <si>
    <t>ISHARES MSCI EMERGING MARKET UCITS</t>
  </si>
  <si>
    <t>IE00B0M63177</t>
  </si>
  <si>
    <t>ISHARES MSCI EUROPE ESG EHNCD</t>
  </si>
  <si>
    <t>IE00BHZPJ783</t>
  </si>
  <si>
    <t>ISHARES S&amp;P HEALTH CARE</t>
  </si>
  <si>
    <t>IE00B43HR379</t>
  </si>
  <si>
    <t>ISHARES S&amp;P NA TECH SOFT IF</t>
  </si>
  <si>
    <t>US4642875151</t>
  </si>
  <si>
    <t>ISHARES S&amp;P500 SWAP UCITS</t>
  </si>
  <si>
    <t>IE00BMTX1Y45</t>
  </si>
  <si>
    <t>ISHARES U.S. AEROSPACE &amp; DEFENSE ETF</t>
  </si>
  <si>
    <t>US4642887602</t>
  </si>
  <si>
    <t>LYXOR CORE EURSTX 600 DR</t>
  </si>
  <si>
    <t>LU0908500753</t>
  </si>
  <si>
    <t>LYXOR ETF STOXX OIL &amp; GAS</t>
  </si>
  <si>
    <t>LU1834988278</t>
  </si>
  <si>
    <t>LYXOR STOXX BASIC RSRCES</t>
  </si>
  <si>
    <t>LU1834983550</t>
  </si>
  <si>
    <t>LYXOR STOXX EUROPE 600 BKS UCITS</t>
  </si>
  <si>
    <t>LU1834983477</t>
  </si>
  <si>
    <t>NOMURA ETF</t>
  </si>
  <si>
    <t>JP3027630007</t>
  </si>
  <si>
    <t>NOMURA ETF BANKS</t>
  </si>
  <si>
    <t>JP3040170007</t>
  </si>
  <si>
    <t>POWERSHARES QQQ NASDAQ 100</t>
  </si>
  <si>
    <t>US46090E1038</t>
  </si>
  <si>
    <t>SOURCE S&amp;P 500 UCITS ETF</t>
  </si>
  <si>
    <t>IE00B3YCGJ38</t>
  </si>
  <si>
    <t>SPDR METALS &amp; MINING ETF</t>
  </si>
  <si>
    <t>US78464A7550</t>
  </si>
  <si>
    <t>SPDR MSCI EUROPE CONSUMER ST</t>
  </si>
  <si>
    <t>IE00BKWQ0D84</t>
  </si>
  <si>
    <t>SPDR MSCI Europe Health CareSM UCITS</t>
  </si>
  <si>
    <t>IE00BKWQ0H23</t>
  </si>
  <si>
    <t>SPDR S&amp;P BIOTECH ETF</t>
  </si>
  <si>
    <t>US78464A8707</t>
  </si>
  <si>
    <t>SPDR S&amp;P US ENERGY SELECT</t>
  </si>
  <si>
    <t>IE00BWBXM492</t>
  </si>
  <si>
    <t>TECHNOLOGY SELECT SECT SPDR</t>
  </si>
  <si>
    <t>US81369Y8030</t>
  </si>
  <si>
    <t>UTILITIES SELECT SECTOR SPDR</t>
  </si>
  <si>
    <t>US81369Y8865</t>
  </si>
  <si>
    <t>VANGUARD AUST SHARES IDX ETF</t>
  </si>
  <si>
    <t>AU000000VAS1</t>
  </si>
  <si>
    <t>WISDMTREE EMERG MKT EX ST</t>
  </si>
  <si>
    <t>US97717X5784</t>
  </si>
  <si>
    <t>ISHARE EMKT IF I AUSD</t>
  </si>
  <si>
    <t>IE00B3D07G23</t>
  </si>
  <si>
    <t>VANGUARD IS EM.MKTS STK.IDX</t>
  </si>
  <si>
    <t>IE00BFPM9H50</t>
  </si>
  <si>
    <t>כתבי אופציה בישראל</t>
  </si>
  <si>
    <t>אייספאק 1 אפ 1*</t>
  </si>
  <si>
    <t>1179613</t>
  </si>
  <si>
    <t>סיפיה אופציה 1*</t>
  </si>
  <si>
    <t>1182005</t>
  </si>
  <si>
    <t>קיסטון ריט אפ 1*</t>
  </si>
  <si>
    <t>1181734</t>
  </si>
  <si>
    <t>כתבי אופציה בחו"ל</t>
  </si>
  <si>
    <t>BYTE ACQUISITION CORP</t>
  </si>
  <si>
    <t>KYG1R25Q1133</t>
  </si>
  <si>
    <t>INNOVID EQY WARRANT</t>
  </si>
  <si>
    <t>US4576791168</t>
  </si>
  <si>
    <t>bC 3260 MAY 2023</t>
  </si>
  <si>
    <t>84336072</t>
  </si>
  <si>
    <t>bP 3260 MAY 2023</t>
  </si>
  <si>
    <t>84337047</t>
  </si>
  <si>
    <t>bzC 270.00 MAY 2023</t>
  </si>
  <si>
    <t>84352194</t>
  </si>
  <si>
    <t>bzP 270 MAY 2023</t>
  </si>
  <si>
    <t>84352434</t>
  </si>
  <si>
    <t>SX7E 06/16/23 C115</t>
  </si>
  <si>
    <t>BBG012XC2R18</t>
  </si>
  <si>
    <t>SX7E 06/16/23 C130</t>
  </si>
  <si>
    <t>BBG011JZ8PJ4</t>
  </si>
  <si>
    <t>SX7E 06/16/23 P100</t>
  </si>
  <si>
    <t>BBG00VNFXYTO</t>
  </si>
  <si>
    <t>SX7E 06/16/23 P85</t>
  </si>
  <si>
    <t>BBG012XC2RJ9</t>
  </si>
  <si>
    <t>MSCI EMGMKT JUN23</t>
  </si>
  <si>
    <t>MESM3</t>
  </si>
  <si>
    <t>NASDAQ 100 JUN23</t>
  </si>
  <si>
    <t>NQM3</t>
  </si>
  <si>
    <t>S&amp;P/TSX 60 IX FUT JUN23</t>
  </si>
  <si>
    <t>PTM3</t>
  </si>
  <si>
    <t>S&amp;P500 EMINI FUT JUN23</t>
  </si>
  <si>
    <t>ESM3</t>
  </si>
  <si>
    <t>STOXX EUROPE 600 JUN23</t>
  </si>
  <si>
    <t>SXOM3</t>
  </si>
  <si>
    <t>מבטיח תשואה 01.02.2028</t>
  </si>
  <si>
    <t>מבטיח תשואה 01.03.2028</t>
  </si>
  <si>
    <t>ערד   4.8%   סדרה  8751  2024</t>
  </si>
  <si>
    <t>8287518</t>
  </si>
  <si>
    <t>ערד   4.8%   סדרה  8752   2024</t>
  </si>
  <si>
    <t>8287526</t>
  </si>
  <si>
    <t>ערד   8754    4%</t>
  </si>
  <si>
    <t>98287542</t>
  </si>
  <si>
    <t>ערד 2024 סדרה 8761</t>
  </si>
  <si>
    <t>8287617</t>
  </si>
  <si>
    <t>ערד 2025 סדרה 8765</t>
  </si>
  <si>
    <t>8287658</t>
  </si>
  <si>
    <t>ערד 2025 סדרה 8769</t>
  </si>
  <si>
    <t>8287690</t>
  </si>
  <si>
    <t>ערד 2025 סדרה 8771</t>
  </si>
  <si>
    <t>8287716</t>
  </si>
  <si>
    <t>ערד 8742</t>
  </si>
  <si>
    <t>8287427</t>
  </si>
  <si>
    <t>ערד 8745</t>
  </si>
  <si>
    <t>8287450</t>
  </si>
  <si>
    <t>ערד 8746</t>
  </si>
  <si>
    <t>8287468</t>
  </si>
  <si>
    <t>ערד 8786_1/2027</t>
  </si>
  <si>
    <t>71116487</t>
  </si>
  <si>
    <t>ערד 8790 2027 4.8%</t>
  </si>
  <si>
    <t>ערד 8792</t>
  </si>
  <si>
    <t>8287928</t>
  </si>
  <si>
    <t>ערד 8793</t>
  </si>
  <si>
    <t>87930</t>
  </si>
  <si>
    <t>ערד 8794</t>
  </si>
  <si>
    <t>71120232</t>
  </si>
  <si>
    <t>ערד 8795</t>
  </si>
  <si>
    <t>71120356</t>
  </si>
  <si>
    <t>ערד 8796</t>
  </si>
  <si>
    <t>98796000</t>
  </si>
  <si>
    <t>ערד 8797</t>
  </si>
  <si>
    <t>98797000</t>
  </si>
  <si>
    <t>ערד 8798</t>
  </si>
  <si>
    <t>98798000</t>
  </si>
  <si>
    <t>ערד 8799</t>
  </si>
  <si>
    <t>98799000</t>
  </si>
  <si>
    <t>ערד 8800</t>
  </si>
  <si>
    <t>98800000</t>
  </si>
  <si>
    <t>ערד 8801</t>
  </si>
  <si>
    <t>71120935</t>
  </si>
  <si>
    <t>ערד 8802</t>
  </si>
  <si>
    <t>ערד 8803</t>
  </si>
  <si>
    <t>71121057</t>
  </si>
  <si>
    <t>ערד 8805</t>
  </si>
  <si>
    <t>ערד 8806</t>
  </si>
  <si>
    <t>88061</t>
  </si>
  <si>
    <t>ערד 8807</t>
  </si>
  <si>
    <t>3236000</t>
  </si>
  <si>
    <t>ערד 8808</t>
  </si>
  <si>
    <t>3275000</t>
  </si>
  <si>
    <t>ערד 8809</t>
  </si>
  <si>
    <t>3322000</t>
  </si>
  <si>
    <t>ערד 8811</t>
  </si>
  <si>
    <t>98811000</t>
  </si>
  <si>
    <t>ערד 8812</t>
  </si>
  <si>
    <t>98812000</t>
  </si>
  <si>
    <t>ערד 8813</t>
  </si>
  <si>
    <t>98813000</t>
  </si>
  <si>
    <t>ערד 8814</t>
  </si>
  <si>
    <t>98814000</t>
  </si>
  <si>
    <t>ערד 8815</t>
  </si>
  <si>
    <t>98815000</t>
  </si>
  <si>
    <t>ערד 8816</t>
  </si>
  <si>
    <t>98816000</t>
  </si>
  <si>
    <t>ערד 8817</t>
  </si>
  <si>
    <t>98817000</t>
  </si>
  <si>
    <t>ערד 8818</t>
  </si>
  <si>
    <t>98818000</t>
  </si>
  <si>
    <t>ערד 8819</t>
  </si>
  <si>
    <t>98819000</t>
  </si>
  <si>
    <t>ערד 8820</t>
  </si>
  <si>
    <t>98820000</t>
  </si>
  <si>
    <t>ערד 8821</t>
  </si>
  <si>
    <t>98821000</t>
  </si>
  <si>
    <t>ערד 8822</t>
  </si>
  <si>
    <t>9882200</t>
  </si>
  <si>
    <t>ערד 8823</t>
  </si>
  <si>
    <t>9882300</t>
  </si>
  <si>
    <t>ערד 8824</t>
  </si>
  <si>
    <t>9882500</t>
  </si>
  <si>
    <t>ערד 8825</t>
  </si>
  <si>
    <t>9882600</t>
  </si>
  <si>
    <t>ערד 8826</t>
  </si>
  <si>
    <t>9882700</t>
  </si>
  <si>
    <t>ערד 8827</t>
  </si>
  <si>
    <t>9882800</t>
  </si>
  <si>
    <t>ערד 8829</t>
  </si>
  <si>
    <t>9882900</t>
  </si>
  <si>
    <t>ערד 8832</t>
  </si>
  <si>
    <t>8831000</t>
  </si>
  <si>
    <t>ערד 8833</t>
  </si>
  <si>
    <t>8833000</t>
  </si>
  <si>
    <t>ערד 8834</t>
  </si>
  <si>
    <t>8834000</t>
  </si>
  <si>
    <t>ערד 8837</t>
  </si>
  <si>
    <t>8837000</t>
  </si>
  <si>
    <t>ערד 8838</t>
  </si>
  <si>
    <t>8838000</t>
  </si>
  <si>
    <t>ערד 8839</t>
  </si>
  <si>
    <t>8839000</t>
  </si>
  <si>
    <t>ערד 8840</t>
  </si>
  <si>
    <t>8840000</t>
  </si>
  <si>
    <t>ערד 8841</t>
  </si>
  <si>
    <t>8841000</t>
  </si>
  <si>
    <t>ערד 8842</t>
  </si>
  <si>
    <t>8842000</t>
  </si>
  <si>
    <t>ערד 8843</t>
  </si>
  <si>
    <t>8843000</t>
  </si>
  <si>
    <t>ערד 8844</t>
  </si>
  <si>
    <t>8844000</t>
  </si>
  <si>
    <t>ערד 8845</t>
  </si>
  <si>
    <t>8845000</t>
  </si>
  <si>
    <t>ערד 8846</t>
  </si>
  <si>
    <t>8846000</t>
  </si>
  <si>
    <t>ערד 8847</t>
  </si>
  <si>
    <t>8847000</t>
  </si>
  <si>
    <t>ערד 8848</t>
  </si>
  <si>
    <t>8848000</t>
  </si>
  <si>
    <t>ערד 8849</t>
  </si>
  <si>
    <t>8849000</t>
  </si>
  <si>
    <t>ערד 8850</t>
  </si>
  <si>
    <t>8850000</t>
  </si>
  <si>
    <t>ערד 8851</t>
  </si>
  <si>
    <t>8851000</t>
  </si>
  <si>
    <t>ערד 8852</t>
  </si>
  <si>
    <t>8852000</t>
  </si>
  <si>
    <t>ערד 8853</t>
  </si>
  <si>
    <t>8853000</t>
  </si>
  <si>
    <t>ערד 8854</t>
  </si>
  <si>
    <t>8854000</t>
  </si>
  <si>
    <t>ערד 8855</t>
  </si>
  <si>
    <t>88550000</t>
  </si>
  <si>
    <t>ערד 8856</t>
  </si>
  <si>
    <t>88560000</t>
  </si>
  <si>
    <t>ערד 8857</t>
  </si>
  <si>
    <t>88570000</t>
  </si>
  <si>
    <t>ערד 8858</t>
  </si>
  <si>
    <t>88580000</t>
  </si>
  <si>
    <t>ערד 8859</t>
  </si>
  <si>
    <t>88590000</t>
  </si>
  <si>
    <t>ערד 8860</t>
  </si>
  <si>
    <t>88600000</t>
  </si>
  <si>
    <t>ערד 8862</t>
  </si>
  <si>
    <t>88620000</t>
  </si>
  <si>
    <t>ערד 8863</t>
  </si>
  <si>
    <t>88630000</t>
  </si>
  <si>
    <t>ערד 8864</t>
  </si>
  <si>
    <t>88640000</t>
  </si>
  <si>
    <t>ערד 8865</t>
  </si>
  <si>
    <t>88650000</t>
  </si>
  <si>
    <t>ערד 8866</t>
  </si>
  <si>
    <t>88660000</t>
  </si>
  <si>
    <t>ערד 8867</t>
  </si>
  <si>
    <t>88670000</t>
  </si>
  <si>
    <t>ערד 8868</t>
  </si>
  <si>
    <t>88680000</t>
  </si>
  <si>
    <t>ערד 8869</t>
  </si>
  <si>
    <t>88690000</t>
  </si>
  <si>
    <t>ערד 8871</t>
  </si>
  <si>
    <t>88710000</t>
  </si>
  <si>
    <t>ערד 8872</t>
  </si>
  <si>
    <t>88720000</t>
  </si>
  <si>
    <t>ערד 8873</t>
  </si>
  <si>
    <t>88730000</t>
  </si>
  <si>
    <t>ערד 8874</t>
  </si>
  <si>
    <t>88740000</t>
  </si>
  <si>
    <t>ערד 8875</t>
  </si>
  <si>
    <t>88750000</t>
  </si>
  <si>
    <t>ערד 8876</t>
  </si>
  <si>
    <t>88760000</t>
  </si>
  <si>
    <t>ערד 8877</t>
  </si>
  <si>
    <t>88770000</t>
  </si>
  <si>
    <t>ערד 8878</t>
  </si>
  <si>
    <t>88780000</t>
  </si>
  <si>
    <t>ערד 8879</t>
  </si>
  <si>
    <t>88790000</t>
  </si>
  <si>
    <t>ערד 8880</t>
  </si>
  <si>
    <t>88800000</t>
  </si>
  <si>
    <t>ערד 8881</t>
  </si>
  <si>
    <t>88810000</t>
  </si>
  <si>
    <t>ערד 8882</t>
  </si>
  <si>
    <t>88820000</t>
  </si>
  <si>
    <t>ערד 8883</t>
  </si>
  <si>
    <t>88830000</t>
  </si>
  <si>
    <t>ערד 8884</t>
  </si>
  <si>
    <t>88840000</t>
  </si>
  <si>
    <t>ערד 8888</t>
  </si>
  <si>
    <t>88880000</t>
  </si>
  <si>
    <t>ערד 8889</t>
  </si>
  <si>
    <t>88890000</t>
  </si>
  <si>
    <t>ערד 8892</t>
  </si>
  <si>
    <t>88920000</t>
  </si>
  <si>
    <t>ערד 8893</t>
  </si>
  <si>
    <t>88930000</t>
  </si>
  <si>
    <t>ערד 8894</t>
  </si>
  <si>
    <t>88940000</t>
  </si>
  <si>
    <t>ערד 8895</t>
  </si>
  <si>
    <t>88950000</t>
  </si>
  <si>
    <t>ערד 8896</t>
  </si>
  <si>
    <t>88960000</t>
  </si>
  <si>
    <t>ערד 8897</t>
  </si>
  <si>
    <t>88970000</t>
  </si>
  <si>
    <t>ערד 8898</t>
  </si>
  <si>
    <t>88980000</t>
  </si>
  <si>
    <t>ערד 8899</t>
  </si>
  <si>
    <t>88990000</t>
  </si>
  <si>
    <t>ערד 8900</t>
  </si>
  <si>
    <t>89000000</t>
  </si>
  <si>
    <t>ערד 8901</t>
  </si>
  <si>
    <t>89010000</t>
  </si>
  <si>
    <t>ערד 8903</t>
  </si>
  <si>
    <t>89030000</t>
  </si>
  <si>
    <t>ערד 8904</t>
  </si>
  <si>
    <t>89040000</t>
  </si>
  <si>
    <t>ערד 8905</t>
  </si>
  <si>
    <t>89050000</t>
  </si>
  <si>
    <t>ערד 8908</t>
  </si>
  <si>
    <t>89080000</t>
  </si>
  <si>
    <t>ערד סדרה 2024  8758  4.8%</t>
  </si>
  <si>
    <t>8287583</t>
  </si>
  <si>
    <t>ערד סדרה 2024  8759  4.8%</t>
  </si>
  <si>
    <t>8287591</t>
  </si>
  <si>
    <t>ערד סדרה 2024  8760  4.8%</t>
  </si>
  <si>
    <t>8287609</t>
  </si>
  <si>
    <t>ערד סדרה 8743  4.8%  2023</t>
  </si>
  <si>
    <t>8287435</t>
  </si>
  <si>
    <t>ערד סדרה 8744  4.8%  2023</t>
  </si>
  <si>
    <t>8287443</t>
  </si>
  <si>
    <t>ערד סדרה 8753 2024 4.8%</t>
  </si>
  <si>
    <t>8287534</t>
  </si>
  <si>
    <t>ערד סדרה 8755 2024 4.8%</t>
  </si>
  <si>
    <t>8287559</t>
  </si>
  <si>
    <t>ערד סדרה 8756 2024 4.8%</t>
  </si>
  <si>
    <t>8287567</t>
  </si>
  <si>
    <t>ערד סדרה 8757 2024 4.8%</t>
  </si>
  <si>
    <t>8287575</t>
  </si>
  <si>
    <t>ערד סדרה 8762 %4.8 2025</t>
  </si>
  <si>
    <t>8287625</t>
  </si>
  <si>
    <t>ערד סדרה 8763 %4.8 2025</t>
  </si>
  <si>
    <t>8287633</t>
  </si>
  <si>
    <t>ערד סדרה 8764 %4.8 2025</t>
  </si>
  <si>
    <t>8287641</t>
  </si>
  <si>
    <t>ערד סדרה 8766 2025 4.8%</t>
  </si>
  <si>
    <t>8287666</t>
  </si>
  <si>
    <t>ערד סדרה 8768 2025 4.8%</t>
  </si>
  <si>
    <t>8287682</t>
  </si>
  <si>
    <t>ערד סדרה 8770   2025   4.8%</t>
  </si>
  <si>
    <t>8287708</t>
  </si>
  <si>
    <t>ערד סדרה 8772 4.8% 2025</t>
  </si>
  <si>
    <t>8287724</t>
  </si>
  <si>
    <t>ערד סדרה 8773 4.8% 2025</t>
  </si>
  <si>
    <t>8287732</t>
  </si>
  <si>
    <t>ערד סדרה 8774 2026 4.8%</t>
  </si>
  <si>
    <t>8287740</t>
  </si>
  <si>
    <t>ערד סדרה 8775 2026 4.8%</t>
  </si>
  <si>
    <t>8287757</t>
  </si>
  <si>
    <t>ערד סדרה 8776 2026 4.8%</t>
  </si>
  <si>
    <t>8287765</t>
  </si>
  <si>
    <t>ערד סדרה 8777 2026 4.8%</t>
  </si>
  <si>
    <t>8287773</t>
  </si>
  <si>
    <t>ערד סדרה 8778 2026 4.8%</t>
  </si>
  <si>
    <t>8287781</t>
  </si>
  <si>
    <t>ערד סדרה 8781 2026 4.8%</t>
  </si>
  <si>
    <t>8287815</t>
  </si>
  <si>
    <t>ערד סדרה 8784  4.8%  2026</t>
  </si>
  <si>
    <t>8287849</t>
  </si>
  <si>
    <t>ערד סדרה 8787 4.8% 2027</t>
  </si>
  <si>
    <t>8287872</t>
  </si>
  <si>
    <t>ערד סדרה 8788 4.8% 2027</t>
  </si>
  <si>
    <t>71116727</t>
  </si>
  <si>
    <t>ערד סדרה 8789 2027 4.8%</t>
  </si>
  <si>
    <t>87890</t>
  </si>
  <si>
    <t>ערד סדרה 8810 2029 4.8%</t>
  </si>
  <si>
    <t>71121438</t>
  </si>
  <si>
    <t>ערד8911</t>
  </si>
  <si>
    <t>89110000</t>
  </si>
  <si>
    <t>מקורות אג סדרה 6 ל.ס 4.9%</t>
  </si>
  <si>
    <t>1100908</t>
  </si>
  <si>
    <t>מרווח הוגן</t>
  </si>
  <si>
    <t>מקורות אגח 8 רמ</t>
  </si>
  <si>
    <t>1124346</t>
  </si>
  <si>
    <t>רפאל אגח ג רצף מוסדי</t>
  </si>
  <si>
    <t>1140276</t>
  </si>
  <si>
    <t>520042185</t>
  </si>
  <si>
    <t>לאומי למשכנתאות שה</t>
  </si>
  <si>
    <t>6020903</t>
  </si>
  <si>
    <t>נתיבי גז  סדרה א ל.ס 5.6%</t>
  </si>
  <si>
    <t>1103084</t>
  </si>
  <si>
    <t>יהב קוקו סדרה ד (לס)  לא ברצף</t>
  </si>
  <si>
    <t>6620300</t>
  </si>
  <si>
    <t>520020421</t>
  </si>
  <si>
    <t>אלון  חברה לדלק ל.ס</t>
  </si>
  <si>
    <t>1101567</t>
  </si>
  <si>
    <t>520041690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</si>
  <si>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</si>
  <si>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</si>
  <si>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</si>
  <si>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</si>
  <si>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</si>
  <si>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</si>
  <si>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</si>
  <si>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אורמת אגח 4 רמ*</t>
  </si>
  <si>
    <t>1167212</t>
  </si>
  <si>
    <t>גב ים נגב אגח א</t>
  </si>
  <si>
    <t>1151141</t>
  </si>
  <si>
    <t>514189596</t>
  </si>
  <si>
    <t>נתיבים אגח א</t>
  </si>
  <si>
    <t>1090281</t>
  </si>
  <si>
    <t>513502229</t>
  </si>
  <si>
    <t>CRSLNX 4.555 06/51</t>
  </si>
  <si>
    <t>Transportation</t>
  </si>
  <si>
    <t>Baa2</t>
  </si>
  <si>
    <t>Moodys</t>
  </si>
  <si>
    <t>TRANSED PARTNERS 3.951 09/50 12/37</t>
  </si>
  <si>
    <t>BB</t>
  </si>
  <si>
    <t>DBRS</t>
  </si>
  <si>
    <t>אלון דלק מניה לא סחירה</t>
  </si>
  <si>
    <t>SALEM מניה לא סחירה</t>
  </si>
  <si>
    <t>364735039</t>
  </si>
  <si>
    <t>ENERGY</t>
  </si>
  <si>
    <t>סה"כ קרנות השקעה</t>
  </si>
  <si>
    <t>סה"כ קרנות השקעה בחו"ל</t>
  </si>
  <si>
    <t>קרנות גידור</t>
  </si>
  <si>
    <t>ION TECH FEEDER FUND</t>
  </si>
  <si>
    <t>KYG4939W1188</t>
  </si>
  <si>
    <t>סה"כ כתבי אופציה בישראל:</t>
  </si>
  <si>
    <t>ג'י סיטי בע"מ</t>
  </si>
  <si>
    <t>הייקון מערכות אפ 03/22*</t>
  </si>
  <si>
    <t>1185214</t>
  </si>
  <si>
    <t>נוסטרומו אופ*</t>
  </si>
  <si>
    <t>או פי סי אנרגיה</t>
  </si>
  <si>
    <t>10000668</t>
  </si>
  <si>
    <t>10000669</t>
  </si>
  <si>
    <t>10000632</t>
  </si>
  <si>
    <t>10000677</t>
  </si>
  <si>
    <t>10000676</t>
  </si>
  <si>
    <t>10000667</t>
  </si>
  <si>
    <t>10000643</t>
  </si>
  <si>
    <t>10000540</t>
  </si>
  <si>
    <t>₪ / מט"ח</t>
  </si>
  <si>
    <t>+ILS/-USD 3.3115 11-10-23 (20) -435</t>
  </si>
  <si>
    <t>10000110</t>
  </si>
  <si>
    <t>+ILS/-USD 3.346 25-05-23 (10) -395</t>
  </si>
  <si>
    <t>10000171</t>
  </si>
  <si>
    <t>+ILS/-USD 3.3701 23-05-23 (10) -499</t>
  </si>
  <si>
    <t>10000160</t>
  </si>
  <si>
    <t>+ILS/-USD 3.397 24-05-23 (10) -449</t>
  </si>
  <si>
    <t>10000162</t>
  </si>
  <si>
    <t>+ILS/-USD 3.406 08-05-23 (10) -190</t>
  </si>
  <si>
    <t>10000184</t>
  </si>
  <si>
    <t>+ILS/-USD 3.4138 04-04-23 (10) -482</t>
  </si>
  <si>
    <t>10000136</t>
  </si>
  <si>
    <t>+ILS/-USD 3.419 18-05-23 (20) -570</t>
  </si>
  <si>
    <t>10000108</t>
  </si>
  <si>
    <t>+ILS/-USD 3.423 17-05-23 (10) -550</t>
  </si>
  <si>
    <t>10000106</t>
  </si>
  <si>
    <t>+ILS/-USD 3.4241 25-10-23 (20) -449</t>
  </si>
  <si>
    <t>10000112</t>
  </si>
  <si>
    <t>+ILS/-USD 3.4242 25-10-23 (10) -448</t>
  </si>
  <si>
    <t>10000199</t>
  </si>
  <si>
    <t>+ILS/-USD 3.432 24-10-23 (10) -448</t>
  </si>
  <si>
    <t>10000197</t>
  </si>
  <si>
    <t>+ILS/-USD 3.4614 02-05-23 (10) -586</t>
  </si>
  <si>
    <t>10000140</t>
  </si>
  <si>
    <t>+ILS/-USD 3.469 20-04-23 (10) -535</t>
  </si>
  <si>
    <t>10000104</t>
  </si>
  <si>
    <t>10000147</t>
  </si>
  <si>
    <t>+ILS/-USD 3.5657 14-11-23 (10) -473</t>
  </si>
  <si>
    <t>10000213</t>
  </si>
  <si>
    <t>+ILS/-USD 3.5662 08-11-23 (10) -438</t>
  </si>
  <si>
    <t>10000209</t>
  </si>
  <si>
    <t>+ILS/-USD 3.602 06-09-23 (10) -340</t>
  </si>
  <si>
    <t>10000216</t>
  </si>
  <si>
    <t>+ILS/-USD 3.603 08-11-23 (10) -430</t>
  </si>
  <si>
    <t>10000211</t>
  </si>
  <si>
    <t>+ILS/-USD 3.617 16-11-23 (10) -390</t>
  </si>
  <si>
    <t>10000218</t>
  </si>
  <si>
    <t>+USD/-ILS 3.4 25-05-23 (10) -160</t>
  </si>
  <si>
    <t>10000195</t>
  </si>
  <si>
    <t>+USD/-ILS 3.404 02-05-23 (10) -167</t>
  </si>
  <si>
    <t>10000192</t>
  </si>
  <si>
    <t>+USD/-ILS 3.58 17-05-23 (10) -90</t>
  </si>
  <si>
    <t>10000115</t>
  </si>
  <si>
    <t>+USD/-ILS 3.586 24-05-23 (10) -57</t>
  </si>
  <si>
    <t>10000221</t>
  </si>
  <si>
    <t>+USD/-ILS 3.6142 17-05-23 (10) -133</t>
  </si>
  <si>
    <t>10000113</t>
  </si>
  <si>
    <t>+ILS/-USD 3.2984 12-06-23 (11) -566</t>
  </si>
  <si>
    <t>10002927</t>
  </si>
  <si>
    <t>+ILS/-USD 3.31 11-10-23 (11) -437</t>
  </si>
  <si>
    <t>10003349</t>
  </si>
  <si>
    <t>10000665</t>
  </si>
  <si>
    <t>+ILS/-USD 3.31 11-10-23 (98) -438</t>
  </si>
  <si>
    <t>10003353</t>
  </si>
  <si>
    <t>10003351</t>
  </si>
  <si>
    <t>+ILS/-USD 3.326 12-06-23 (10) -578</t>
  </si>
  <si>
    <t>10002910</t>
  </si>
  <si>
    <t>+ILS/-USD 3.327 12-06-23 (12) -579</t>
  </si>
  <si>
    <t>10002914</t>
  </si>
  <si>
    <t>+ILS/-USD 3.332 10-10-23 (11) -442</t>
  </si>
  <si>
    <t>10000663</t>
  </si>
  <si>
    <t>+ILS/-USD 3.3358 10-10-23 (10) -442</t>
  </si>
  <si>
    <t>10003345</t>
  </si>
  <si>
    <t>+ILS/-USD 3.336 10-10-23 (12) -444</t>
  </si>
  <si>
    <t>10003347</t>
  </si>
  <si>
    <t>+ILS/-USD 3.3392 12-10-23 (20) -438</t>
  </si>
  <si>
    <t>10003359</t>
  </si>
  <si>
    <t>+ILS/-USD 3.34 12-10-23 (10) -438</t>
  </si>
  <si>
    <t>10003355</t>
  </si>
  <si>
    <t>+ILS/-USD 3.3413 12-10-23 (11) -437</t>
  </si>
  <si>
    <t>10003357</t>
  </si>
  <si>
    <t>10003175</t>
  </si>
  <si>
    <t>+ILS/-USD 3.348 25-05-23 (11) -395</t>
  </si>
  <si>
    <t>10003177</t>
  </si>
  <si>
    <t>+ILS/-USD 3.3535 06-06-23 (94) -565</t>
  </si>
  <si>
    <t>10002883</t>
  </si>
  <si>
    <t>+ILS/-USD 3.354 06-06-23 (10) -570</t>
  </si>
  <si>
    <t>10002879</t>
  </si>
  <si>
    <t>+ILS/-USD 3.3554 15-05-23 (20) -546</t>
  </si>
  <si>
    <t>10003115</t>
  </si>
  <si>
    <t>+ILS/-USD 3.3585 08-06-23 (94) -245</t>
  </si>
  <si>
    <t>10003326</t>
  </si>
  <si>
    <t>+ILS/-USD 3.36 08-06-23 (11) -245</t>
  </si>
  <si>
    <t>10000661</t>
  </si>
  <si>
    <t>+ILS/-USD 3.3601 06-06-23 (11) -559</t>
  </si>
  <si>
    <t>10002881</t>
  </si>
  <si>
    <t>+ILS/-USD 3.3615 15-05-23 (11) -545</t>
  </si>
  <si>
    <t>10003113</t>
  </si>
  <si>
    <t>+ILS/-USD 3.363 08-06-23 (12) -247</t>
  </si>
  <si>
    <t>10003324</t>
  </si>
  <si>
    <t>+ILS/-USD 3.37 23-05-23 (12) -505</t>
  </si>
  <si>
    <t>10003141</t>
  </si>
  <si>
    <t>+ILS/-USD 3.3702 23-05-23 (20) -498</t>
  </si>
  <si>
    <t>10003143</t>
  </si>
  <si>
    <t>+ILS/-USD 3.3704 30-05-23 (12) -396</t>
  </si>
  <si>
    <t>10003183</t>
  </si>
  <si>
    <t>+ILS/-USD 3.3733 23-05-23 (11) -497</t>
  </si>
  <si>
    <t>10003139</t>
  </si>
  <si>
    <t>+ILS/-USD 3.3736 19-10-23 (94) -435</t>
  </si>
  <si>
    <t>10003396</t>
  </si>
  <si>
    <t>+ILS/-USD 3.3767 19-10-23 (11) -433</t>
  </si>
  <si>
    <t>10003394</t>
  </si>
  <si>
    <t>10000673</t>
  </si>
  <si>
    <t>+ILS/-USD 3.3775 09-05-23 (11) -185</t>
  </si>
  <si>
    <t>10000655</t>
  </si>
  <si>
    <t>10003313</t>
  </si>
  <si>
    <t>+ILS/-USD 3.3801 23-05-23 (98) -499</t>
  </si>
  <si>
    <t>10003145</t>
  </si>
  <si>
    <t>+ILS/-USD 3.3906 31-05-23 (10) -424</t>
  </si>
  <si>
    <t>10003201</t>
  </si>
  <si>
    <t>+ILS/-USD 3.3913 16-05-23 (10) -527</t>
  </si>
  <si>
    <t>10003118</t>
  </si>
  <si>
    <t>+ILS/-USD 3.3915 18-10-23 (11) -455</t>
  </si>
  <si>
    <t>10000671</t>
  </si>
  <si>
    <t>10003389</t>
  </si>
  <si>
    <t>+ILS/-USD 3.393 07-06-23 (12) -445</t>
  </si>
  <si>
    <t>10003194</t>
  </si>
  <si>
    <t>+ILS/-USD 3.393 18-10-23 (12) -456</t>
  </si>
  <si>
    <t>10003391</t>
  </si>
  <si>
    <t>+ILS/-USD 3.3933 18-10-23 (10) -457</t>
  </si>
  <si>
    <t>10003387</t>
  </si>
  <si>
    <t>+ILS/-USD 3.3936 31-05-23 (11) -424</t>
  </si>
  <si>
    <t>10003203</t>
  </si>
  <si>
    <t>10000640</t>
  </si>
  <si>
    <t>+ILS/-USD 3.3945 23-10-23 (20) -455</t>
  </si>
  <si>
    <t>10003405</t>
  </si>
  <si>
    <t>+ILS/-USD 3.395 24-05-23 (12) -448</t>
  </si>
  <si>
    <t>10003157</t>
  </si>
  <si>
    <t>+ILS/-USD 3.3955 07-06-23 (11) -445</t>
  </si>
  <si>
    <t>10003192</t>
  </si>
  <si>
    <t>+ILS/-USD 3.396 30-05-23 (11) -410</t>
  </si>
  <si>
    <t>10003188</t>
  </si>
  <si>
    <t>10000638</t>
  </si>
  <si>
    <t>+ILS/-USD 3.397 23-10-23 (10) -455</t>
  </si>
  <si>
    <t>10003401</t>
  </si>
  <si>
    <t>+ILS/-USD 3.397 30-05-23 (12) -410</t>
  </si>
  <si>
    <t>10003190</t>
  </si>
  <si>
    <t>+ILS/-USD 3.398 24-05-23 (11) -448</t>
  </si>
  <si>
    <t>10003155</t>
  </si>
  <si>
    <t>+ILS/-USD 3.4 16-05-23 (11) -528</t>
  </si>
  <si>
    <t>10003120</t>
  </si>
  <si>
    <t>+ILS/-USD 3.4 16-05-23 (12) -530</t>
  </si>
  <si>
    <t>10003122</t>
  </si>
  <si>
    <t>+ILS/-USD 3.4 23-10-23 (12) -457</t>
  </si>
  <si>
    <t>10003403</t>
  </si>
  <si>
    <t>10003300</t>
  </si>
  <si>
    <t>+ILS/-USD 3.406 08-05-23 (11) -190</t>
  </si>
  <si>
    <t>10003302</t>
  </si>
  <si>
    <t>+ILS/-USD 3.406 08-05-23 (12) -190</t>
  </si>
  <si>
    <t>10003304</t>
  </si>
  <si>
    <t>+ILS/-USD 3.41 04-04-23 (94) -480</t>
  </si>
  <si>
    <t>10002972</t>
  </si>
  <si>
    <t>+ILS/-USD 3.41 08-05-23 (98) -190</t>
  </si>
  <si>
    <t>10003306</t>
  </si>
  <si>
    <t>10000605</t>
  </si>
  <si>
    <t>10002968</t>
  </si>
  <si>
    <t>+ILS/-USD 3.4148 17-05-23 (12) -552</t>
  </si>
  <si>
    <t>10003124</t>
  </si>
  <si>
    <t>+ILS/-USD 3.4169 04-04-23 (11) -481</t>
  </si>
  <si>
    <t>10000607</t>
  </si>
  <si>
    <t>10002970</t>
  </si>
  <si>
    <t>10003127</t>
  </si>
  <si>
    <t>+ILS/-USD 3.42 17-05-23 (11) -540</t>
  </si>
  <si>
    <t>10000634</t>
  </si>
  <si>
    <t>+ILS/-USD 3.4215 24-04-23 (20) -500</t>
  </si>
  <si>
    <t>10003125</t>
  </si>
  <si>
    <t>+ILS/-USD 3.4253 25-10-23 (11) -447</t>
  </si>
  <si>
    <t>10003415</t>
  </si>
  <si>
    <t>10000675</t>
  </si>
  <si>
    <t>+ILS/-USD 3.4289 24-10-23 (11) -451</t>
  </si>
  <si>
    <t>10003413</t>
  </si>
  <si>
    <t>+ILS/-USD 3.43 01-06-23 (12) -260</t>
  </si>
  <si>
    <t>10000653</t>
  </si>
  <si>
    <t>+ILS/-USD 3.43 16-10-23 (10) -463</t>
  </si>
  <si>
    <t>10003370</t>
  </si>
  <si>
    <t>+ILS/-USD 3.43 16-10-23 (12) -463</t>
  </si>
  <si>
    <t>10003374</t>
  </si>
  <si>
    <t>+ILS/-USD 3.432 17-10-23 (93) -460</t>
  </si>
  <si>
    <t>10003380</t>
  </si>
  <si>
    <t>+ILS/-USD 3.433 01-06-23 (11) -260</t>
  </si>
  <si>
    <t>10000651</t>
  </si>
  <si>
    <t>+ILS/-USD 3.4335 16-10-23 (11) -465</t>
  </si>
  <si>
    <t>10003372</t>
  </si>
  <si>
    <t>+ILS/-USD 3.4336 16-10-23 (94) -464</t>
  </si>
  <si>
    <t>10003376</t>
  </si>
  <si>
    <t>+ILS/-USD 3.46 02-05-23 (12) -585</t>
  </si>
  <si>
    <t>10003002</t>
  </si>
  <si>
    <t>10000609</t>
  </si>
  <si>
    <t>+ILS/-USD 3.4614 02-05-23 (11) -586</t>
  </si>
  <si>
    <t>10003000</t>
  </si>
  <si>
    <t>+ILS/-USD 3.471 20-04-23 (11) -530</t>
  </si>
  <si>
    <t>10003066</t>
  </si>
  <si>
    <t>+ILS/-USD 3.479 09-05-23 (11) -570</t>
  </si>
  <si>
    <t>10003068</t>
  </si>
  <si>
    <t>+ILS/-USD 3.48 03-05-23 (11) -595</t>
  </si>
  <si>
    <t>10000611</t>
  </si>
  <si>
    <t>+ILS/-USD 3.48 03-05-23 (20) -593</t>
  </si>
  <si>
    <t>10000613</t>
  </si>
  <si>
    <t>+ILS/-USD 3.48 08-05-23 (11) -575</t>
  </si>
  <si>
    <t>10000622</t>
  </si>
  <si>
    <t>10003064</t>
  </si>
  <si>
    <t>+ILS/-USD 3.481 13-06-23 (11) -720</t>
  </si>
  <si>
    <t>10003036</t>
  </si>
  <si>
    <t>+ILS/-USD 3.4829 24-04-23 (12) -541</t>
  </si>
  <si>
    <t>10003070</t>
  </si>
  <si>
    <t>+ILS/-USD 3.485 04-05-23 (11) -595</t>
  </si>
  <si>
    <t>10003013</t>
  </si>
  <si>
    <t>10000615</t>
  </si>
  <si>
    <t>+ILS/-USD 3.4855 04-05-23 (10) -595</t>
  </si>
  <si>
    <t>10003011</t>
  </si>
  <si>
    <t>+ILS/-USD 3.4857 24-04-23 (98) -543</t>
  </si>
  <si>
    <t>10003074</t>
  </si>
  <si>
    <t>+ILS/-USD 3.486 13-06-23 (11) -706</t>
  </si>
  <si>
    <t>10003040</t>
  </si>
  <si>
    <t>+ILS/-USD 3.49 19-04-23 (11) -571</t>
  </si>
  <si>
    <t>10000617</t>
  </si>
  <si>
    <t>10003016</t>
  </si>
  <si>
    <t>+ILS/-USD 3.491 26-10-23 (10) -483</t>
  </si>
  <si>
    <t>10003478</t>
  </si>
  <si>
    <t>10000681</t>
  </si>
  <si>
    <t>+ILS/-USD 3.4916 26-10-23 (98) -484</t>
  </si>
  <si>
    <t>10003476</t>
  </si>
  <si>
    <t>+ILS/-USD 3.4917 19-04-23 (93) -572</t>
  </si>
  <si>
    <t>10003018</t>
  </si>
  <si>
    <t>+ILS/-USD 3.4939 19-04-23 (94) -565</t>
  </si>
  <si>
    <t>10003020</t>
  </si>
  <si>
    <t>+ILS/-USD 3.498 24-04-23 (94) -543</t>
  </si>
  <si>
    <t>10003072</t>
  </si>
  <si>
    <t>+ILS/-USD 3.499 27-04-23 (11) -580</t>
  </si>
  <si>
    <t>10002995</t>
  </si>
  <si>
    <t>+ILS/-USD 3.502 01-11-23 (12) -436</t>
  </si>
  <si>
    <t>10003490</t>
  </si>
  <si>
    <t>+ILS/-USD 3.5024 01-11-23 (11) -436</t>
  </si>
  <si>
    <t>10003488</t>
  </si>
  <si>
    <t>+ILS/-USD 3.5131 02-11-23 (20) -449</t>
  </si>
  <si>
    <t>10003494</t>
  </si>
  <si>
    <t>+ILS/-USD 3.5143 02-11-23 (11) -447</t>
  </si>
  <si>
    <t>10000683</t>
  </si>
  <si>
    <t>+ILS/-USD 3.517 16-11-23 (20) -393</t>
  </si>
  <si>
    <t>10003599</t>
  </si>
  <si>
    <t>10000711</t>
  </si>
  <si>
    <t>+ILS/-USD 3.52 03-04-23 (10) -515</t>
  </si>
  <si>
    <t>10003080</t>
  </si>
  <si>
    <t>+ILS/-USD 3.52 03-04-23 (94) -520</t>
  </si>
  <si>
    <t>10003086</t>
  </si>
  <si>
    <t>+ILS/-USD 3.52 16-11-23 (12) -390</t>
  </si>
  <si>
    <t>10003597</t>
  </si>
  <si>
    <t>+ILS/-USD 3.5212 03-04-23 (11) -518</t>
  </si>
  <si>
    <t>10000624</t>
  </si>
  <si>
    <t>10003082</t>
  </si>
  <si>
    <t>+ILS/-USD 3.522 03-04-23 (94) -510</t>
  </si>
  <si>
    <t>10003084</t>
  </si>
  <si>
    <t>+ILS/-USD 3.524 16-11-23 (93) -390</t>
  </si>
  <si>
    <t>10003601</t>
  </si>
  <si>
    <t>+ILS/-USD 3.526 21-11-23 (11) -390</t>
  </si>
  <si>
    <t>10000713</t>
  </si>
  <si>
    <t>10003603</t>
  </si>
  <si>
    <t>+ILS/-USD 3.5275 20-11-23 (10) -380</t>
  </si>
  <si>
    <t>10003593</t>
  </si>
  <si>
    <t>+ILS/-USD 3.528 21-11-23 (94) -390</t>
  </si>
  <si>
    <t>10003605</t>
  </si>
  <si>
    <t>+ILS/-USD 3.53 20-11-23 (12) -383</t>
  </si>
  <si>
    <t>10003595</t>
  </si>
  <si>
    <t>+ILS/-USD 3.5626 14-11-23 (11) -474</t>
  </si>
  <si>
    <t>10003556</t>
  </si>
  <si>
    <t>+ILS/-USD 3.5656 14-11-23 (98) -474</t>
  </si>
  <si>
    <t>10003560</t>
  </si>
  <si>
    <t>10003554</t>
  </si>
  <si>
    <t>10003524</t>
  </si>
  <si>
    <t>+ILS/-USD 3.5672 08-11-23 (20) -438</t>
  </si>
  <si>
    <t>10003526</t>
  </si>
  <si>
    <t>+ILS/-USD 3.5689 06-09-23 (20) -311</t>
  </si>
  <si>
    <t>10003562</t>
  </si>
  <si>
    <t>+ILS/-USD 3.57 14-11-23 (12) -473</t>
  </si>
  <si>
    <t>10003558</t>
  </si>
  <si>
    <t>10000697</t>
  </si>
  <si>
    <t>+ILS/-USD 3.5717 06-11-23 (11) -483</t>
  </si>
  <si>
    <t>10000685</t>
  </si>
  <si>
    <t>10003498</t>
  </si>
  <si>
    <t>+ILS/-USD 3.572 14-12-23 (10) -460</t>
  </si>
  <si>
    <t>10003564</t>
  </si>
  <si>
    <t>+ILS/-USD 3.5822 05-09-23 (20) -348</t>
  </si>
  <si>
    <t>10003502</t>
  </si>
  <si>
    <t>+ILS/-USD 3.5852 05-09-23 (12) -348</t>
  </si>
  <si>
    <t>10003500</t>
  </si>
  <si>
    <t>+ILS/-USD 3.5882 14-12-23 (11) -458</t>
  </si>
  <si>
    <t>10003568</t>
  </si>
  <si>
    <t>10000703</t>
  </si>
  <si>
    <t>+ILS/-USD 3.595 26-10-23 (11) -420</t>
  </si>
  <si>
    <t>10000693</t>
  </si>
  <si>
    <t>+ILS/-USD 3.6 06-09-23 (11) -337</t>
  </si>
  <si>
    <t>10000707</t>
  </si>
  <si>
    <t>10000705</t>
  </si>
  <si>
    <t>+ILS/-USD 3.602 09-11-23 (12) -440</t>
  </si>
  <si>
    <t>10003546</t>
  </si>
  <si>
    <t>+ILS/-USD 3.602 09-11-23 (20) -443</t>
  </si>
  <si>
    <t>10003544</t>
  </si>
  <si>
    <t>+ILS/-USD 3.603 09-11-23 (98) -440</t>
  </si>
  <si>
    <t>10003548</t>
  </si>
  <si>
    <t>+ILS/-USD 3.604 09-11-23 (11) -440</t>
  </si>
  <si>
    <t>10003542</t>
  </si>
  <si>
    <t>+ILS/-USD 3.611 13-12-23 (12) -440</t>
  </si>
  <si>
    <t>10003589</t>
  </si>
  <si>
    <t>+ILS/-USD 3.612 13-12-23 (20) -445</t>
  </si>
  <si>
    <t>10003591</t>
  </si>
  <si>
    <t>+ILS/-USD 3.6125 07-11-23 (12) -450</t>
  </si>
  <si>
    <t>10003519</t>
  </si>
  <si>
    <t>+ILS/-USD 3.612902 07-11-23 (93) -443</t>
  </si>
  <si>
    <t>10000691</t>
  </si>
  <si>
    <t>+ILS/-USD 3.613 07-11-23 (11) -450</t>
  </si>
  <si>
    <t>10003517</t>
  </si>
  <si>
    <t>+ILS/-USD 3.6137 17-05-23 (10) -133</t>
  </si>
  <si>
    <t>10003503</t>
  </si>
  <si>
    <t>+ILS/-USD 3.6146 07-11-23 (20) -444</t>
  </si>
  <si>
    <t>10003521</t>
  </si>
  <si>
    <t>10000689</t>
  </si>
  <si>
    <t>+ILS/-USD 3.6149 13-11-23 (11) -441</t>
  </si>
  <si>
    <t>10000695</t>
  </si>
  <si>
    <t>10003587</t>
  </si>
  <si>
    <t>+ILS/-USD 3.625 07-11-23 (12) -463</t>
  </si>
  <si>
    <t>10003506</t>
  </si>
  <si>
    <t>+ILS/-USD 3.6325 19-04-23 (10) -75</t>
  </si>
  <si>
    <t>10003569</t>
  </si>
  <si>
    <t>+ILS/-USD 3.6355 05-09-23 (20) -355</t>
  </si>
  <si>
    <t>10000687</t>
  </si>
  <si>
    <t>+ILS/-USD 3.637 15-11-23 (12) -433</t>
  </si>
  <si>
    <t>10003579</t>
  </si>
  <si>
    <t>+ILS/-USD 3.6385 05-09-23 (11) -355</t>
  </si>
  <si>
    <t>10003510</t>
  </si>
  <si>
    <t>+ILS/-USD 3.643 05-09-23 (98) -360</t>
  </si>
  <si>
    <t>10003508</t>
  </si>
  <si>
    <t>+ILS/-USD 3.6441 01-06-23 (10) -180</t>
  </si>
  <si>
    <t>10003496</t>
  </si>
  <si>
    <t>+USD/-ILS 3.4711 03-04-23 (11) -84</t>
  </si>
  <si>
    <t>10003382</t>
  </si>
  <si>
    <t>+USD/-ILS 3.5637 04-05-23 (11) -38</t>
  </si>
  <si>
    <t>10003606</t>
  </si>
  <si>
    <t>+USD/-ILS 3.5725 30-05-23 (12) -75</t>
  </si>
  <si>
    <t>10003608</t>
  </si>
  <si>
    <t>+USD/-ILS 3.5805 09-05-23 (11) -45</t>
  </si>
  <si>
    <t>10003607</t>
  </si>
  <si>
    <t>+USD/-ILS 3.5914 08-05-23 (10) -31</t>
  </si>
  <si>
    <t>10003609</t>
  </si>
  <si>
    <t>+USD/-ILS 3.614 04-04-23 (10) -20</t>
  </si>
  <si>
    <t>10000701</t>
  </si>
  <si>
    <t>+USD/-ILS 3.6356 03-04-23 (10) -29</t>
  </si>
  <si>
    <t>10003522</t>
  </si>
  <si>
    <t>+USD/-ILS 3.6482 24-05-23 (12) -118</t>
  </si>
  <si>
    <t>10003514</t>
  </si>
  <si>
    <t>+USD/-ILS 3.6585 15-05-23 (11) -110</t>
  </si>
  <si>
    <t>10003513</t>
  </si>
  <si>
    <t>+USD/-ILS 3.665 02-05-23 (10) -80</t>
  </si>
  <si>
    <t>10000709</t>
  </si>
  <si>
    <t>+USD/-ILS 3.67 27-04-23 (11) -80</t>
  </si>
  <si>
    <t>10003504</t>
  </si>
  <si>
    <t>פורוורד ש"ח-מט"ח</t>
  </si>
  <si>
    <t>10003602</t>
  </si>
  <si>
    <t>10003604</t>
  </si>
  <si>
    <t>10000712</t>
  </si>
  <si>
    <t>+ILS/-USD 3.5047 25-04-23 (10) -233</t>
  </si>
  <si>
    <t>10000881</t>
  </si>
  <si>
    <t>+USD/-EUR 1.05455 11-05-23 (10) +136.5</t>
  </si>
  <si>
    <t>10000157</t>
  </si>
  <si>
    <t>+USD/-EUR 1.07568 26-06-23 (10) +79.8</t>
  </si>
  <si>
    <t>10000203</t>
  </si>
  <si>
    <t>+AUD/-USD 0.70018 24-07-23 (20) +38.8</t>
  </si>
  <si>
    <t>10003452</t>
  </si>
  <si>
    <t>+AUD/-USD 0.7006 24-07-23 (10) +39</t>
  </si>
  <si>
    <t>10003450</t>
  </si>
  <si>
    <t>+EUR/-USD 1.05385 05-04-23 (10) +98.5</t>
  </si>
  <si>
    <t>10003169</t>
  </si>
  <si>
    <t>+JPY/-USD 129.305 24-07-23 (11) -304.5</t>
  </si>
  <si>
    <t>10003467</t>
  </si>
  <si>
    <t>+JPY/-USD 129.50167 24-07-23 (10) -303.5</t>
  </si>
  <si>
    <t>10003465</t>
  </si>
  <si>
    <t>+JPY/-USD 129.563 24-07-23 (12) -303.7</t>
  </si>
  <si>
    <t>10003469</t>
  </si>
  <si>
    <t>+JPY/-USD 129.705 24-07-23 (20) -304.5</t>
  </si>
  <si>
    <t>10003471</t>
  </si>
  <si>
    <t>+JPY/-USD 133.73 24-07-23 (10) -281</t>
  </si>
  <si>
    <t>10003536</t>
  </si>
  <si>
    <t>+JPY/-USD 133.75 24-07-23 (12) -281</t>
  </si>
  <si>
    <t>10003538</t>
  </si>
  <si>
    <t>+JPY/-USD 133.75 24-07-23 (20) -2.8</t>
  </si>
  <si>
    <t>10003550</t>
  </si>
  <si>
    <t>+USD/-CAD 1.3307 24-07-23 (10) -25</t>
  </si>
  <si>
    <t>10003443</t>
  </si>
  <si>
    <t>+USD/-CAD 1.33072 24-07-23 (12) -24.8</t>
  </si>
  <si>
    <t>10003447</t>
  </si>
  <si>
    <t>+USD/-CAD 1.33122 24-07-23 (11) -24.8</t>
  </si>
  <si>
    <t>10003445</t>
  </si>
  <si>
    <t>+USD/-EUR 0.985 27-04-23 (10) +143</t>
  </si>
  <si>
    <t>10002998</t>
  </si>
  <si>
    <t>+USD/-EUR 0.99315 27-04-23 (10) +146.5</t>
  </si>
  <si>
    <t>10003024</t>
  </si>
  <si>
    <t>+USD/-EUR 1.00485 27-04-23 (12) +158.5</t>
  </si>
  <si>
    <t>10002901</t>
  </si>
  <si>
    <t>+USD/-EUR 1.0053 27-04-23 (10) +159</t>
  </si>
  <si>
    <t>10002899</t>
  </si>
  <si>
    <t>+USD/-EUR 1.01693 27-04-23 (10) +143.3</t>
  </si>
  <si>
    <t>10003052</t>
  </si>
  <si>
    <t>+USD/-EUR 1.01915 05-04-23 (10) +126.5</t>
  </si>
  <si>
    <t>10003057</t>
  </si>
  <si>
    <t>+USD/-EUR 1.0281 05-04-23 (10) +211</t>
  </si>
  <si>
    <t>10002764</t>
  </si>
  <si>
    <t>+USD/-EUR 1.02923 05-04-23 (11) +207.3</t>
  </si>
  <si>
    <t>10002752</t>
  </si>
  <si>
    <t>+USD/-EUR 1.0349 17-04-23 (10) +204</t>
  </si>
  <si>
    <t>10002800</t>
  </si>
  <si>
    <t>+USD/-EUR 1.0354 17-04-23 (12) +204</t>
  </si>
  <si>
    <t>10002802</t>
  </si>
  <si>
    <t>+USD/-EUR 1.0512 05-04-23 (11) +187</t>
  </si>
  <si>
    <t>10002847</t>
  </si>
  <si>
    <t>+USD/-EUR 1.05365 11-05-23 (12) +136.5</t>
  </si>
  <si>
    <t>10003109</t>
  </si>
  <si>
    <t>+USD/-EUR 1.0542 11-05-23 (11) +137</t>
  </si>
  <si>
    <t>10003107</t>
  </si>
  <si>
    <t>10003105</t>
  </si>
  <si>
    <t>+USD/-EUR 1.06128 05-04-23 (10) +92.8</t>
  </si>
  <si>
    <t>10003197</t>
  </si>
  <si>
    <t>+USD/-EUR 1.0638 26-06-23 (10) +72</t>
  </si>
  <si>
    <t>10003512</t>
  </si>
  <si>
    <t>+USD/-EUR 1.0669 17-04-23 (10) +99</t>
  </si>
  <si>
    <t>10003208</t>
  </si>
  <si>
    <t>+USD/-EUR 1.06825 27-04-23 (10) +112.5</t>
  </si>
  <si>
    <t>10003179</t>
  </si>
  <si>
    <t>+USD/-EUR 1.06964 05-06-23 (10) +131.4</t>
  </si>
  <si>
    <t>10003211</t>
  </si>
  <si>
    <t>+USD/-EUR 1.07013 05-06-23 (20) +131.3</t>
  </si>
  <si>
    <t>10003213</t>
  </si>
  <si>
    <t>+USD/-EUR 1.07095 26-06-23 (10) +73.5</t>
  </si>
  <si>
    <t>10003495</t>
  </si>
  <si>
    <t>+USD/-EUR 1.07155 24-07-23 (10) +82.5</t>
  </si>
  <si>
    <t>10003530</t>
  </si>
  <si>
    <t>+USD/-EUR 1.07155 24-07-23 (20) +82.5</t>
  </si>
  <si>
    <t>10003534</t>
  </si>
  <si>
    <t>+USD/-EUR 1.07162 24-07-23 (12) +82.2</t>
  </si>
  <si>
    <t>10003532</t>
  </si>
  <si>
    <t>+USD/-EUR 1.0736 24-07-23 (10) +82</t>
  </si>
  <si>
    <t>10003552</t>
  </si>
  <si>
    <t>+USD/-EUR 1.0754 05-06-23 (10) +130</t>
  </si>
  <si>
    <t>10003226</t>
  </si>
  <si>
    <t>10003435</t>
  </si>
  <si>
    <t>+USD/-EUR 1.079875 14-08-23 (12) +82.75</t>
  </si>
  <si>
    <t>10003583</t>
  </si>
  <si>
    <t>+USD/-EUR 1.0805 14-08-23 (20) +83</t>
  </si>
  <si>
    <t>10003585</t>
  </si>
  <si>
    <t>+USD/-EUR 1.0808 14-08-23 (10) +83</t>
  </si>
  <si>
    <t>10003581</t>
  </si>
  <si>
    <t>+USD/-GBP 1.198 22-05-23 (10) +55</t>
  </si>
  <si>
    <t>10003132</t>
  </si>
  <si>
    <t>+USD/-GBP 1.198 22-05-23 (12) +55</t>
  </si>
  <si>
    <t>10003136</t>
  </si>
  <si>
    <t>+USD/-GBP 1.1985 22-05-23 (11) +55</t>
  </si>
  <si>
    <t>10003134</t>
  </si>
  <si>
    <t>+USD/-GBP 1.21695 10-07-23 (12) +39.5</t>
  </si>
  <si>
    <t>10003427</t>
  </si>
  <si>
    <t>+USD/-GBP 1.21697 10-07-23 (10) +39.7</t>
  </si>
  <si>
    <t>10003423</t>
  </si>
  <si>
    <t>+USD/-GBP 1.21748 10-07-23 (11) +39.8</t>
  </si>
  <si>
    <t>10003425</t>
  </si>
  <si>
    <t>+USD/-GBP 1.21817 18-04-23 (12) +76.7</t>
  </si>
  <si>
    <t>10002835</t>
  </si>
  <si>
    <t>+USD/-GBP 1.21942 18-04-23 (10) +76.2</t>
  </si>
  <si>
    <t>10002833</t>
  </si>
  <si>
    <t>+USD/-GBP 1.24205 22-05-23 (11) +48.5</t>
  </si>
  <si>
    <t>10003218</t>
  </si>
  <si>
    <t>+USD/-GBP 1.24474 18-04-23 (11) +39.4</t>
  </si>
  <si>
    <t>10003215</t>
  </si>
  <si>
    <t>NIKKEI 225 TOTAL RETURN</t>
  </si>
  <si>
    <t>10003228</t>
  </si>
  <si>
    <t>SPNASEUT INDX</t>
  </si>
  <si>
    <t>10003094</t>
  </si>
  <si>
    <t>SPTR</t>
  </si>
  <si>
    <t>10003491</t>
  </si>
  <si>
    <t>10002622</t>
  </si>
  <si>
    <t>10002854</t>
  </si>
  <si>
    <t>SZCOMP</t>
  </si>
  <si>
    <t>10003335</t>
  </si>
  <si>
    <t>TOPIX TOTAL RETURN INDEX JPY</t>
  </si>
  <si>
    <t>10002629</t>
  </si>
  <si>
    <t>10003492</t>
  </si>
  <si>
    <t>פרנק שווצרי</t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</si>
  <si>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</si>
  <si>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</si>
  <si>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</si>
  <si>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</si>
  <si>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</si>
  <si>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</si>
  <si>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בנק הפועלים בע"מ</t>
  </si>
  <si>
    <t>30012000</t>
  </si>
  <si>
    <t>34112000</t>
  </si>
  <si>
    <t>בנק לאומי לישראל בע"מ</t>
  </si>
  <si>
    <t>34810000</t>
  </si>
  <si>
    <t>30110000</t>
  </si>
  <si>
    <t>34110000</t>
  </si>
  <si>
    <t>בנק מזרחי טפחות בע"מ</t>
  </si>
  <si>
    <t>30120000</t>
  </si>
  <si>
    <t>יו בנק</t>
  </si>
  <si>
    <t>30026000</t>
  </si>
  <si>
    <t>32011000</t>
  </si>
  <si>
    <t>31211000</t>
  </si>
  <si>
    <t>30211000</t>
  </si>
  <si>
    <t>30311000</t>
  </si>
  <si>
    <t>32012000</t>
  </si>
  <si>
    <t>30312000</t>
  </si>
  <si>
    <t>30212000</t>
  </si>
  <si>
    <t>31712000</t>
  </si>
  <si>
    <t>32610000</t>
  </si>
  <si>
    <t>34510000</t>
  </si>
  <si>
    <t>30310000</t>
  </si>
  <si>
    <t>33810000</t>
  </si>
  <si>
    <t>31110000</t>
  </si>
  <si>
    <t>34610000</t>
  </si>
  <si>
    <t>30210000</t>
  </si>
  <si>
    <t>31710000</t>
  </si>
  <si>
    <t>30710000</t>
  </si>
  <si>
    <t>34710000</t>
  </si>
  <si>
    <t>30910000</t>
  </si>
  <si>
    <t>34010000</t>
  </si>
  <si>
    <t>30810000</t>
  </si>
  <si>
    <t>31720000</t>
  </si>
  <si>
    <t>34020000</t>
  </si>
  <si>
    <t>31220000</t>
  </si>
  <si>
    <t>30820000</t>
  </si>
  <si>
    <t>34520000</t>
  </si>
  <si>
    <t>31120000</t>
  </si>
  <si>
    <t>31726000</t>
  </si>
  <si>
    <t>30326000</t>
  </si>
  <si>
    <t>דירוג פנימי</t>
  </si>
  <si>
    <t>לא</t>
  </si>
  <si>
    <t>כן</t>
  </si>
  <si>
    <t>90148620</t>
  </si>
  <si>
    <t>90148621</t>
  </si>
  <si>
    <t>90148622</t>
  </si>
  <si>
    <t>90148623</t>
  </si>
  <si>
    <t>90148624</t>
  </si>
  <si>
    <t>90148625</t>
  </si>
  <si>
    <t>90148626</t>
  </si>
  <si>
    <t>90148627</t>
  </si>
  <si>
    <t>90150400</t>
  </si>
  <si>
    <t>90150520</t>
  </si>
  <si>
    <t>90145563</t>
  </si>
  <si>
    <t>14760843</t>
  </si>
  <si>
    <t>AA</t>
  </si>
  <si>
    <t>11898602</t>
  </si>
  <si>
    <t>11898601</t>
  </si>
  <si>
    <t>11898600</t>
  </si>
  <si>
    <t>11898611</t>
  </si>
  <si>
    <t>11898612</t>
  </si>
  <si>
    <t>11898613</t>
  </si>
  <si>
    <t>11898614</t>
  </si>
  <si>
    <t>11898615</t>
  </si>
  <si>
    <t>11898616</t>
  </si>
  <si>
    <t>11898617</t>
  </si>
  <si>
    <t>11898603</t>
  </si>
  <si>
    <t>11898604</t>
  </si>
  <si>
    <t>11898606</t>
  </si>
  <si>
    <t>11898607</t>
  </si>
  <si>
    <t>11898608</t>
  </si>
  <si>
    <t>11898609</t>
  </si>
  <si>
    <t>AA-</t>
  </si>
  <si>
    <t>472710</t>
  </si>
  <si>
    <t>11898420</t>
  </si>
  <si>
    <t>11898421</t>
  </si>
  <si>
    <t>11898422</t>
  </si>
  <si>
    <t>11896110</t>
  </si>
  <si>
    <t>11898200</t>
  </si>
  <si>
    <t>11898230</t>
  </si>
  <si>
    <t>11898120</t>
  </si>
  <si>
    <t>11898130</t>
  </si>
  <si>
    <t>11898140</t>
  </si>
  <si>
    <t>11898150</t>
  </si>
  <si>
    <t>11898160</t>
  </si>
  <si>
    <t>11898270</t>
  </si>
  <si>
    <t>11898280</t>
  </si>
  <si>
    <t>11898290</t>
  </si>
  <si>
    <t>11896120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</si>
  <si>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</si>
  <si>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</si>
  <si>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</si>
  <si>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</si>
  <si>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</si>
  <si>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</si>
  <si>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</si>
  <si>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</si>
  <si>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</si>
  <si>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</si>
  <si>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11896130</t>
  </si>
  <si>
    <t>11898410</t>
  </si>
  <si>
    <t>11896140</t>
  </si>
  <si>
    <t>11896150</t>
  </si>
  <si>
    <t>11896160</t>
  </si>
  <si>
    <t>11898170</t>
  </si>
  <si>
    <t>11898180</t>
  </si>
  <si>
    <t>11898190</t>
  </si>
  <si>
    <t>40999</t>
  </si>
  <si>
    <t>95350502</t>
  </si>
  <si>
    <t>95350101</t>
  </si>
  <si>
    <t>95350102</t>
  </si>
  <si>
    <t>95350202</t>
  </si>
  <si>
    <t>95350201</t>
  </si>
  <si>
    <t>95350301</t>
  </si>
  <si>
    <t>95350302</t>
  </si>
  <si>
    <t>95350401</t>
  </si>
  <si>
    <t>95350402</t>
  </si>
  <si>
    <t>95350501</t>
  </si>
  <si>
    <t>94100001</t>
  </si>
  <si>
    <t>9912270</t>
  </si>
  <si>
    <t>A+</t>
  </si>
  <si>
    <t>74006127</t>
  </si>
  <si>
    <t>74006128</t>
  </si>
  <si>
    <t>74006129</t>
  </si>
  <si>
    <t>74006130</t>
  </si>
  <si>
    <t>74006131</t>
  </si>
  <si>
    <t>74006132</t>
  </si>
  <si>
    <t>74006219</t>
  </si>
  <si>
    <t>90840015</t>
  </si>
  <si>
    <t>90840016</t>
  </si>
  <si>
    <t>90840017</t>
  </si>
  <si>
    <t>90840018</t>
  </si>
  <si>
    <t>90840019</t>
  </si>
  <si>
    <t>90840020</t>
  </si>
  <si>
    <t>90840021</t>
  </si>
  <si>
    <t>90840022</t>
  </si>
  <si>
    <t>90840023</t>
  </si>
  <si>
    <t>90840002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</si>
  <si>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</si>
  <si>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</si>
  <si>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</si>
  <si>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</si>
  <si>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</si>
  <si>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</si>
  <si>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</si>
  <si>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</si>
  <si>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14760844</t>
  </si>
  <si>
    <t>14811160</t>
  </si>
  <si>
    <t>90136004</t>
  </si>
  <si>
    <t>8170011</t>
  </si>
  <si>
    <t>8170012</t>
  </si>
  <si>
    <t>414968</t>
  </si>
  <si>
    <t>90145980</t>
  </si>
  <si>
    <t>487742</t>
  </si>
  <si>
    <t>90701001</t>
  </si>
  <si>
    <t>90701002</t>
  </si>
  <si>
    <t>90701003</t>
  </si>
  <si>
    <t>90143221</t>
  </si>
  <si>
    <t>482153</t>
  </si>
  <si>
    <t>90145362</t>
  </si>
  <si>
    <t>90312001</t>
  </si>
  <si>
    <t>90312002</t>
  </si>
  <si>
    <t>90136001</t>
  </si>
  <si>
    <t>90136005</t>
  </si>
  <si>
    <t>90136035</t>
  </si>
  <si>
    <t>90136025</t>
  </si>
  <si>
    <t>90136002</t>
  </si>
  <si>
    <t>545876</t>
  </si>
  <si>
    <t>90310012</t>
  </si>
  <si>
    <t>90310010</t>
  </si>
  <si>
    <t>90310011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</si>
  <si>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</si>
  <si>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</si>
  <si>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</si>
  <si>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</si>
  <si>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</si>
  <si>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</si>
  <si>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</si>
  <si>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</si>
  <si>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</si>
  <si>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458870</t>
  </si>
  <si>
    <t>458869</t>
  </si>
  <si>
    <t>84666734</t>
  </si>
  <si>
    <t>A</t>
  </si>
  <si>
    <t>455954</t>
  </si>
  <si>
    <t>90000104</t>
  </si>
  <si>
    <t>84666735</t>
  </si>
  <si>
    <t>90241690</t>
  </si>
  <si>
    <t>90240790</t>
  </si>
  <si>
    <t>90240792</t>
  </si>
  <si>
    <t>90240793</t>
  </si>
  <si>
    <t>90240794</t>
  </si>
  <si>
    <t>90240795</t>
  </si>
  <si>
    <t>90240796</t>
  </si>
  <si>
    <t>90240797</t>
  </si>
  <si>
    <t>95350604</t>
  </si>
  <si>
    <t>95350603</t>
  </si>
  <si>
    <t>95350605</t>
  </si>
  <si>
    <t>95350602</t>
  </si>
  <si>
    <t>95350601</t>
  </si>
  <si>
    <t>90141407</t>
  </si>
  <si>
    <t>90839511</t>
  </si>
  <si>
    <t>Baa2.il</t>
  </si>
  <si>
    <t>90839541</t>
  </si>
  <si>
    <t>90839542</t>
  </si>
  <si>
    <t>90839544</t>
  </si>
  <si>
    <t>90839545</t>
  </si>
  <si>
    <t>90839546</t>
  </si>
  <si>
    <t>90839547</t>
  </si>
  <si>
    <t>90839548</t>
  </si>
  <si>
    <t>90839550</t>
  </si>
  <si>
    <t>90839551</t>
  </si>
  <si>
    <t>90839512</t>
  </si>
  <si>
    <t>90839513</t>
  </si>
  <si>
    <t>90839515</t>
  </si>
  <si>
    <t>90839516</t>
  </si>
  <si>
    <t>90839517</t>
  </si>
  <si>
    <t>90839518</t>
  </si>
  <si>
    <t>90839519</t>
  </si>
  <si>
    <t>90839520</t>
  </si>
  <si>
    <t>90000001</t>
  </si>
  <si>
    <t>90000002</t>
  </si>
  <si>
    <t>66240</t>
  </si>
  <si>
    <t>TELECOMMUNICATION SERVICES</t>
  </si>
  <si>
    <t>BBB-</t>
  </si>
  <si>
    <t>FITCH</t>
  </si>
  <si>
    <t>508309</t>
  </si>
  <si>
    <t>464740</t>
  </si>
  <si>
    <t>Other</t>
  </si>
  <si>
    <t>469140</t>
  </si>
  <si>
    <t>475042</t>
  </si>
  <si>
    <t>95004024</t>
  </si>
  <si>
    <t>סה"כ תעודות חוב מסחריות</t>
  </si>
  <si>
    <t>סה"כ מוצרים מובנים</t>
  </si>
  <si>
    <t>סה"כ  פקדונות מעל 3 חודשים</t>
  </si>
  <si>
    <t>סה"כ מקרקעין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</si>
  <si>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</si>
  <si>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</si>
  <si>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</si>
  <si>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</si>
  <si>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</si>
  <si>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</si>
  <si>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JP MORGAN</t>
  </si>
  <si>
    <t>32085000</t>
  </si>
  <si>
    <t>A-</t>
  </si>
  <si>
    <t>S&amp;P</t>
  </si>
  <si>
    <t>30385000</t>
  </si>
  <si>
    <t>אפיק מובטח תשואה</t>
  </si>
  <si>
    <t>מובטחות משכנתא - גורם 01</t>
  </si>
  <si>
    <t>בבטחונות אחרים - גורם 80</t>
  </si>
  <si>
    <t>בבטחונות אחרים - גורם 7</t>
  </si>
  <si>
    <t>בבטחונות אחרים - גורם 37</t>
  </si>
  <si>
    <t>בבטחונות אחרים - גורם 29</t>
  </si>
  <si>
    <t>בבטחונות אחרים - גורם 111</t>
  </si>
  <si>
    <t>בבטחונות אחרים- גורם 162</t>
  </si>
  <si>
    <t>בבטחונות אחרים - גורם 144</t>
  </si>
  <si>
    <t>בבטחונות אחרים - גורם 69</t>
  </si>
  <si>
    <t>בבטחונות אחרים - גורם 63</t>
  </si>
  <si>
    <t>בבטחונות אחרים - גורם 33</t>
  </si>
  <si>
    <t>בבטחונות אחרים - גורם 26</t>
  </si>
  <si>
    <t>בבטחונות אחרים - גורם 62</t>
  </si>
  <si>
    <t>בבטחונות אחרים - גורם 156</t>
  </si>
  <si>
    <t>בבטחונות אחרים - גורם 64</t>
  </si>
  <si>
    <t>בבטחונות אחרים - גורם 35</t>
  </si>
  <si>
    <t>בבטחונות אחרים - גורם 188</t>
  </si>
  <si>
    <t>בבטחונות אחרים - גורם 185</t>
  </si>
  <si>
    <t>בבטחונות אחרים - גורם 147</t>
  </si>
  <si>
    <t>בבטחונות אחרים - גורם 152</t>
  </si>
  <si>
    <t>בבטחונות אחרים - גורם 187</t>
  </si>
  <si>
    <t>בבטחונות אחרים - גורם 158</t>
  </si>
  <si>
    <t>בבטחונות אחרים - גורם 159</t>
  </si>
  <si>
    <t>בבטחונות אחרים - גורם 105</t>
  </si>
  <si>
    <t>בבטחונות אחרים - גורם 40</t>
  </si>
  <si>
    <t>בבטחונות אחרים - גורם 180</t>
  </si>
  <si>
    <t>בבטחונות אחרים - גורם 76</t>
  </si>
  <si>
    <t>בבטחונות אחרים - גורם 30</t>
  </si>
  <si>
    <t>בבטחונות אחרים - גורם 47</t>
  </si>
  <si>
    <t>בבטחונות אחרים - גורם 172</t>
  </si>
  <si>
    <t>בבטחונות אחרים - גורם 81</t>
  </si>
  <si>
    <t>בבטחונות אחרים - גורם 103</t>
  </si>
  <si>
    <t>בבטחונות אחרים - גורם 90</t>
  </si>
  <si>
    <t>בבטחונות אחרים - גורם 104</t>
  </si>
  <si>
    <t>בבטחונות אחרים - גורם 96</t>
  </si>
  <si>
    <t>בבטחונות אחרים - גורם 41</t>
  </si>
  <si>
    <t>בבטחונות אחרים - גורם 155</t>
  </si>
  <si>
    <t>בבטחונות אחרים - גורם 129</t>
  </si>
  <si>
    <t>בבטחונות אחרים - גורם 154</t>
  </si>
  <si>
    <t>בבטחונות אחרים - גורם 89</t>
  </si>
  <si>
    <t>בבטחונות אחרים - גורם 167</t>
  </si>
  <si>
    <t>בבטחונות אחרים - גורם 130</t>
  </si>
  <si>
    <t>בבטחונות אחרים - גורם 78</t>
  </si>
  <si>
    <t>בבטחונות אחרים - גורם 77</t>
  </si>
  <si>
    <t>בבטחונות אחרים - גורם 70</t>
  </si>
  <si>
    <t>בבטחונות אחרים - גורם 43</t>
  </si>
  <si>
    <t>בבטחונות אחרים - גורם 183</t>
  </si>
  <si>
    <t>בבטחונות אחרים - גורם 17</t>
  </si>
  <si>
    <t>בבטחונות אחרים - גורם 178</t>
  </si>
  <si>
    <t>בבטחונות אחרים - גורם 115*</t>
  </si>
  <si>
    <t>בבטחונות אחרים - גורם 84</t>
  </si>
  <si>
    <t>בבטחונות אחרים - גורם 117</t>
  </si>
  <si>
    <t>בבטחונות אחרים - גורם 133</t>
  </si>
  <si>
    <t>בבטחונות אחרים - גורם 141</t>
  </si>
  <si>
    <t>בבטחונות אחרים - גורם 97</t>
  </si>
  <si>
    <t>בבטחונות אחרים - גורם 182</t>
  </si>
  <si>
    <t>בבטחונות אחרים - גורם 186</t>
  </si>
  <si>
    <t>בבטחונות אחרים - גורם 181</t>
  </si>
  <si>
    <t>בבטחונות אחרים - גורם 100</t>
  </si>
  <si>
    <t>בבטחונות אחרים - גורם 125</t>
  </si>
  <si>
    <t>בבטחונות אחרים - גורם 138</t>
  </si>
  <si>
    <t>בבטחונות אחרים - גורם 173</t>
  </si>
  <si>
    <t>בבטחונות אחרים - גורם 112</t>
  </si>
  <si>
    <t>בבטחונות אחרים - גורם 107</t>
  </si>
  <si>
    <t>בבטחונות אחרים - גורם 153</t>
  </si>
  <si>
    <t>בבטחונות אחרים - גורם 142</t>
  </si>
  <si>
    <t>בבטחונות אחרים - גורם 127</t>
  </si>
  <si>
    <t>בבטחונות אחרים - גורם 134</t>
  </si>
  <si>
    <t>בבטחונות אחרים - גורם 135</t>
  </si>
  <si>
    <t>בבטחונות אחרים - גורם 120</t>
  </si>
  <si>
    <t>בבטחונות אחרים - גורם 177</t>
  </si>
  <si>
    <t>בבטחונות אחרים - גורם 161</t>
  </si>
  <si>
    <t>בבטחונות אחרים - גורם 160</t>
  </si>
  <si>
    <t>בבטחונות אחרים - גורם 157</t>
  </si>
  <si>
    <t>גורם 171</t>
  </si>
  <si>
    <t>גורם 155</t>
  </si>
  <si>
    <t>גורם 43</t>
  </si>
  <si>
    <t>גורם 183</t>
  </si>
  <si>
    <t>גורם 37</t>
  </si>
  <si>
    <t>גורם 158</t>
  </si>
  <si>
    <t>גורם 105</t>
  </si>
  <si>
    <t>גורם 172</t>
  </si>
  <si>
    <t>גורם 35</t>
  </si>
  <si>
    <t>גורם 104</t>
  </si>
  <si>
    <t>גורם 167</t>
  </si>
  <si>
    <t>גורם 168</t>
  </si>
  <si>
    <t>גורם 184</t>
  </si>
  <si>
    <t>גורם 176</t>
  </si>
  <si>
    <t>גורם 181</t>
  </si>
  <si>
    <t>גורם 173</t>
  </si>
  <si>
    <t>גורם 112</t>
  </si>
  <si>
    <t>גורם 153</t>
  </si>
  <si>
    <t>גורם 142</t>
  </si>
  <si>
    <t>גורם 128</t>
  </si>
  <si>
    <t>גורם 177</t>
  </si>
  <si>
    <t>גורם 161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</si>
</sst>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2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  <font>
      <sz val="11"/>
      <color theme="1"/>
      <name val="Arial"/>
      <family val="2"/>
      <scheme val="minor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7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163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1"/>
    </xf>
    <xf numFmtId="0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2"/>
    </xf>
    <xf numFmtId="0" fontId="26" fillId="0" borderId="0" xfId="0" applyFont="1" applyFill="1" applyBorder="1" applyAlignment="1">
      <alignment horizontal="right" indent="3"/>
    </xf>
    <xf numFmtId="0" fontId="25" fillId="0" borderId="0" xfId="0" applyFont="1" applyFill="1" applyBorder="1" applyAlignment="1">
      <alignment horizontal="right" indent="4"/>
    </xf>
    <xf numFmtId="0" fontId="25" fillId="0" borderId="0" xfId="0" applyFont="1" applyFill="1" applyBorder="1" applyAlignment="1">
      <alignment horizontal="right" indent="3"/>
    </xf>
    <xf numFmtId="4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49" fontId="25" fillId="0" borderId="0" xfId="0" applyNumberFormat="1" applyFont="1" applyFill="1" applyBorder="1" applyAlignment="1">
      <alignment horizontal="right"/>
    </xf>
    <xf numFmtId="166" fontId="25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26" fillId="0" borderId="23" xfId="0" applyFont="1" applyFill="1" applyBorder="1" applyAlignment="1">
      <alignment horizontal="right"/>
    </xf>
    <xf numFmtId="0" fontId="26" fillId="0" borderId="23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2"/>
    </xf>
    <xf numFmtId="4" fontId="26" fillId="0" borderId="23" xfId="0" applyNumberFormat="1" applyFont="1" applyFill="1" applyBorder="1" applyAlignment="1">
      <alignment horizontal="right"/>
    </xf>
    <xf numFmtId="166" fontId="26" fillId="0" borderId="23" xfId="0" applyNumberFormat="1" applyFont="1" applyFill="1" applyBorder="1" applyAlignment="1">
      <alignment horizontal="right"/>
    </xf>
    <xf numFmtId="2" fontId="26" fillId="0" borderId="23" xfId="0" applyNumberFormat="1" applyFont="1" applyFill="1" applyBorder="1" applyAlignment="1">
      <alignment horizontal="right"/>
    </xf>
    <xf numFmtId="10" fontId="26" fillId="0" borderId="23" xfId="0" applyNumberFormat="1" applyFont="1" applyFill="1" applyBorder="1" applyAlignment="1">
      <alignment horizontal="right"/>
    </xf>
    <xf numFmtId="166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1"/>
    </xf>
    <xf numFmtId="0" fontId="26" fillId="0" borderId="0" xfId="0" applyFont="1" applyFill="1" applyBorder="1" applyAlignment="1">
      <alignment horizontal="right"/>
    </xf>
    <xf numFmtId="14" fontId="25" fillId="0" borderId="0" xfId="0" applyNumberFormat="1" applyFont="1" applyFill="1" applyBorder="1" applyAlignment="1">
      <alignment horizontal="right"/>
    </xf>
    <xf numFmtId="0" fontId="25" fillId="0" borderId="24" xfId="0" applyFont="1" applyFill="1" applyBorder="1" applyAlignment="1">
      <alignment horizontal="right"/>
    </xf>
    <xf numFmtId="0" fontId="25" fillId="0" borderId="24" xfId="0" applyFont="1" applyFill="1" applyBorder="1" applyAlignment="1">
      <alignment horizontal="right" indent="1"/>
    </xf>
    <xf numFmtId="0" fontId="26" fillId="0" borderId="24" xfId="0" applyFont="1" applyFill="1" applyBorder="1" applyAlignment="1">
      <alignment horizontal="right" indent="2"/>
    </xf>
    <xf numFmtId="0" fontId="25" fillId="0" borderId="24" xfId="0" applyFont="1" applyFill="1" applyBorder="1" applyAlignment="1">
      <alignment horizontal="right" indent="3"/>
    </xf>
    <xf numFmtId="0" fontId="25" fillId="0" borderId="24" xfId="0" applyFont="1" applyFill="1" applyBorder="1" applyAlignment="1">
      <alignment horizontal="right" indent="2"/>
    </xf>
    <xf numFmtId="0" fontId="25" fillId="0" borderId="25" xfId="0" applyFont="1" applyFill="1" applyBorder="1" applyAlignment="1">
      <alignment horizontal="right" indent="2"/>
    </xf>
    <xf numFmtId="0" fontId="25" fillId="0" borderId="26" xfId="0" applyNumberFormat="1" applyFont="1" applyFill="1" applyBorder="1" applyAlignment="1">
      <alignment horizontal="right"/>
    </xf>
    <xf numFmtId="2" fontId="25" fillId="0" borderId="26" xfId="0" applyNumberFormat="1" applyFont="1" applyFill="1" applyBorder="1" applyAlignment="1">
      <alignment horizontal="right"/>
    </xf>
    <xf numFmtId="10" fontId="25" fillId="0" borderId="26" xfId="0" applyNumberFormat="1" applyFont="1" applyFill="1" applyBorder="1" applyAlignment="1">
      <alignment horizontal="right"/>
    </xf>
    <xf numFmtId="4" fontId="25" fillId="0" borderId="26" xfId="0" applyNumberFormat="1" applyFont="1" applyFill="1" applyBorder="1" applyAlignment="1">
      <alignment horizontal="right"/>
    </xf>
    <xf numFmtId="43" fontId="25" fillId="0" borderId="0" xfId="13" applyFont="1" applyFill="1" applyBorder="1" applyAlignment="1">
      <alignment horizontal="right"/>
    </xf>
    <xf numFmtId="0" fontId="29" fillId="0" borderId="0" xfId="0" applyFont="1" applyFill="1" applyBorder="1" applyAlignment="1">
      <alignment horizontal="right"/>
    </xf>
    <xf numFmtId="0" fontId="29" fillId="0" borderId="0" xfId="0" applyNumberFormat="1" applyFont="1" applyFill="1" applyBorder="1" applyAlignment="1">
      <alignment horizontal="right"/>
    </xf>
    <xf numFmtId="4" fontId="29" fillId="0" borderId="0" xfId="0" applyNumberFormat="1" applyFont="1" applyFill="1" applyBorder="1" applyAlignment="1">
      <alignment horizontal="right"/>
    </xf>
    <xf numFmtId="10" fontId="29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1"/>
    </xf>
    <xf numFmtId="10" fontId="26" fillId="0" borderId="0" xfId="14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3"/>
    </xf>
    <xf numFmtId="14" fontId="26" fillId="0" borderId="0" xfId="0" applyNumberFormat="1" applyFont="1" applyFill="1" applyBorder="1" applyAlignment="1">
      <alignment horizontal="right"/>
    </xf>
    <xf numFmtId="43" fontId="5" fillId="0" borderId="27" xfId="13" applyFont="1" applyFill="1" applyBorder="1" applyAlignment="1">
      <alignment horizontal="right"/>
    </xf>
    <xf numFmtId="10" fontId="5" fillId="0" borderId="27" xfId="14" applyNumberFormat="1" applyFont="1" applyFill="1" applyBorder="1" applyAlignment="1">
      <alignment horizontal="center"/>
    </xf>
    <xf numFmtId="2" fontId="5" fillId="0" borderId="27" xfId="7" applyNumberFormat="1" applyFont="1" applyFill="1" applyBorder="1" applyAlignment="1">
      <alignment horizontal="right"/>
    </xf>
    <xf numFmtId="167" fontId="5" fillId="0" borderId="27" xfId="7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7" applyFont="1" applyFill="1" applyAlignment="1">
      <alignment horizontal="center"/>
    </xf>
    <xf numFmtId="0" fontId="26" fillId="0" borderId="0" xfId="0" applyFont="1" applyFill="1" applyAlignment="1">
      <alignment horizontal="right" indent="2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28" fillId="0" borderId="0" xfId="0" applyFont="1" applyFill="1"/>
    <xf numFmtId="2" fontId="28" fillId="0" borderId="0" xfId="0" applyNumberFormat="1" applyFont="1" applyFill="1"/>
    <xf numFmtId="10" fontId="28" fillId="0" borderId="0" xfId="14" applyNumberFormat="1" applyFont="1" applyFill="1"/>
    <xf numFmtId="0" fontId="27" fillId="0" borderId="0" xfId="0" applyFont="1" applyFill="1" applyAlignment="1">
      <alignment horizontal="right" readingOrder="2"/>
    </xf>
    <xf numFmtId="10" fontId="25" fillId="0" borderId="0" xfId="14" applyNumberFormat="1" applyFont="1" applyFill="1" applyBorder="1" applyAlignment="1">
      <alignment horizontal="right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49" fontId="25" fillId="0" borderId="0" xfId="16" applyNumberFormat="1" applyFont="1" applyFill="1" applyAlignment="1">
      <alignment horizontal="right"/>
    </xf>
    <xf numFmtId="10" fontId="25" fillId="0" borderId="0" xfId="16" applyNumberFormat="1" applyFont="1" applyFill="1" applyAlignment="1">
      <alignment horizontal="right"/>
    </xf>
    <xf numFmtId="43" fontId="28" fillId="0" borderId="0" xfId="13" applyFont="1" applyFill="1"/>
    <xf numFmtId="0" fontId="29" fillId="0" borderId="0" xfId="0" applyFont="1" applyFill="1" applyAlignment="1">
      <alignment horizontal="right"/>
    </xf>
    <xf numFmtId="10" fontId="29" fillId="0" borderId="0" xfId="0" applyNumberFormat="1" applyFont="1" applyFill="1" applyAlignment="1">
      <alignment horizontal="right"/>
    </xf>
    <xf numFmtId="43" fontId="29" fillId="0" borderId="0" xfId="13" applyFont="1" applyFill="1" applyBorder="1" applyAlignment="1">
      <alignment horizontal="right"/>
    </xf>
    <xf numFmtId="0" fontId="31" fillId="0" borderId="0" xfId="0" applyFont="1" applyFill="1" applyAlignment="1">
      <alignment horizontal="right"/>
    </xf>
    <xf numFmtId="10" fontId="31" fillId="0" borderId="0" xfId="0" applyNumberFormat="1" applyFont="1" applyFill="1" applyAlignment="1">
      <alignment horizontal="right"/>
    </xf>
    <xf numFmtId="10" fontId="30" fillId="0" borderId="0" xfId="14" applyNumberFormat="1" applyFont="1" applyFill="1"/>
    <xf numFmtId="14" fontId="25" fillId="0" borderId="0" xfId="0" applyNumberFormat="1" applyFont="1" applyFill="1" applyAlignment="1">
      <alignment horizontal="right"/>
    </xf>
    <xf numFmtId="0" fontId="25" fillId="0" borderId="0" xfId="0" applyFont="1" applyAlignment="1">
      <alignment horizontal="right" indent="3"/>
    </xf>
    <xf numFmtId="14" fontId="25" fillId="0" borderId="0" xfId="0" applyNumberFormat="1" applyFont="1" applyAlignment="1">
      <alignment horizontal="right"/>
    </xf>
    <xf numFmtId="0" fontId="26" fillId="0" borderId="0" xfId="0" applyFont="1" applyAlignment="1">
      <alignment horizontal="right" indent="1"/>
    </xf>
    <xf numFmtId="14" fontId="26" fillId="0" borderId="0" xfId="0" applyNumberFormat="1" applyFont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Fill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7">
    <cellStyle name="Comma" xfId="13" builtinId="3"/>
    <cellStyle name="Comma 2" xfId="1" xr:uid="{00000000-0005-0000-0000-000001000000}"/>
    <cellStyle name="Comma 3" xfId="15" xr:uid="{00000000-0005-0000-0000-000002000000}"/>
    <cellStyle name="Currency [0] _1" xfId="2" xr:uid="{00000000-0005-0000-0000-000003000000}"/>
    <cellStyle name="Hyperlink 2" xfId="3" xr:uid="{00000000-0005-0000-0000-000004000000}"/>
    <cellStyle name="Normal" xfId="0" builtinId="0"/>
    <cellStyle name="Normal 11" xfId="4" xr:uid="{00000000-0005-0000-0000-000006000000}"/>
    <cellStyle name="Normal 2" xfId="5" xr:uid="{00000000-0005-0000-0000-000007000000}"/>
    <cellStyle name="Normal 2 2" xfId="16" xr:uid="{00000000-0005-0000-0000-000008000000}"/>
    <cellStyle name="Normal 3" xfId="6" xr:uid="{00000000-0005-0000-0000-000009000000}"/>
    <cellStyle name="Normal 4" xfId="12" xr:uid="{00000000-0005-0000-0000-00000A000000}"/>
    <cellStyle name="Normal_2007-16618" xfId="7" xr:uid="{00000000-0005-0000-0000-00000B000000}"/>
    <cellStyle name="Percent" xfId="14" builtinId="5"/>
    <cellStyle name="Percent 2" xfId="8" xr:uid="{00000000-0005-0000-0000-00000D000000}"/>
    <cellStyle name="Text" xfId="9" xr:uid="{00000000-0005-0000-0000-00000E000000}"/>
    <cellStyle name="Total" xfId="10" xr:uid="{00000000-0005-0000-0000-00000F000000}"/>
    <cellStyle name="היפר-קישור" xfId="11" builtinId="8"/>
  </cellStyles>
  <dxfs count="1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7"/>
  <sheetViews>
    <sheetView rightToLeft="1" tabSelected="1" workbookViewId="0">
      <selection activeCell="J14" sqref="J14"/>
    </sheetView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16384" width="9.140625" style="8"/>
  </cols>
  <sheetData>
    <row r="1" spans="1:4">
      <c r="B1" s="46" t="s">
        <v>140</v>
      </c>
      <c r="C1" s="67" t="s" vm="1">
        <v>216</v>
      </c>
    </row>
    <row r="2" spans="1:4">
      <c r="B2" s="46" t="s">
        <v>139</v>
      </c>
      <c r="C2" s="67" t="s">
        <v>217</v>
      </c>
    </row>
    <row r="3" spans="1:4">
      <c r="B3" s="46" t="s">
        <v>141</v>
      </c>
      <c r="C3" s="67" t="s">
        <v>218</v>
      </c>
    </row>
    <row r="4" spans="1:4">
      <c r="B4" s="46" t="s">
        <v>142</v>
      </c>
      <c r="C4" s="67">
        <v>8602</v>
      </c>
    </row>
    <row r="6" spans="1:4" ht="26.25" customHeight="1">
      <c r="B6" s="148" t="s">
        <v>153</v>
      </c>
      <c r="C6" s="149"/>
      <c r="D6" s="150"/>
    </row>
    <row r="7" spans="1:4" s="9" customFormat="1">
      <c r="B7" s="21"/>
      <c r="C7" s="22" t="s">
        <v>105</v>
      </c>
      <c r="D7" s="23" t="s">
        <v>103</v>
      </c>
    </row>
    <row r="8" spans="1:4" s="9" customFormat="1">
      <c r="B8" s="21"/>
      <c r="C8" s="24" t="s">
        <v>196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152</v>
      </c>
      <c r="C10" s="115">
        <f>C11+C12+C23+C33+C34+C35+C36+C37</f>
        <v>78037.315084226997</v>
      </c>
      <c r="D10" s="116">
        <f>C10/$C$42</f>
        <v>1</v>
      </c>
    </row>
    <row r="11" spans="1:4">
      <c r="A11" s="42" t="s">
        <v>119</v>
      </c>
      <c r="B11" s="27" t="s">
        <v>154</v>
      </c>
      <c r="C11" s="115">
        <f>מזומנים!J10</f>
        <v>1021.5840361159999</v>
      </c>
      <c r="D11" s="116">
        <f t="shared" ref="D11:D42" si="0">C11/$C$42</f>
        <v>1.309096853234106E-2</v>
      </c>
    </row>
    <row r="12" spans="1:4">
      <c r="B12" s="27" t="s">
        <v>155</v>
      </c>
      <c r="C12" s="115">
        <f>SUM(C13:C22)</f>
        <v>17865.766389396002</v>
      </c>
      <c r="D12" s="116">
        <f t="shared" si="0"/>
        <v>0.22893876307908823</v>
      </c>
    </row>
    <row r="13" spans="1:4">
      <c r="A13" s="44" t="s">
        <v>119</v>
      </c>
      <c r="B13" s="28" t="s">
        <v>66</v>
      </c>
      <c r="C13" s="115" vm="2">
        <v>14495.562640175</v>
      </c>
      <c r="D13" s="116">
        <f t="shared" si="0"/>
        <v>0.18575168333930625</v>
      </c>
    </row>
    <row r="14" spans="1:4">
      <c r="A14" s="44" t="s">
        <v>119</v>
      </c>
      <c r="B14" s="28" t="s">
        <v>67</v>
      </c>
      <c r="C14" s="115">
        <v>0</v>
      </c>
      <c r="D14" s="116">
        <f t="shared" si="0"/>
        <v>0</v>
      </c>
    </row>
    <row r="15" spans="1:4">
      <c r="A15" s="44" t="s">
        <v>119</v>
      </c>
      <c r="B15" s="28" t="s">
        <v>68</v>
      </c>
      <c r="C15" s="115">
        <f>'אג"ח קונצרני'!R11</f>
        <v>2334.5414115829999</v>
      </c>
      <c r="D15" s="116">
        <f t="shared" si="0"/>
        <v>2.991570646764679E-2</v>
      </c>
    </row>
    <row r="16" spans="1:4">
      <c r="A16" s="44" t="s">
        <v>119</v>
      </c>
      <c r="B16" s="28" t="s">
        <v>69</v>
      </c>
      <c r="C16" s="115">
        <f>מניות!L11</f>
        <v>518.83553711100012</v>
      </c>
      <c r="D16" s="116">
        <f t="shared" si="0"/>
        <v>6.648556995470848E-3</v>
      </c>
    </row>
    <row r="17" spans="1:4">
      <c r="A17" s="44" t="s">
        <v>119</v>
      </c>
      <c r="B17" s="28" t="s">
        <v>209</v>
      </c>
      <c r="C17" s="115" vm="3">
        <v>469.78286839599991</v>
      </c>
      <c r="D17" s="116">
        <f t="shared" si="0"/>
        <v>6.0199773389045391E-3</v>
      </c>
    </row>
    <row r="18" spans="1:4">
      <c r="A18" s="44" t="s">
        <v>119</v>
      </c>
      <c r="B18" s="28" t="s">
        <v>70</v>
      </c>
      <c r="C18" s="115" vm="4">
        <v>28.033769464999999</v>
      </c>
      <c r="D18" s="116">
        <f t="shared" si="0"/>
        <v>3.5923544313054182E-4</v>
      </c>
    </row>
    <row r="19" spans="1:4">
      <c r="A19" s="44" t="s">
        <v>119</v>
      </c>
      <c r="B19" s="28" t="s">
        <v>71</v>
      </c>
      <c r="C19" s="115" vm="5">
        <v>9.9812736999999999E-2</v>
      </c>
      <c r="D19" s="116">
        <f t="shared" si="0"/>
        <v>1.2790385841987312E-6</v>
      </c>
    </row>
    <row r="20" spans="1:4">
      <c r="A20" s="44" t="s">
        <v>119</v>
      </c>
      <c r="B20" s="28" t="s">
        <v>72</v>
      </c>
      <c r="C20" s="115" vm="6">
        <v>6.7173820999999981E-2</v>
      </c>
      <c r="D20" s="116">
        <f t="shared" si="0"/>
        <v>8.6079103218118326E-7</v>
      </c>
    </row>
    <row r="21" spans="1:4">
      <c r="A21" s="44" t="s">
        <v>119</v>
      </c>
      <c r="B21" s="28" t="s">
        <v>73</v>
      </c>
      <c r="C21" s="115" vm="7">
        <v>18.843176107999998</v>
      </c>
      <c r="D21" s="116">
        <f t="shared" si="0"/>
        <v>2.414636650128498E-4</v>
      </c>
    </row>
    <row r="22" spans="1:4">
      <c r="A22" s="44" t="s">
        <v>119</v>
      </c>
      <c r="B22" s="28" t="s">
        <v>74</v>
      </c>
      <c r="C22" s="115">
        <v>0</v>
      </c>
      <c r="D22" s="116">
        <f t="shared" si="0"/>
        <v>0</v>
      </c>
    </row>
    <row r="23" spans="1:4">
      <c r="B23" s="27" t="s">
        <v>156</v>
      </c>
      <c r="C23" s="115">
        <f>SUM(C24:C32)</f>
        <v>57949.012301049996</v>
      </c>
      <c r="D23" s="116">
        <f t="shared" si="0"/>
        <v>0.74258080558646389</v>
      </c>
    </row>
    <row r="24" spans="1:4">
      <c r="A24" s="44" t="s">
        <v>119</v>
      </c>
      <c r="B24" s="28" t="s">
        <v>75</v>
      </c>
      <c r="C24" s="115" vm="8">
        <v>57804.097869838995</v>
      </c>
      <c r="D24" s="116">
        <f t="shared" si="0"/>
        <v>0.74072381664399978</v>
      </c>
    </row>
    <row r="25" spans="1:4">
      <c r="A25" s="44" t="s">
        <v>119</v>
      </c>
      <c r="B25" s="28" t="s">
        <v>76</v>
      </c>
      <c r="C25" s="115">
        <v>0</v>
      </c>
      <c r="D25" s="116">
        <f t="shared" si="0"/>
        <v>0</v>
      </c>
    </row>
    <row r="26" spans="1:4">
      <c r="A26" s="44" t="s">
        <v>119</v>
      </c>
      <c r="B26" s="28" t="s">
        <v>68</v>
      </c>
      <c r="C26" s="115" vm="9">
        <v>168.50784983499997</v>
      </c>
      <c r="D26" s="116">
        <f t="shared" si="0"/>
        <v>2.1593240317548932E-3</v>
      </c>
    </row>
    <row r="27" spans="1:4">
      <c r="A27" s="44" t="s">
        <v>119</v>
      </c>
      <c r="B27" s="28" t="s">
        <v>77</v>
      </c>
      <c r="C27" s="115" vm="10">
        <v>3.5596900000000002</v>
      </c>
      <c r="D27" s="116">
        <f t="shared" si="0"/>
        <v>4.5615229024191392E-5</v>
      </c>
    </row>
    <row r="28" spans="1:4">
      <c r="A28" s="44" t="s">
        <v>119</v>
      </c>
      <c r="B28" s="28" t="s">
        <v>78</v>
      </c>
      <c r="C28" s="115" vm="11">
        <v>0.59250615400000006</v>
      </c>
      <c r="D28" s="116">
        <f t="shared" si="0"/>
        <v>7.5926004548016304E-6</v>
      </c>
    </row>
    <row r="29" spans="1:4">
      <c r="A29" s="44" t="s">
        <v>119</v>
      </c>
      <c r="B29" s="28" t="s">
        <v>79</v>
      </c>
      <c r="C29" s="115" vm="12">
        <v>3.6211530000000002E-3</v>
      </c>
      <c r="D29" s="116">
        <f t="shared" si="0"/>
        <v>4.6402839412038053E-8</v>
      </c>
    </row>
    <row r="30" spans="1:4">
      <c r="A30" s="44" t="s">
        <v>119</v>
      </c>
      <c r="B30" s="28" t="s">
        <v>179</v>
      </c>
      <c r="C30" s="115">
        <v>0</v>
      </c>
      <c r="D30" s="116">
        <f t="shared" si="0"/>
        <v>0</v>
      </c>
    </row>
    <row r="31" spans="1:4">
      <c r="A31" s="44" t="s">
        <v>119</v>
      </c>
      <c r="B31" s="28" t="s">
        <v>100</v>
      </c>
      <c r="C31" s="115" vm="13">
        <v>-27.749235931000001</v>
      </c>
      <c r="D31" s="116">
        <f t="shared" si="0"/>
        <v>-3.5558932160915301E-4</v>
      </c>
    </row>
    <row r="32" spans="1:4">
      <c r="A32" s="44" t="s">
        <v>119</v>
      </c>
      <c r="B32" s="28" t="s">
        <v>80</v>
      </c>
      <c r="C32" s="115">
        <v>0</v>
      </c>
      <c r="D32" s="116">
        <f t="shared" si="0"/>
        <v>0</v>
      </c>
    </row>
    <row r="33" spans="1:4">
      <c r="A33" s="44" t="s">
        <v>119</v>
      </c>
      <c r="B33" s="27" t="s">
        <v>157</v>
      </c>
      <c r="C33" s="115" vm="14">
        <v>1202.452048033</v>
      </c>
      <c r="D33" s="116">
        <f t="shared" si="0"/>
        <v>1.5408680408022407E-2</v>
      </c>
    </row>
    <row r="34" spans="1:4">
      <c r="A34" s="44" t="s">
        <v>119</v>
      </c>
      <c r="B34" s="27" t="s">
        <v>158</v>
      </c>
      <c r="C34" s="115">
        <v>0</v>
      </c>
      <c r="D34" s="116">
        <f t="shared" si="0"/>
        <v>0</v>
      </c>
    </row>
    <row r="35" spans="1:4">
      <c r="A35" s="44" t="s">
        <v>119</v>
      </c>
      <c r="B35" s="27" t="s">
        <v>159</v>
      </c>
      <c r="C35" s="115">
        <v>0</v>
      </c>
      <c r="D35" s="116">
        <f t="shared" si="0"/>
        <v>0</v>
      </c>
    </row>
    <row r="36" spans="1:4">
      <c r="A36" s="44" t="s">
        <v>119</v>
      </c>
      <c r="B36" s="45" t="s">
        <v>160</v>
      </c>
      <c r="C36" s="115">
        <v>0</v>
      </c>
      <c r="D36" s="116">
        <f t="shared" si="0"/>
        <v>0</v>
      </c>
    </row>
    <row r="37" spans="1:4">
      <c r="A37" s="44" t="s">
        <v>119</v>
      </c>
      <c r="B37" s="27" t="s">
        <v>161</v>
      </c>
      <c r="C37" s="115">
        <f>'השקעות אחרות '!I10</f>
        <v>-1.499690368</v>
      </c>
      <c r="D37" s="116">
        <f t="shared" si="0"/>
        <v>-1.921760591559767E-5</v>
      </c>
    </row>
    <row r="38" spans="1:4">
      <c r="A38" s="44"/>
      <c r="B38" s="55" t="s">
        <v>163</v>
      </c>
      <c r="C38" s="115">
        <f>SUM(C39:C41)</f>
        <v>0</v>
      </c>
      <c r="D38" s="116">
        <f t="shared" si="0"/>
        <v>0</v>
      </c>
    </row>
    <row r="39" spans="1:4">
      <c r="A39" s="44" t="s">
        <v>119</v>
      </c>
      <c r="B39" s="56" t="s">
        <v>164</v>
      </c>
      <c r="C39" s="115">
        <v>0</v>
      </c>
      <c r="D39" s="116">
        <f t="shared" si="0"/>
        <v>0</v>
      </c>
    </row>
    <row r="40" spans="1:4">
      <c r="A40" s="44" t="s">
        <v>119</v>
      </c>
      <c r="B40" s="56" t="s">
        <v>194</v>
      </c>
      <c r="C40" s="115">
        <v>0</v>
      </c>
      <c r="D40" s="116">
        <f t="shared" si="0"/>
        <v>0</v>
      </c>
    </row>
    <row r="41" spans="1:4">
      <c r="A41" s="44" t="s">
        <v>119</v>
      </c>
      <c r="B41" s="56" t="s">
        <v>165</v>
      </c>
      <c r="C41" s="115">
        <v>0</v>
      </c>
      <c r="D41" s="116">
        <f t="shared" si="0"/>
        <v>0</v>
      </c>
    </row>
    <row r="42" spans="1:4">
      <c r="B42" s="56" t="s">
        <v>81</v>
      </c>
      <c r="C42" s="115">
        <f>C38+C10</f>
        <v>78037.315084226997</v>
      </c>
      <c r="D42" s="116">
        <f t="shared" si="0"/>
        <v>1</v>
      </c>
    </row>
    <row r="43" spans="1:4">
      <c r="A43" s="44" t="s">
        <v>119</v>
      </c>
      <c r="B43" s="56" t="s">
        <v>162</v>
      </c>
      <c r="C43" s="115">
        <f>'יתרת התחייבות להשקעה'!C10</f>
        <v>211.02915922221703</v>
      </c>
      <c r="D43" s="116"/>
    </row>
    <row r="44" spans="1:4">
      <c r="B44" s="5" t="s">
        <v>104</v>
      </c>
    </row>
    <row r="45" spans="1:4">
      <c r="C45" s="62" t="s">
        <v>147</v>
      </c>
      <c r="D45" s="34" t="s">
        <v>99</v>
      </c>
    </row>
    <row r="46" spans="1:4">
      <c r="C46" s="63" t="s">
        <v>0</v>
      </c>
      <c r="D46" s="23" t="s">
        <v>1</v>
      </c>
    </row>
    <row r="47" spans="1:4">
      <c r="C47" s="117" t="s">
        <v>130</v>
      </c>
      <c r="D47" s="118" vm="15">
        <v>2.4159000000000002</v>
      </c>
    </row>
    <row r="48" spans="1:4">
      <c r="C48" s="117" t="s">
        <v>137</v>
      </c>
      <c r="D48" s="118">
        <v>0.71320062343401669</v>
      </c>
    </row>
    <row r="49" spans="2:4">
      <c r="C49" s="117" t="s">
        <v>134</v>
      </c>
      <c r="D49" s="118" vm="16">
        <v>2.6667000000000001</v>
      </c>
    </row>
    <row r="50" spans="2:4">
      <c r="B50" s="11"/>
      <c r="C50" s="117" t="s">
        <v>2246</v>
      </c>
      <c r="D50" s="118" vm="17">
        <v>3.9455</v>
      </c>
    </row>
    <row r="51" spans="2:4">
      <c r="C51" s="117" t="s">
        <v>128</v>
      </c>
      <c r="D51" s="118" vm="18">
        <v>3.9321999999999999</v>
      </c>
    </row>
    <row r="52" spans="2:4">
      <c r="C52" s="117" t="s">
        <v>129</v>
      </c>
      <c r="D52" s="118" vm="19">
        <v>4.4672000000000001</v>
      </c>
    </row>
    <row r="53" spans="2:4">
      <c r="C53" s="117" t="s">
        <v>131</v>
      </c>
      <c r="D53" s="118">
        <v>0.46051542057860612</v>
      </c>
    </row>
    <row r="54" spans="2:4">
      <c r="C54" s="117" t="s">
        <v>135</v>
      </c>
      <c r="D54" s="118">
        <v>2.7067999999999998E-2</v>
      </c>
    </row>
    <row r="55" spans="2:4">
      <c r="C55" s="117" t="s">
        <v>136</v>
      </c>
      <c r="D55" s="118">
        <v>0.20053698423440919</v>
      </c>
    </row>
    <row r="56" spans="2:4">
      <c r="C56" s="117" t="s">
        <v>133</v>
      </c>
      <c r="D56" s="118" vm="20">
        <v>0.52790000000000004</v>
      </c>
    </row>
    <row r="57" spans="2:4">
      <c r="C57" s="117" t="s">
        <v>2247</v>
      </c>
      <c r="D57" s="118">
        <v>2.260821</v>
      </c>
    </row>
    <row r="58" spans="2:4">
      <c r="C58" s="117" t="s">
        <v>132</v>
      </c>
      <c r="D58" s="118" vm="21">
        <v>0.34910000000000002</v>
      </c>
    </row>
    <row r="59" spans="2:4">
      <c r="C59" s="117" t="s">
        <v>126</v>
      </c>
      <c r="D59" s="118" vm="22">
        <v>3.6150000000000002</v>
      </c>
    </row>
    <row r="60" spans="2:4">
      <c r="C60" s="117" t="s">
        <v>138</v>
      </c>
      <c r="D60" s="118" vm="23">
        <v>0.2029</v>
      </c>
    </row>
    <row r="61" spans="2:4">
      <c r="C61" s="117" t="s">
        <v>2248</v>
      </c>
      <c r="D61" s="118" vm="24">
        <v>0.34649999999999997</v>
      </c>
    </row>
    <row r="62" spans="2:4">
      <c r="C62" s="117" t="s">
        <v>2249</v>
      </c>
      <c r="D62" s="118">
        <v>4.6569268405166807E-2</v>
      </c>
    </row>
    <row r="63" spans="2:4">
      <c r="C63" s="117" t="s">
        <v>2250</v>
      </c>
      <c r="D63" s="118">
        <v>0.52591762806057873</v>
      </c>
    </row>
    <row r="64" spans="2:4">
      <c r="C64" s="117" t="s">
        <v>127</v>
      </c>
      <c r="D64" s="118">
        <v>1</v>
      </c>
    </row>
    <row r="65" spans="3:4">
      <c r="C65" s="119"/>
      <c r="D65" s="119"/>
    </row>
    <row r="66" spans="3:4">
      <c r="C66" s="119"/>
      <c r="D66" s="119"/>
    </row>
    <row r="67" spans="3:4">
      <c r="C67" s="120"/>
      <c r="D67" s="120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M590"/>
  <sheetViews>
    <sheetView rightToLeft="1" workbookViewId="0"/>
  </sheetViews>
  <sheetFormatPr defaultColWidth="9.140625" defaultRowHeight="18"/>
  <cols>
    <col min="1" max="1" width="6.28515625" style="1" customWidth="1"/>
    <col min="2" max="2" width="27.28515625" style="2" bestFit="1" customWidth="1"/>
    <col min="3" max="3" width="46.42578125" style="2" customWidth="1"/>
    <col min="4" max="4" width="6.42578125" style="2" bestFit="1" customWidth="1"/>
    <col min="5" max="5" width="5.28515625" style="2" bestFit="1" customWidth="1"/>
    <col min="6" max="6" width="9" style="1" bestFit="1" customWidth="1"/>
    <col min="7" max="7" width="7" style="1" bestFit="1" customWidth="1"/>
    <col min="8" max="8" width="14.28515625" style="1" bestFit="1" customWidth="1"/>
    <col min="9" max="9" width="8" style="1" customWidth="1"/>
    <col min="10" max="10" width="6.28515625" style="1" bestFit="1" customWidth="1"/>
    <col min="11" max="11" width="9.85546875" style="1" bestFit="1" customWidth="1"/>
    <col min="12" max="12" width="9" style="1" bestFit="1" customWidth="1"/>
    <col min="13" max="16384" width="9.140625" style="1"/>
  </cols>
  <sheetData>
    <row r="1" spans="2:13">
      <c r="B1" s="46" t="s">
        <v>140</v>
      </c>
      <c r="C1" s="67" t="s" vm="1">
        <v>216</v>
      </c>
    </row>
    <row r="2" spans="2:13">
      <c r="B2" s="46" t="s">
        <v>139</v>
      </c>
      <c r="C2" s="67" t="s">
        <v>217</v>
      </c>
    </row>
    <row r="3" spans="2:13">
      <c r="B3" s="46" t="s">
        <v>141</v>
      </c>
      <c r="C3" s="67" t="s">
        <v>218</v>
      </c>
    </row>
    <row r="4" spans="2:13">
      <c r="B4" s="46" t="s">
        <v>142</v>
      </c>
      <c r="C4" s="67">
        <v>8602</v>
      </c>
    </row>
    <row r="6" spans="2:13" ht="26.25" customHeight="1">
      <c r="B6" s="151" t="s">
        <v>167</v>
      </c>
      <c r="C6" s="152"/>
      <c r="D6" s="152"/>
      <c r="E6" s="152"/>
      <c r="F6" s="152"/>
      <c r="G6" s="152"/>
      <c r="H6" s="152"/>
      <c r="I6" s="152"/>
      <c r="J6" s="152"/>
      <c r="K6" s="152"/>
      <c r="L6" s="153"/>
    </row>
    <row r="7" spans="2:13" ht="26.25" customHeight="1">
      <c r="B7" s="151" t="s">
        <v>89</v>
      </c>
      <c r="C7" s="152"/>
      <c r="D7" s="152"/>
      <c r="E7" s="152"/>
      <c r="F7" s="152"/>
      <c r="G7" s="152"/>
      <c r="H7" s="152"/>
      <c r="I7" s="152"/>
      <c r="J7" s="152"/>
      <c r="K7" s="152"/>
      <c r="L7" s="153"/>
      <c r="M7" s="3"/>
    </row>
    <row r="8" spans="2:13" s="3" customFormat="1" ht="78.75">
      <c r="B8" s="21" t="s">
        <v>110</v>
      </c>
      <c r="C8" s="29" t="s">
        <v>43</v>
      </c>
      <c r="D8" s="29" t="s">
        <v>113</v>
      </c>
      <c r="E8" s="29" t="s">
        <v>62</v>
      </c>
      <c r="F8" s="29" t="s">
        <v>97</v>
      </c>
      <c r="G8" s="29" t="s">
        <v>193</v>
      </c>
      <c r="H8" s="29" t="s">
        <v>192</v>
      </c>
      <c r="I8" s="29" t="s">
        <v>59</v>
      </c>
      <c r="J8" s="29" t="s">
        <v>56</v>
      </c>
      <c r="K8" s="29" t="s">
        <v>143</v>
      </c>
      <c r="L8" s="30" t="s">
        <v>145</v>
      </c>
    </row>
    <row r="9" spans="2:13" s="3" customFormat="1">
      <c r="B9" s="14"/>
      <c r="C9" s="29"/>
      <c r="D9" s="29"/>
      <c r="E9" s="29"/>
      <c r="F9" s="29"/>
      <c r="G9" s="15" t="s">
        <v>200</v>
      </c>
      <c r="H9" s="15"/>
      <c r="I9" s="15" t="s">
        <v>196</v>
      </c>
      <c r="J9" s="15" t="s">
        <v>19</v>
      </c>
      <c r="K9" s="31" t="s">
        <v>19</v>
      </c>
      <c r="L9" s="16" t="s">
        <v>19</v>
      </c>
    </row>
    <row r="10" spans="2:13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3" s="4" customFormat="1" ht="18" customHeight="1">
      <c r="B11" s="94" t="s">
        <v>48</v>
      </c>
      <c r="C11" s="71"/>
      <c r="D11" s="71"/>
      <c r="E11" s="71"/>
      <c r="F11" s="71"/>
      <c r="G11" s="79"/>
      <c r="H11" s="81"/>
      <c r="I11" s="79">
        <v>6.7173820999999981E-2</v>
      </c>
      <c r="J11" s="71"/>
      <c r="K11" s="80">
        <f>IFERROR(I11/$I$11,0)</f>
        <v>1</v>
      </c>
      <c r="L11" s="80">
        <f>I11/'סכום נכסי הקרן'!$C$42</f>
        <v>8.6079103218118326E-7</v>
      </c>
    </row>
    <row r="12" spans="2:13">
      <c r="B12" s="93" t="s">
        <v>188</v>
      </c>
      <c r="C12" s="69"/>
      <c r="D12" s="69"/>
      <c r="E12" s="69"/>
      <c r="F12" s="69"/>
      <c r="G12" s="76"/>
      <c r="H12" s="78"/>
      <c r="I12" s="76">
        <v>0.25388014299999995</v>
      </c>
      <c r="J12" s="69"/>
      <c r="K12" s="77">
        <f t="shared" ref="K12:K24" si="0">IFERROR(I12/$I$11,0)</f>
        <v>3.7794506732019908</v>
      </c>
      <c r="L12" s="77">
        <f>I12/'סכום נכסי הקרן'!$C$42</f>
        <v>3.2533172460634097E-6</v>
      </c>
    </row>
    <row r="13" spans="2:13">
      <c r="B13" s="87" t="s">
        <v>185</v>
      </c>
      <c r="C13" s="71"/>
      <c r="D13" s="71"/>
      <c r="E13" s="71"/>
      <c r="F13" s="71"/>
      <c r="G13" s="79"/>
      <c r="H13" s="81"/>
      <c r="I13" s="79">
        <v>0.25388014299999995</v>
      </c>
      <c r="J13" s="71"/>
      <c r="K13" s="80">
        <f t="shared" si="0"/>
        <v>3.7794506732019908</v>
      </c>
      <c r="L13" s="80">
        <f>I13/'סכום נכסי הקרן'!$C$42</f>
        <v>3.2533172460634097E-6</v>
      </c>
    </row>
    <row r="14" spans="2:13">
      <c r="B14" s="75" t="s">
        <v>1393</v>
      </c>
      <c r="C14" s="69" t="s">
        <v>1394</v>
      </c>
      <c r="D14" s="82" t="s">
        <v>114</v>
      </c>
      <c r="E14" s="82" t="s">
        <v>478</v>
      </c>
      <c r="F14" s="82" t="s">
        <v>127</v>
      </c>
      <c r="G14" s="76">
        <v>2.9874000000000001E-2</v>
      </c>
      <c r="H14" s="106">
        <v>731000</v>
      </c>
      <c r="I14" s="76">
        <v>0.21837619900000002</v>
      </c>
      <c r="J14" s="69"/>
      <c r="K14" s="77">
        <f t="shared" si="0"/>
        <v>3.2509122713147445</v>
      </c>
      <c r="L14" s="77">
        <f>I14/'סכום נכסי הקרן'!$C$42</f>
        <v>2.7983561295554937E-6</v>
      </c>
    </row>
    <row r="15" spans="2:13">
      <c r="B15" s="75" t="s">
        <v>1395</v>
      </c>
      <c r="C15" s="69" t="s">
        <v>1396</v>
      </c>
      <c r="D15" s="82" t="s">
        <v>114</v>
      </c>
      <c r="E15" s="82" t="s">
        <v>478</v>
      </c>
      <c r="F15" s="82" t="s">
        <v>127</v>
      </c>
      <c r="G15" s="76">
        <v>-2.9874000000000001E-2</v>
      </c>
      <c r="H15" s="106">
        <v>1906900</v>
      </c>
      <c r="I15" s="76">
        <v>-0.569660155</v>
      </c>
      <c r="J15" s="69"/>
      <c r="K15" s="77">
        <f t="shared" si="0"/>
        <v>-8.4803893320286203</v>
      </c>
      <c r="L15" s="77">
        <f>I15/'סכום נכסי הקרן'!$C$42</f>
        <v>-7.2998430864152119E-6</v>
      </c>
    </row>
    <row r="16" spans="2:13">
      <c r="B16" s="75" t="s">
        <v>1397</v>
      </c>
      <c r="C16" s="69" t="s">
        <v>1398</v>
      </c>
      <c r="D16" s="82" t="s">
        <v>114</v>
      </c>
      <c r="E16" s="82" t="s">
        <v>478</v>
      </c>
      <c r="F16" s="82" t="s">
        <v>127</v>
      </c>
      <c r="G16" s="76">
        <v>0.2747</v>
      </c>
      <c r="H16" s="106">
        <v>220300</v>
      </c>
      <c r="I16" s="76">
        <v>0.60516409999999998</v>
      </c>
      <c r="J16" s="69"/>
      <c r="K16" s="77">
        <f t="shared" si="0"/>
        <v>9.0089277488026198</v>
      </c>
      <c r="L16" s="77">
        <f>I16/'סכום נכסי הקרן'!$C$42</f>
        <v>7.7548042157375112E-6</v>
      </c>
    </row>
    <row r="17" spans="2:12">
      <c r="B17" s="75" t="s">
        <v>1399</v>
      </c>
      <c r="C17" s="69" t="s">
        <v>1400</v>
      </c>
      <c r="D17" s="82" t="s">
        <v>114</v>
      </c>
      <c r="E17" s="82" t="s">
        <v>478</v>
      </c>
      <c r="F17" s="82" t="s">
        <v>127</v>
      </c>
      <c r="G17" s="76">
        <v>-0.2747</v>
      </c>
      <c r="H17" s="106">
        <v>0.01</v>
      </c>
      <c r="I17" s="76">
        <v>-9.9999999999999986E-10</v>
      </c>
      <c r="J17" s="69"/>
      <c r="K17" s="77">
        <f t="shared" si="0"/>
        <v>-1.4886751789808117E-8</v>
      </c>
      <c r="L17" s="77">
        <f>I17/'סכום נכסי הקרן'!$C$42</f>
        <v>-1.2814382438974007E-14</v>
      </c>
    </row>
    <row r="18" spans="2:12">
      <c r="B18" s="72"/>
      <c r="C18" s="69"/>
      <c r="D18" s="69"/>
      <c r="E18" s="69"/>
      <c r="F18" s="69"/>
      <c r="G18" s="76"/>
      <c r="H18" s="78"/>
      <c r="I18" s="69"/>
      <c r="J18" s="69"/>
      <c r="K18" s="77"/>
      <c r="L18" s="69"/>
    </row>
    <row r="19" spans="2:12">
      <c r="B19" s="93" t="s">
        <v>187</v>
      </c>
      <c r="C19" s="69"/>
      <c r="D19" s="69"/>
      <c r="E19" s="69"/>
      <c r="F19" s="69"/>
      <c r="G19" s="76"/>
      <c r="H19" s="78"/>
      <c r="I19" s="76">
        <v>-0.18670632200000001</v>
      </c>
      <c r="J19" s="69"/>
      <c r="K19" s="77">
        <f t="shared" si="0"/>
        <v>-2.7794506732019912</v>
      </c>
      <c r="L19" s="77">
        <f>I19/'סכום נכסי הקרן'!$C$42</f>
        <v>-2.3925262138822268E-6</v>
      </c>
    </row>
    <row r="20" spans="2:12">
      <c r="B20" s="87" t="s">
        <v>185</v>
      </c>
      <c r="C20" s="71"/>
      <c r="D20" s="71"/>
      <c r="E20" s="71"/>
      <c r="F20" s="71"/>
      <c r="G20" s="79"/>
      <c r="H20" s="81"/>
      <c r="I20" s="79">
        <v>-0.18670632200000001</v>
      </c>
      <c r="J20" s="71"/>
      <c r="K20" s="80">
        <f t="shared" si="0"/>
        <v>-2.7794506732019912</v>
      </c>
      <c r="L20" s="80">
        <f>I20/'סכום נכסי הקרן'!$C$42</f>
        <v>-2.3925262138822268E-6</v>
      </c>
    </row>
    <row r="21" spans="2:12">
      <c r="B21" s="75" t="s">
        <v>1401</v>
      </c>
      <c r="C21" s="69" t="s">
        <v>1402</v>
      </c>
      <c r="D21" s="82" t="s">
        <v>26</v>
      </c>
      <c r="E21" s="82" t="s">
        <v>478</v>
      </c>
      <c r="F21" s="82" t="s">
        <v>128</v>
      </c>
      <c r="G21" s="76">
        <v>0.26017200000000001</v>
      </c>
      <c r="H21" s="78">
        <v>60</v>
      </c>
      <c r="I21" s="76">
        <v>3.0691449999999999E-2</v>
      </c>
      <c r="J21" s="69"/>
      <c r="K21" s="77">
        <f t="shared" si="0"/>
        <v>0.45689599821930643</v>
      </c>
      <c r="L21" s="77">
        <f>I21/'סכום נכסי הקרן'!$C$42</f>
        <v>3.9329197790664884E-7</v>
      </c>
    </row>
    <row r="22" spans="2:12">
      <c r="B22" s="75" t="s">
        <v>1403</v>
      </c>
      <c r="C22" s="69" t="s">
        <v>1404</v>
      </c>
      <c r="D22" s="82" t="s">
        <v>26</v>
      </c>
      <c r="E22" s="82" t="s">
        <v>478</v>
      </c>
      <c r="F22" s="82" t="s">
        <v>128</v>
      </c>
      <c r="G22" s="76">
        <v>-0.26017200000000001</v>
      </c>
      <c r="H22" s="78">
        <v>5</v>
      </c>
      <c r="I22" s="76">
        <v>-2.5576209999999999E-3</v>
      </c>
      <c r="J22" s="69"/>
      <c r="K22" s="77">
        <f t="shared" si="0"/>
        <v>-3.8074668999400832E-2</v>
      </c>
      <c r="L22" s="77">
        <f>I22/'סכום נכסי הקרן'!$C$42</f>
        <v>-3.2774333627951141E-8</v>
      </c>
    </row>
    <row r="23" spans="2:12">
      <c r="B23" s="75" t="s">
        <v>1405</v>
      </c>
      <c r="C23" s="69" t="s">
        <v>1406</v>
      </c>
      <c r="D23" s="82" t="s">
        <v>26</v>
      </c>
      <c r="E23" s="82" t="s">
        <v>478</v>
      </c>
      <c r="F23" s="82" t="s">
        <v>128</v>
      </c>
      <c r="G23" s="76">
        <v>-0.26017200000000001</v>
      </c>
      <c r="H23" s="78">
        <v>585</v>
      </c>
      <c r="I23" s="76">
        <v>-0.299241639</v>
      </c>
      <c r="J23" s="69"/>
      <c r="K23" s="77">
        <f t="shared" si="0"/>
        <v>-4.4547360049683657</v>
      </c>
      <c r="L23" s="77">
        <f>I23/'סכום נכסי הקרן'!$C$42</f>
        <v>-3.8345968038114E-6</v>
      </c>
    </row>
    <row r="24" spans="2:12">
      <c r="B24" s="75" t="s">
        <v>1407</v>
      </c>
      <c r="C24" s="69" t="s">
        <v>1408</v>
      </c>
      <c r="D24" s="82" t="s">
        <v>26</v>
      </c>
      <c r="E24" s="82" t="s">
        <v>478</v>
      </c>
      <c r="F24" s="82" t="s">
        <v>128</v>
      </c>
      <c r="G24" s="76">
        <v>0.26017200000000001</v>
      </c>
      <c r="H24" s="78">
        <v>165</v>
      </c>
      <c r="I24" s="76">
        <v>8.4401488000000011E-2</v>
      </c>
      <c r="J24" s="69"/>
      <c r="K24" s="77">
        <f t="shared" si="0"/>
        <v>1.2564640025464688</v>
      </c>
      <c r="L24" s="77">
        <f>I24/'סכום נכסי הקרן'!$C$42</f>
        <v>1.0815529456504758E-6</v>
      </c>
    </row>
    <row r="25" spans="2:12">
      <c r="B25" s="72"/>
      <c r="C25" s="69"/>
      <c r="D25" s="69"/>
      <c r="E25" s="69"/>
      <c r="F25" s="69"/>
      <c r="G25" s="76"/>
      <c r="H25" s="78"/>
      <c r="I25" s="69"/>
      <c r="J25" s="69"/>
      <c r="K25" s="77"/>
      <c r="L25" s="69"/>
    </row>
    <row r="26" spans="2:12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130" t="s">
        <v>208</v>
      </c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130" t="s">
        <v>106</v>
      </c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130" t="s">
        <v>191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130" t="s">
        <v>199</v>
      </c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</row>
    <row r="112" spans="2:12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</row>
    <row r="113" spans="2:12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</row>
    <row r="114" spans="2:12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</row>
    <row r="115" spans="2:12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</row>
    <row r="116" spans="2:12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</row>
    <row r="117" spans="2:12"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</row>
    <row r="118" spans="2:12"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</row>
    <row r="119" spans="2:12"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</row>
    <row r="120" spans="2:12"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</row>
    <row r="121" spans="2:12"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</row>
    <row r="122" spans="2:12"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</row>
    <row r="123" spans="2:12"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</row>
    <row r="124" spans="2:12"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</row>
    <row r="125" spans="2:12">
      <c r="B125" s="122"/>
      <c r="C125" s="123"/>
      <c r="D125" s="123"/>
      <c r="E125" s="123"/>
      <c r="F125" s="123"/>
      <c r="G125" s="123"/>
      <c r="H125" s="123"/>
      <c r="I125" s="123"/>
      <c r="J125" s="123"/>
      <c r="K125" s="123"/>
      <c r="L125" s="123"/>
    </row>
    <row r="126" spans="2:12">
      <c r="B126" s="122"/>
      <c r="C126" s="123"/>
      <c r="D126" s="123"/>
      <c r="E126" s="123"/>
      <c r="F126" s="123"/>
      <c r="G126" s="123"/>
      <c r="H126" s="123"/>
      <c r="I126" s="123"/>
      <c r="J126" s="123"/>
      <c r="K126" s="123"/>
      <c r="L126" s="123"/>
    </row>
    <row r="127" spans="2:12">
      <c r="B127" s="122"/>
      <c r="C127" s="123"/>
      <c r="D127" s="123"/>
      <c r="E127" s="123"/>
      <c r="F127" s="123"/>
      <c r="G127" s="123"/>
      <c r="H127" s="123"/>
      <c r="I127" s="123"/>
      <c r="J127" s="123"/>
      <c r="K127" s="123"/>
      <c r="L127" s="123"/>
    </row>
    <row r="128" spans="2:12">
      <c r="B128" s="122"/>
      <c r="C128" s="123"/>
      <c r="D128" s="123"/>
      <c r="E128" s="123"/>
      <c r="F128" s="123"/>
      <c r="G128" s="123"/>
      <c r="H128" s="123"/>
      <c r="I128" s="123"/>
      <c r="J128" s="123"/>
      <c r="K128" s="123"/>
      <c r="L128" s="123"/>
    </row>
    <row r="129" spans="2:12">
      <c r="B129" s="122"/>
      <c r="C129" s="123"/>
      <c r="D129" s="123"/>
      <c r="E129" s="123"/>
      <c r="F129" s="123"/>
      <c r="G129" s="123"/>
      <c r="H129" s="123"/>
      <c r="I129" s="123"/>
      <c r="J129" s="123"/>
      <c r="K129" s="123"/>
      <c r="L129" s="123"/>
    </row>
    <row r="130" spans="2:12">
      <c r="B130" s="122"/>
      <c r="C130" s="123"/>
      <c r="D130" s="123"/>
      <c r="E130" s="123"/>
      <c r="F130" s="123"/>
      <c r="G130" s="123"/>
      <c r="H130" s="123"/>
      <c r="I130" s="123"/>
      <c r="J130" s="123"/>
      <c r="K130" s="123"/>
      <c r="L130" s="123"/>
    </row>
    <row r="131" spans="2:12">
      <c r="B131" s="122"/>
      <c r="C131" s="123"/>
      <c r="D131" s="123"/>
      <c r="E131" s="123"/>
      <c r="F131" s="123"/>
      <c r="G131" s="123"/>
      <c r="H131" s="123"/>
      <c r="I131" s="123"/>
      <c r="J131" s="123"/>
      <c r="K131" s="123"/>
      <c r="L131" s="123"/>
    </row>
    <row r="132" spans="2:12">
      <c r="B132" s="122"/>
      <c r="C132" s="123"/>
      <c r="D132" s="123"/>
      <c r="E132" s="123"/>
      <c r="F132" s="123"/>
      <c r="G132" s="123"/>
      <c r="H132" s="123"/>
      <c r="I132" s="123"/>
      <c r="J132" s="123"/>
      <c r="K132" s="123"/>
      <c r="L132" s="123"/>
    </row>
    <row r="133" spans="2:12">
      <c r="B133" s="122"/>
      <c r="C133" s="123"/>
      <c r="D133" s="123"/>
      <c r="E133" s="123"/>
      <c r="F133" s="123"/>
      <c r="G133" s="123"/>
      <c r="H133" s="123"/>
      <c r="I133" s="123"/>
      <c r="J133" s="123"/>
      <c r="K133" s="123"/>
      <c r="L133" s="123"/>
    </row>
    <row r="134" spans="2:12">
      <c r="B134" s="122"/>
      <c r="C134" s="123"/>
      <c r="D134" s="123"/>
      <c r="E134" s="123"/>
      <c r="F134" s="123"/>
      <c r="G134" s="123"/>
      <c r="H134" s="123"/>
      <c r="I134" s="123"/>
      <c r="J134" s="123"/>
      <c r="K134" s="123"/>
      <c r="L134" s="123"/>
    </row>
    <row r="135" spans="2:12">
      <c r="B135" s="122"/>
      <c r="C135" s="123"/>
      <c r="D135" s="123"/>
      <c r="E135" s="123"/>
      <c r="F135" s="123"/>
      <c r="G135" s="123"/>
      <c r="H135" s="123"/>
      <c r="I135" s="123"/>
      <c r="J135" s="123"/>
      <c r="K135" s="123"/>
      <c r="L135" s="123"/>
    </row>
    <row r="136" spans="2:12">
      <c r="B136" s="122"/>
      <c r="C136" s="123"/>
      <c r="D136" s="123"/>
      <c r="E136" s="123"/>
      <c r="F136" s="123"/>
      <c r="G136" s="123"/>
      <c r="H136" s="123"/>
      <c r="I136" s="123"/>
      <c r="J136" s="123"/>
      <c r="K136" s="123"/>
      <c r="L136" s="123"/>
    </row>
    <row r="137" spans="2:12">
      <c r="B137" s="122"/>
      <c r="C137" s="123"/>
      <c r="D137" s="123"/>
      <c r="E137" s="123"/>
      <c r="F137" s="123"/>
      <c r="G137" s="123"/>
      <c r="H137" s="123"/>
      <c r="I137" s="123"/>
      <c r="J137" s="123"/>
      <c r="K137" s="123"/>
      <c r="L137" s="123"/>
    </row>
    <row r="138" spans="2:12">
      <c r="B138" s="122"/>
      <c r="C138" s="123"/>
      <c r="D138" s="123"/>
      <c r="E138" s="123"/>
      <c r="F138" s="123"/>
      <c r="G138" s="123"/>
      <c r="H138" s="123"/>
      <c r="I138" s="123"/>
      <c r="J138" s="123"/>
      <c r="K138" s="123"/>
      <c r="L138" s="123"/>
    </row>
    <row r="139" spans="2:12">
      <c r="B139" s="122"/>
      <c r="C139" s="123"/>
      <c r="D139" s="123"/>
      <c r="E139" s="123"/>
      <c r="F139" s="123"/>
      <c r="G139" s="123"/>
      <c r="H139" s="123"/>
      <c r="I139" s="123"/>
      <c r="J139" s="123"/>
      <c r="K139" s="123"/>
      <c r="L139" s="123"/>
    </row>
    <row r="140" spans="2:12">
      <c r="B140" s="122"/>
      <c r="C140" s="123"/>
      <c r="D140" s="123"/>
      <c r="E140" s="123"/>
      <c r="F140" s="123"/>
      <c r="G140" s="123"/>
      <c r="H140" s="123"/>
      <c r="I140" s="123"/>
      <c r="J140" s="123"/>
      <c r="K140" s="123"/>
      <c r="L140" s="123"/>
    </row>
    <row r="141" spans="2:12">
      <c r="B141" s="122"/>
      <c r="C141" s="123"/>
      <c r="D141" s="123"/>
      <c r="E141" s="123"/>
      <c r="F141" s="123"/>
      <c r="G141" s="123"/>
      <c r="H141" s="123"/>
      <c r="I141" s="123"/>
      <c r="J141" s="123"/>
      <c r="K141" s="123"/>
      <c r="L141" s="123"/>
    </row>
    <row r="142" spans="2:12">
      <c r="B142" s="122"/>
      <c r="C142" s="123"/>
      <c r="D142" s="123"/>
      <c r="E142" s="123"/>
      <c r="F142" s="123"/>
      <c r="G142" s="123"/>
      <c r="H142" s="123"/>
      <c r="I142" s="123"/>
      <c r="J142" s="123"/>
      <c r="K142" s="123"/>
      <c r="L142" s="123"/>
    </row>
    <row r="143" spans="2:12">
      <c r="B143" s="122"/>
      <c r="C143" s="123"/>
      <c r="D143" s="123"/>
      <c r="E143" s="123"/>
      <c r="F143" s="123"/>
      <c r="G143" s="123"/>
      <c r="H143" s="123"/>
      <c r="I143" s="123"/>
      <c r="J143" s="123"/>
      <c r="K143" s="123"/>
      <c r="L143" s="123"/>
    </row>
    <row r="144" spans="2:12">
      <c r="B144" s="122"/>
      <c r="C144" s="123"/>
      <c r="D144" s="123"/>
      <c r="E144" s="123"/>
      <c r="F144" s="123"/>
      <c r="G144" s="123"/>
      <c r="H144" s="123"/>
      <c r="I144" s="123"/>
      <c r="J144" s="123"/>
      <c r="K144" s="123"/>
      <c r="L144" s="123"/>
    </row>
    <row r="145" spans="2:12">
      <c r="B145" s="122"/>
      <c r="C145" s="123"/>
      <c r="D145" s="123"/>
      <c r="E145" s="123"/>
      <c r="F145" s="123"/>
      <c r="G145" s="123"/>
      <c r="H145" s="123"/>
      <c r="I145" s="123"/>
      <c r="J145" s="123"/>
      <c r="K145" s="123"/>
      <c r="L145" s="123"/>
    </row>
    <row r="146" spans="2:12">
      <c r="B146" s="122"/>
      <c r="C146" s="123"/>
      <c r="D146" s="123"/>
      <c r="E146" s="123"/>
      <c r="F146" s="123"/>
      <c r="G146" s="123"/>
      <c r="H146" s="123"/>
      <c r="I146" s="123"/>
      <c r="J146" s="123"/>
      <c r="K146" s="123"/>
      <c r="L146" s="123"/>
    </row>
    <row r="147" spans="2:12">
      <c r="B147" s="122"/>
      <c r="C147" s="123"/>
      <c r="D147" s="123"/>
      <c r="E147" s="123"/>
      <c r="F147" s="123"/>
      <c r="G147" s="123"/>
      <c r="H147" s="123"/>
      <c r="I147" s="123"/>
      <c r="J147" s="123"/>
      <c r="K147" s="123"/>
      <c r="L147" s="123"/>
    </row>
    <row r="148" spans="2:12">
      <c r="B148" s="122"/>
      <c r="C148" s="123"/>
      <c r="D148" s="123"/>
      <c r="E148" s="123"/>
      <c r="F148" s="123"/>
      <c r="G148" s="123"/>
      <c r="H148" s="123"/>
      <c r="I148" s="123"/>
      <c r="J148" s="123"/>
      <c r="K148" s="123"/>
      <c r="L148" s="123"/>
    </row>
    <row r="149" spans="2:12">
      <c r="B149" s="122"/>
      <c r="C149" s="123"/>
      <c r="D149" s="123"/>
      <c r="E149" s="123"/>
      <c r="F149" s="123"/>
      <c r="G149" s="123"/>
      <c r="H149" s="123"/>
      <c r="I149" s="123"/>
      <c r="J149" s="123"/>
      <c r="K149" s="123"/>
      <c r="L149" s="123"/>
    </row>
    <row r="150" spans="2:12">
      <c r="B150" s="122"/>
      <c r="C150" s="123"/>
      <c r="D150" s="123"/>
      <c r="E150" s="123"/>
      <c r="F150" s="123"/>
      <c r="G150" s="123"/>
      <c r="H150" s="123"/>
      <c r="I150" s="123"/>
      <c r="J150" s="123"/>
      <c r="K150" s="123"/>
      <c r="L150" s="123"/>
    </row>
    <row r="151" spans="2:12">
      <c r="B151" s="122"/>
      <c r="C151" s="123"/>
      <c r="D151" s="123"/>
      <c r="E151" s="123"/>
      <c r="F151" s="123"/>
      <c r="G151" s="123"/>
      <c r="H151" s="123"/>
      <c r="I151" s="123"/>
      <c r="J151" s="123"/>
      <c r="K151" s="123"/>
      <c r="L151" s="123"/>
    </row>
    <row r="152" spans="2:12">
      <c r="B152" s="122"/>
      <c r="C152" s="123"/>
      <c r="D152" s="123"/>
      <c r="E152" s="123"/>
      <c r="F152" s="123"/>
      <c r="G152" s="123"/>
      <c r="H152" s="123"/>
      <c r="I152" s="123"/>
      <c r="J152" s="123"/>
      <c r="K152" s="123"/>
      <c r="L152" s="123"/>
    </row>
    <row r="153" spans="2:12">
      <c r="B153" s="122"/>
      <c r="C153" s="123"/>
      <c r="D153" s="123"/>
      <c r="E153" s="123"/>
      <c r="F153" s="123"/>
      <c r="G153" s="123"/>
      <c r="H153" s="123"/>
      <c r="I153" s="123"/>
      <c r="J153" s="123"/>
      <c r="K153" s="123"/>
      <c r="L153" s="123"/>
    </row>
    <row r="154" spans="2:12">
      <c r="B154" s="122"/>
      <c r="C154" s="123"/>
      <c r="D154" s="123"/>
      <c r="E154" s="123"/>
      <c r="F154" s="123"/>
      <c r="G154" s="123"/>
      <c r="H154" s="123"/>
      <c r="I154" s="123"/>
      <c r="J154" s="123"/>
      <c r="K154" s="123"/>
      <c r="L154" s="123"/>
    </row>
    <row r="155" spans="2:12">
      <c r="B155" s="122"/>
      <c r="C155" s="123"/>
      <c r="D155" s="123"/>
      <c r="E155" s="123"/>
      <c r="F155" s="123"/>
      <c r="G155" s="123"/>
      <c r="H155" s="123"/>
      <c r="I155" s="123"/>
      <c r="J155" s="123"/>
      <c r="K155" s="123"/>
      <c r="L155" s="123"/>
    </row>
    <row r="156" spans="2:12">
      <c r="B156" s="122"/>
      <c r="C156" s="123"/>
      <c r="D156" s="123"/>
      <c r="E156" s="123"/>
      <c r="F156" s="123"/>
      <c r="G156" s="123"/>
      <c r="H156" s="123"/>
      <c r="I156" s="123"/>
      <c r="J156" s="123"/>
      <c r="K156" s="123"/>
      <c r="L156" s="123"/>
    </row>
    <row r="157" spans="2:12">
      <c r="B157" s="122"/>
      <c r="C157" s="123"/>
      <c r="D157" s="123"/>
      <c r="E157" s="123"/>
      <c r="F157" s="123"/>
      <c r="G157" s="123"/>
      <c r="H157" s="123"/>
      <c r="I157" s="123"/>
      <c r="J157" s="123"/>
      <c r="K157" s="123"/>
      <c r="L157" s="123"/>
    </row>
    <row r="158" spans="2:12">
      <c r="B158" s="122"/>
      <c r="C158" s="123"/>
      <c r="D158" s="123"/>
      <c r="E158" s="123"/>
      <c r="F158" s="123"/>
      <c r="G158" s="123"/>
      <c r="H158" s="123"/>
      <c r="I158" s="123"/>
      <c r="J158" s="123"/>
      <c r="K158" s="123"/>
      <c r="L158" s="123"/>
    </row>
    <row r="159" spans="2:12">
      <c r="B159" s="122"/>
      <c r="C159" s="123"/>
      <c r="D159" s="123"/>
      <c r="E159" s="123"/>
      <c r="F159" s="123"/>
      <c r="G159" s="123"/>
      <c r="H159" s="123"/>
      <c r="I159" s="123"/>
      <c r="J159" s="123"/>
      <c r="K159" s="123"/>
      <c r="L159" s="123"/>
    </row>
    <row r="160" spans="2:12">
      <c r="B160" s="122"/>
      <c r="C160" s="123"/>
      <c r="D160" s="123"/>
      <c r="E160" s="123"/>
      <c r="F160" s="123"/>
      <c r="G160" s="123"/>
      <c r="H160" s="123"/>
      <c r="I160" s="123"/>
      <c r="J160" s="123"/>
      <c r="K160" s="123"/>
      <c r="L160" s="123"/>
    </row>
    <row r="161" spans="2:12">
      <c r="B161" s="122"/>
      <c r="C161" s="123"/>
      <c r="D161" s="123"/>
      <c r="E161" s="123"/>
      <c r="F161" s="123"/>
      <c r="G161" s="123"/>
      <c r="H161" s="123"/>
      <c r="I161" s="123"/>
      <c r="J161" s="123"/>
      <c r="K161" s="123"/>
      <c r="L161" s="123"/>
    </row>
    <row r="162" spans="2:12">
      <c r="B162" s="122"/>
      <c r="C162" s="123"/>
      <c r="D162" s="123"/>
      <c r="E162" s="123"/>
      <c r="F162" s="123"/>
      <c r="G162" s="123"/>
      <c r="H162" s="123"/>
      <c r="I162" s="123"/>
      <c r="J162" s="123"/>
      <c r="K162" s="123"/>
      <c r="L162" s="123"/>
    </row>
    <row r="163" spans="2:12">
      <c r="B163" s="122"/>
      <c r="C163" s="123"/>
      <c r="D163" s="123"/>
      <c r="E163" s="123"/>
      <c r="F163" s="123"/>
      <c r="G163" s="123"/>
      <c r="H163" s="123"/>
      <c r="I163" s="123"/>
      <c r="J163" s="123"/>
      <c r="K163" s="123"/>
      <c r="L163" s="123"/>
    </row>
    <row r="164" spans="2:12">
      <c r="B164" s="122"/>
      <c r="C164" s="123"/>
      <c r="D164" s="123"/>
      <c r="E164" s="123"/>
      <c r="F164" s="123"/>
      <c r="G164" s="123"/>
      <c r="H164" s="123"/>
      <c r="I164" s="123"/>
      <c r="J164" s="123"/>
      <c r="K164" s="123"/>
      <c r="L164" s="123"/>
    </row>
    <row r="165" spans="2:12">
      <c r="B165" s="122"/>
      <c r="C165" s="123"/>
      <c r="D165" s="123"/>
      <c r="E165" s="123"/>
      <c r="F165" s="123"/>
      <c r="G165" s="123"/>
      <c r="H165" s="123"/>
      <c r="I165" s="123"/>
      <c r="J165" s="123"/>
      <c r="K165" s="123"/>
      <c r="L165" s="123"/>
    </row>
    <row r="166" spans="2:12">
      <c r="B166" s="122"/>
      <c r="C166" s="123"/>
      <c r="D166" s="123"/>
      <c r="E166" s="123"/>
      <c r="F166" s="123"/>
      <c r="G166" s="123"/>
      <c r="H166" s="123"/>
      <c r="I166" s="123"/>
      <c r="J166" s="123"/>
      <c r="K166" s="123"/>
      <c r="L166" s="123"/>
    </row>
    <row r="167" spans="2:12">
      <c r="B167" s="122"/>
      <c r="C167" s="123"/>
      <c r="D167" s="123"/>
      <c r="E167" s="123"/>
      <c r="F167" s="123"/>
      <c r="G167" s="123"/>
      <c r="H167" s="123"/>
      <c r="I167" s="123"/>
      <c r="J167" s="123"/>
      <c r="K167" s="123"/>
      <c r="L167" s="123"/>
    </row>
    <row r="168" spans="2:12">
      <c r="B168" s="122"/>
      <c r="C168" s="123"/>
      <c r="D168" s="123"/>
      <c r="E168" s="123"/>
      <c r="F168" s="123"/>
      <c r="G168" s="123"/>
      <c r="H168" s="123"/>
      <c r="I168" s="123"/>
      <c r="J168" s="123"/>
      <c r="K168" s="123"/>
      <c r="L168" s="123"/>
    </row>
    <row r="169" spans="2:12">
      <c r="B169" s="122"/>
      <c r="C169" s="123"/>
      <c r="D169" s="123"/>
      <c r="E169" s="123"/>
      <c r="F169" s="123"/>
      <c r="G169" s="123"/>
      <c r="H169" s="123"/>
      <c r="I169" s="123"/>
      <c r="J169" s="123"/>
      <c r="K169" s="123"/>
      <c r="L169" s="123"/>
    </row>
    <row r="170" spans="2:12">
      <c r="B170" s="122"/>
      <c r="C170" s="123"/>
      <c r="D170" s="123"/>
      <c r="E170" s="123"/>
      <c r="F170" s="123"/>
      <c r="G170" s="123"/>
      <c r="H170" s="123"/>
      <c r="I170" s="123"/>
      <c r="J170" s="123"/>
      <c r="K170" s="123"/>
      <c r="L170" s="123"/>
    </row>
    <row r="171" spans="2:12">
      <c r="B171" s="122"/>
      <c r="C171" s="123"/>
      <c r="D171" s="123"/>
      <c r="E171" s="123"/>
      <c r="F171" s="123"/>
      <c r="G171" s="123"/>
      <c r="H171" s="123"/>
      <c r="I171" s="123"/>
      <c r="J171" s="123"/>
      <c r="K171" s="123"/>
      <c r="L171" s="123"/>
    </row>
    <row r="172" spans="2:12">
      <c r="B172" s="122"/>
      <c r="C172" s="123"/>
      <c r="D172" s="123"/>
      <c r="E172" s="123"/>
      <c r="F172" s="123"/>
      <c r="G172" s="123"/>
      <c r="H172" s="123"/>
      <c r="I172" s="123"/>
      <c r="J172" s="123"/>
      <c r="K172" s="123"/>
      <c r="L172" s="123"/>
    </row>
    <row r="173" spans="2:12">
      <c r="B173" s="122"/>
      <c r="C173" s="123"/>
      <c r="D173" s="123"/>
      <c r="E173" s="123"/>
      <c r="F173" s="123"/>
      <c r="G173" s="123"/>
      <c r="H173" s="123"/>
      <c r="I173" s="123"/>
      <c r="J173" s="123"/>
      <c r="K173" s="123"/>
      <c r="L173" s="123"/>
    </row>
    <row r="174" spans="2:12">
      <c r="B174" s="122"/>
      <c r="C174" s="123"/>
      <c r="D174" s="123"/>
      <c r="E174" s="123"/>
      <c r="F174" s="123"/>
      <c r="G174" s="123"/>
      <c r="H174" s="123"/>
      <c r="I174" s="123"/>
      <c r="J174" s="123"/>
      <c r="K174" s="123"/>
      <c r="L174" s="123"/>
    </row>
    <row r="175" spans="2:12">
      <c r="B175" s="122"/>
      <c r="C175" s="123"/>
      <c r="D175" s="123"/>
      <c r="E175" s="123"/>
      <c r="F175" s="123"/>
      <c r="G175" s="123"/>
      <c r="H175" s="123"/>
      <c r="I175" s="123"/>
      <c r="J175" s="123"/>
      <c r="K175" s="123"/>
      <c r="L175" s="123"/>
    </row>
    <row r="176" spans="2:12">
      <c r="B176" s="122"/>
      <c r="C176" s="123"/>
      <c r="D176" s="123"/>
      <c r="E176" s="123"/>
      <c r="F176" s="123"/>
      <c r="G176" s="123"/>
      <c r="H176" s="123"/>
      <c r="I176" s="123"/>
      <c r="J176" s="123"/>
      <c r="K176" s="123"/>
      <c r="L176" s="123"/>
    </row>
    <row r="177" spans="2:12">
      <c r="B177" s="122"/>
      <c r="C177" s="123"/>
      <c r="D177" s="123"/>
      <c r="E177" s="123"/>
      <c r="F177" s="123"/>
      <c r="G177" s="123"/>
      <c r="H177" s="123"/>
      <c r="I177" s="123"/>
      <c r="J177" s="123"/>
      <c r="K177" s="123"/>
      <c r="L177" s="123"/>
    </row>
    <row r="178" spans="2:12">
      <c r="B178" s="122"/>
      <c r="C178" s="123"/>
      <c r="D178" s="123"/>
      <c r="E178" s="123"/>
      <c r="F178" s="123"/>
      <c r="G178" s="123"/>
      <c r="H178" s="123"/>
      <c r="I178" s="123"/>
      <c r="J178" s="123"/>
      <c r="K178" s="123"/>
      <c r="L178" s="123"/>
    </row>
    <row r="179" spans="2:12">
      <c r="B179" s="122"/>
      <c r="C179" s="123"/>
      <c r="D179" s="123"/>
      <c r="E179" s="123"/>
      <c r="F179" s="123"/>
      <c r="G179" s="123"/>
      <c r="H179" s="123"/>
      <c r="I179" s="123"/>
      <c r="J179" s="123"/>
      <c r="K179" s="123"/>
      <c r="L179" s="123"/>
    </row>
    <row r="180" spans="2:12">
      <c r="B180" s="122"/>
      <c r="C180" s="123"/>
      <c r="D180" s="123"/>
      <c r="E180" s="123"/>
      <c r="F180" s="123"/>
      <c r="G180" s="123"/>
      <c r="H180" s="123"/>
      <c r="I180" s="123"/>
      <c r="J180" s="123"/>
      <c r="K180" s="123"/>
      <c r="L180" s="123"/>
    </row>
    <row r="181" spans="2:12">
      <c r="B181" s="122"/>
      <c r="C181" s="123"/>
      <c r="D181" s="123"/>
      <c r="E181" s="123"/>
      <c r="F181" s="123"/>
      <c r="G181" s="123"/>
      <c r="H181" s="123"/>
      <c r="I181" s="123"/>
      <c r="J181" s="123"/>
      <c r="K181" s="123"/>
      <c r="L181" s="123"/>
    </row>
    <row r="182" spans="2:12">
      <c r="B182" s="122"/>
      <c r="C182" s="123"/>
      <c r="D182" s="123"/>
      <c r="E182" s="123"/>
      <c r="F182" s="123"/>
      <c r="G182" s="123"/>
      <c r="H182" s="123"/>
      <c r="I182" s="123"/>
      <c r="J182" s="123"/>
      <c r="K182" s="123"/>
      <c r="L182" s="123"/>
    </row>
    <row r="183" spans="2:12">
      <c r="B183" s="122"/>
      <c r="C183" s="123"/>
      <c r="D183" s="123"/>
      <c r="E183" s="123"/>
      <c r="F183" s="123"/>
      <c r="G183" s="123"/>
      <c r="H183" s="123"/>
      <c r="I183" s="123"/>
      <c r="J183" s="123"/>
      <c r="K183" s="123"/>
      <c r="L183" s="123"/>
    </row>
    <row r="184" spans="2:12">
      <c r="B184" s="122"/>
      <c r="C184" s="123"/>
      <c r="D184" s="123"/>
      <c r="E184" s="123"/>
      <c r="F184" s="123"/>
      <c r="G184" s="123"/>
      <c r="H184" s="123"/>
      <c r="I184" s="123"/>
      <c r="J184" s="123"/>
      <c r="K184" s="123"/>
      <c r="L184" s="123"/>
    </row>
    <row r="185" spans="2:12">
      <c r="B185" s="122"/>
      <c r="C185" s="123"/>
      <c r="D185" s="123"/>
      <c r="E185" s="123"/>
      <c r="F185" s="123"/>
      <c r="G185" s="123"/>
      <c r="H185" s="123"/>
      <c r="I185" s="123"/>
      <c r="J185" s="123"/>
      <c r="K185" s="123"/>
      <c r="L185" s="123"/>
    </row>
    <row r="186" spans="2:12">
      <c r="B186" s="122"/>
      <c r="C186" s="123"/>
      <c r="D186" s="123"/>
      <c r="E186" s="123"/>
      <c r="F186" s="123"/>
      <c r="G186" s="123"/>
      <c r="H186" s="123"/>
      <c r="I186" s="123"/>
      <c r="J186" s="123"/>
      <c r="K186" s="123"/>
      <c r="L186" s="123"/>
    </row>
    <row r="187" spans="2:12">
      <c r="B187" s="122"/>
      <c r="C187" s="123"/>
      <c r="D187" s="123"/>
      <c r="E187" s="123"/>
      <c r="F187" s="123"/>
      <c r="G187" s="123"/>
      <c r="H187" s="123"/>
      <c r="I187" s="123"/>
      <c r="J187" s="123"/>
      <c r="K187" s="123"/>
      <c r="L187" s="123"/>
    </row>
    <row r="188" spans="2:12">
      <c r="B188" s="122"/>
      <c r="C188" s="123"/>
      <c r="D188" s="123"/>
      <c r="E188" s="123"/>
      <c r="F188" s="123"/>
      <c r="G188" s="123"/>
      <c r="H188" s="123"/>
      <c r="I188" s="123"/>
      <c r="J188" s="123"/>
      <c r="K188" s="123"/>
      <c r="L188" s="123"/>
    </row>
    <row r="189" spans="2:12">
      <c r="B189" s="122"/>
      <c r="C189" s="123"/>
      <c r="D189" s="123"/>
      <c r="E189" s="123"/>
      <c r="F189" s="123"/>
      <c r="G189" s="123"/>
      <c r="H189" s="123"/>
      <c r="I189" s="123"/>
      <c r="J189" s="123"/>
      <c r="K189" s="123"/>
      <c r="L189" s="123"/>
    </row>
    <row r="190" spans="2:12">
      <c r="B190" s="122"/>
      <c r="C190" s="123"/>
      <c r="D190" s="123"/>
      <c r="E190" s="123"/>
      <c r="F190" s="123"/>
      <c r="G190" s="123"/>
      <c r="H190" s="123"/>
      <c r="I190" s="123"/>
      <c r="J190" s="123"/>
      <c r="K190" s="123"/>
      <c r="L190" s="123"/>
    </row>
    <row r="191" spans="2:12">
      <c r="B191" s="122"/>
      <c r="C191" s="123"/>
      <c r="D191" s="123"/>
      <c r="E191" s="123"/>
      <c r="F191" s="123"/>
      <c r="G191" s="123"/>
      <c r="H191" s="123"/>
      <c r="I191" s="123"/>
      <c r="J191" s="123"/>
      <c r="K191" s="123"/>
      <c r="L191" s="123"/>
    </row>
    <row r="192" spans="2:12">
      <c r="B192" s="122"/>
      <c r="C192" s="123"/>
      <c r="D192" s="123"/>
      <c r="E192" s="123"/>
      <c r="F192" s="123"/>
      <c r="G192" s="123"/>
      <c r="H192" s="123"/>
      <c r="I192" s="123"/>
      <c r="J192" s="123"/>
      <c r="K192" s="123"/>
      <c r="L192" s="123"/>
    </row>
    <row r="193" spans="2:12">
      <c r="B193" s="122"/>
      <c r="C193" s="123"/>
      <c r="D193" s="123"/>
      <c r="E193" s="123"/>
      <c r="F193" s="123"/>
      <c r="G193" s="123"/>
      <c r="H193" s="123"/>
      <c r="I193" s="123"/>
      <c r="J193" s="123"/>
      <c r="K193" s="123"/>
      <c r="L193" s="123"/>
    </row>
    <row r="194" spans="2:12">
      <c r="B194" s="122"/>
      <c r="C194" s="123"/>
      <c r="D194" s="123"/>
      <c r="E194" s="123"/>
      <c r="F194" s="123"/>
      <c r="G194" s="123"/>
      <c r="H194" s="123"/>
      <c r="I194" s="123"/>
      <c r="J194" s="123"/>
      <c r="K194" s="123"/>
      <c r="L194" s="123"/>
    </row>
    <row r="195" spans="2:12">
      <c r="B195" s="122"/>
      <c r="C195" s="123"/>
      <c r="D195" s="123"/>
      <c r="E195" s="123"/>
      <c r="F195" s="123"/>
      <c r="G195" s="123"/>
      <c r="H195" s="123"/>
      <c r="I195" s="123"/>
      <c r="J195" s="123"/>
      <c r="K195" s="123"/>
      <c r="L195" s="123"/>
    </row>
    <row r="196" spans="2:12">
      <c r="B196" s="122"/>
      <c r="C196" s="123"/>
      <c r="D196" s="123"/>
      <c r="E196" s="123"/>
      <c r="F196" s="123"/>
      <c r="G196" s="123"/>
      <c r="H196" s="123"/>
      <c r="I196" s="123"/>
      <c r="J196" s="123"/>
      <c r="K196" s="123"/>
      <c r="L196" s="123"/>
    </row>
    <row r="197" spans="2:12">
      <c r="B197" s="122"/>
      <c r="C197" s="123"/>
      <c r="D197" s="123"/>
      <c r="E197" s="123"/>
      <c r="F197" s="123"/>
      <c r="G197" s="123"/>
      <c r="H197" s="123"/>
      <c r="I197" s="123"/>
      <c r="J197" s="123"/>
      <c r="K197" s="123"/>
      <c r="L197" s="123"/>
    </row>
    <row r="198" spans="2:12">
      <c r="B198" s="122"/>
      <c r="C198" s="123"/>
      <c r="D198" s="123"/>
      <c r="E198" s="123"/>
      <c r="F198" s="123"/>
      <c r="G198" s="123"/>
      <c r="H198" s="123"/>
      <c r="I198" s="123"/>
      <c r="J198" s="123"/>
      <c r="K198" s="123"/>
      <c r="L198" s="123"/>
    </row>
    <row r="199" spans="2:12">
      <c r="B199" s="122"/>
      <c r="C199" s="123"/>
      <c r="D199" s="123"/>
      <c r="E199" s="123"/>
      <c r="F199" s="123"/>
      <c r="G199" s="123"/>
      <c r="H199" s="123"/>
      <c r="I199" s="123"/>
      <c r="J199" s="123"/>
      <c r="K199" s="123"/>
      <c r="L199" s="123"/>
    </row>
    <row r="200" spans="2:12">
      <c r="B200" s="122"/>
      <c r="C200" s="123"/>
      <c r="D200" s="123"/>
      <c r="E200" s="123"/>
      <c r="F200" s="123"/>
      <c r="G200" s="123"/>
      <c r="H200" s="123"/>
      <c r="I200" s="123"/>
      <c r="J200" s="123"/>
      <c r="K200" s="123"/>
      <c r="L200" s="123"/>
    </row>
    <row r="201" spans="2:12">
      <c r="B201" s="122"/>
      <c r="C201" s="123"/>
      <c r="D201" s="123"/>
      <c r="E201" s="123"/>
      <c r="F201" s="123"/>
      <c r="G201" s="123"/>
      <c r="H201" s="123"/>
      <c r="I201" s="123"/>
      <c r="J201" s="123"/>
      <c r="K201" s="123"/>
      <c r="L201" s="123"/>
    </row>
    <row r="202" spans="2:12">
      <c r="B202" s="122"/>
      <c r="C202" s="123"/>
      <c r="D202" s="123"/>
      <c r="E202" s="123"/>
      <c r="F202" s="123"/>
      <c r="G202" s="123"/>
      <c r="H202" s="123"/>
      <c r="I202" s="123"/>
      <c r="J202" s="123"/>
      <c r="K202" s="123"/>
      <c r="L202" s="123"/>
    </row>
    <row r="203" spans="2:12">
      <c r="B203" s="122"/>
      <c r="C203" s="123"/>
      <c r="D203" s="123"/>
      <c r="E203" s="123"/>
      <c r="F203" s="123"/>
      <c r="G203" s="123"/>
      <c r="H203" s="123"/>
      <c r="I203" s="123"/>
      <c r="J203" s="123"/>
      <c r="K203" s="123"/>
      <c r="L203" s="123"/>
    </row>
    <row r="204" spans="2:12">
      <c r="B204" s="122"/>
      <c r="C204" s="123"/>
      <c r="D204" s="123"/>
      <c r="E204" s="123"/>
      <c r="F204" s="123"/>
      <c r="G204" s="123"/>
      <c r="H204" s="123"/>
      <c r="I204" s="123"/>
      <c r="J204" s="123"/>
      <c r="K204" s="123"/>
      <c r="L204" s="123"/>
    </row>
    <row r="205" spans="2:12">
      <c r="B205" s="122"/>
      <c r="C205" s="123"/>
      <c r="D205" s="123"/>
      <c r="E205" s="123"/>
      <c r="F205" s="123"/>
      <c r="G205" s="123"/>
      <c r="H205" s="123"/>
      <c r="I205" s="123"/>
      <c r="J205" s="123"/>
      <c r="K205" s="123"/>
      <c r="L205" s="123"/>
    </row>
    <row r="206" spans="2:12">
      <c r="B206" s="122"/>
      <c r="C206" s="123"/>
      <c r="D206" s="123"/>
      <c r="E206" s="123"/>
      <c r="F206" s="123"/>
      <c r="G206" s="123"/>
      <c r="H206" s="123"/>
      <c r="I206" s="123"/>
      <c r="J206" s="123"/>
      <c r="K206" s="123"/>
      <c r="L206" s="123"/>
    </row>
    <row r="207" spans="2:12">
      <c r="B207" s="122"/>
      <c r="C207" s="123"/>
      <c r="D207" s="123"/>
      <c r="E207" s="123"/>
      <c r="F207" s="123"/>
      <c r="G207" s="123"/>
      <c r="H207" s="123"/>
      <c r="I207" s="123"/>
      <c r="J207" s="123"/>
      <c r="K207" s="123"/>
      <c r="L207" s="123"/>
    </row>
    <row r="208" spans="2:12">
      <c r="B208" s="122"/>
      <c r="C208" s="123"/>
      <c r="D208" s="123"/>
      <c r="E208" s="123"/>
      <c r="F208" s="123"/>
      <c r="G208" s="123"/>
      <c r="H208" s="123"/>
      <c r="I208" s="123"/>
      <c r="J208" s="123"/>
      <c r="K208" s="123"/>
      <c r="L208" s="123"/>
    </row>
    <row r="209" spans="2:12">
      <c r="B209" s="122"/>
      <c r="C209" s="123"/>
      <c r="D209" s="123"/>
      <c r="E209" s="123"/>
      <c r="F209" s="123"/>
      <c r="G209" s="123"/>
      <c r="H209" s="123"/>
      <c r="I209" s="123"/>
      <c r="J209" s="123"/>
      <c r="K209" s="123"/>
      <c r="L209" s="123"/>
    </row>
    <row r="210" spans="2:12">
      <c r="B210" s="122"/>
      <c r="C210" s="123"/>
      <c r="D210" s="123"/>
      <c r="E210" s="123"/>
      <c r="F210" s="123"/>
      <c r="G210" s="123"/>
      <c r="H210" s="123"/>
      <c r="I210" s="123"/>
      <c r="J210" s="123"/>
      <c r="K210" s="123"/>
      <c r="L210" s="123"/>
    </row>
    <row r="211" spans="2:12">
      <c r="B211" s="122"/>
      <c r="C211" s="123"/>
      <c r="D211" s="123"/>
      <c r="E211" s="123"/>
      <c r="F211" s="123"/>
      <c r="G211" s="123"/>
      <c r="H211" s="123"/>
      <c r="I211" s="123"/>
      <c r="J211" s="123"/>
      <c r="K211" s="123"/>
      <c r="L211" s="123"/>
    </row>
    <row r="212" spans="2:12">
      <c r="B212" s="122"/>
      <c r="C212" s="123"/>
      <c r="D212" s="123"/>
      <c r="E212" s="123"/>
      <c r="F212" s="123"/>
      <c r="G212" s="123"/>
      <c r="H212" s="123"/>
      <c r="I212" s="123"/>
      <c r="J212" s="123"/>
      <c r="K212" s="123"/>
      <c r="L212" s="123"/>
    </row>
    <row r="213" spans="2:12">
      <c r="B213" s="122"/>
      <c r="C213" s="123"/>
      <c r="D213" s="123"/>
      <c r="E213" s="123"/>
      <c r="F213" s="123"/>
      <c r="G213" s="123"/>
      <c r="H213" s="123"/>
      <c r="I213" s="123"/>
      <c r="J213" s="123"/>
      <c r="K213" s="123"/>
      <c r="L213" s="123"/>
    </row>
    <row r="214" spans="2:12">
      <c r="B214" s="122"/>
      <c r="C214" s="123"/>
      <c r="D214" s="123"/>
      <c r="E214" s="123"/>
      <c r="F214" s="123"/>
      <c r="G214" s="123"/>
      <c r="H214" s="123"/>
      <c r="I214" s="123"/>
      <c r="J214" s="123"/>
      <c r="K214" s="123"/>
      <c r="L214" s="123"/>
    </row>
    <row r="215" spans="2:12">
      <c r="B215" s="122"/>
      <c r="C215" s="123"/>
      <c r="D215" s="123"/>
      <c r="E215" s="123"/>
      <c r="F215" s="123"/>
      <c r="G215" s="123"/>
      <c r="H215" s="123"/>
      <c r="I215" s="123"/>
      <c r="J215" s="123"/>
      <c r="K215" s="123"/>
      <c r="L215" s="123"/>
    </row>
    <row r="216" spans="2:12">
      <c r="B216" s="122"/>
      <c r="C216" s="123"/>
      <c r="D216" s="123"/>
      <c r="E216" s="123"/>
      <c r="F216" s="123"/>
      <c r="G216" s="123"/>
      <c r="H216" s="123"/>
      <c r="I216" s="123"/>
      <c r="J216" s="123"/>
      <c r="K216" s="123"/>
      <c r="L216" s="123"/>
    </row>
    <row r="217" spans="2:12">
      <c r="B217" s="122"/>
      <c r="C217" s="123"/>
      <c r="D217" s="123"/>
      <c r="E217" s="123"/>
      <c r="F217" s="123"/>
      <c r="G217" s="123"/>
      <c r="H217" s="123"/>
      <c r="I217" s="123"/>
      <c r="J217" s="123"/>
      <c r="K217" s="123"/>
      <c r="L217" s="123"/>
    </row>
    <row r="218" spans="2:12">
      <c r="B218" s="122"/>
      <c r="C218" s="123"/>
      <c r="D218" s="123"/>
      <c r="E218" s="123"/>
      <c r="F218" s="123"/>
      <c r="G218" s="123"/>
      <c r="H218" s="123"/>
      <c r="I218" s="123"/>
      <c r="J218" s="123"/>
      <c r="K218" s="123"/>
      <c r="L218" s="123"/>
    </row>
    <row r="219" spans="2:12">
      <c r="B219" s="122"/>
      <c r="C219" s="123"/>
      <c r="D219" s="123"/>
      <c r="E219" s="123"/>
      <c r="F219" s="123"/>
      <c r="G219" s="123"/>
      <c r="H219" s="123"/>
      <c r="I219" s="123"/>
      <c r="J219" s="123"/>
      <c r="K219" s="123"/>
      <c r="L219" s="123"/>
    </row>
    <row r="220" spans="2:12">
      <c r="B220" s="122"/>
      <c r="C220" s="123"/>
      <c r="D220" s="123"/>
      <c r="E220" s="123"/>
      <c r="F220" s="123"/>
      <c r="G220" s="123"/>
      <c r="H220" s="123"/>
      <c r="I220" s="123"/>
      <c r="J220" s="123"/>
      <c r="K220" s="123"/>
      <c r="L220" s="123"/>
    </row>
    <row r="221" spans="2:12">
      <c r="B221" s="122"/>
      <c r="C221" s="123"/>
      <c r="D221" s="123"/>
      <c r="E221" s="123"/>
      <c r="F221" s="123"/>
      <c r="G221" s="123"/>
      <c r="H221" s="123"/>
      <c r="I221" s="123"/>
      <c r="J221" s="123"/>
      <c r="K221" s="123"/>
      <c r="L221" s="123"/>
    </row>
    <row r="222" spans="2:12">
      <c r="B222" s="122"/>
      <c r="C222" s="123"/>
      <c r="D222" s="123"/>
      <c r="E222" s="123"/>
      <c r="F222" s="123"/>
      <c r="G222" s="123"/>
      <c r="H222" s="123"/>
      <c r="I222" s="123"/>
      <c r="J222" s="123"/>
      <c r="K222" s="123"/>
      <c r="L222" s="123"/>
    </row>
    <row r="223" spans="2:12">
      <c r="B223" s="122"/>
      <c r="C223" s="123"/>
      <c r="D223" s="123"/>
      <c r="E223" s="123"/>
      <c r="F223" s="123"/>
      <c r="G223" s="123"/>
      <c r="H223" s="123"/>
      <c r="I223" s="123"/>
      <c r="J223" s="123"/>
      <c r="K223" s="123"/>
      <c r="L223" s="123"/>
    </row>
    <row r="224" spans="2:12">
      <c r="B224" s="122"/>
      <c r="C224" s="123"/>
      <c r="D224" s="123"/>
      <c r="E224" s="123"/>
      <c r="F224" s="123"/>
      <c r="G224" s="123"/>
      <c r="H224" s="123"/>
      <c r="I224" s="123"/>
      <c r="J224" s="123"/>
      <c r="K224" s="123"/>
      <c r="L224" s="123"/>
    </row>
    <row r="225" spans="2:12">
      <c r="B225" s="122"/>
      <c r="C225" s="123"/>
      <c r="D225" s="123"/>
      <c r="E225" s="123"/>
      <c r="F225" s="123"/>
      <c r="G225" s="123"/>
      <c r="H225" s="123"/>
      <c r="I225" s="123"/>
      <c r="J225" s="123"/>
      <c r="K225" s="123"/>
      <c r="L225" s="123"/>
    </row>
    <row r="226" spans="2:12">
      <c r="B226" s="122"/>
      <c r="C226" s="123"/>
      <c r="D226" s="123"/>
      <c r="E226" s="123"/>
      <c r="F226" s="123"/>
      <c r="G226" s="123"/>
      <c r="H226" s="123"/>
      <c r="I226" s="123"/>
      <c r="J226" s="123"/>
      <c r="K226" s="123"/>
      <c r="L226" s="123"/>
    </row>
    <row r="227" spans="2:12">
      <c r="B227" s="122"/>
      <c r="C227" s="123"/>
      <c r="D227" s="123"/>
      <c r="E227" s="123"/>
      <c r="F227" s="123"/>
      <c r="G227" s="123"/>
      <c r="H227" s="123"/>
      <c r="I227" s="123"/>
      <c r="J227" s="123"/>
      <c r="K227" s="123"/>
      <c r="L227" s="123"/>
    </row>
    <row r="228" spans="2:12">
      <c r="B228" s="122"/>
      <c r="C228" s="123"/>
      <c r="D228" s="123"/>
      <c r="E228" s="123"/>
      <c r="F228" s="123"/>
      <c r="G228" s="123"/>
      <c r="H228" s="123"/>
      <c r="I228" s="123"/>
      <c r="J228" s="123"/>
      <c r="K228" s="123"/>
      <c r="L228" s="123"/>
    </row>
    <row r="229" spans="2:12">
      <c r="B229" s="122"/>
      <c r="C229" s="123"/>
      <c r="D229" s="123"/>
      <c r="E229" s="123"/>
      <c r="F229" s="123"/>
      <c r="G229" s="123"/>
      <c r="H229" s="123"/>
      <c r="I229" s="123"/>
      <c r="J229" s="123"/>
      <c r="K229" s="123"/>
      <c r="L229" s="123"/>
    </row>
    <row r="230" spans="2:12">
      <c r="B230" s="122"/>
      <c r="C230" s="123"/>
      <c r="D230" s="123"/>
      <c r="E230" s="123"/>
      <c r="F230" s="123"/>
      <c r="G230" s="123"/>
      <c r="H230" s="123"/>
      <c r="I230" s="123"/>
      <c r="J230" s="123"/>
      <c r="K230" s="123"/>
      <c r="L230" s="123"/>
    </row>
    <row r="231" spans="2:12">
      <c r="B231" s="122"/>
      <c r="C231" s="123"/>
      <c r="D231" s="123"/>
      <c r="E231" s="123"/>
      <c r="F231" s="123"/>
      <c r="G231" s="123"/>
      <c r="H231" s="123"/>
      <c r="I231" s="123"/>
      <c r="J231" s="123"/>
      <c r="K231" s="123"/>
      <c r="L231" s="123"/>
    </row>
    <row r="232" spans="2:12">
      <c r="B232" s="122"/>
      <c r="C232" s="123"/>
      <c r="D232" s="123"/>
      <c r="E232" s="123"/>
      <c r="F232" s="123"/>
      <c r="G232" s="123"/>
      <c r="H232" s="123"/>
      <c r="I232" s="123"/>
      <c r="J232" s="123"/>
      <c r="K232" s="123"/>
      <c r="L232" s="123"/>
    </row>
    <row r="233" spans="2:12">
      <c r="B233" s="122"/>
      <c r="C233" s="123"/>
      <c r="D233" s="123"/>
      <c r="E233" s="123"/>
      <c r="F233" s="123"/>
      <c r="G233" s="123"/>
      <c r="H233" s="123"/>
      <c r="I233" s="123"/>
      <c r="J233" s="123"/>
      <c r="K233" s="123"/>
      <c r="L233" s="123"/>
    </row>
    <row r="234" spans="2:12">
      <c r="B234" s="122"/>
      <c r="C234" s="123"/>
      <c r="D234" s="123"/>
      <c r="E234" s="123"/>
      <c r="F234" s="123"/>
      <c r="G234" s="123"/>
      <c r="H234" s="123"/>
      <c r="I234" s="123"/>
      <c r="J234" s="123"/>
      <c r="K234" s="123"/>
      <c r="L234" s="123"/>
    </row>
    <row r="235" spans="2:12">
      <c r="B235" s="122"/>
      <c r="C235" s="123"/>
      <c r="D235" s="123"/>
      <c r="E235" s="123"/>
      <c r="F235" s="123"/>
      <c r="G235" s="123"/>
      <c r="H235" s="123"/>
      <c r="I235" s="123"/>
      <c r="J235" s="123"/>
      <c r="K235" s="123"/>
      <c r="L235" s="123"/>
    </row>
    <row r="236" spans="2:12">
      <c r="B236" s="122"/>
      <c r="C236" s="123"/>
      <c r="D236" s="123"/>
      <c r="E236" s="123"/>
      <c r="F236" s="123"/>
      <c r="G236" s="123"/>
      <c r="H236" s="123"/>
      <c r="I236" s="123"/>
      <c r="J236" s="123"/>
      <c r="K236" s="123"/>
      <c r="L236" s="123"/>
    </row>
    <row r="237" spans="2:12">
      <c r="B237" s="122"/>
      <c r="C237" s="123"/>
      <c r="D237" s="123"/>
      <c r="E237" s="123"/>
      <c r="F237" s="123"/>
      <c r="G237" s="123"/>
      <c r="H237" s="123"/>
      <c r="I237" s="123"/>
      <c r="J237" s="123"/>
      <c r="K237" s="123"/>
      <c r="L237" s="123"/>
    </row>
    <row r="238" spans="2:12">
      <c r="B238" s="122"/>
      <c r="C238" s="123"/>
      <c r="D238" s="123"/>
      <c r="E238" s="123"/>
      <c r="F238" s="123"/>
      <c r="G238" s="123"/>
      <c r="H238" s="123"/>
      <c r="I238" s="123"/>
      <c r="J238" s="123"/>
      <c r="K238" s="123"/>
      <c r="L238" s="123"/>
    </row>
    <row r="239" spans="2:12">
      <c r="B239" s="122"/>
      <c r="C239" s="123"/>
      <c r="D239" s="123"/>
      <c r="E239" s="123"/>
      <c r="F239" s="123"/>
      <c r="G239" s="123"/>
      <c r="H239" s="123"/>
      <c r="I239" s="123"/>
      <c r="J239" s="123"/>
      <c r="K239" s="123"/>
      <c r="L239" s="123"/>
    </row>
    <row r="240" spans="2:12">
      <c r="B240" s="122"/>
      <c r="C240" s="123"/>
      <c r="D240" s="123"/>
      <c r="E240" s="123"/>
      <c r="F240" s="123"/>
      <c r="G240" s="123"/>
      <c r="H240" s="123"/>
      <c r="I240" s="123"/>
      <c r="J240" s="123"/>
      <c r="K240" s="123"/>
      <c r="L240" s="123"/>
    </row>
    <row r="241" spans="2:12">
      <c r="B241" s="122"/>
      <c r="C241" s="123"/>
      <c r="D241" s="123"/>
      <c r="E241" s="123"/>
      <c r="F241" s="123"/>
      <c r="G241" s="123"/>
      <c r="H241" s="123"/>
      <c r="I241" s="123"/>
      <c r="J241" s="123"/>
      <c r="K241" s="123"/>
      <c r="L241" s="123"/>
    </row>
    <row r="242" spans="2:12">
      <c r="B242" s="122"/>
      <c r="C242" s="123"/>
      <c r="D242" s="123"/>
      <c r="E242" s="123"/>
      <c r="F242" s="123"/>
      <c r="G242" s="123"/>
      <c r="H242" s="123"/>
      <c r="I242" s="123"/>
      <c r="J242" s="123"/>
      <c r="K242" s="123"/>
      <c r="L242" s="123"/>
    </row>
    <row r="243" spans="2:12">
      <c r="B243" s="122"/>
      <c r="C243" s="123"/>
      <c r="D243" s="123"/>
      <c r="E243" s="123"/>
      <c r="F243" s="123"/>
      <c r="G243" s="123"/>
      <c r="H243" s="123"/>
      <c r="I243" s="123"/>
      <c r="J243" s="123"/>
      <c r="K243" s="123"/>
      <c r="L243" s="123"/>
    </row>
    <row r="244" spans="2:12">
      <c r="B244" s="122"/>
      <c r="C244" s="123"/>
      <c r="D244" s="123"/>
      <c r="E244" s="123"/>
      <c r="F244" s="123"/>
      <c r="G244" s="123"/>
      <c r="H244" s="123"/>
      <c r="I244" s="123"/>
      <c r="J244" s="123"/>
      <c r="K244" s="123"/>
      <c r="L244" s="123"/>
    </row>
    <row r="245" spans="2:12">
      <c r="B245" s="122"/>
      <c r="C245" s="123"/>
      <c r="D245" s="123"/>
      <c r="E245" s="123"/>
      <c r="F245" s="123"/>
      <c r="G245" s="123"/>
      <c r="H245" s="123"/>
      <c r="I245" s="123"/>
      <c r="J245" s="123"/>
      <c r="K245" s="123"/>
      <c r="L245" s="123"/>
    </row>
    <row r="246" spans="2:12">
      <c r="B246" s="122"/>
      <c r="C246" s="123"/>
      <c r="D246" s="123"/>
      <c r="E246" s="123"/>
      <c r="F246" s="123"/>
      <c r="G246" s="123"/>
      <c r="H246" s="123"/>
      <c r="I246" s="123"/>
      <c r="J246" s="123"/>
      <c r="K246" s="123"/>
      <c r="L246" s="123"/>
    </row>
    <row r="247" spans="2:12">
      <c r="B247" s="122"/>
      <c r="C247" s="123"/>
      <c r="D247" s="123"/>
      <c r="E247" s="123"/>
      <c r="F247" s="123"/>
      <c r="G247" s="123"/>
      <c r="H247" s="123"/>
      <c r="I247" s="123"/>
      <c r="J247" s="123"/>
      <c r="K247" s="123"/>
      <c r="L247" s="123"/>
    </row>
    <row r="248" spans="2:12">
      <c r="B248" s="122"/>
      <c r="C248" s="123"/>
      <c r="D248" s="123"/>
      <c r="E248" s="123"/>
      <c r="F248" s="123"/>
      <c r="G248" s="123"/>
      <c r="H248" s="123"/>
      <c r="I248" s="123"/>
      <c r="J248" s="123"/>
      <c r="K248" s="123"/>
      <c r="L248" s="123"/>
    </row>
    <row r="249" spans="2:12">
      <c r="B249" s="122"/>
      <c r="C249" s="123"/>
      <c r="D249" s="123"/>
      <c r="E249" s="123"/>
      <c r="F249" s="123"/>
      <c r="G249" s="123"/>
      <c r="H249" s="123"/>
      <c r="I249" s="123"/>
      <c r="J249" s="123"/>
      <c r="K249" s="123"/>
      <c r="L249" s="123"/>
    </row>
    <row r="250" spans="2:12">
      <c r="B250" s="122"/>
      <c r="C250" s="123"/>
      <c r="D250" s="123"/>
      <c r="E250" s="123"/>
      <c r="F250" s="123"/>
      <c r="G250" s="123"/>
      <c r="H250" s="123"/>
      <c r="I250" s="123"/>
      <c r="J250" s="123"/>
      <c r="K250" s="123"/>
      <c r="L250" s="123"/>
    </row>
    <row r="251" spans="2:12">
      <c r="B251" s="122"/>
      <c r="C251" s="123"/>
      <c r="D251" s="123"/>
      <c r="E251" s="123"/>
      <c r="F251" s="123"/>
      <c r="G251" s="123"/>
      <c r="H251" s="123"/>
      <c r="I251" s="123"/>
      <c r="J251" s="123"/>
      <c r="K251" s="123"/>
      <c r="L251" s="123"/>
    </row>
    <row r="252" spans="2:12">
      <c r="B252" s="122"/>
      <c r="C252" s="123"/>
      <c r="D252" s="123"/>
      <c r="E252" s="123"/>
      <c r="F252" s="123"/>
      <c r="G252" s="123"/>
      <c r="H252" s="123"/>
      <c r="I252" s="123"/>
      <c r="J252" s="123"/>
      <c r="K252" s="123"/>
      <c r="L252" s="123"/>
    </row>
    <row r="253" spans="2:12">
      <c r="B253" s="122"/>
      <c r="C253" s="123"/>
      <c r="D253" s="123"/>
      <c r="E253" s="123"/>
      <c r="F253" s="123"/>
      <c r="G253" s="123"/>
      <c r="H253" s="123"/>
      <c r="I253" s="123"/>
      <c r="J253" s="123"/>
      <c r="K253" s="123"/>
      <c r="L253" s="123"/>
    </row>
    <row r="254" spans="2:12">
      <c r="B254" s="122"/>
      <c r="C254" s="123"/>
      <c r="D254" s="123"/>
      <c r="E254" s="123"/>
      <c r="F254" s="123"/>
      <c r="G254" s="123"/>
      <c r="H254" s="123"/>
      <c r="I254" s="123"/>
      <c r="J254" s="123"/>
      <c r="K254" s="123"/>
      <c r="L254" s="123"/>
    </row>
    <row r="255" spans="2:12">
      <c r="B255" s="122"/>
      <c r="C255" s="123"/>
      <c r="D255" s="123"/>
      <c r="E255" s="123"/>
      <c r="F255" s="123"/>
      <c r="G255" s="123"/>
      <c r="H255" s="123"/>
      <c r="I255" s="123"/>
      <c r="J255" s="123"/>
      <c r="K255" s="123"/>
      <c r="L255" s="123"/>
    </row>
    <row r="256" spans="2:12">
      <c r="B256" s="122"/>
      <c r="C256" s="123"/>
      <c r="D256" s="123"/>
      <c r="E256" s="123"/>
      <c r="F256" s="123"/>
      <c r="G256" s="123"/>
      <c r="H256" s="123"/>
      <c r="I256" s="123"/>
      <c r="J256" s="123"/>
      <c r="K256" s="123"/>
      <c r="L256" s="123"/>
    </row>
    <row r="257" spans="2:12">
      <c r="B257" s="122"/>
      <c r="C257" s="123"/>
      <c r="D257" s="123"/>
      <c r="E257" s="123"/>
      <c r="F257" s="123"/>
      <c r="G257" s="123"/>
      <c r="H257" s="123"/>
      <c r="I257" s="123"/>
      <c r="J257" s="123"/>
      <c r="K257" s="123"/>
      <c r="L257" s="123"/>
    </row>
    <row r="258" spans="2:12">
      <c r="B258" s="122"/>
      <c r="C258" s="123"/>
      <c r="D258" s="123"/>
      <c r="E258" s="123"/>
      <c r="F258" s="123"/>
      <c r="G258" s="123"/>
      <c r="H258" s="123"/>
      <c r="I258" s="123"/>
      <c r="J258" s="123"/>
      <c r="K258" s="123"/>
      <c r="L258" s="123"/>
    </row>
    <row r="259" spans="2:12">
      <c r="B259" s="122"/>
      <c r="C259" s="123"/>
      <c r="D259" s="123"/>
      <c r="E259" s="123"/>
      <c r="F259" s="123"/>
      <c r="G259" s="123"/>
      <c r="H259" s="123"/>
      <c r="I259" s="123"/>
      <c r="J259" s="123"/>
      <c r="K259" s="123"/>
      <c r="L259" s="123"/>
    </row>
    <row r="260" spans="2:12">
      <c r="B260" s="122"/>
      <c r="C260" s="123"/>
      <c r="D260" s="123"/>
      <c r="E260" s="123"/>
      <c r="F260" s="123"/>
      <c r="G260" s="123"/>
      <c r="H260" s="123"/>
      <c r="I260" s="123"/>
      <c r="J260" s="123"/>
      <c r="K260" s="123"/>
      <c r="L260" s="123"/>
    </row>
    <row r="261" spans="2:12">
      <c r="B261" s="122"/>
      <c r="C261" s="123"/>
      <c r="D261" s="123"/>
      <c r="E261" s="123"/>
      <c r="F261" s="123"/>
      <c r="G261" s="123"/>
      <c r="H261" s="123"/>
      <c r="I261" s="123"/>
      <c r="J261" s="123"/>
      <c r="K261" s="123"/>
      <c r="L261" s="123"/>
    </row>
    <row r="262" spans="2:12">
      <c r="B262" s="122"/>
      <c r="C262" s="123"/>
      <c r="D262" s="123"/>
      <c r="E262" s="123"/>
      <c r="F262" s="123"/>
      <c r="G262" s="123"/>
      <c r="H262" s="123"/>
      <c r="I262" s="123"/>
      <c r="J262" s="123"/>
      <c r="K262" s="123"/>
      <c r="L262" s="123"/>
    </row>
    <row r="263" spans="2:12">
      <c r="B263" s="122"/>
      <c r="C263" s="123"/>
      <c r="D263" s="123"/>
      <c r="E263" s="123"/>
      <c r="F263" s="123"/>
      <c r="G263" s="123"/>
      <c r="H263" s="123"/>
      <c r="I263" s="123"/>
      <c r="J263" s="123"/>
      <c r="K263" s="123"/>
      <c r="L263" s="123"/>
    </row>
    <row r="264" spans="2:12">
      <c r="B264" s="122"/>
      <c r="C264" s="123"/>
      <c r="D264" s="123"/>
      <c r="E264" s="123"/>
      <c r="F264" s="123"/>
      <c r="G264" s="123"/>
      <c r="H264" s="123"/>
      <c r="I264" s="123"/>
      <c r="J264" s="123"/>
      <c r="K264" s="123"/>
      <c r="L264" s="123"/>
    </row>
    <row r="265" spans="2:12">
      <c r="B265" s="122"/>
      <c r="C265" s="123"/>
      <c r="D265" s="123"/>
      <c r="E265" s="123"/>
      <c r="F265" s="123"/>
      <c r="G265" s="123"/>
      <c r="H265" s="123"/>
      <c r="I265" s="123"/>
      <c r="J265" s="123"/>
      <c r="K265" s="123"/>
      <c r="L265" s="123"/>
    </row>
    <row r="266" spans="2:12">
      <c r="B266" s="122"/>
      <c r="C266" s="123"/>
      <c r="D266" s="123"/>
      <c r="E266" s="123"/>
      <c r="F266" s="123"/>
      <c r="G266" s="123"/>
      <c r="H266" s="123"/>
      <c r="I266" s="123"/>
      <c r="J266" s="123"/>
      <c r="K266" s="123"/>
      <c r="L266" s="123"/>
    </row>
    <row r="267" spans="2:12">
      <c r="B267" s="122"/>
      <c r="C267" s="123"/>
      <c r="D267" s="123"/>
      <c r="E267" s="123"/>
      <c r="F267" s="123"/>
      <c r="G267" s="123"/>
      <c r="H267" s="123"/>
      <c r="I267" s="123"/>
      <c r="J267" s="123"/>
      <c r="K267" s="123"/>
      <c r="L267" s="123"/>
    </row>
    <row r="268" spans="2:12">
      <c r="B268" s="122"/>
      <c r="C268" s="123"/>
      <c r="D268" s="123"/>
      <c r="E268" s="123"/>
      <c r="F268" s="123"/>
      <c r="G268" s="123"/>
      <c r="H268" s="123"/>
      <c r="I268" s="123"/>
      <c r="J268" s="123"/>
      <c r="K268" s="123"/>
      <c r="L268" s="123"/>
    </row>
    <row r="269" spans="2:12">
      <c r="B269" s="122"/>
      <c r="C269" s="123"/>
      <c r="D269" s="123"/>
      <c r="E269" s="123"/>
      <c r="F269" s="123"/>
      <c r="G269" s="123"/>
      <c r="H269" s="123"/>
      <c r="I269" s="123"/>
      <c r="J269" s="123"/>
      <c r="K269" s="123"/>
      <c r="L269" s="123"/>
    </row>
    <row r="270" spans="2:12">
      <c r="B270" s="122"/>
      <c r="C270" s="123"/>
      <c r="D270" s="123"/>
      <c r="E270" s="123"/>
      <c r="F270" s="123"/>
      <c r="G270" s="123"/>
      <c r="H270" s="123"/>
      <c r="I270" s="123"/>
      <c r="J270" s="123"/>
      <c r="K270" s="123"/>
      <c r="L270" s="123"/>
    </row>
    <row r="271" spans="2:12">
      <c r="B271" s="122"/>
      <c r="C271" s="123"/>
      <c r="D271" s="123"/>
      <c r="E271" s="123"/>
      <c r="F271" s="123"/>
      <c r="G271" s="123"/>
      <c r="H271" s="123"/>
      <c r="I271" s="123"/>
      <c r="J271" s="123"/>
      <c r="K271" s="123"/>
      <c r="L271" s="123"/>
    </row>
    <row r="272" spans="2:12">
      <c r="B272" s="122"/>
      <c r="C272" s="123"/>
      <c r="D272" s="123"/>
      <c r="E272" s="123"/>
      <c r="F272" s="123"/>
      <c r="G272" s="123"/>
      <c r="H272" s="123"/>
      <c r="I272" s="123"/>
      <c r="J272" s="123"/>
      <c r="K272" s="123"/>
      <c r="L272" s="123"/>
    </row>
    <row r="273" spans="2:12">
      <c r="B273" s="122"/>
      <c r="C273" s="123"/>
      <c r="D273" s="123"/>
      <c r="E273" s="123"/>
      <c r="F273" s="123"/>
      <c r="G273" s="123"/>
      <c r="H273" s="123"/>
      <c r="I273" s="123"/>
      <c r="J273" s="123"/>
      <c r="K273" s="123"/>
      <c r="L273" s="123"/>
    </row>
    <row r="274" spans="2:12">
      <c r="B274" s="122"/>
      <c r="C274" s="123"/>
      <c r="D274" s="123"/>
      <c r="E274" s="123"/>
      <c r="F274" s="123"/>
      <c r="G274" s="123"/>
      <c r="H274" s="123"/>
      <c r="I274" s="123"/>
      <c r="J274" s="123"/>
      <c r="K274" s="123"/>
      <c r="L274" s="123"/>
    </row>
    <row r="275" spans="2:12">
      <c r="B275" s="122"/>
      <c r="C275" s="123"/>
      <c r="D275" s="123"/>
      <c r="E275" s="123"/>
      <c r="F275" s="123"/>
      <c r="G275" s="123"/>
      <c r="H275" s="123"/>
      <c r="I275" s="123"/>
      <c r="J275" s="123"/>
      <c r="K275" s="123"/>
      <c r="L275" s="123"/>
    </row>
    <row r="276" spans="2:12">
      <c r="B276" s="122"/>
      <c r="C276" s="123"/>
      <c r="D276" s="123"/>
      <c r="E276" s="123"/>
      <c r="F276" s="123"/>
      <c r="G276" s="123"/>
      <c r="H276" s="123"/>
      <c r="I276" s="123"/>
      <c r="J276" s="123"/>
      <c r="K276" s="123"/>
      <c r="L276" s="123"/>
    </row>
    <row r="277" spans="2:12">
      <c r="B277" s="122"/>
      <c r="C277" s="123"/>
      <c r="D277" s="123"/>
      <c r="E277" s="123"/>
      <c r="F277" s="123"/>
      <c r="G277" s="123"/>
      <c r="H277" s="123"/>
      <c r="I277" s="123"/>
      <c r="J277" s="123"/>
      <c r="K277" s="123"/>
      <c r="L277" s="123"/>
    </row>
    <row r="278" spans="2:12">
      <c r="B278" s="122"/>
      <c r="C278" s="123"/>
      <c r="D278" s="123"/>
      <c r="E278" s="123"/>
      <c r="F278" s="123"/>
      <c r="G278" s="123"/>
      <c r="H278" s="123"/>
      <c r="I278" s="123"/>
      <c r="J278" s="123"/>
      <c r="K278" s="123"/>
      <c r="L278" s="123"/>
    </row>
    <row r="279" spans="2:12">
      <c r="B279" s="122"/>
      <c r="C279" s="123"/>
      <c r="D279" s="123"/>
      <c r="E279" s="123"/>
      <c r="F279" s="123"/>
      <c r="G279" s="123"/>
      <c r="H279" s="123"/>
      <c r="I279" s="123"/>
      <c r="J279" s="123"/>
      <c r="K279" s="123"/>
      <c r="L279" s="123"/>
    </row>
    <row r="280" spans="2:12">
      <c r="B280" s="122"/>
      <c r="C280" s="123"/>
      <c r="D280" s="123"/>
      <c r="E280" s="123"/>
      <c r="F280" s="123"/>
      <c r="G280" s="123"/>
      <c r="H280" s="123"/>
      <c r="I280" s="123"/>
      <c r="J280" s="123"/>
      <c r="K280" s="123"/>
      <c r="L280" s="123"/>
    </row>
    <row r="281" spans="2:12">
      <c r="B281" s="122"/>
      <c r="C281" s="123"/>
      <c r="D281" s="123"/>
      <c r="E281" s="123"/>
      <c r="F281" s="123"/>
      <c r="G281" s="123"/>
      <c r="H281" s="123"/>
      <c r="I281" s="123"/>
      <c r="J281" s="123"/>
      <c r="K281" s="123"/>
      <c r="L281" s="123"/>
    </row>
    <row r="282" spans="2:12">
      <c r="B282" s="122"/>
      <c r="C282" s="123"/>
      <c r="D282" s="123"/>
      <c r="E282" s="123"/>
      <c r="F282" s="123"/>
      <c r="G282" s="123"/>
      <c r="H282" s="123"/>
      <c r="I282" s="123"/>
      <c r="J282" s="123"/>
      <c r="K282" s="123"/>
      <c r="L282" s="123"/>
    </row>
    <row r="283" spans="2:12">
      <c r="B283" s="122"/>
      <c r="C283" s="123"/>
      <c r="D283" s="123"/>
      <c r="E283" s="123"/>
      <c r="F283" s="123"/>
      <c r="G283" s="123"/>
      <c r="H283" s="123"/>
      <c r="I283" s="123"/>
      <c r="J283" s="123"/>
      <c r="K283" s="123"/>
      <c r="L283" s="123"/>
    </row>
    <row r="284" spans="2:12">
      <c r="B284" s="122"/>
      <c r="C284" s="123"/>
      <c r="D284" s="123"/>
      <c r="E284" s="123"/>
      <c r="F284" s="123"/>
      <c r="G284" s="123"/>
      <c r="H284" s="123"/>
      <c r="I284" s="123"/>
      <c r="J284" s="123"/>
      <c r="K284" s="123"/>
      <c r="L284" s="123"/>
    </row>
    <row r="285" spans="2:12">
      <c r="B285" s="122"/>
      <c r="C285" s="123"/>
      <c r="D285" s="123"/>
      <c r="E285" s="123"/>
      <c r="F285" s="123"/>
      <c r="G285" s="123"/>
      <c r="H285" s="123"/>
      <c r="I285" s="123"/>
      <c r="J285" s="123"/>
      <c r="K285" s="123"/>
      <c r="L285" s="123"/>
    </row>
    <row r="286" spans="2:12">
      <c r="B286" s="122"/>
      <c r="C286" s="123"/>
      <c r="D286" s="123"/>
      <c r="E286" s="123"/>
      <c r="F286" s="123"/>
      <c r="G286" s="123"/>
      <c r="H286" s="123"/>
      <c r="I286" s="123"/>
      <c r="J286" s="123"/>
      <c r="K286" s="123"/>
      <c r="L286" s="123"/>
    </row>
    <row r="287" spans="2:12">
      <c r="B287" s="122"/>
      <c r="C287" s="123"/>
      <c r="D287" s="123"/>
      <c r="E287" s="123"/>
      <c r="F287" s="123"/>
      <c r="G287" s="123"/>
      <c r="H287" s="123"/>
      <c r="I287" s="123"/>
      <c r="J287" s="123"/>
      <c r="K287" s="123"/>
      <c r="L287" s="123"/>
    </row>
    <row r="288" spans="2:12">
      <c r="B288" s="122"/>
      <c r="C288" s="123"/>
      <c r="D288" s="123"/>
      <c r="E288" s="123"/>
      <c r="F288" s="123"/>
      <c r="G288" s="123"/>
      <c r="H288" s="123"/>
      <c r="I288" s="123"/>
      <c r="J288" s="123"/>
      <c r="K288" s="123"/>
      <c r="L288" s="123"/>
    </row>
    <row r="289" spans="2:12">
      <c r="B289" s="122"/>
      <c r="C289" s="123"/>
      <c r="D289" s="123"/>
      <c r="E289" s="123"/>
      <c r="F289" s="123"/>
      <c r="G289" s="123"/>
      <c r="H289" s="123"/>
      <c r="I289" s="123"/>
      <c r="J289" s="123"/>
      <c r="K289" s="123"/>
      <c r="L289" s="123"/>
    </row>
    <row r="290" spans="2:12">
      <c r="B290" s="122"/>
      <c r="C290" s="123"/>
      <c r="D290" s="123"/>
      <c r="E290" s="123"/>
      <c r="F290" s="123"/>
      <c r="G290" s="123"/>
      <c r="H290" s="123"/>
      <c r="I290" s="123"/>
      <c r="J290" s="123"/>
      <c r="K290" s="123"/>
      <c r="L290" s="123"/>
    </row>
    <row r="291" spans="2:12">
      <c r="B291" s="122"/>
      <c r="C291" s="123"/>
      <c r="D291" s="123"/>
      <c r="E291" s="123"/>
      <c r="F291" s="123"/>
      <c r="G291" s="123"/>
      <c r="H291" s="123"/>
      <c r="I291" s="123"/>
      <c r="J291" s="123"/>
      <c r="K291" s="123"/>
      <c r="L291" s="123"/>
    </row>
    <row r="292" spans="2:12">
      <c r="B292" s="122"/>
      <c r="C292" s="123"/>
      <c r="D292" s="123"/>
      <c r="E292" s="123"/>
      <c r="F292" s="123"/>
      <c r="G292" s="123"/>
      <c r="H292" s="123"/>
      <c r="I292" s="123"/>
      <c r="J292" s="123"/>
      <c r="K292" s="123"/>
      <c r="L292" s="123"/>
    </row>
    <row r="293" spans="2:12">
      <c r="B293" s="122"/>
      <c r="C293" s="123"/>
      <c r="D293" s="123"/>
      <c r="E293" s="123"/>
      <c r="F293" s="123"/>
      <c r="G293" s="123"/>
      <c r="H293" s="123"/>
      <c r="I293" s="123"/>
      <c r="J293" s="123"/>
      <c r="K293" s="123"/>
      <c r="L293" s="123"/>
    </row>
    <row r="294" spans="2:12">
      <c r="B294" s="122"/>
      <c r="C294" s="123"/>
      <c r="D294" s="123"/>
      <c r="E294" s="123"/>
      <c r="F294" s="123"/>
      <c r="G294" s="123"/>
      <c r="H294" s="123"/>
      <c r="I294" s="123"/>
      <c r="J294" s="123"/>
      <c r="K294" s="123"/>
      <c r="L294" s="123"/>
    </row>
    <row r="295" spans="2:12">
      <c r="B295" s="122"/>
      <c r="C295" s="123"/>
      <c r="D295" s="123"/>
      <c r="E295" s="123"/>
      <c r="F295" s="123"/>
      <c r="G295" s="123"/>
      <c r="H295" s="123"/>
      <c r="I295" s="123"/>
      <c r="J295" s="123"/>
      <c r="K295" s="123"/>
      <c r="L295" s="123"/>
    </row>
    <row r="296" spans="2:12">
      <c r="B296" s="122"/>
      <c r="C296" s="123"/>
      <c r="D296" s="123"/>
      <c r="E296" s="123"/>
      <c r="F296" s="123"/>
      <c r="G296" s="123"/>
      <c r="H296" s="123"/>
      <c r="I296" s="123"/>
      <c r="J296" s="123"/>
      <c r="K296" s="123"/>
      <c r="L296" s="123"/>
    </row>
    <row r="297" spans="2:12">
      <c r="B297" s="122"/>
      <c r="C297" s="123"/>
      <c r="D297" s="123"/>
      <c r="E297" s="123"/>
      <c r="F297" s="123"/>
      <c r="G297" s="123"/>
      <c r="H297" s="123"/>
      <c r="I297" s="123"/>
      <c r="J297" s="123"/>
      <c r="K297" s="123"/>
      <c r="L297" s="123"/>
    </row>
    <row r="298" spans="2:12">
      <c r="B298" s="122"/>
      <c r="C298" s="123"/>
      <c r="D298" s="123"/>
      <c r="E298" s="123"/>
      <c r="F298" s="123"/>
      <c r="G298" s="123"/>
      <c r="H298" s="123"/>
      <c r="I298" s="123"/>
      <c r="J298" s="123"/>
      <c r="K298" s="123"/>
      <c r="L298" s="123"/>
    </row>
    <row r="299" spans="2:12">
      <c r="B299" s="122"/>
      <c r="C299" s="123"/>
      <c r="D299" s="123"/>
      <c r="E299" s="123"/>
      <c r="F299" s="123"/>
      <c r="G299" s="123"/>
      <c r="H299" s="123"/>
      <c r="I299" s="123"/>
      <c r="J299" s="123"/>
      <c r="K299" s="123"/>
      <c r="L299" s="123"/>
    </row>
    <row r="300" spans="2:12">
      <c r="B300" s="122"/>
      <c r="C300" s="123"/>
      <c r="D300" s="123"/>
      <c r="E300" s="123"/>
      <c r="F300" s="123"/>
      <c r="G300" s="123"/>
      <c r="H300" s="123"/>
      <c r="I300" s="123"/>
      <c r="J300" s="123"/>
      <c r="K300" s="123"/>
      <c r="L300" s="123"/>
    </row>
    <row r="301" spans="2:12">
      <c r="B301" s="122"/>
      <c r="C301" s="123"/>
      <c r="D301" s="123"/>
      <c r="E301" s="123"/>
      <c r="F301" s="123"/>
      <c r="G301" s="123"/>
      <c r="H301" s="123"/>
      <c r="I301" s="123"/>
      <c r="J301" s="123"/>
      <c r="K301" s="123"/>
      <c r="L301" s="123"/>
    </row>
    <row r="302" spans="2:12">
      <c r="B302" s="122"/>
      <c r="C302" s="123"/>
      <c r="D302" s="123"/>
      <c r="E302" s="123"/>
      <c r="F302" s="123"/>
      <c r="G302" s="123"/>
      <c r="H302" s="123"/>
      <c r="I302" s="123"/>
      <c r="J302" s="123"/>
      <c r="K302" s="123"/>
      <c r="L302" s="123"/>
    </row>
    <row r="303" spans="2:12">
      <c r="B303" s="122"/>
      <c r="C303" s="123"/>
      <c r="D303" s="123"/>
      <c r="E303" s="123"/>
      <c r="F303" s="123"/>
      <c r="G303" s="123"/>
      <c r="H303" s="123"/>
      <c r="I303" s="123"/>
      <c r="J303" s="123"/>
      <c r="K303" s="123"/>
      <c r="L303" s="123"/>
    </row>
    <row r="304" spans="2:12">
      <c r="B304" s="122"/>
      <c r="C304" s="123"/>
      <c r="D304" s="123"/>
      <c r="E304" s="123"/>
      <c r="F304" s="123"/>
      <c r="G304" s="123"/>
      <c r="H304" s="123"/>
      <c r="I304" s="123"/>
      <c r="J304" s="123"/>
      <c r="K304" s="123"/>
      <c r="L304" s="123"/>
    </row>
    <row r="305" spans="2:12">
      <c r="B305" s="122"/>
      <c r="C305" s="123"/>
      <c r="D305" s="123"/>
      <c r="E305" s="123"/>
      <c r="F305" s="123"/>
      <c r="G305" s="123"/>
      <c r="H305" s="123"/>
      <c r="I305" s="123"/>
      <c r="J305" s="123"/>
      <c r="K305" s="123"/>
      <c r="L305" s="123"/>
    </row>
    <row r="306" spans="2:12">
      <c r="B306" s="122"/>
      <c r="C306" s="123"/>
      <c r="D306" s="123"/>
      <c r="E306" s="123"/>
      <c r="F306" s="123"/>
      <c r="G306" s="123"/>
      <c r="H306" s="123"/>
      <c r="I306" s="123"/>
      <c r="J306" s="123"/>
      <c r="K306" s="123"/>
      <c r="L306" s="123"/>
    </row>
    <row r="307" spans="2:12">
      <c r="B307" s="122"/>
      <c r="C307" s="123"/>
      <c r="D307" s="123"/>
      <c r="E307" s="123"/>
      <c r="F307" s="123"/>
      <c r="G307" s="123"/>
      <c r="H307" s="123"/>
      <c r="I307" s="123"/>
      <c r="J307" s="123"/>
      <c r="K307" s="123"/>
      <c r="L307" s="123"/>
    </row>
    <row r="308" spans="2:12">
      <c r="B308" s="122"/>
      <c r="C308" s="123"/>
      <c r="D308" s="123"/>
      <c r="E308" s="123"/>
      <c r="F308" s="123"/>
      <c r="G308" s="123"/>
      <c r="H308" s="123"/>
      <c r="I308" s="123"/>
      <c r="J308" s="123"/>
      <c r="K308" s="123"/>
      <c r="L308" s="123"/>
    </row>
    <row r="309" spans="2:12">
      <c r="B309" s="122"/>
      <c r="C309" s="123"/>
      <c r="D309" s="123"/>
      <c r="E309" s="123"/>
      <c r="F309" s="123"/>
      <c r="G309" s="123"/>
      <c r="H309" s="123"/>
      <c r="I309" s="123"/>
      <c r="J309" s="123"/>
      <c r="K309" s="123"/>
      <c r="L309" s="123"/>
    </row>
    <row r="310" spans="2:12">
      <c r="B310" s="122"/>
      <c r="C310" s="123"/>
      <c r="D310" s="123"/>
      <c r="E310" s="123"/>
      <c r="F310" s="123"/>
      <c r="G310" s="123"/>
      <c r="H310" s="123"/>
      <c r="I310" s="123"/>
      <c r="J310" s="123"/>
      <c r="K310" s="123"/>
      <c r="L310" s="123"/>
    </row>
    <row r="311" spans="2:12">
      <c r="B311" s="122"/>
      <c r="C311" s="123"/>
      <c r="D311" s="123"/>
      <c r="E311" s="123"/>
      <c r="F311" s="123"/>
      <c r="G311" s="123"/>
      <c r="H311" s="123"/>
      <c r="I311" s="123"/>
      <c r="J311" s="123"/>
      <c r="K311" s="123"/>
      <c r="L311" s="123"/>
    </row>
    <row r="312" spans="2:12">
      <c r="B312" s="122"/>
      <c r="C312" s="123"/>
      <c r="D312" s="123"/>
      <c r="E312" s="123"/>
      <c r="F312" s="123"/>
      <c r="G312" s="123"/>
      <c r="H312" s="123"/>
      <c r="I312" s="123"/>
      <c r="J312" s="123"/>
      <c r="K312" s="123"/>
      <c r="L312" s="123"/>
    </row>
    <row r="313" spans="2:12">
      <c r="B313" s="122"/>
      <c r="C313" s="123"/>
      <c r="D313" s="123"/>
      <c r="E313" s="123"/>
      <c r="F313" s="123"/>
      <c r="G313" s="123"/>
      <c r="H313" s="123"/>
      <c r="I313" s="123"/>
      <c r="J313" s="123"/>
      <c r="K313" s="123"/>
      <c r="L313" s="123"/>
    </row>
    <row r="314" spans="2:12">
      <c r="B314" s="122"/>
      <c r="C314" s="123"/>
      <c r="D314" s="123"/>
      <c r="E314" s="123"/>
      <c r="F314" s="123"/>
      <c r="G314" s="123"/>
      <c r="H314" s="123"/>
      <c r="I314" s="123"/>
      <c r="J314" s="123"/>
      <c r="K314" s="123"/>
      <c r="L314" s="123"/>
    </row>
    <row r="315" spans="2:12">
      <c r="B315" s="122"/>
      <c r="C315" s="123"/>
      <c r="D315" s="123"/>
      <c r="E315" s="123"/>
      <c r="F315" s="123"/>
      <c r="G315" s="123"/>
      <c r="H315" s="123"/>
      <c r="I315" s="123"/>
      <c r="J315" s="123"/>
      <c r="K315" s="123"/>
      <c r="L315" s="123"/>
    </row>
    <row r="316" spans="2:12">
      <c r="B316" s="122"/>
      <c r="C316" s="123"/>
      <c r="D316" s="123"/>
      <c r="E316" s="123"/>
      <c r="F316" s="123"/>
      <c r="G316" s="123"/>
      <c r="H316" s="123"/>
      <c r="I316" s="123"/>
      <c r="J316" s="123"/>
      <c r="K316" s="123"/>
      <c r="L316" s="123"/>
    </row>
    <row r="317" spans="2:12">
      <c r="B317" s="122"/>
      <c r="C317" s="123"/>
      <c r="D317" s="123"/>
      <c r="E317" s="123"/>
      <c r="F317" s="123"/>
      <c r="G317" s="123"/>
      <c r="H317" s="123"/>
      <c r="I317" s="123"/>
      <c r="J317" s="123"/>
      <c r="K317" s="123"/>
      <c r="L317" s="123"/>
    </row>
    <row r="318" spans="2:12">
      <c r="B318" s="122"/>
      <c r="C318" s="123"/>
      <c r="D318" s="123"/>
      <c r="E318" s="123"/>
      <c r="F318" s="123"/>
      <c r="G318" s="123"/>
      <c r="H318" s="123"/>
      <c r="I318" s="123"/>
      <c r="J318" s="123"/>
      <c r="K318" s="123"/>
      <c r="L318" s="123"/>
    </row>
    <row r="319" spans="2:12">
      <c r="B319" s="122"/>
      <c r="C319" s="123"/>
      <c r="D319" s="123"/>
      <c r="E319" s="123"/>
      <c r="F319" s="123"/>
      <c r="G319" s="123"/>
      <c r="H319" s="123"/>
      <c r="I319" s="123"/>
      <c r="J319" s="123"/>
      <c r="K319" s="123"/>
      <c r="L319" s="123"/>
    </row>
    <row r="320" spans="2:12">
      <c r="B320" s="122"/>
      <c r="C320" s="123"/>
      <c r="D320" s="123"/>
      <c r="E320" s="123"/>
      <c r="F320" s="123"/>
      <c r="G320" s="123"/>
      <c r="H320" s="123"/>
      <c r="I320" s="123"/>
      <c r="J320" s="123"/>
      <c r="K320" s="123"/>
      <c r="L320" s="123"/>
    </row>
    <row r="321" spans="2:12">
      <c r="B321" s="122"/>
      <c r="C321" s="123"/>
      <c r="D321" s="123"/>
      <c r="E321" s="123"/>
      <c r="F321" s="123"/>
      <c r="G321" s="123"/>
      <c r="H321" s="123"/>
      <c r="I321" s="123"/>
      <c r="J321" s="123"/>
      <c r="K321" s="123"/>
      <c r="L321" s="123"/>
    </row>
    <row r="322" spans="2:12">
      <c r="B322" s="122"/>
      <c r="C322" s="123"/>
      <c r="D322" s="123"/>
      <c r="E322" s="123"/>
      <c r="F322" s="123"/>
      <c r="G322" s="123"/>
      <c r="H322" s="123"/>
      <c r="I322" s="123"/>
      <c r="J322" s="123"/>
      <c r="K322" s="123"/>
      <c r="L322" s="123"/>
    </row>
    <row r="323" spans="2:12">
      <c r="B323" s="122"/>
      <c r="C323" s="123"/>
      <c r="D323" s="123"/>
      <c r="E323" s="123"/>
      <c r="F323" s="123"/>
      <c r="G323" s="123"/>
      <c r="H323" s="123"/>
      <c r="I323" s="123"/>
      <c r="J323" s="123"/>
      <c r="K323" s="123"/>
      <c r="L323" s="123"/>
    </row>
    <row r="324" spans="2:12">
      <c r="B324" s="122"/>
      <c r="C324" s="123"/>
      <c r="D324" s="123"/>
      <c r="E324" s="123"/>
      <c r="F324" s="123"/>
      <c r="G324" s="123"/>
      <c r="H324" s="123"/>
      <c r="I324" s="123"/>
      <c r="J324" s="123"/>
      <c r="K324" s="123"/>
      <c r="L324" s="123"/>
    </row>
    <row r="325" spans="2:12">
      <c r="B325" s="122"/>
      <c r="C325" s="123"/>
      <c r="D325" s="123"/>
      <c r="E325" s="123"/>
      <c r="F325" s="123"/>
      <c r="G325" s="123"/>
      <c r="H325" s="123"/>
      <c r="I325" s="123"/>
      <c r="J325" s="123"/>
      <c r="K325" s="123"/>
      <c r="L325" s="123"/>
    </row>
    <row r="326" spans="2:12">
      <c r="B326" s="122"/>
      <c r="C326" s="123"/>
      <c r="D326" s="123"/>
      <c r="E326" s="123"/>
      <c r="F326" s="123"/>
      <c r="G326" s="123"/>
      <c r="H326" s="123"/>
      <c r="I326" s="123"/>
      <c r="J326" s="123"/>
      <c r="K326" s="123"/>
      <c r="L326" s="123"/>
    </row>
    <row r="327" spans="2:12">
      <c r="B327" s="122"/>
      <c r="C327" s="123"/>
      <c r="D327" s="123"/>
      <c r="E327" s="123"/>
      <c r="F327" s="123"/>
      <c r="G327" s="123"/>
      <c r="H327" s="123"/>
      <c r="I327" s="123"/>
      <c r="J327" s="123"/>
      <c r="K327" s="123"/>
      <c r="L327" s="123"/>
    </row>
    <row r="328" spans="2:12">
      <c r="B328" s="122"/>
      <c r="C328" s="123"/>
      <c r="D328" s="123"/>
      <c r="E328" s="123"/>
      <c r="F328" s="123"/>
      <c r="G328" s="123"/>
      <c r="H328" s="123"/>
      <c r="I328" s="123"/>
      <c r="J328" s="123"/>
      <c r="K328" s="123"/>
      <c r="L328" s="123"/>
    </row>
    <row r="329" spans="2:12">
      <c r="B329" s="122"/>
      <c r="C329" s="123"/>
      <c r="D329" s="123"/>
      <c r="E329" s="123"/>
      <c r="F329" s="123"/>
      <c r="G329" s="123"/>
      <c r="H329" s="123"/>
      <c r="I329" s="123"/>
      <c r="J329" s="123"/>
      <c r="K329" s="123"/>
      <c r="L329" s="123"/>
    </row>
    <row r="330" spans="2:12">
      <c r="B330" s="122"/>
      <c r="C330" s="123"/>
      <c r="D330" s="123"/>
      <c r="E330" s="123"/>
      <c r="F330" s="123"/>
      <c r="G330" s="123"/>
      <c r="H330" s="123"/>
      <c r="I330" s="123"/>
      <c r="J330" s="123"/>
      <c r="K330" s="123"/>
      <c r="L330" s="123"/>
    </row>
    <row r="331" spans="2:12">
      <c r="B331" s="122"/>
      <c r="C331" s="123"/>
      <c r="D331" s="123"/>
      <c r="E331" s="123"/>
      <c r="F331" s="123"/>
      <c r="G331" s="123"/>
      <c r="H331" s="123"/>
      <c r="I331" s="123"/>
      <c r="J331" s="123"/>
      <c r="K331" s="123"/>
      <c r="L331" s="123"/>
    </row>
    <row r="332" spans="2:12">
      <c r="B332" s="122"/>
      <c r="C332" s="123"/>
      <c r="D332" s="123"/>
      <c r="E332" s="123"/>
      <c r="F332" s="123"/>
      <c r="G332" s="123"/>
      <c r="H332" s="123"/>
      <c r="I332" s="123"/>
      <c r="J332" s="123"/>
      <c r="K332" s="123"/>
      <c r="L332" s="123"/>
    </row>
    <row r="333" spans="2:12">
      <c r="B333" s="122"/>
      <c r="C333" s="123"/>
      <c r="D333" s="123"/>
      <c r="E333" s="123"/>
      <c r="F333" s="123"/>
      <c r="G333" s="123"/>
      <c r="H333" s="123"/>
      <c r="I333" s="123"/>
      <c r="J333" s="123"/>
      <c r="K333" s="123"/>
      <c r="L333" s="123"/>
    </row>
    <row r="334" spans="2:12">
      <c r="B334" s="122"/>
      <c r="C334" s="123"/>
      <c r="D334" s="123"/>
      <c r="E334" s="123"/>
      <c r="F334" s="123"/>
      <c r="G334" s="123"/>
      <c r="H334" s="123"/>
      <c r="I334" s="123"/>
      <c r="J334" s="123"/>
      <c r="K334" s="123"/>
      <c r="L334" s="123"/>
    </row>
    <row r="335" spans="2:12">
      <c r="B335" s="122"/>
      <c r="C335" s="123"/>
      <c r="D335" s="123"/>
      <c r="E335" s="123"/>
      <c r="F335" s="123"/>
      <c r="G335" s="123"/>
      <c r="H335" s="123"/>
      <c r="I335" s="123"/>
      <c r="J335" s="123"/>
      <c r="K335" s="123"/>
      <c r="L335" s="123"/>
    </row>
    <row r="336" spans="2:12">
      <c r="B336" s="122"/>
      <c r="C336" s="123"/>
      <c r="D336" s="123"/>
      <c r="E336" s="123"/>
      <c r="F336" s="123"/>
      <c r="G336" s="123"/>
      <c r="H336" s="123"/>
      <c r="I336" s="123"/>
      <c r="J336" s="123"/>
      <c r="K336" s="123"/>
      <c r="L336" s="123"/>
    </row>
    <row r="337" spans="2:12">
      <c r="B337" s="122"/>
      <c r="C337" s="123"/>
      <c r="D337" s="123"/>
      <c r="E337" s="123"/>
      <c r="F337" s="123"/>
      <c r="G337" s="123"/>
      <c r="H337" s="123"/>
      <c r="I337" s="123"/>
      <c r="J337" s="123"/>
      <c r="K337" s="123"/>
      <c r="L337" s="123"/>
    </row>
    <row r="338" spans="2:12">
      <c r="B338" s="122"/>
      <c r="C338" s="123"/>
      <c r="D338" s="123"/>
      <c r="E338" s="123"/>
      <c r="F338" s="123"/>
      <c r="G338" s="123"/>
      <c r="H338" s="123"/>
      <c r="I338" s="123"/>
      <c r="J338" s="123"/>
      <c r="K338" s="123"/>
      <c r="L338" s="123"/>
    </row>
    <row r="339" spans="2:12">
      <c r="B339" s="122"/>
      <c r="C339" s="123"/>
      <c r="D339" s="123"/>
      <c r="E339" s="123"/>
      <c r="F339" s="123"/>
      <c r="G339" s="123"/>
      <c r="H339" s="123"/>
      <c r="I339" s="123"/>
      <c r="J339" s="123"/>
      <c r="K339" s="123"/>
      <c r="L339" s="123"/>
    </row>
    <row r="340" spans="2:12">
      <c r="B340" s="122"/>
      <c r="C340" s="123"/>
      <c r="D340" s="123"/>
      <c r="E340" s="123"/>
      <c r="F340" s="123"/>
      <c r="G340" s="123"/>
      <c r="H340" s="123"/>
      <c r="I340" s="123"/>
      <c r="J340" s="123"/>
      <c r="K340" s="123"/>
      <c r="L340" s="123"/>
    </row>
    <row r="341" spans="2:12">
      <c r="B341" s="122"/>
      <c r="C341" s="123"/>
      <c r="D341" s="123"/>
      <c r="E341" s="123"/>
      <c r="F341" s="123"/>
      <c r="G341" s="123"/>
      <c r="H341" s="123"/>
      <c r="I341" s="123"/>
      <c r="J341" s="123"/>
      <c r="K341" s="123"/>
      <c r="L341" s="123"/>
    </row>
    <row r="342" spans="2:12">
      <c r="B342" s="122"/>
      <c r="C342" s="123"/>
      <c r="D342" s="123"/>
      <c r="E342" s="123"/>
      <c r="F342" s="123"/>
      <c r="G342" s="123"/>
      <c r="H342" s="123"/>
      <c r="I342" s="123"/>
      <c r="J342" s="123"/>
      <c r="K342" s="123"/>
      <c r="L342" s="123"/>
    </row>
    <row r="343" spans="2:12">
      <c r="B343" s="122"/>
      <c r="C343" s="123"/>
      <c r="D343" s="123"/>
      <c r="E343" s="123"/>
      <c r="F343" s="123"/>
      <c r="G343" s="123"/>
      <c r="H343" s="123"/>
      <c r="I343" s="123"/>
      <c r="J343" s="123"/>
      <c r="K343" s="123"/>
      <c r="L343" s="123"/>
    </row>
    <row r="344" spans="2:12">
      <c r="B344" s="122"/>
      <c r="C344" s="123"/>
      <c r="D344" s="123"/>
      <c r="E344" s="123"/>
      <c r="F344" s="123"/>
      <c r="G344" s="123"/>
      <c r="H344" s="123"/>
      <c r="I344" s="123"/>
      <c r="J344" s="123"/>
      <c r="K344" s="123"/>
      <c r="L344" s="123"/>
    </row>
    <row r="345" spans="2:12">
      <c r="B345" s="122"/>
      <c r="C345" s="123"/>
      <c r="D345" s="123"/>
      <c r="E345" s="123"/>
      <c r="F345" s="123"/>
      <c r="G345" s="123"/>
      <c r="H345" s="123"/>
      <c r="I345" s="123"/>
      <c r="J345" s="123"/>
      <c r="K345" s="123"/>
      <c r="L345" s="123"/>
    </row>
    <row r="346" spans="2:12">
      <c r="B346" s="122"/>
      <c r="C346" s="123"/>
      <c r="D346" s="123"/>
      <c r="E346" s="123"/>
      <c r="F346" s="123"/>
      <c r="G346" s="123"/>
      <c r="H346" s="123"/>
      <c r="I346" s="123"/>
      <c r="J346" s="123"/>
      <c r="K346" s="123"/>
      <c r="L346" s="123"/>
    </row>
    <row r="347" spans="2:12">
      <c r="B347" s="122"/>
      <c r="C347" s="123"/>
      <c r="D347" s="123"/>
      <c r="E347" s="123"/>
      <c r="F347" s="123"/>
      <c r="G347" s="123"/>
      <c r="H347" s="123"/>
      <c r="I347" s="123"/>
      <c r="J347" s="123"/>
      <c r="K347" s="123"/>
      <c r="L347" s="123"/>
    </row>
    <row r="348" spans="2:12">
      <c r="B348" s="122"/>
      <c r="C348" s="123"/>
      <c r="D348" s="123"/>
      <c r="E348" s="123"/>
      <c r="F348" s="123"/>
      <c r="G348" s="123"/>
      <c r="H348" s="123"/>
      <c r="I348" s="123"/>
      <c r="J348" s="123"/>
      <c r="K348" s="123"/>
      <c r="L348" s="123"/>
    </row>
    <row r="349" spans="2:12">
      <c r="B349" s="122"/>
      <c r="C349" s="123"/>
      <c r="D349" s="123"/>
      <c r="E349" s="123"/>
      <c r="F349" s="123"/>
      <c r="G349" s="123"/>
      <c r="H349" s="123"/>
      <c r="I349" s="123"/>
      <c r="J349" s="123"/>
      <c r="K349" s="123"/>
      <c r="L349" s="123"/>
    </row>
    <row r="350" spans="2:12">
      <c r="B350" s="122"/>
      <c r="C350" s="123"/>
      <c r="D350" s="123"/>
      <c r="E350" s="123"/>
      <c r="F350" s="123"/>
      <c r="G350" s="123"/>
      <c r="H350" s="123"/>
      <c r="I350" s="123"/>
      <c r="J350" s="123"/>
      <c r="K350" s="123"/>
      <c r="L350" s="123"/>
    </row>
    <row r="351" spans="2:12">
      <c r="B351" s="122"/>
      <c r="C351" s="123"/>
      <c r="D351" s="123"/>
      <c r="E351" s="123"/>
      <c r="F351" s="123"/>
      <c r="G351" s="123"/>
      <c r="H351" s="123"/>
      <c r="I351" s="123"/>
      <c r="J351" s="123"/>
      <c r="K351" s="123"/>
      <c r="L351" s="123"/>
    </row>
    <row r="352" spans="2:12">
      <c r="B352" s="122"/>
      <c r="C352" s="123"/>
      <c r="D352" s="123"/>
      <c r="E352" s="123"/>
      <c r="F352" s="123"/>
      <c r="G352" s="123"/>
      <c r="H352" s="123"/>
      <c r="I352" s="123"/>
      <c r="J352" s="123"/>
      <c r="K352" s="123"/>
      <c r="L352" s="123"/>
    </row>
    <row r="353" spans="2:12">
      <c r="B353" s="122"/>
      <c r="C353" s="123"/>
      <c r="D353" s="123"/>
      <c r="E353" s="123"/>
      <c r="F353" s="123"/>
      <c r="G353" s="123"/>
      <c r="H353" s="123"/>
      <c r="I353" s="123"/>
      <c r="J353" s="123"/>
      <c r="K353" s="123"/>
      <c r="L353" s="123"/>
    </row>
    <row r="354" spans="2:12">
      <c r="B354" s="122"/>
      <c r="C354" s="123"/>
      <c r="D354" s="123"/>
      <c r="E354" s="123"/>
      <c r="F354" s="123"/>
      <c r="G354" s="123"/>
      <c r="H354" s="123"/>
      <c r="I354" s="123"/>
      <c r="J354" s="123"/>
      <c r="K354" s="123"/>
      <c r="L354" s="123"/>
    </row>
    <row r="355" spans="2:12">
      <c r="B355" s="122"/>
      <c r="C355" s="123"/>
      <c r="D355" s="123"/>
      <c r="E355" s="123"/>
      <c r="F355" s="123"/>
      <c r="G355" s="123"/>
      <c r="H355" s="123"/>
      <c r="I355" s="123"/>
      <c r="J355" s="123"/>
      <c r="K355" s="123"/>
      <c r="L355" s="123"/>
    </row>
    <row r="356" spans="2:12">
      <c r="B356" s="122"/>
      <c r="C356" s="123"/>
      <c r="D356" s="123"/>
      <c r="E356" s="123"/>
      <c r="F356" s="123"/>
      <c r="G356" s="123"/>
      <c r="H356" s="123"/>
      <c r="I356" s="123"/>
      <c r="J356" s="123"/>
      <c r="K356" s="123"/>
      <c r="L356" s="123"/>
    </row>
    <row r="357" spans="2:12">
      <c r="B357" s="122"/>
      <c r="C357" s="123"/>
      <c r="D357" s="123"/>
      <c r="E357" s="123"/>
      <c r="F357" s="123"/>
      <c r="G357" s="123"/>
      <c r="H357" s="123"/>
      <c r="I357" s="123"/>
      <c r="J357" s="123"/>
      <c r="K357" s="123"/>
      <c r="L357" s="123"/>
    </row>
    <row r="358" spans="2:12">
      <c r="B358" s="122"/>
      <c r="C358" s="123"/>
      <c r="D358" s="123"/>
      <c r="E358" s="123"/>
      <c r="F358" s="123"/>
      <c r="G358" s="123"/>
      <c r="H358" s="123"/>
      <c r="I358" s="123"/>
      <c r="J358" s="123"/>
      <c r="K358" s="123"/>
      <c r="L358" s="123"/>
    </row>
    <row r="359" spans="2:12">
      <c r="B359" s="122"/>
      <c r="C359" s="123"/>
      <c r="D359" s="123"/>
      <c r="E359" s="123"/>
      <c r="F359" s="123"/>
      <c r="G359" s="123"/>
      <c r="H359" s="123"/>
      <c r="I359" s="123"/>
      <c r="J359" s="123"/>
      <c r="K359" s="123"/>
      <c r="L359" s="123"/>
    </row>
    <row r="360" spans="2:12">
      <c r="B360" s="122"/>
      <c r="C360" s="123"/>
      <c r="D360" s="123"/>
      <c r="E360" s="123"/>
      <c r="F360" s="123"/>
      <c r="G360" s="123"/>
      <c r="H360" s="123"/>
      <c r="I360" s="123"/>
      <c r="J360" s="123"/>
      <c r="K360" s="123"/>
      <c r="L360" s="123"/>
    </row>
    <row r="361" spans="2:12">
      <c r="B361" s="122"/>
      <c r="C361" s="123"/>
      <c r="D361" s="123"/>
      <c r="E361" s="123"/>
      <c r="F361" s="123"/>
      <c r="G361" s="123"/>
      <c r="H361" s="123"/>
      <c r="I361" s="123"/>
      <c r="J361" s="123"/>
      <c r="K361" s="123"/>
      <c r="L361" s="123"/>
    </row>
    <row r="362" spans="2:12">
      <c r="B362" s="122"/>
      <c r="C362" s="123"/>
      <c r="D362" s="123"/>
      <c r="E362" s="123"/>
      <c r="F362" s="123"/>
      <c r="G362" s="123"/>
      <c r="H362" s="123"/>
      <c r="I362" s="123"/>
      <c r="J362" s="123"/>
      <c r="K362" s="123"/>
      <c r="L362" s="123"/>
    </row>
    <row r="363" spans="2:12">
      <c r="B363" s="122"/>
      <c r="C363" s="123"/>
      <c r="D363" s="123"/>
      <c r="E363" s="123"/>
      <c r="F363" s="123"/>
      <c r="G363" s="123"/>
      <c r="H363" s="123"/>
      <c r="I363" s="123"/>
      <c r="J363" s="123"/>
      <c r="K363" s="123"/>
      <c r="L363" s="123"/>
    </row>
    <row r="364" spans="2:12">
      <c r="B364" s="122"/>
      <c r="C364" s="123"/>
      <c r="D364" s="123"/>
      <c r="E364" s="123"/>
      <c r="F364" s="123"/>
      <c r="G364" s="123"/>
      <c r="H364" s="123"/>
      <c r="I364" s="123"/>
      <c r="J364" s="123"/>
      <c r="K364" s="123"/>
      <c r="L364" s="123"/>
    </row>
    <row r="365" spans="2:12">
      <c r="B365" s="122"/>
      <c r="C365" s="123"/>
      <c r="D365" s="123"/>
      <c r="E365" s="123"/>
      <c r="F365" s="123"/>
      <c r="G365" s="123"/>
      <c r="H365" s="123"/>
      <c r="I365" s="123"/>
      <c r="J365" s="123"/>
      <c r="K365" s="123"/>
      <c r="L365" s="123"/>
    </row>
    <row r="366" spans="2:12">
      <c r="B366" s="122"/>
      <c r="C366" s="123"/>
      <c r="D366" s="123"/>
      <c r="E366" s="123"/>
      <c r="F366" s="123"/>
      <c r="G366" s="123"/>
      <c r="H366" s="123"/>
      <c r="I366" s="123"/>
      <c r="J366" s="123"/>
      <c r="K366" s="123"/>
      <c r="L366" s="123"/>
    </row>
    <row r="367" spans="2:12">
      <c r="B367" s="122"/>
      <c r="C367" s="123"/>
      <c r="D367" s="123"/>
      <c r="E367" s="123"/>
      <c r="F367" s="123"/>
      <c r="G367" s="123"/>
      <c r="H367" s="123"/>
      <c r="I367" s="123"/>
      <c r="J367" s="123"/>
      <c r="K367" s="123"/>
      <c r="L367" s="123"/>
    </row>
    <row r="368" spans="2:12">
      <c r="B368" s="122"/>
      <c r="C368" s="123"/>
      <c r="D368" s="123"/>
      <c r="E368" s="123"/>
      <c r="F368" s="123"/>
      <c r="G368" s="123"/>
      <c r="H368" s="123"/>
      <c r="I368" s="123"/>
      <c r="J368" s="123"/>
      <c r="K368" s="123"/>
      <c r="L368" s="123"/>
    </row>
    <row r="369" spans="2:12">
      <c r="B369" s="122"/>
      <c r="C369" s="123"/>
      <c r="D369" s="123"/>
      <c r="E369" s="123"/>
      <c r="F369" s="123"/>
      <c r="G369" s="123"/>
      <c r="H369" s="123"/>
      <c r="I369" s="123"/>
      <c r="J369" s="123"/>
      <c r="K369" s="123"/>
      <c r="L369" s="123"/>
    </row>
    <row r="370" spans="2:12">
      <c r="B370" s="122"/>
      <c r="C370" s="123"/>
      <c r="D370" s="123"/>
      <c r="E370" s="123"/>
      <c r="F370" s="123"/>
      <c r="G370" s="123"/>
      <c r="H370" s="123"/>
      <c r="I370" s="123"/>
      <c r="J370" s="123"/>
      <c r="K370" s="123"/>
      <c r="L370" s="123"/>
    </row>
    <row r="371" spans="2:12">
      <c r="B371" s="122"/>
      <c r="C371" s="123"/>
      <c r="D371" s="123"/>
      <c r="E371" s="123"/>
      <c r="F371" s="123"/>
      <c r="G371" s="123"/>
      <c r="H371" s="123"/>
      <c r="I371" s="123"/>
      <c r="J371" s="123"/>
      <c r="K371" s="123"/>
      <c r="L371" s="123"/>
    </row>
    <row r="372" spans="2:12">
      <c r="B372" s="122"/>
      <c r="C372" s="123"/>
      <c r="D372" s="123"/>
      <c r="E372" s="123"/>
      <c r="F372" s="123"/>
      <c r="G372" s="123"/>
      <c r="H372" s="123"/>
      <c r="I372" s="123"/>
      <c r="J372" s="123"/>
      <c r="K372" s="123"/>
      <c r="L372" s="123"/>
    </row>
    <row r="373" spans="2:12">
      <c r="B373" s="122"/>
      <c r="C373" s="123"/>
      <c r="D373" s="123"/>
      <c r="E373" s="123"/>
      <c r="F373" s="123"/>
      <c r="G373" s="123"/>
      <c r="H373" s="123"/>
      <c r="I373" s="123"/>
      <c r="J373" s="123"/>
      <c r="K373" s="123"/>
      <c r="L373" s="123"/>
    </row>
    <row r="374" spans="2:12">
      <c r="B374" s="122"/>
      <c r="C374" s="123"/>
      <c r="D374" s="123"/>
      <c r="E374" s="123"/>
      <c r="F374" s="123"/>
      <c r="G374" s="123"/>
      <c r="H374" s="123"/>
      <c r="I374" s="123"/>
      <c r="J374" s="123"/>
      <c r="K374" s="123"/>
      <c r="L374" s="123"/>
    </row>
    <row r="375" spans="2:12">
      <c r="B375" s="122"/>
      <c r="C375" s="123"/>
      <c r="D375" s="123"/>
      <c r="E375" s="123"/>
      <c r="F375" s="123"/>
      <c r="G375" s="123"/>
      <c r="H375" s="123"/>
      <c r="I375" s="123"/>
      <c r="J375" s="123"/>
      <c r="K375" s="123"/>
      <c r="L375" s="123"/>
    </row>
    <row r="376" spans="2:12">
      <c r="B376" s="122"/>
      <c r="C376" s="123"/>
      <c r="D376" s="123"/>
      <c r="E376" s="123"/>
      <c r="F376" s="123"/>
      <c r="G376" s="123"/>
      <c r="H376" s="123"/>
      <c r="I376" s="123"/>
      <c r="J376" s="123"/>
      <c r="K376" s="123"/>
      <c r="L376" s="123"/>
    </row>
    <row r="377" spans="2:12">
      <c r="B377" s="122"/>
      <c r="C377" s="123"/>
      <c r="D377" s="123"/>
      <c r="E377" s="123"/>
      <c r="F377" s="123"/>
      <c r="G377" s="123"/>
      <c r="H377" s="123"/>
      <c r="I377" s="123"/>
      <c r="J377" s="123"/>
      <c r="K377" s="123"/>
      <c r="L377" s="123"/>
    </row>
    <row r="378" spans="2:12">
      <c r="B378" s="122"/>
      <c r="C378" s="123"/>
      <c r="D378" s="123"/>
      <c r="E378" s="123"/>
      <c r="F378" s="123"/>
      <c r="G378" s="123"/>
      <c r="H378" s="123"/>
      <c r="I378" s="123"/>
      <c r="J378" s="123"/>
      <c r="K378" s="123"/>
      <c r="L378" s="123"/>
    </row>
    <row r="379" spans="2:12">
      <c r="B379" s="122"/>
      <c r="C379" s="123"/>
      <c r="D379" s="123"/>
      <c r="E379" s="123"/>
      <c r="F379" s="123"/>
      <c r="G379" s="123"/>
      <c r="H379" s="123"/>
      <c r="I379" s="123"/>
      <c r="J379" s="123"/>
      <c r="K379" s="123"/>
      <c r="L379" s="123"/>
    </row>
    <row r="380" spans="2:12">
      <c r="B380" s="122"/>
      <c r="C380" s="123"/>
      <c r="D380" s="123"/>
      <c r="E380" s="123"/>
      <c r="F380" s="123"/>
      <c r="G380" s="123"/>
      <c r="H380" s="123"/>
      <c r="I380" s="123"/>
      <c r="J380" s="123"/>
      <c r="K380" s="123"/>
      <c r="L380" s="123"/>
    </row>
    <row r="381" spans="2:12">
      <c r="B381" s="122"/>
      <c r="C381" s="123"/>
      <c r="D381" s="123"/>
      <c r="E381" s="123"/>
      <c r="F381" s="123"/>
      <c r="G381" s="123"/>
      <c r="H381" s="123"/>
      <c r="I381" s="123"/>
      <c r="J381" s="123"/>
      <c r="K381" s="123"/>
      <c r="L381" s="123"/>
    </row>
    <row r="382" spans="2:12">
      <c r="B382" s="122"/>
      <c r="C382" s="123"/>
      <c r="D382" s="123"/>
      <c r="E382" s="123"/>
      <c r="F382" s="123"/>
      <c r="G382" s="123"/>
      <c r="H382" s="123"/>
      <c r="I382" s="123"/>
      <c r="J382" s="123"/>
      <c r="K382" s="123"/>
      <c r="L382" s="123"/>
    </row>
    <row r="383" spans="2:12">
      <c r="B383" s="122"/>
      <c r="C383" s="123"/>
      <c r="D383" s="123"/>
      <c r="E383" s="123"/>
      <c r="F383" s="123"/>
      <c r="G383" s="123"/>
      <c r="H383" s="123"/>
      <c r="I383" s="123"/>
      <c r="J383" s="123"/>
      <c r="K383" s="123"/>
      <c r="L383" s="123"/>
    </row>
    <row r="384" spans="2:12">
      <c r="B384" s="122"/>
      <c r="C384" s="123"/>
      <c r="D384" s="123"/>
      <c r="E384" s="123"/>
      <c r="F384" s="123"/>
      <c r="G384" s="123"/>
      <c r="H384" s="123"/>
      <c r="I384" s="123"/>
      <c r="J384" s="123"/>
      <c r="K384" s="123"/>
      <c r="L384" s="123"/>
    </row>
    <row r="385" spans="2:12">
      <c r="B385" s="122"/>
      <c r="C385" s="123"/>
      <c r="D385" s="123"/>
      <c r="E385" s="123"/>
      <c r="F385" s="123"/>
      <c r="G385" s="123"/>
      <c r="H385" s="123"/>
      <c r="I385" s="123"/>
      <c r="J385" s="123"/>
      <c r="K385" s="123"/>
      <c r="L385" s="123"/>
    </row>
    <row r="386" spans="2:12">
      <c r="B386" s="122"/>
      <c r="C386" s="123"/>
      <c r="D386" s="123"/>
      <c r="E386" s="123"/>
      <c r="F386" s="123"/>
      <c r="G386" s="123"/>
      <c r="H386" s="123"/>
      <c r="I386" s="123"/>
      <c r="J386" s="123"/>
      <c r="K386" s="123"/>
      <c r="L386" s="123"/>
    </row>
    <row r="387" spans="2:12">
      <c r="B387" s="122"/>
      <c r="C387" s="123"/>
      <c r="D387" s="123"/>
      <c r="E387" s="123"/>
      <c r="F387" s="123"/>
      <c r="G387" s="123"/>
      <c r="H387" s="123"/>
      <c r="I387" s="123"/>
      <c r="J387" s="123"/>
      <c r="K387" s="123"/>
      <c r="L387" s="123"/>
    </row>
    <row r="388" spans="2:12">
      <c r="B388" s="122"/>
      <c r="C388" s="123"/>
      <c r="D388" s="123"/>
      <c r="E388" s="123"/>
      <c r="F388" s="123"/>
      <c r="G388" s="123"/>
      <c r="H388" s="123"/>
      <c r="I388" s="123"/>
      <c r="J388" s="123"/>
      <c r="K388" s="123"/>
      <c r="L388" s="123"/>
    </row>
    <row r="389" spans="2:12">
      <c r="B389" s="122"/>
      <c r="C389" s="123"/>
      <c r="D389" s="123"/>
      <c r="E389" s="123"/>
      <c r="F389" s="123"/>
      <c r="G389" s="123"/>
      <c r="H389" s="123"/>
      <c r="I389" s="123"/>
      <c r="J389" s="123"/>
      <c r="K389" s="123"/>
      <c r="L389" s="123"/>
    </row>
    <row r="390" spans="2:12">
      <c r="B390" s="122"/>
      <c r="C390" s="123"/>
      <c r="D390" s="123"/>
      <c r="E390" s="123"/>
      <c r="F390" s="123"/>
      <c r="G390" s="123"/>
      <c r="H390" s="123"/>
      <c r="I390" s="123"/>
      <c r="J390" s="123"/>
      <c r="K390" s="123"/>
      <c r="L390" s="123"/>
    </row>
    <row r="391" spans="2:12">
      <c r="B391" s="122"/>
      <c r="C391" s="123"/>
      <c r="D391" s="123"/>
      <c r="E391" s="123"/>
      <c r="F391" s="123"/>
      <c r="G391" s="123"/>
      <c r="H391" s="123"/>
      <c r="I391" s="123"/>
      <c r="J391" s="123"/>
      <c r="K391" s="123"/>
      <c r="L391" s="123"/>
    </row>
    <row r="392" spans="2:12">
      <c r="B392" s="122"/>
      <c r="C392" s="123"/>
      <c r="D392" s="123"/>
      <c r="E392" s="123"/>
      <c r="F392" s="123"/>
      <c r="G392" s="123"/>
      <c r="H392" s="123"/>
      <c r="I392" s="123"/>
      <c r="J392" s="123"/>
      <c r="K392" s="123"/>
      <c r="L392" s="123"/>
    </row>
    <row r="393" spans="2:12">
      <c r="B393" s="122"/>
      <c r="C393" s="123"/>
      <c r="D393" s="123"/>
      <c r="E393" s="123"/>
      <c r="F393" s="123"/>
      <c r="G393" s="123"/>
      <c r="H393" s="123"/>
      <c r="I393" s="123"/>
      <c r="J393" s="123"/>
      <c r="K393" s="123"/>
      <c r="L393" s="123"/>
    </row>
    <row r="394" spans="2:12">
      <c r="B394" s="122"/>
      <c r="C394" s="123"/>
      <c r="D394" s="123"/>
      <c r="E394" s="123"/>
      <c r="F394" s="123"/>
      <c r="G394" s="123"/>
      <c r="H394" s="123"/>
      <c r="I394" s="123"/>
      <c r="J394" s="123"/>
      <c r="K394" s="123"/>
      <c r="L394" s="123"/>
    </row>
    <row r="395" spans="2:12">
      <c r="B395" s="122"/>
      <c r="C395" s="123"/>
      <c r="D395" s="123"/>
      <c r="E395" s="123"/>
      <c r="F395" s="123"/>
      <c r="G395" s="123"/>
      <c r="H395" s="123"/>
      <c r="I395" s="123"/>
      <c r="J395" s="123"/>
      <c r="K395" s="123"/>
      <c r="L395" s="123"/>
    </row>
    <row r="396" spans="2:12">
      <c r="B396" s="122"/>
      <c r="C396" s="123"/>
      <c r="D396" s="123"/>
      <c r="E396" s="123"/>
      <c r="F396" s="123"/>
      <c r="G396" s="123"/>
      <c r="H396" s="123"/>
      <c r="I396" s="123"/>
      <c r="J396" s="123"/>
      <c r="K396" s="123"/>
      <c r="L396" s="123"/>
    </row>
    <row r="397" spans="2:12">
      <c r="B397" s="122"/>
      <c r="C397" s="123"/>
      <c r="D397" s="123"/>
      <c r="E397" s="123"/>
      <c r="F397" s="123"/>
      <c r="G397" s="123"/>
      <c r="H397" s="123"/>
      <c r="I397" s="123"/>
      <c r="J397" s="123"/>
      <c r="K397" s="123"/>
      <c r="L397" s="123"/>
    </row>
    <row r="398" spans="2:12">
      <c r="B398" s="122"/>
      <c r="C398" s="123"/>
      <c r="D398" s="123"/>
      <c r="E398" s="123"/>
      <c r="F398" s="123"/>
      <c r="G398" s="123"/>
      <c r="H398" s="123"/>
      <c r="I398" s="123"/>
      <c r="J398" s="123"/>
      <c r="K398" s="123"/>
      <c r="L398" s="123"/>
    </row>
    <row r="399" spans="2:12">
      <c r="B399" s="122"/>
      <c r="C399" s="123"/>
      <c r="D399" s="123"/>
      <c r="E399" s="123"/>
      <c r="F399" s="123"/>
      <c r="G399" s="123"/>
      <c r="H399" s="123"/>
      <c r="I399" s="123"/>
      <c r="J399" s="123"/>
      <c r="K399" s="123"/>
      <c r="L399" s="123"/>
    </row>
    <row r="400" spans="2:12">
      <c r="B400" s="122"/>
      <c r="C400" s="123"/>
      <c r="D400" s="123"/>
      <c r="E400" s="123"/>
      <c r="F400" s="123"/>
      <c r="G400" s="123"/>
      <c r="H400" s="123"/>
      <c r="I400" s="123"/>
      <c r="J400" s="123"/>
      <c r="K400" s="123"/>
      <c r="L400" s="123"/>
    </row>
    <row r="401" spans="2:12">
      <c r="B401" s="122"/>
      <c r="C401" s="123"/>
      <c r="D401" s="123"/>
      <c r="E401" s="123"/>
      <c r="F401" s="123"/>
      <c r="G401" s="123"/>
      <c r="H401" s="123"/>
      <c r="I401" s="123"/>
      <c r="J401" s="123"/>
      <c r="K401" s="123"/>
      <c r="L401" s="123"/>
    </row>
    <row r="402" spans="2:12">
      <c r="B402" s="122"/>
      <c r="C402" s="123"/>
      <c r="D402" s="123"/>
      <c r="E402" s="123"/>
      <c r="F402" s="123"/>
      <c r="G402" s="123"/>
      <c r="H402" s="123"/>
      <c r="I402" s="123"/>
      <c r="J402" s="123"/>
      <c r="K402" s="123"/>
      <c r="L402" s="123"/>
    </row>
    <row r="403" spans="2:12">
      <c r="B403" s="122"/>
      <c r="C403" s="123"/>
      <c r="D403" s="123"/>
      <c r="E403" s="123"/>
      <c r="F403" s="123"/>
      <c r="G403" s="123"/>
      <c r="H403" s="123"/>
      <c r="I403" s="123"/>
      <c r="J403" s="123"/>
      <c r="K403" s="123"/>
      <c r="L403" s="123"/>
    </row>
    <row r="404" spans="2:12">
      <c r="B404" s="122"/>
      <c r="C404" s="123"/>
      <c r="D404" s="123"/>
      <c r="E404" s="123"/>
      <c r="F404" s="123"/>
      <c r="G404" s="123"/>
      <c r="H404" s="123"/>
      <c r="I404" s="123"/>
      <c r="J404" s="123"/>
      <c r="K404" s="123"/>
      <c r="L404" s="123"/>
    </row>
    <row r="405" spans="2:12">
      <c r="B405" s="122"/>
      <c r="C405" s="123"/>
      <c r="D405" s="123"/>
      <c r="E405" s="123"/>
      <c r="F405" s="123"/>
      <c r="G405" s="123"/>
      <c r="H405" s="123"/>
      <c r="I405" s="123"/>
      <c r="J405" s="123"/>
      <c r="K405" s="123"/>
      <c r="L405" s="123"/>
    </row>
    <row r="406" spans="2:12">
      <c r="B406" s="122"/>
      <c r="C406" s="123"/>
      <c r="D406" s="123"/>
      <c r="E406" s="123"/>
      <c r="F406" s="123"/>
      <c r="G406" s="123"/>
      <c r="H406" s="123"/>
      <c r="I406" s="123"/>
      <c r="J406" s="123"/>
      <c r="K406" s="123"/>
      <c r="L406" s="123"/>
    </row>
    <row r="407" spans="2:12">
      <c r="B407" s="122"/>
      <c r="C407" s="123"/>
      <c r="D407" s="123"/>
      <c r="E407" s="123"/>
      <c r="F407" s="123"/>
      <c r="G407" s="123"/>
      <c r="H407" s="123"/>
      <c r="I407" s="123"/>
      <c r="J407" s="123"/>
      <c r="K407" s="123"/>
      <c r="L407" s="123"/>
    </row>
    <row r="408" spans="2:12">
      <c r="B408" s="122"/>
      <c r="C408" s="123"/>
      <c r="D408" s="123"/>
      <c r="E408" s="123"/>
      <c r="F408" s="123"/>
      <c r="G408" s="123"/>
      <c r="H408" s="123"/>
      <c r="I408" s="123"/>
      <c r="J408" s="123"/>
      <c r="K408" s="123"/>
      <c r="L408" s="123"/>
    </row>
    <row r="409" spans="2:12">
      <c r="B409" s="122"/>
      <c r="C409" s="123"/>
      <c r="D409" s="123"/>
      <c r="E409" s="123"/>
      <c r="F409" s="123"/>
      <c r="G409" s="123"/>
      <c r="H409" s="123"/>
      <c r="I409" s="123"/>
      <c r="J409" s="123"/>
      <c r="K409" s="123"/>
      <c r="L409" s="123"/>
    </row>
    <row r="410" spans="2:12">
      <c r="B410" s="122"/>
      <c r="C410" s="123"/>
      <c r="D410" s="123"/>
      <c r="E410" s="123"/>
      <c r="F410" s="123"/>
      <c r="G410" s="123"/>
      <c r="H410" s="123"/>
      <c r="I410" s="123"/>
      <c r="J410" s="123"/>
      <c r="K410" s="123"/>
      <c r="L410" s="123"/>
    </row>
    <row r="411" spans="2:12">
      <c r="B411" s="122"/>
      <c r="C411" s="123"/>
      <c r="D411" s="123"/>
      <c r="E411" s="123"/>
      <c r="F411" s="123"/>
      <c r="G411" s="123"/>
      <c r="H411" s="123"/>
      <c r="I411" s="123"/>
      <c r="J411" s="123"/>
      <c r="K411" s="123"/>
      <c r="L411" s="123"/>
    </row>
    <row r="412" spans="2:12">
      <c r="B412" s="122"/>
      <c r="C412" s="123"/>
      <c r="D412" s="123"/>
      <c r="E412" s="123"/>
      <c r="F412" s="123"/>
      <c r="G412" s="123"/>
      <c r="H412" s="123"/>
      <c r="I412" s="123"/>
      <c r="J412" s="123"/>
      <c r="K412" s="123"/>
      <c r="L412" s="123"/>
    </row>
    <row r="413" spans="2:12">
      <c r="B413" s="122"/>
      <c r="C413" s="123"/>
      <c r="D413" s="123"/>
      <c r="E413" s="123"/>
      <c r="F413" s="123"/>
      <c r="G413" s="123"/>
      <c r="H413" s="123"/>
      <c r="I413" s="123"/>
      <c r="J413" s="123"/>
      <c r="K413" s="123"/>
      <c r="L413" s="123"/>
    </row>
    <row r="414" spans="2:12">
      <c r="B414" s="122"/>
      <c r="C414" s="123"/>
      <c r="D414" s="123"/>
      <c r="E414" s="123"/>
      <c r="F414" s="123"/>
      <c r="G414" s="123"/>
      <c r="H414" s="123"/>
      <c r="I414" s="123"/>
      <c r="J414" s="123"/>
      <c r="K414" s="123"/>
      <c r="L414" s="123"/>
    </row>
    <row r="415" spans="2:12">
      <c r="B415" s="122"/>
      <c r="C415" s="123"/>
      <c r="D415" s="123"/>
      <c r="E415" s="123"/>
      <c r="F415" s="123"/>
      <c r="G415" s="123"/>
      <c r="H415" s="123"/>
      <c r="I415" s="123"/>
      <c r="J415" s="123"/>
      <c r="K415" s="123"/>
      <c r="L415" s="123"/>
    </row>
    <row r="416" spans="2:12">
      <c r="B416" s="122"/>
      <c r="C416" s="123"/>
      <c r="D416" s="123"/>
      <c r="E416" s="123"/>
      <c r="F416" s="123"/>
      <c r="G416" s="123"/>
      <c r="H416" s="123"/>
      <c r="I416" s="123"/>
      <c r="J416" s="123"/>
      <c r="K416" s="123"/>
      <c r="L416" s="123"/>
    </row>
    <row r="417" spans="2:12">
      <c r="B417" s="122"/>
      <c r="C417" s="123"/>
      <c r="D417" s="123"/>
      <c r="E417" s="123"/>
      <c r="F417" s="123"/>
      <c r="G417" s="123"/>
      <c r="H417" s="123"/>
      <c r="I417" s="123"/>
      <c r="J417" s="123"/>
      <c r="K417" s="123"/>
      <c r="L417" s="123"/>
    </row>
    <row r="418" spans="2:12">
      <c r="B418" s="122"/>
      <c r="C418" s="123"/>
      <c r="D418" s="123"/>
      <c r="E418" s="123"/>
      <c r="F418" s="123"/>
      <c r="G418" s="123"/>
      <c r="H418" s="123"/>
      <c r="I418" s="123"/>
      <c r="J418" s="123"/>
      <c r="K418" s="123"/>
      <c r="L418" s="123"/>
    </row>
    <row r="419" spans="2:12">
      <c r="B419" s="122"/>
      <c r="C419" s="123"/>
      <c r="D419" s="123"/>
      <c r="E419" s="123"/>
      <c r="F419" s="123"/>
      <c r="G419" s="123"/>
      <c r="H419" s="123"/>
      <c r="I419" s="123"/>
      <c r="J419" s="123"/>
      <c r="K419" s="123"/>
      <c r="L419" s="123"/>
    </row>
    <row r="420" spans="2:12">
      <c r="B420" s="122"/>
      <c r="C420" s="123"/>
      <c r="D420" s="123"/>
      <c r="E420" s="123"/>
      <c r="F420" s="123"/>
      <c r="G420" s="123"/>
      <c r="H420" s="123"/>
      <c r="I420" s="123"/>
      <c r="J420" s="123"/>
      <c r="K420" s="123"/>
      <c r="L420" s="123"/>
    </row>
    <row r="421" spans="2:12">
      <c r="B421" s="122"/>
      <c r="C421" s="123"/>
      <c r="D421" s="123"/>
      <c r="E421" s="123"/>
      <c r="F421" s="123"/>
      <c r="G421" s="123"/>
      <c r="H421" s="123"/>
      <c r="I421" s="123"/>
      <c r="J421" s="123"/>
      <c r="K421" s="123"/>
      <c r="L421" s="123"/>
    </row>
    <row r="422" spans="2:12">
      <c r="B422" s="122"/>
      <c r="C422" s="123"/>
      <c r="D422" s="123"/>
      <c r="E422" s="123"/>
      <c r="F422" s="123"/>
      <c r="G422" s="123"/>
      <c r="H422" s="123"/>
      <c r="I422" s="123"/>
      <c r="J422" s="123"/>
      <c r="K422" s="123"/>
      <c r="L422" s="123"/>
    </row>
    <row r="423" spans="2:12">
      <c r="B423" s="122"/>
      <c r="C423" s="123"/>
      <c r="D423" s="123"/>
      <c r="E423" s="123"/>
      <c r="F423" s="123"/>
      <c r="G423" s="123"/>
      <c r="H423" s="123"/>
      <c r="I423" s="123"/>
      <c r="J423" s="123"/>
      <c r="K423" s="123"/>
      <c r="L423" s="123"/>
    </row>
    <row r="424" spans="2:12">
      <c r="B424" s="122"/>
      <c r="C424" s="123"/>
      <c r="D424" s="123"/>
      <c r="E424" s="123"/>
      <c r="F424" s="123"/>
      <c r="G424" s="123"/>
      <c r="H424" s="123"/>
      <c r="I424" s="123"/>
      <c r="J424" s="123"/>
      <c r="K424" s="123"/>
      <c r="L424" s="123"/>
    </row>
    <row r="425" spans="2:12">
      <c r="B425" s="122"/>
      <c r="C425" s="123"/>
      <c r="D425" s="123"/>
      <c r="E425" s="123"/>
      <c r="F425" s="123"/>
      <c r="G425" s="123"/>
      <c r="H425" s="123"/>
      <c r="I425" s="123"/>
      <c r="J425" s="123"/>
      <c r="K425" s="123"/>
      <c r="L425" s="123"/>
    </row>
    <row r="426" spans="2:12">
      <c r="B426" s="122"/>
      <c r="C426" s="123"/>
      <c r="D426" s="123"/>
      <c r="E426" s="123"/>
      <c r="F426" s="123"/>
      <c r="G426" s="123"/>
      <c r="H426" s="123"/>
      <c r="I426" s="123"/>
      <c r="J426" s="123"/>
      <c r="K426" s="123"/>
      <c r="L426" s="123"/>
    </row>
    <row r="427" spans="2:12">
      <c r="B427" s="122"/>
      <c r="C427" s="123"/>
      <c r="D427" s="123"/>
      <c r="E427" s="123"/>
      <c r="F427" s="123"/>
      <c r="G427" s="123"/>
      <c r="H427" s="123"/>
      <c r="I427" s="123"/>
      <c r="J427" s="123"/>
      <c r="K427" s="123"/>
      <c r="L427" s="123"/>
    </row>
    <row r="428" spans="2:12">
      <c r="B428" s="122"/>
      <c r="C428" s="123"/>
      <c r="D428" s="123"/>
      <c r="E428" s="123"/>
      <c r="F428" s="123"/>
      <c r="G428" s="123"/>
      <c r="H428" s="123"/>
      <c r="I428" s="123"/>
      <c r="J428" s="123"/>
      <c r="K428" s="123"/>
      <c r="L428" s="123"/>
    </row>
    <row r="429" spans="2:12">
      <c r="B429" s="122"/>
      <c r="C429" s="123"/>
      <c r="D429" s="123"/>
      <c r="E429" s="123"/>
      <c r="F429" s="123"/>
      <c r="G429" s="123"/>
      <c r="H429" s="123"/>
      <c r="I429" s="123"/>
      <c r="J429" s="123"/>
      <c r="K429" s="123"/>
      <c r="L429" s="123"/>
    </row>
    <row r="430" spans="2:12">
      <c r="B430" s="122"/>
      <c r="C430" s="123"/>
      <c r="D430" s="123"/>
      <c r="E430" s="123"/>
      <c r="F430" s="123"/>
      <c r="G430" s="123"/>
      <c r="H430" s="123"/>
      <c r="I430" s="123"/>
      <c r="J430" s="123"/>
      <c r="K430" s="123"/>
      <c r="L430" s="123"/>
    </row>
    <row r="431" spans="2:12">
      <c r="B431" s="122"/>
      <c r="C431" s="123"/>
      <c r="D431" s="123"/>
      <c r="E431" s="123"/>
      <c r="F431" s="123"/>
      <c r="G431" s="123"/>
      <c r="H431" s="123"/>
      <c r="I431" s="123"/>
      <c r="J431" s="123"/>
      <c r="K431" s="123"/>
      <c r="L431" s="123"/>
    </row>
    <row r="432" spans="2:12">
      <c r="B432" s="122"/>
      <c r="C432" s="123"/>
      <c r="D432" s="123"/>
      <c r="E432" s="123"/>
      <c r="F432" s="123"/>
      <c r="G432" s="123"/>
      <c r="H432" s="123"/>
      <c r="I432" s="123"/>
      <c r="J432" s="123"/>
      <c r="K432" s="123"/>
      <c r="L432" s="123"/>
    </row>
    <row r="433" spans="2:12">
      <c r="B433" s="122"/>
      <c r="C433" s="123"/>
      <c r="D433" s="123"/>
      <c r="E433" s="123"/>
      <c r="F433" s="123"/>
      <c r="G433" s="123"/>
      <c r="H433" s="123"/>
      <c r="I433" s="123"/>
      <c r="J433" s="123"/>
      <c r="K433" s="123"/>
      <c r="L433" s="123"/>
    </row>
    <row r="434" spans="2:12">
      <c r="B434" s="122"/>
      <c r="C434" s="123"/>
      <c r="D434" s="123"/>
      <c r="E434" s="123"/>
      <c r="F434" s="123"/>
      <c r="G434" s="123"/>
      <c r="H434" s="123"/>
      <c r="I434" s="123"/>
      <c r="J434" s="123"/>
      <c r="K434" s="123"/>
      <c r="L434" s="123"/>
    </row>
    <row r="435" spans="2:12">
      <c r="B435" s="122"/>
      <c r="C435" s="123"/>
      <c r="D435" s="123"/>
      <c r="E435" s="123"/>
      <c r="F435" s="123"/>
      <c r="G435" s="123"/>
      <c r="H435" s="123"/>
      <c r="I435" s="123"/>
      <c r="J435" s="123"/>
      <c r="K435" s="123"/>
      <c r="L435" s="123"/>
    </row>
    <row r="436" spans="2:12">
      <c r="B436" s="122"/>
      <c r="C436" s="123"/>
      <c r="D436" s="123"/>
      <c r="E436" s="123"/>
      <c r="F436" s="123"/>
      <c r="G436" s="123"/>
      <c r="H436" s="123"/>
      <c r="I436" s="123"/>
      <c r="J436" s="123"/>
      <c r="K436" s="123"/>
      <c r="L436" s="123"/>
    </row>
    <row r="437" spans="2:12">
      <c r="B437" s="122"/>
      <c r="C437" s="123"/>
      <c r="D437" s="123"/>
      <c r="E437" s="123"/>
      <c r="F437" s="123"/>
      <c r="G437" s="123"/>
      <c r="H437" s="123"/>
      <c r="I437" s="123"/>
      <c r="J437" s="123"/>
      <c r="K437" s="123"/>
      <c r="L437" s="123"/>
    </row>
    <row r="438" spans="2:12">
      <c r="B438" s="122"/>
      <c r="C438" s="123"/>
      <c r="D438" s="123"/>
      <c r="E438" s="123"/>
      <c r="F438" s="123"/>
      <c r="G438" s="123"/>
      <c r="H438" s="123"/>
      <c r="I438" s="123"/>
      <c r="J438" s="123"/>
      <c r="K438" s="123"/>
      <c r="L438" s="123"/>
    </row>
    <row r="439" spans="2:12">
      <c r="B439" s="122"/>
      <c r="C439" s="123"/>
      <c r="D439" s="123"/>
      <c r="E439" s="123"/>
      <c r="F439" s="123"/>
      <c r="G439" s="123"/>
      <c r="H439" s="123"/>
      <c r="I439" s="123"/>
      <c r="J439" s="123"/>
      <c r="K439" s="123"/>
      <c r="L439" s="123"/>
    </row>
    <row r="440" spans="2:12">
      <c r="B440" s="122"/>
      <c r="C440" s="123"/>
      <c r="D440" s="123"/>
      <c r="E440" s="123"/>
      <c r="F440" s="123"/>
      <c r="G440" s="123"/>
      <c r="H440" s="123"/>
      <c r="I440" s="123"/>
      <c r="J440" s="123"/>
      <c r="K440" s="123"/>
      <c r="L440" s="123"/>
    </row>
    <row r="441" spans="2:12">
      <c r="B441" s="122"/>
      <c r="C441" s="123"/>
      <c r="D441" s="123"/>
      <c r="E441" s="123"/>
      <c r="F441" s="123"/>
      <c r="G441" s="123"/>
      <c r="H441" s="123"/>
      <c r="I441" s="123"/>
      <c r="J441" s="123"/>
      <c r="K441" s="123"/>
      <c r="L441" s="123"/>
    </row>
    <row r="442" spans="2:12">
      <c r="B442" s="122"/>
      <c r="C442" s="123"/>
      <c r="D442" s="123"/>
      <c r="E442" s="123"/>
      <c r="F442" s="123"/>
      <c r="G442" s="123"/>
      <c r="H442" s="123"/>
      <c r="I442" s="123"/>
      <c r="J442" s="123"/>
      <c r="K442" s="123"/>
      <c r="L442" s="123"/>
    </row>
    <row r="443" spans="2:12">
      <c r="B443" s="122"/>
      <c r="C443" s="123"/>
      <c r="D443" s="123"/>
      <c r="E443" s="123"/>
      <c r="F443" s="123"/>
      <c r="G443" s="123"/>
      <c r="H443" s="123"/>
      <c r="I443" s="123"/>
      <c r="J443" s="123"/>
      <c r="K443" s="123"/>
      <c r="L443" s="123"/>
    </row>
    <row r="444" spans="2:12">
      <c r="B444" s="122"/>
      <c r="C444" s="123"/>
      <c r="D444" s="123"/>
      <c r="E444" s="123"/>
      <c r="F444" s="123"/>
      <c r="G444" s="123"/>
      <c r="H444" s="123"/>
      <c r="I444" s="123"/>
      <c r="J444" s="123"/>
      <c r="K444" s="123"/>
      <c r="L444" s="123"/>
    </row>
    <row r="445" spans="2:12">
      <c r="B445" s="122"/>
      <c r="C445" s="123"/>
      <c r="D445" s="123"/>
      <c r="E445" s="123"/>
      <c r="F445" s="123"/>
      <c r="G445" s="123"/>
      <c r="H445" s="123"/>
      <c r="I445" s="123"/>
      <c r="J445" s="123"/>
      <c r="K445" s="123"/>
      <c r="L445" s="123"/>
    </row>
    <row r="446" spans="2:12">
      <c r="B446" s="122"/>
      <c r="C446" s="123"/>
      <c r="D446" s="123"/>
      <c r="E446" s="123"/>
      <c r="F446" s="123"/>
      <c r="G446" s="123"/>
      <c r="H446" s="123"/>
      <c r="I446" s="123"/>
      <c r="J446" s="123"/>
      <c r="K446" s="123"/>
      <c r="L446" s="123"/>
    </row>
    <row r="447" spans="2:12">
      <c r="B447" s="122"/>
      <c r="C447" s="123"/>
      <c r="D447" s="123"/>
      <c r="E447" s="123"/>
      <c r="F447" s="123"/>
      <c r="G447" s="123"/>
      <c r="H447" s="123"/>
      <c r="I447" s="123"/>
      <c r="J447" s="123"/>
      <c r="K447" s="123"/>
      <c r="L447" s="123"/>
    </row>
    <row r="448" spans="2:12">
      <c r="B448" s="122"/>
      <c r="C448" s="123"/>
      <c r="D448" s="123"/>
      <c r="E448" s="123"/>
      <c r="F448" s="123"/>
      <c r="G448" s="123"/>
      <c r="H448" s="123"/>
      <c r="I448" s="123"/>
      <c r="J448" s="123"/>
      <c r="K448" s="123"/>
      <c r="L448" s="123"/>
    </row>
    <row r="449" spans="2:12">
      <c r="B449" s="122"/>
      <c r="C449" s="123"/>
      <c r="D449" s="123"/>
      <c r="E449" s="123"/>
      <c r="F449" s="123"/>
      <c r="G449" s="123"/>
      <c r="H449" s="123"/>
      <c r="I449" s="123"/>
      <c r="J449" s="123"/>
      <c r="K449" s="123"/>
      <c r="L449" s="123"/>
    </row>
    <row r="450" spans="2:12">
      <c r="B450" s="122"/>
      <c r="C450" s="123"/>
      <c r="D450" s="123"/>
      <c r="E450" s="123"/>
      <c r="F450" s="123"/>
      <c r="G450" s="123"/>
      <c r="H450" s="123"/>
      <c r="I450" s="123"/>
      <c r="J450" s="123"/>
      <c r="K450" s="123"/>
      <c r="L450" s="123"/>
    </row>
    <row r="451" spans="2:12">
      <c r="B451" s="122"/>
      <c r="C451" s="123"/>
      <c r="D451" s="123"/>
      <c r="E451" s="123"/>
      <c r="F451" s="123"/>
      <c r="G451" s="123"/>
      <c r="H451" s="123"/>
      <c r="I451" s="123"/>
      <c r="J451" s="123"/>
      <c r="K451" s="123"/>
      <c r="L451" s="123"/>
    </row>
    <row r="452" spans="2:12">
      <c r="B452" s="122"/>
      <c r="C452" s="123"/>
      <c r="D452" s="123"/>
      <c r="E452" s="123"/>
      <c r="F452" s="123"/>
      <c r="G452" s="123"/>
      <c r="H452" s="123"/>
      <c r="I452" s="123"/>
      <c r="J452" s="123"/>
      <c r="K452" s="123"/>
      <c r="L452" s="123"/>
    </row>
    <row r="453" spans="2:12">
      <c r="B453" s="122"/>
      <c r="C453" s="123"/>
      <c r="D453" s="123"/>
      <c r="E453" s="123"/>
      <c r="F453" s="123"/>
      <c r="G453" s="123"/>
      <c r="H453" s="123"/>
      <c r="I453" s="123"/>
      <c r="J453" s="123"/>
      <c r="K453" s="123"/>
      <c r="L453" s="123"/>
    </row>
    <row r="454" spans="2:12">
      <c r="B454" s="122"/>
      <c r="C454" s="123"/>
      <c r="D454" s="123"/>
      <c r="E454" s="123"/>
      <c r="F454" s="123"/>
      <c r="G454" s="123"/>
      <c r="H454" s="123"/>
      <c r="I454" s="123"/>
      <c r="J454" s="123"/>
      <c r="K454" s="123"/>
      <c r="L454" s="123"/>
    </row>
    <row r="455" spans="2:12">
      <c r="B455" s="122"/>
      <c r="C455" s="123"/>
      <c r="D455" s="123"/>
      <c r="E455" s="123"/>
      <c r="F455" s="123"/>
      <c r="G455" s="123"/>
      <c r="H455" s="123"/>
      <c r="I455" s="123"/>
      <c r="J455" s="123"/>
      <c r="K455" s="123"/>
      <c r="L455" s="123"/>
    </row>
    <row r="456" spans="2:12">
      <c r="B456" s="122"/>
      <c r="C456" s="123"/>
      <c r="D456" s="123"/>
      <c r="E456" s="123"/>
      <c r="F456" s="123"/>
      <c r="G456" s="123"/>
      <c r="H456" s="123"/>
      <c r="I456" s="123"/>
      <c r="J456" s="123"/>
      <c r="K456" s="123"/>
      <c r="L456" s="123"/>
    </row>
    <row r="457" spans="2:12">
      <c r="B457" s="122"/>
      <c r="C457" s="123"/>
      <c r="D457" s="123"/>
      <c r="E457" s="123"/>
      <c r="F457" s="123"/>
      <c r="G457" s="123"/>
      <c r="H457" s="123"/>
      <c r="I457" s="123"/>
      <c r="J457" s="123"/>
      <c r="K457" s="123"/>
      <c r="L457" s="123"/>
    </row>
    <row r="458" spans="2:12">
      <c r="B458" s="122"/>
      <c r="C458" s="123"/>
      <c r="D458" s="123"/>
      <c r="E458" s="123"/>
      <c r="F458" s="123"/>
      <c r="G458" s="123"/>
      <c r="H458" s="123"/>
      <c r="I458" s="123"/>
      <c r="J458" s="123"/>
      <c r="K458" s="123"/>
      <c r="L458" s="123"/>
    </row>
    <row r="459" spans="2:12">
      <c r="B459" s="122"/>
      <c r="C459" s="123"/>
      <c r="D459" s="123"/>
      <c r="E459" s="123"/>
      <c r="F459" s="123"/>
      <c r="G459" s="123"/>
      <c r="H459" s="123"/>
      <c r="I459" s="123"/>
      <c r="J459" s="123"/>
      <c r="K459" s="123"/>
      <c r="L459" s="123"/>
    </row>
    <row r="460" spans="2:12">
      <c r="B460" s="122"/>
      <c r="C460" s="123"/>
      <c r="D460" s="123"/>
      <c r="E460" s="123"/>
      <c r="F460" s="123"/>
      <c r="G460" s="123"/>
      <c r="H460" s="123"/>
      <c r="I460" s="123"/>
      <c r="J460" s="123"/>
      <c r="K460" s="123"/>
      <c r="L460" s="123"/>
    </row>
    <row r="461" spans="2:12">
      <c r="B461" s="122"/>
      <c r="C461" s="123"/>
      <c r="D461" s="123"/>
      <c r="E461" s="123"/>
      <c r="F461" s="123"/>
      <c r="G461" s="123"/>
      <c r="H461" s="123"/>
      <c r="I461" s="123"/>
      <c r="J461" s="123"/>
      <c r="K461" s="123"/>
      <c r="L461" s="123"/>
    </row>
    <row r="462" spans="2:12">
      <c r="B462" s="122"/>
      <c r="C462" s="123"/>
      <c r="D462" s="123"/>
      <c r="E462" s="123"/>
      <c r="F462" s="123"/>
      <c r="G462" s="123"/>
      <c r="H462" s="123"/>
      <c r="I462" s="123"/>
      <c r="J462" s="123"/>
      <c r="K462" s="123"/>
      <c r="L462" s="123"/>
    </row>
    <row r="463" spans="2:12">
      <c r="B463" s="122"/>
      <c r="C463" s="123"/>
      <c r="D463" s="123"/>
      <c r="E463" s="123"/>
      <c r="F463" s="123"/>
      <c r="G463" s="123"/>
      <c r="H463" s="123"/>
      <c r="I463" s="123"/>
      <c r="J463" s="123"/>
      <c r="K463" s="123"/>
      <c r="L463" s="123"/>
    </row>
    <row r="464" spans="2:12">
      <c r="B464" s="122"/>
      <c r="C464" s="123"/>
      <c r="D464" s="123"/>
      <c r="E464" s="123"/>
      <c r="F464" s="123"/>
      <c r="G464" s="123"/>
      <c r="H464" s="123"/>
      <c r="I464" s="123"/>
      <c r="J464" s="123"/>
      <c r="K464" s="123"/>
      <c r="L464" s="123"/>
    </row>
    <row r="465" spans="2:12">
      <c r="B465" s="122"/>
      <c r="C465" s="123"/>
      <c r="D465" s="123"/>
      <c r="E465" s="123"/>
      <c r="F465" s="123"/>
      <c r="G465" s="123"/>
      <c r="H465" s="123"/>
      <c r="I465" s="123"/>
      <c r="J465" s="123"/>
      <c r="K465" s="123"/>
      <c r="L465" s="123"/>
    </row>
    <row r="466" spans="2:12">
      <c r="B466" s="122"/>
      <c r="C466" s="123"/>
      <c r="D466" s="123"/>
      <c r="E466" s="123"/>
      <c r="F466" s="123"/>
      <c r="G466" s="123"/>
      <c r="H466" s="123"/>
      <c r="I466" s="123"/>
      <c r="J466" s="123"/>
      <c r="K466" s="123"/>
      <c r="L466" s="123"/>
    </row>
    <row r="467" spans="2:12">
      <c r="B467" s="122"/>
      <c r="C467" s="123"/>
      <c r="D467" s="123"/>
      <c r="E467" s="123"/>
      <c r="F467" s="123"/>
      <c r="G467" s="123"/>
      <c r="H467" s="123"/>
      <c r="I467" s="123"/>
      <c r="J467" s="123"/>
      <c r="K467" s="123"/>
      <c r="L467" s="123"/>
    </row>
    <row r="468" spans="2:12">
      <c r="B468" s="122"/>
      <c r="C468" s="123"/>
      <c r="D468" s="123"/>
      <c r="E468" s="123"/>
      <c r="F468" s="123"/>
      <c r="G468" s="123"/>
      <c r="H468" s="123"/>
      <c r="I468" s="123"/>
      <c r="J468" s="123"/>
      <c r="K468" s="123"/>
      <c r="L468" s="123"/>
    </row>
    <row r="469" spans="2:12">
      <c r="B469" s="122"/>
      <c r="C469" s="123"/>
      <c r="D469" s="123"/>
      <c r="E469" s="123"/>
      <c r="F469" s="123"/>
      <c r="G469" s="123"/>
      <c r="H469" s="123"/>
      <c r="I469" s="123"/>
      <c r="J469" s="123"/>
      <c r="K469" s="123"/>
      <c r="L469" s="123"/>
    </row>
    <row r="470" spans="2:12">
      <c r="B470" s="122"/>
      <c r="C470" s="123"/>
      <c r="D470" s="123"/>
      <c r="E470" s="123"/>
      <c r="F470" s="123"/>
      <c r="G470" s="123"/>
      <c r="H470" s="123"/>
      <c r="I470" s="123"/>
      <c r="J470" s="123"/>
      <c r="K470" s="123"/>
      <c r="L470" s="123"/>
    </row>
    <row r="471" spans="2:12">
      <c r="B471" s="122"/>
      <c r="C471" s="123"/>
      <c r="D471" s="123"/>
      <c r="E471" s="123"/>
      <c r="F471" s="123"/>
      <c r="G471" s="123"/>
      <c r="H471" s="123"/>
      <c r="I471" s="123"/>
      <c r="J471" s="123"/>
      <c r="K471" s="123"/>
      <c r="L471" s="123"/>
    </row>
    <row r="472" spans="2:12">
      <c r="B472" s="122"/>
      <c r="C472" s="123"/>
      <c r="D472" s="123"/>
      <c r="E472" s="123"/>
      <c r="F472" s="123"/>
      <c r="G472" s="123"/>
      <c r="H472" s="123"/>
      <c r="I472" s="123"/>
      <c r="J472" s="123"/>
      <c r="K472" s="123"/>
      <c r="L472" s="123"/>
    </row>
    <row r="473" spans="2:12">
      <c r="B473" s="122"/>
      <c r="C473" s="123"/>
      <c r="D473" s="123"/>
      <c r="E473" s="123"/>
      <c r="F473" s="123"/>
      <c r="G473" s="123"/>
      <c r="H473" s="123"/>
      <c r="I473" s="123"/>
      <c r="J473" s="123"/>
      <c r="K473" s="123"/>
      <c r="L473" s="123"/>
    </row>
    <row r="474" spans="2:12">
      <c r="B474" s="122"/>
      <c r="C474" s="123"/>
      <c r="D474" s="123"/>
      <c r="E474" s="123"/>
      <c r="F474" s="123"/>
      <c r="G474" s="123"/>
      <c r="H474" s="123"/>
      <c r="I474" s="123"/>
      <c r="J474" s="123"/>
      <c r="K474" s="123"/>
      <c r="L474" s="123"/>
    </row>
    <row r="475" spans="2:12">
      <c r="B475" s="122"/>
      <c r="C475" s="123"/>
      <c r="D475" s="123"/>
      <c r="E475" s="123"/>
      <c r="F475" s="123"/>
      <c r="G475" s="123"/>
      <c r="H475" s="123"/>
      <c r="I475" s="123"/>
      <c r="J475" s="123"/>
      <c r="K475" s="123"/>
      <c r="L475" s="123"/>
    </row>
    <row r="476" spans="2:12">
      <c r="B476" s="122"/>
      <c r="C476" s="123"/>
      <c r="D476" s="123"/>
      <c r="E476" s="123"/>
      <c r="F476" s="123"/>
      <c r="G476" s="123"/>
      <c r="H476" s="123"/>
      <c r="I476" s="123"/>
      <c r="J476" s="123"/>
      <c r="K476" s="123"/>
      <c r="L476" s="123"/>
    </row>
    <row r="477" spans="2:12">
      <c r="B477" s="122"/>
      <c r="C477" s="123"/>
      <c r="D477" s="123"/>
      <c r="E477" s="123"/>
      <c r="F477" s="123"/>
      <c r="G477" s="123"/>
      <c r="H477" s="123"/>
      <c r="I477" s="123"/>
      <c r="J477" s="123"/>
      <c r="K477" s="123"/>
      <c r="L477" s="123"/>
    </row>
    <row r="478" spans="2:12">
      <c r="B478" s="122"/>
      <c r="C478" s="123"/>
      <c r="D478" s="123"/>
      <c r="E478" s="123"/>
      <c r="F478" s="123"/>
      <c r="G478" s="123"/>
      <c r="H478" s="123"/>
      <c r="I478" s="123"/>
      <c r="J478" s="123"/>
      <c r="K478" s="123"/>
      <c r="L478" s="123"/>
    </row>
    <row r="479" spans="2:12">
      <c r="B479" s="122"/>
      <c r="C479" s="123"/>
      <c r="D479" s="123"/>
      <c r="E479" s="123"/>
      <c r="F479" s="123"/>
      <c r="G479" s="123"/>
      <c r="H479" s="123"/>
      <c r="I479" s="123"/>
      <c r="J479" s="123"/>
      <c r="K479" s="123"/>
      <c r="L479" s="123"/>
    </row>
    <row r="480" spans="2:12">
      <c r="B480" s="122"/>
      <c r="C480" s="123"/>
      <c r="D480" s="123"/>
      <c r="E480" s="123"/>
      <c r="F480" s="123"/>
      <c r="G480" s="123"/>
      <c r="H480" s="123"/>
      <c r="I480" s="123"/>
      <c r="J480" s="123"/>
      <c r="K480" s="123"/>
      <c r="L480" s="123"/>
    </row>
    <row r="481" spans="2:12">
      <c r="B481" s="122"/>
      <c r="C481" s="123"/>
      <c r="D481" s="123"/>
      <c r="E481" s="123"/>
      <c r="F481" s="123"/>
      <c r="G481" s="123"/>
      <c r="H481" s="123"/>
      <c r="I481" s="123"/>
      <c r="J481" s="123"/>
      <c r="K481" s="123"/>
      <c r="L481" s="123"/>
    </row>
    <row r="482" spans="2:12">
      <c r="B482" s="122"/>
      <c r="C482" s="123"/>
      <c r="D482" s="123"/>
      <c r="E482" s="123"/>
      <c r="F482" s="123"/>
      <c r="G482" s="123"/>
      <c r="H482" s="123"/>
      <c r="I482" s="123"/>
      <c r="J482" s="123"/>
      <c r="K482" s="123"/>
      <c r="L482" s="123"/>
    </row>
    <row r="483" spans="2:12">
      <c r="B483" s="122"/>
      <c r="C483" s="123"/>
      <c r="D483" s="123"/>
      <c r="E483" s="123"/>
      <c r="F483" s="123"/>
      <c r="G483" s="123"/>
      <c r="H483" s="123"/>
      <c r="I483" s="123"/>
      <c r="J483" s="123"/>
      <c r="K483" s="123"/>
      <c r="L483" s="123"/>
    </row>
    <row r="484" spans="2:12">
      <c r="B484" s="122"/>
      <c r="C484" s="123"/>
      <c r="D484" s="123"/>
      <c r="E484" s="123"/>
      <c r="F484" s="123"/>
      <c r="G484" s="123"/>
      <c r="H484" s="123"/>
      <c r="I484" s="123"/>
      <c r="J484" s="123"/>
      <c r="K484" s="123"/>
      <c r="L484" s="123"/>
    </row>
    <row r="485" spans="2:12">
      <c r="B485" s="122"/>
      <c r="C485" s="123"/>
      <c r="D485" s="123"/>
      <c r="E485" s="123"/>
      <c r="F485" s="123"/>
      <c r="G485" s="123"/>
      <c r="H485" s="123"/>
      <c r="I485" s="123"/>
      <c r="J485" s="123"/>
      <c r="K485" s="123"/>
      <c r="L485" s="123"/>
    </row>
    <row r="486" spans="2:12">
      <c r="B486" s="122"/>
      <c r="C486" s="123"/>
      <c r="D486" s="123"/>
      <c r="E486" s="123"/>
      <c r="F486" s="123"/>
      <c r="G486" s="123"/>
      <c r="H486" s="123"/>
      <c r="I486" s="123"/>
      <c r="J486" s="123"/>
      <c r="K486" s="123"/>
      <c r="L486" s="123"/>
    </row>
    <row r="487" spans="2:12">
      <c r="B487" s="122"/>
      <c r="C487" s="123"/>
      <c r="D487" s="123"/>
      <c r="E487" s="123"/>
      <c r="F487" s="123"/>
      <c r="G487" s="123"/>
      <c r="H487" s="123"/>
      <c r="I487" s="123"/>
      <c r="J487" s="123"/>
      <c r="K487" s="123"/>
      <c r="L487" s="123"/>
    </row>
    <row r="488" spans="2:12">
      <c r="B488" s="122"/>
      <c r="C488" s="123"/>
      <c r="D488" s="123"/>
      <c r="E488" s="123"/>
      <c r="F488" s="123"/>
      <c r="G488" s="123"/>
      <c r="H488" s="123"/>
      <c r="I488" s="123"/>
      <c r="J488" s="123"/>
      <c r="K488" s="123"/>
      <c r="L488" s="123"/>
    </row>
    <row r="489" spans="2:12">
      <c r="B489" s="122"/>
      <c r="C489" s="123"/>
      <c r="D489" s="123"/>
      <c r="E489" s="123"/>
      <c r="F489" s="123"/>
      <c r="G489" s="123"/>
      <c r="H489" s="123"/>
      <c r="I489" s="123"/>
      <c r="J489" s="123"/>
      <c r="K489" s="123"/>
      <c r="L489" s="123"/>
    </row>
    <row r="490" spans="2:12">
      <c r="B490" s="122"/>
      <c r="C490" s="123"/>
      <c r="D490" s="123"/>
      <c r="E490" s="123"/>
      <c r="F490" s="123"/>
      <c r="G490" s="123"/>
      <c r="H490" s="123"/>
      <c r="I490" s="123"/>
      <c r="J490" s="123"/>
      <c r="K490" s="123"/>
      <c r="L490" s="123"/>
    </row>
    <row r="491" spans="2:12">
      <c r="B491" s="122"/>
      <c r="C491" s="123"/>
      <c r="D491" s="123"/>
      <c r="E491" s="123"/>
      <c r="F491" s="123"/>
      <c r="G491" s="123"/>
      <c r="H491" s="123"/>
      <c r="I491" s="123"/>
      <c r="J491" s="123"/>
      <c r="K491" s="123"/>
      <c r="L491" s="123"/>
    </row>
    <row r="492" spans="2:12">
      <c r="B492" s="122"/>
      <c r="C492" s="123"/>
      <c r="D492" s="123"/>
      <c r="E492" s="123"/>
      <c r="F492" s="123"/>
      <c r="G492" s="123"/>
      <c r="H492" s="123"/>
      <c r="I492" s="123"/>
      <c r="J492" s="123"/>
      <c r="K492" s="123"/>
      <c r="L492" s="123"/>
    </row>
    <row r="493" spans="2:12">
      <c r="B493" s="122"/>
      <c r="C493" s="123"/>
      <c r="D493" s="123"/>
      <c r="E493" s="123"/>
      <c r="F493" s="123"/>
      <c r="G493" s="123"/>
      <c r="H493" s="123"/>
      <c r="I493" s="123"/>
      <c r="J493" s="123"/>
      <c r="K493" s="123"/>
      <c r="L493" s="123"/>
    </row>
    <row r="494" spans="2:12">
      <c r="B494" s="122"/>
      <c r="C494" s="123"/>
      <c r="D494" s="123"/>
      <c r="E494" s="123"/>
      <c r="F494" s="123"/>
      <c r="G494" s="123"/>
      <c r="H494" s="123"/>
      <c r="I494" s="123"/>
      <c r="J494" s="123"/>
      <c r="K494" s="123"/>
      <c r="L494" s="123"/>
    </row>
    <row r="495" spans="2:12">
      <c r="B495" s="122"/>
      <c r="C495" s="123"/>
      <c r="D495" s="123"/>
      <c r="E495" s="123"/>
      <c r="F495" s="123"/>
      <c r="G495" s="123"/>
      <c r="H495" s="123"/>
      <c r="I495" s="123"/>
      <c r="J495" s="123"/>
      <c r="K495" s="123"/>
      <c r="L495" s="123"/>
    </row>
    <row r="496" spans="2:12">
      <c r="B496" s="122"/>
      <c r="C496" s="123"/>
      <c r="D496" s="123"/>
      <c r="E496" s="123"/>
      <c r="F496" s="123"/>
      <c r="G496" s="123"/>
      <c r="H496" s="123"/>
      <c r="I496" s="123"/>
      <c r="J496" s="123"/>
      <c r="K496" s="123"/>
      <c r="L496" s="123"/>
    </row>
    <row r="497" spans="2:12">
      <c r="B497" s="122"/>
      <c r="C497" s="123"/>
      <c r="D497" s="123"/>
      <c r="E497" s="123"/>
      <c r="F497" s="123"/>
      <c r="G497" s="123"/>
      <c r="H497" s="123"/>
      <c r="I497" s="123"/>
      <c r="J497" s="123"/>
      <c r="K497" s="123"/>
      <c r="L497" s="123"/>
    </row>
    <row r="498" spans="2:12">
      <c r="B498" s="122"/>
      <c r="C498" s="123"/>
      <c r="D498" s="123"/>
      <c r="E498" s="123"/>
      <c r="F498" s="123"/>
      <c r="G498" s="123"/>
      <c r="H498" s="123"/>
      <c r="I498" s="123"/>
      <c r="J498" s="123"/>
      <c r="K498" s="123"/>
      <c r="L498" s="123"/>
    </row>
    <row r="499" spans="2:12">
      <c r="B499" s="122"/>
      <c r="C499" s="123"/>
      <c r="D499" s="123"/>
      <c r="E499" s="123"/>
      <c r="F499" s="123"/>
      <c r="G499" s="123"/>
      <c r="H499" s="123"/>
      <c r="I499" s="123"/>
      <c r="J499" s="123"/>
      <c r="K499" s="123"/>
      <c r="L499" s="123"/>
    </row>
    <row r="500" spans="2:12">
      <c r="B500" s="122"/>
      <c r="C500" s="123"/>
      <c r="D500" s="123"/>
      <c r="E500" s="123"/>
      <c r="F500" s="123"/>
      <c r="G500" s="123"/>
      <c r="H500" s="123"/>
      <c r="I500" s="123"/>
      <c r="J500" s="123"/>
      <c r="K500" s="123"/>
      <c r="L500" s="123"/>
    </row>
    <row r="501" spans="2:12">
      <c r="B501" s="122"/>
      <c r="C501" s="123"/>
      <c r="D501" s="123"/>
      <c r="E501" s="123"/>
      <c r="F501" s="123"/>
      <c r="G501" s="123"/>
      <c r="H501" s="123"/>
      <c r="I501" s="123"/>
      <c r="J501" s="123"/>
      <c r="K501" s="123"/>
      <c r="L501" s="123"/>
    </row>
    <row r="502" spans="2:12">
      <c r="B502" s="122"/>
      <c r="C502" s="123"/>
      <c r="D502" s="123"/>
      <c r="E502" s="123"/>
      <c r="F502" s="123"/>
      <c r="G502" s="123"/>
      <c r="H502" s="123"/>
      <c r="I502" s="123"/>
      <c r="J502" s="123"/>
      <c r="K502" s="123"/>
      <c r="L502" s="123"/>
    </row>
    <row r="503" spans="2:12">
      <c r="B503" s="122"/>
      <c r="C503" s="123"/>
      <c r="D503" s="123"/>
      <c r="E503" s="123"/>
      <c r="F503" s="123"/>
      <c r="G503" s="123"/>
      <c r="H503" s="123"/>
      <c r="I503" s="123"/>
      <c r="J503" s="123"/>
      <c r="K503" s="123"/>
      <c r="L503" s="123"/>
    </row>
    <row r="504" spans="2:12">
      <c r="B504" s="122"/>
      <c r="C504" s="123"/>
      <c r="D504" s="123"/>
      <c r="E504" s="123"/>
      <c r="F504" s="123"/>
      <c r="G504" s="123"/>
      <c r="H504" s="123"/>
      <c r="I504" s="123"/>
      <c r="J504" s="123"/>
      <c r="K504" s="123"/>
      <c r="L504" s="123"/>
    </row>
    <row r="505" spans="2:12">
      <c r="B505" s="122"/>
      <c r="C505" s="123"/>
      <c r="D505" s="123"/>
      <c r="E505" s="123"/>
      <c r="F505" s="123"/>
      <c r="G505" s="123"/>
      <c r="H505" s="123"/>
      <c r="I505" s="123"/>
      <c r="J505" s="123"/>
      <c r="K505" s="123"/>
      <c r="L505" s="123"/>
    </row>
    <row r="506" spans="2:12">
      <c r="B506" s="122"/>
      <c r="C506" s="123"/>
      <c r="D506" s="123"/>
      <c r="E506" s="123"/>
      <c r="F506" s="123"/>
      <c r="G506" s="123"/>
      <c r="H506" s="123"/>
      <c r="I506" s="123"/>
      <c r="J506" s="123"/>
      <c r="K506" s="123"/>
      <c r="L506" s="123"/>
    </row>
    <row r="507" spans="2:12">
      <c r="B507" s="122"/>
      <c r="C507" s="123"/>
      <c r="D507" s="123"/>
      <c r="E507" s="123"/>
      <c r="F507" s="123"/>
      <c r="G507" s="123"/>
      <c r="H507" s="123"/>
      <c r="I507" s="123"/>
      <c r="J507" s="123"/>
      <c r="K507" s="123"/>
      <c r="L507" s="123"/>
    </row>
    <row r="508" spans="2:12">
      <c r="B508" s="122"/>
      <c r="C508" s="123"/>
      <c r="D508" s="123"/>
      <c r="E508" s="123"/>
      <c r="F508" s="123"/>
      <c r="G508" s="123"/>
      <c r="H508" s="123"/>
      <c r="I508" s="123"/>
      <c r="J508" s="123"/>
      <c r="K508" s="123"/>
      <c r="L508" s="123"/>
    </row>
    <row r="509" spans="2:12">
      <c r="B509" s="122"/>
      <c r="C509" s="123"/>
      <c r="D509" s="123"/>
      <c r="E509" s="123"/>
      <c r="F509" s="123"/>
      <c r="G509" s="123"/>
      <c r="H509" s="123"/>
      <c r="I509" s="123"/>
      <c r="J509" s="123"/>
      <c r="K509" s="123"/>
      <c r="L509" s="123"/>
    </row>
    <row r="510" spans="2:12">
      <c r="B510" s="122"/>
      <c r="C510" s="123"/>
      <c r="D510" s="123"/>
      <c r="E510" s="123"/>
      <c r="F510" s="123"/>
      <c r="G510" s="123"/>
      <c r="H510" s="123"/>
      <c r="I510" s="123"/>
      <c r="J510" s="123"/>
      <c r="K510" s="123"/>
      <c r="L510" s="123"/>
    </row>
    <row r="511" spans="2:12">
      <c r="B511" s="122"/>
      <c r="C511" s="123"/>
      <c r="D511" s="123"/>
      <c r="E511" s="123"/>
      <c r="F511" s="123"/>
      <c r="G511" s="123"/>
      <c r="H511" s="123"/>
      <c r="I511" s="123"/>
      <c r="J511" s="123"/>
      <c r="K511" s="123"/>
      <c r="L511" s="123"/>
    </row>
    <row r="512" spans="2:12">
      <c r="B512" s="122"/>
      <c r="C512" s="123"/>
      <c r="D512" s="123"/>
      <c r="E512" s="123"/>
      <c r="F512" s="123"/>
      <c r="G512" s="123"/>
      <c r="H512" s="123"/>
      <c r="I512" s="123"/>
      <c r="J512" s="123"/>
      <c r="K512" s="123"/>
      <c r="L512" s="123"/>
    </row>
    <row r="513" spans="2:12">
      <c r="B513" s="122"/>
      <c r="C513" s="123"/>
      <c r="D513" s="123"/>
      <c r="E513" s="123"/>
      <c r="F513" s="123"/>
      <c r="G513" s="123"/>
      <c r="H513" s="123"/>
      <c r="I513" s="123"/>
      <c r="J513" s="123"/>
      <c r="K513" s="123"/>
      <c r="L513" s="123"/>
    </row>
    <row r="514" spans="2:12">
      <c r="B514" s="122"/>
      <c r="C514" s="123"/>
      <c r="D514" s="123"/>
      <c r="E514" s="123"/>
      <c r="F514" s="123"/>
      <c r="G514" s="123"/>
      <c r="H514" s="123"/>
      <c r="I514" s="123"/>
      <c r="J514" s="123"/>
      <c r="K514" s="123"/>
      <c r="L514" s="123"/>
    </row>
    <row r="515" spans="2:12">
      <c r="B515" s="122"/>
      <c r="C515" s="123"/>
      <c r="D515" s="123"/>
      <c r="E515" s="123"/>
      <c r="F515" s="123"/>
      <c r="G515" s="123"/>
      <c r="H515" s="123"/>
      <c r="I515" s="123"/>
      <c r="J515" s="123"/>
      <c r="K515" s="123"/>
      <c r="L515" s="123"/>
    </row>
    <row r="516" spans="2:12">
      <c r="B516" s="122"/>
      <c r="C516" s="123"/>
      <c r="D516" s="123"/>
      <c r="E516" s="123"/>
      <c r="F516" s="123"/>
      <c r="G516" s="123"/>
      <c r="H516" s="123"/>
      <c r="I516" s="123"/>
      <c r="J516" s="123"/>
      <c r="K516" s="123"/>
      <c r="L516" s="123"/>
    </row>
    <row r="517" spans="2:12">
      <c r="B517" s="122"/>
      <c r="C517" s="123"/>
      <c r="D517" s="123"/>
      <c r="E517" s="123"/>
      <c r="F517" s="123"/>
      <c r="G517" s="123"/>
      <c r="H517" s="123"/>
      <c r="I517" s="123"/>
      <c r="J517" s="123"/>
      <c r="K517" s="123"/>
      <c r="L517" s="123"/>
    </row>
    <row r="518" spans="2:12">
      <c r="B518" s="122"/>
      <c r="C518" s="123"/>
      <c r="D518" s="123"/>
      <c r="E518" s="123"/>
      <c r="F518" s="123"/>
      <c r="G518" s="123"/>
      <c r="H518" s="123"/>
      <c r="I518" s="123"/>
      <c r="J518" s="123"/>
      <c r="K518" s="123"/>
      <c r="L518" s="123"/>
    </row>
    <row r="519" spans="2:12">
      <c r="B519" s="122"/>
      <c r="C519" s="123"/>
      <c r="D519" s="123"/>
      <c r="E519" s="123"/>
      <c r="F519" s="123"/>
      <c r="G519" s="123"/>
      <c r="H519" s="123"/>
      <c r="I519" s="123"/>
      <c r="J519" s="123"/>
      <c r="K519" s="123"/>
      <c r="L519" s="123"/>
    </row>
    <row r="520" spans="2:12">
      <c r="B520" s="122"/>
      <c r="C520" s="123"/>
      <c r="D520" s="123"/>
      <c r="E520" s="123"/>
      <c r="F520" s="123"/>
      <c r="G520" s="123"/>
      <c r="H520" s="123"/>
      <c r="I520" s="123"/>
      <c r="J520" s="123"/>
      <c r="K520" s="123"/>
      <c r="L520" s="123"/>
    </row>
    <row r="521" spans="2:12">
      <c r="B521" s="122"/>
      <c r="C521" s="123"/>
      <c r="D521" s="123"/>
      <c r="E521" s="123"/>
      <c r="F521" s="123"/>
      <c r="G521" s="123"/>
      <c r="H521" s="123"/>
      <c r="I521" s="123"/>
      <c r="J521" s="123"/>
      <c r="K521" s="123"/>
      <c r="L521" s="123"/>
    </row>
    <row r="522" spans="2:12">
      <c r="B522" s="122"/>
      <c r="C522" s="123"/>
      <c r="D522" s="123"/>
      <c r="E522" s="123"/>
      <c r="F522" s="123"/>
      <c r="G522" s="123"/>
      <c r="H522" s="123"/>
      <c r="I522" s="123"/>
      <c r="J522" s="123"/>
      <c r="K522" s="123"/>
      <c r="L522" s="123"/>
    </row>
    <row r="523" spans="2:12">
      <c r="B523" s="122"/>
      <c r="C523" s="123"/>
      <c r="D523" s="123"/>
      <c r="E523" s="123"/>
      <c r="F523" s="123"/>
      <c r="G523" s="123"/>
      <c r="H523" s="123"/>
      <c r="I523" s="123"/>
      <c r="J523" s="123"/>
      <c r="K523" s="123"/>
      <c r="L523" s="123"/>
    </row>
    <row r="524" spans="2:12">
      <c r="B524" s="122"/>
      <c r="C524" s="123"/>
      <c r="D524" s="123"/>
      <c r="E524" s="123"/>
      <c r="F524" s="123"/>
      <c r="G524" s="123"/>
      <c r="H524" s="123"/>
      <c r="I524" s="123"/>
      <c r="J524" s="123"/>
      <c r="K524" s="123"/>
      <c r="L524" s="123"/>
    </row>
    <row r="525" spans="2:12">
      <c r="B525" s="122"/>
      <c r="C525" s="123"/>
      <c r="D525" s="123"/>
      <c r="E525" s="123"/>
      <c r="F525" s="123"/>
      <c r="G525" s="123"/>
      <c r="H525" s="123"/>
      <c r="I525" s="123"/>
      <c r="J525" s="123"/>
      <c r="K525" s="123"/>
      <c r="L525" s="123"/>
    </row>
    <row r="526" spans="2:12">
      <c r="B526" s="122"/>
      <c r="C526" s="123"/>
      <c r="D526" s="123"/>
      <c r="E526" s="123"/>
      <c r="F526" s="123"/>
      <c r="G526" s="123"/>
      <c r="H526" s="123"/>
      <c r="I526" s="123"/>
      <c r="J526" s="123"/>
      <c r="K526" s="123"/>
      <c r="L526" s="123"/>
    </row>
    <row r="527" spans="2:12">
      <c r="B527" s="122"/>
      <c r="C527" s="123"/>
      <c r="D527" s="123"/>
      <c r="E527" s="123"/>
      <c r="F527" s="123"/>
      <c r="G527" s="123"/>
      <c r="H527" s="123"/>
      <c r="I527" s="123"/>
      <c r="J527" s="123"/>
      <c r="K527" s="123"/>
      <c r="L527" s="123"/>
    </row>
    <row r="528" spans="2:12">
      <c r="B528" s="122"/>
      <c r="C528" s="123"/>
      <c r="D528" s="123"/>
      <c r="E528" s="123"/>
      <c r="F528" s="123"/>
      <c r="G528" s="123"/>
      <c r="H528" s="123"/>
      <c r="I528" s="123"/>
      <c r="J528" s="123"/>
      <c r="K528" s="123"/>
      <c r="L528" s="123"/>
    </row>
    <row r="529" spans="2:12">
      <c r="B529" s="122"/>
      <c r="C529" s="123"/>
      <c r="D529" s="123"/>
      <c r="E529" s="123"/>
      <c r="F529" s="123"/>
      <c r="G529" s="123"/>
      <c r="H529" s="123"/>
      <c r="I529" s="123"/>
      <c r="J529" s="123"/>
      <c r="K529" s="123"/>
      <c r="L529" s="123"/>
    </row>
    <row r="530" spans="2:12">
      <c r="B530" s="122"/>
      <c r="C530" s="123"/>
      <c r="D530" s="123"/>
      <c r="E530" s="123"/>
      <c r="F530" s="123"/>
      <c r="G530" s="123"/>
      <c r="H530" s="123"/>
      <c r="I530" s="123"/>
      <c r="J530" s="123"/>
      <c r="K530" s="123"/>
      <c r="L530" s="123"/>
    </row>
    <row r="531" spans="2:12">
      <c r="B531" s="122"/>
      <c r="C531" s="123"/>
      <c r="D531" s="123"/>
      <c r="E531" s="123"/>
      <c r="F531" s="123"/>
      <c r="G531" s="123"/>
      <c r="H531" s="123"/>
      <c r="I531" s="123"/>
      <c r="J531" s="123"/>
      <c r="K531" s="123"/>
      <c r="L531" s="123"/>
    </row>
    <row r="532" spans="2:12">
      <c r="B532" s="122"/>
      <c r="C532" s="123"/>
      <c r="D532" s="123"/>
      <c r="E532" s="123"/>
      <c r="F532" s="123"/>
      <c r="G532" s="123"/>
      <c r="H532" s="123"/>
      <c r="I532" s="123"/>
      <c r="J532" s="123"/>
      <c r="K532" s="123"/>
      <c r="L532" s="123"/>
    </row>
    <row r="533" spans="2:12">
      <c r="B533" s="122"/>
      <c r="C533" s="123"/>
      <c r="D533" s="123"/>
      <c r="E533" s="123"/>
      <c r="F533" s="123"/>
      <c r="G533" s="123"/>
      <c r="H533" s="123"/>
      <c r="I533" s="123"/>
      <c r="J533" s="123"/>
      <c r="K533" s="123"/>
      <c r="L533" s="123"/>
    </row>
    <row r="534" spans="2:12">
      <c r="B534" s="122"/>
      <c r="C534" s="123"/>
      <c r="D534" s="123"/>
      <c r="E534" s="123"/>
      <c r="F534" s="123"/>
      <c r="G534" s="123"/>
      <c r="H534" s="123"/>
      <c r="I534" s="123"/>
      <c r="J534" s="123"/>
      <c r="K534" s="123"/>
      <c r="L534" s="123"/>
    </row>
    <row r="535" spans="2:12">
      <c r="B535" s="122"/>
      <c r="C535" s="123"/>
      <c r="D535" s="123"/>
      <c r="E535" s="123"/>
      <c r="F535" s="123"/>
      <c r="G535" s="123"/>
      <c r="H535" s="123"/>
      <c r="I535" s="123"/>
      <c r="J535" s="123"/>
      <c r="K535" s="123"/>
      <c r="L535" s="123"/>
    </row>
    <row r="536" spans="2:12">
      <c r="B536" s="122"/>
      <c r="C536" s="123"/>
      <c r="D536" s="123"/>
      <c r="E536" s="123"/>
      <c r="F536" s="123"/>
      <c r="G536" s="123"/>
      <c r="H536" s="123"/>
      <c r="I536" s="123"/>
      <c r="J536" s="123"/>
      <c r="K536" s="123"/>
      <c r="L536" s="123"/>
    </row>
    <row r="537" spans="2:12">
      <c r="B537" s="122"/>
      <c r="C537" s="123"/>
      <c r="D537" s="123"/>
      <c r="E537" s="123"/>
      <c r="F537" s="123"/>
      <c r="G537" s="123"/>
      <c r="H537" s="123"/>
      <c r="I537" s="123"/>
      <c r="J537" s="123"/>
      <c r="K537" s="123"/>
      <c r="L537" s="123"/>
    </row>
    <row r="538" spans="2:12">
      <c r="B538" s="122"/>
      <c r="C538" s="123"/>
      <c r="D538" s="123"/>
      <c r="E538" s="123"/>
      <c r="F538" s="123"/>
      <c r="G538" s="123"/>
      <c r="H538" s="123"/>
      <c r="I538" s="123"/>
      <c r="J538" s="123"/>
      <c r="K538" s="123"/>
      <c r="L538" s="123"/>
    </row>
    <row r="539" spans="2:12">
      <c r="B539" s="122"/>
      <c r="C539" s="123"/>
      <c r="D539" s="123"/>
      <c r="E539" s="123"/>
      <c r="F539" s="123"/>
      <c r="G539" s="123"/>
      <c r="H539" s="123"/>
      <c r="I539" s="123"/>
      <c r="J539" s="123"/>
      <c r="K539" s="123"/>
      <c r="L539" s="123"/>
    </row>
    <row r="540" spans="2:12">
      <c r="B540" s="122"/>
      <c r="C540" s="123"/>
      <c r="D540" s="123"/>
      <c r="E540" s="123"/>
      <c r="F540" s="123"/>
      <c r="G540" s="123"/>
      <c r="H540" s="123"/>
      <c r="I540" s="123"/>
      <c r="J540" s="123"/>
      <c r="K540" s="123"/>
      <c r="L540" s="123"/>
    </row>
    <row r="541" spans="2:12">
      <c r="B541" s="122"/>
      <c r="C541" s="123"/>
      <c r="D541" s="123"/>
      <c r="E541" s="123"/>
      <c r="F541" s="123"/>
      <c r="G541" s="123"/>
      <c r="H541" s="123"/>
      <c r="I541" s="123"/>
      <c r="J541" s="123"/>
      <c r="K541" s="123"/>
      <c r="L541" s="123"/>
    </row>
    <row r="542" spans="2:12">
      <c r="B542" s="122"/>
      <c r="C542" s="123"/>
      <c r="D542" s="123"/>
      <c r="E542" s="123"/>
      <c r="F542" s="123"/>
      <c r="G542" s="123"/>
      <c r="H542" s="123"/>
      <c r="I542" s="123"/>
      <c r="J542" s="123"/>
      <c r="K542" s="123"/>
      <c r="L542" s="123"/>
    </row>
    <row r="543" spans="2:12">
      <c r="B543" s="122"/>
      <c r="C543" s="123"/>
      <c r="D543" s="123"/>
      <c r="E543" s="123"/>
      <c r="F543" s="123"/>
      <c r="G543" s="123"/>
      <c r="H543" s="123"/>
      <c r="I543" s="123"/>
      <c r="J543" s="123"/>
      <c r="K543" s="123"/>
      <c r="L543" s="123"/>
    </row>
    <row r="544" spans="2:12">
      <c r="B544" s="122"/>
      <c r="C544" s="123"/>
      <c r="D544" s="123"/>
      <c r="E544" s="123"/>
      <c r="F544" s="123"/>
      <c r="G544" s="123"/>
      <c r="H544" s="123"/>
      <c r="I544" s="123"/>
      <c r="J544" s="123"/>
      <c r="K544" s="123"/>
      <c r="L544" s="123"/>
    </row>
    <row r="545" spans="2:12">
      <c r="B545" s="122"/>
      <c r="C545" s="123"/>
      <c r="D545" s="123"/>
      <c r="E545" s="123"/>
      <c r="F545" s="123"/>
      <c r="G545" s="123"/>
      <c r="H545" s="123"/>
      <c r="I545" s="123"/>
      <c r="J545" s="123"/>
      <c r="K545" s="123"/>
      <c r="L545" s="123"/>
    </row>
    <row r="546" spans="2:12">
      <c r="B546" s="122"/>
      <c r="C546" s="123"/>
      <c r="D546" s="123"/>
      <c r="E546" s="123"/>
      <c r="F546" s="123"/>
      <c r="G546" s="123"/>
      <c r="H546" s="123"/>
      <c r="I546" s="123"/>
      <c r="J546" s="123"/>
      <c r="K546" s="123"/>
      <c r="L546" s="123"/>
    </row>
    <row r="547" spans="2:12">
      <c r="B547" s="122"/>
      <c r="C547" s="123"/>
      <c r="D547" s="123"/>
      <c r="E547" s="123"/>
      <c r="F547" s="123"/>
      <c r="G547" s="123"/>
      <c r="H547" s="123"/>
      <c r="I547" s="123"/>
      <c r="J547" s="123"/>
      <c r="K547" s="123"/>
      <c r="L547" s="123"/>
    </row>
    <row r="548" spans="2:12">
      <c r="B548" s="122"/>
      <c r="C548" s="123"/>
      <c r="D548" s="123"/>
      <c r="E548" s="123"/>
      <c r="F548" s="123"/>
      <c r="G548" s="123"/>
      <c r="H548" s="123"/>
      <c r="I548" s="123"/>
      <c r="J548" s="123"/>
      <c r="K548" s="123"/>
      <c r="L548" s="123"/>
    </row>
    <row r="549" spans="2:12">
      <c r="B549" s="122"/>
      <c r="C549" s="123"/>
      <c r="D549" s="123"/>
      <c r="E549" s="123"/>
      <c r="F549" s="123"/>
      <c r="G549" s="123"/>
      <c r="H549" s="123"/>
      <c r="I549" s="123"/>
      <c r="J549" s="123"/>
      <c r="K549" s="123"/>
      <c r="L549" s="123"/>
    </row>
    <row r="550" spans="2:12">
      <c r="B550" s="122"/>
      <c r="C550" s="123"/>
      <c r="D550" s="123"/>
      <c r="E550" s="123"/>
      <c r="F550" s="123"/>
      <c r="G550" s="123"/>
      <c r="H550" s="123"/>
      <c r="I550" s="123"/>
      <c r="J550" s="123"/>
      <c r="K550" s="123"/>
      <c r="L550" s="123"/>
    </row>
    <row r="551" spans="2:12">
      <c r="B551" s="122"/>
      <c r="C551" s="123"/>
      <c r="D551" s="123"/>
      <c r="E551" s="123"/>
      <c r="F551" s="123"/>
      <c r="G551" s="123"/>
      <c r="H551" s="123"/>
      <c r="I551" s="123"/>
      <c r="J551" s="123"/>
      <c r="K551" s="123"/>
      <c r="L551" s="123"/>
    </row>
    <row r="552" spans="2:12">
      <c r="B552" s="122"/>
      <c r="C552" s="123"/>
      <c r="D552" s="123"/>
      <c r="E552" s="123"/>
      <c r="F552" s="123"/>
      <c r="G552" s="123"/>
      <c r="H552" s="123"/>
      <c r="I552" s="123"/>
      <c r="J552" s="123"/>
      <c r="K552" s="123"/>
      <c r="L552" s="123"/>
    </row>
    <row r="553" spans="2:12">
      <c r="B553" s="122"/>
      <c r="C553" s="123"/>
      <c r="D553" s="123"/>
      <c r="E553" s="123"/>
      <c r="F553" s="123"/>
      <c r="G553" s="123"/>
      <c r="H553" s="123"/>
      <c r="I553" s="123"/>
      <c r="J553" s="123"/>
      <c r="K553" s="123"/>
      <c r="L553" s="123"/>
    </row>
    <row r="554" spans="2:12">
      <c r="B554" s="122"/>
      <c r="C554" s="123"/>
      <c r="D554" s="123"/>
      <c r="E554" s="123"/>
      <c r="F554" s="123"/>
      <c r="G554" s="123"/>
      <c r="H554" s="123"/>
      <c r="I554" s="123"/>
      <c r="J554" s="123"/>
      <c r="K554" s="123"/>
      <c r="L554" s="123"/>
    </row>
    <row r="555" spans="2:12">
      <c r="B555" s="122"/>
      <c r="C555" s="123"/>
      <c r="D555" s="123"/>
      <c r="E555" s="123"/>
      <c r="F555" s="123"/>
      <c r="G555" s="123"/>
      <c r="H555" s="123"/>
      <c r="I555" s="123"/>
      <c r="J555" s="123"/>
      <c r="K555" s="123"/>
      <c r="L555" s="123"/>
    </row>
    <row r="556" spans="2:12">
      <c r="B556" s="122"/>
      <c r="C556" s="123"/>
      <c r="D556" s="123"/>
      <c r="E556" s="123"/>
      <c r="F556" s="123"/>
      <c r="G556" s="123"/>
      <c r="H556" s="123"/>
      <c r="I556" s="123"/>
      <c r="J556" s="123"/>
      <c r="K556" s="123"/>
      <c r="L556" s="123"/>
    </row>
    <row r="557" spans="2:12">
      <c r="B557" s="122"/>
      <c r="C557" s="123"/>
      <c r="D557" s="123"/>
      <c r="E557" s="123"/>
      <c r="F557" s="123"/>
      <c r="G557" s="123"/>
      <c r="H557" s="123"/>
      <c r="I557" s="123"/>
      <c r="J557" s="123"/>
      <c r="K557" s="123"/>
      <c r="L557" s="123"/>
    </row>
    <row r="558" spans="2:12">
      <c r="B558" s="122"/>
      <c r="C558" s="123"/>
      <c r="D558" s="123"/>
      <c r="E558" s="123"/>
      <c r="F558" s="123"/>
      <c r="G558" s="123"/>
      <c r="H558" s="123"/>
      <c r="I558" s="123"/>
      <c r="J558" s="123"/>
      <c r="K558" s="123"/>
      <c r="L558" s="123"/>
    </row>
    <row r="559" spans="2:12">
      <c r="B559" s="122"/>
      <c r="C559" s="123"/>
      <c r="D559" s="123"/>
      <c r="E559" s="123"/>
      <c r="F559" s="123"/>
      <c r="G559" s="123"/>
      <c r="H559" s="123"/>
      <c r="I559" s="123"/>
      <c r="J559" s="123"/>
      <c r="K559" s="123"/>
      <c r="L559" s="123"/>
    </row>
    <row r="560" spans="2:12">
      <c r="B560" s="122"/>
      <c r="C560" s="123"/>
      <c r="D560" s="123"/>
      <c r="E560" s="123"/>
      <c r="F560" s="123"/>
      <c r="G560" s="123"/>
      <c r="H560" s="123"/>
      <c r="I560" s="123"/>
      <c r="J560" s="123"/>
      <c r="K560" s="123"/>
      <c r="L560" s="123"/>
    </row>
    <row r="561" spans="2:12">
      <c r="B561" s="122"/>
      <c r="C561" s="123"/>
      <c r="D561" s="123"/>
      <c r="E561" s="123"/>
      <c r="F561" s="123"/>
      <c r="G561" s="123"/>
      <c r="H561" s="123"/>
      <c r="I561" s="123"/>
      <c r="J561" s="123"/>
      <c r="K561" s="123"/>
      <c r="L561" s="123"/>
    </row>
    <row r="562" spans="2:12">
      <c r="B562" s="122"/>
      <c r="C562" s="123"/>
      <c r="D562" s="123"/>
      <c r="E562" s="123"/>
      <c r="F562" s="123"/>
      <c r="G562" s="123"/>
      <c r="H562" s="123"/>
      <c r="I562" s="123"/>
      <c r="J562" s="123"/>
      <c r="K562" s="123"/>
      <c r="L562" s="123"/>
    </row>
    <row r="563" spans="2:12">
      <c r="B563" s="122"/>
      <c r="C563" s="123"/>
      <c r="D563" s="123"/>
      <c r="E563" s="123"/>
      <c r="F563" s="123"/>
      <c r="G563" s="123"/>
      <c r="H563" s="123"/>
      <c r="I563" s="123"/>
      <c r="J563" s="123"/>
      <c r="K563" s="123"/>
      <c r="L563" s="123"/>
    </row>
    <row r="564" spans="2:12">
      <c r="B564" s="122"/>
      <c r="C564" s="123"/>
      <c r="D564" s="123"/>
      <c r="E564" s="123"/>
      <c r="F564" s="123"/>
      <c r="G564" s="123"/>
      <c r="H564" s="123"/>
      <c r="I564" s="123"/>
      <c r="J564" s="123"/>
      <c r="K564" s="123"/>
      <c r="L564" s="123"/>
    </row>
    <row r="565" spans="2:12">
      <c r="B565" s="122"/>
      <c r="C565" s="123"/>
      <c r="D565" s="123"/>
      <c r="E565" s="123"/>
      <c r="F565" s="123"/>
      <c r="G565" s="123"/>
      <c r="H565" s="123"/>
      <c r="I565" s="123"/>
      <c r="J565" s="123"/>
      <c r="K565" s="123"/>
      <c r="L565" s="123"/>
    </row>
    <row r="566" spans="2:12">
      <c r="B566" s="122"/>
      <c r="C566" s="123"/>
      <c r="D566" s="123"/>
      <c r="E566" s="123"/>
      <c r="F566" s="123"/>
      <c r="G566" s="123"/>
      <c r="H566" s="123"/>
      <c r="I566" s="123"/>
      <c r="J566" s="123"/>
      <c r="K566" s="123"/>
      <c r="L566" s="123"/>
    </row>
    <row r="567" spans="2:12">
      <c r="B567" s="122"/>
      <c r="C567" s="123"/>
      <c r="D567" s="123"/>
      <c r="E567" s="123"/>
      <c r="F567" s="123"/>
      <c r="G567" s="123"/>
      <c r="H567" s="123"/>
      <c r="I567" s="123"/>
      <c r="J567" s="123"/>
      <c r="K567" s="123"/>
      <c r="L567" s="123"/>
    </row>
    <row r="568" spans="2:12">
      <c r="B568" s="122"/>
      <c r="C568" s="123"/>
      <c r="D568" s="123"/>
      <c r="E568" s="123"/>
      <c r="F568" s="123"/>
      <c r="G568" s="123"/>
      <c r="H568" s="123"/>
      <c r="I568" s="123"/>
      <c r="J568" s="123"/>
      <c r="K568" s="123"/>
      <c r="L568" s="123"/>
    </row>
    <row r="569" spans="2:12">
      <c r="B569" s="122"/>
      <c r="C569" s="123"/>
      <c r="D569" s="123"/>
      <c r="E569" s="123"/>
      <c r="F569" s="123"/>
      <c r="G569" s="123"/>
      <c r="H569" s="123"/>
      <c r="I569" s="123"/>
      <c r="J569" s="123"/>
      <c r="K569" s="123"/>
      <c r="L569" s="123"/>
    </row>
    <row r="570" spans="2:12">
      <c r="B570" s="122"/>
      <c r="C570" s="123"/>
      <c r="D570" s="123"/>
      <c r="E570" s="123"/>
      <c r="F570" s="123"/>
      <c r="G570" s="123"/>
      <c r="H570" s="123"/>
      <c r="I570" s="123"/>
      <c r="J570" s="123"/>
      <c r="K570" s="123"/>
      <c r="L570" s="123"/>
    </row>
    <row r="571" spans="2:12">
      <c r="B571" s="122"/>
      <c r="C571" s="123"/>
      <c r="D571" s="123"/>
      <c r="E571" s="123"/>
      <c r="F571" s="123"/>
      <c r="G571" s="123"/>
      <c r="H571" s="123"/>
      <c r="I571" s="123"/>
      <c r="J571" s="123"/>
      <c r="K571" s="123"/>
      <c r="L571" s="123"/>
    </row>
    <row r="572" spans="2:12">
      <c r="B572" s="122"/>
      <c r="C572" s="123"/>
      <c r="D572" s="123"/>
      <c r="E572" s="123"/>
      <c r="F572" s="123"/>
      <c r="G572" s="123"/>
      <c r="H572" s="123"/>
      <c r="I572" s="123"/>
      <c r="J572" s="123"/>
      <c r="K572" s="123"/>
      <c r="L572" s="123"/>
    </row>
    <row r="573" spans="2:12">
      <c r="B573" s="122"/>
      <c r="C573" s="123"/>
      <c r="D573" s="123"/>
      <c r="E573" s="123"/>
      <c r="F573" s="123"/>
      <c r="G573" s="123"/>
      <c r="H573" s="123"/>
      <c r="I573" s="123"/>
      <c r="J573" s="123"/>
      <c r="K573" s="123"/>
      <c r="L573" s="123"/>
    </row>
    <row r="574" spans="2:12">
      <c r="B574" s="122"/>
      <c r="C574" s="123"/>
      <c r="D574" s="123"/>
      <c r="E574" s="123"/>
      <c r="F574" s="123"/>
      <c r="G574" s="123"/>
      <c r="H574" s="123"/>
      <c r="I574" s="123"/>
      <c r="J574" s="123"/>
      <c r="K574" s="123"/>
      <c r="L574" s="123"/>
    </row>
    <row r="575" spans="2:12">
      <c r="B575" s="122"/>
      <c r="C575" s="123"/>
      <c r="D575" s="123"/>
      <c r="E575" s="123"/>
      <c r="F575" s="123"/>
      <c r="G575" s="123"/>
      <c r="H575" s="123"/>
      <c r="I575" s="123"/>
      <c r="J575" s="123"/>
      <c r="K575" s="123"/>
      <c r="L575" s="123"/>
    </row>
    <row r="576" spans="2:12">
      <c r="B576" s="122"/>
      <c r="C576" s="123"/>
      <c r="D576" s="123"/>
      <c r="E576" s="123"/>
      <c r="F576" s="123"/>
      <c r="G576" s="123"/>
      <c r="H576" s="123"/>
      <c r="I576" s="123"/>
      <c r="J576" s="123"/>
      <c r="K576" s="123"/>
      <c r="L576" s="123"/>
    </row>
    <row r="577" spans="2:12">
      <c r="B577" s="122"/>
      <c r="C577" s="123"/>
      <c r="D577" s="123"/>
      <c r="E577" s="123"/>
      <c r="F577" s="123"/>
      <c r="G577" s="123"/>
      <c r="H577" s="123"/>
      <c r="I577" s="123"/>
      <c r="J577" s="123"/>
      <c r="K577" s="123"/>
      <c r="L577" s="123"/>
    </row>
    <row r="578" spans="2:12">
      <c r="B578" s="122"/>
      <c r="C578" s="123"/>
      <c r="D578" s="123"/>
      <c r="E578" s="123"/>
      <c r="F578" s="123"/>
      <c r="G578" s="123"/>
      <c r="H578" s="123"/>
      <c r="I578" s="123"/>
      <c r="J578" s="123"/>
      <c r="K578" s="123"/>
      <c r="L578" s="123"/>
    </row>
    <row r="579" spans="2:12">
      <c r="B579" s="122"/>
      <c r="C579" s="123"/>
      <c r="D579" s="123"/>
      <c r="E579" s="123"/>
      <c r="F579" s="123"/>
      <c r="G579" s="123"/>
      <c r="H579" s="123"/>
      <c r="I579" s="123"/>
      <c r="J579" s="123"/>
      <c r="K579" s="123"/>
      <c r="L579" s="123"/>
    </row>
    <row r="580" spans="2:12">
      <c r="B580" s="122"/>
      <c r="C580" s="123"/>
      <c r="D580" s="123"/>
      <c r="E580" s="123"/>
      <c r="F580" s="123"/>
      <c r="G580" s="123"/>
      <c r="H580" s="123"/>
      <c r="I580" s="123"/>
      <c r="J580" s="123"/>
      <c r="K580" s="123"/>
      <c r="L580" s="123"/>
    </row>
    <row r="581" spans="2:12">
      <c r="B581" s="122"/>
      <c r="C581" s="123"/>
      <c r="D581" s="123"/>
      <c r="E581" s="123"/>
      <c r="F581" s="123"/>
      <c r="G581" s="123"/>
      <c r="H581" s="123"/>
      <c r="I581" s="123"/>
      <c r="J581" s="123"/>
      <c r="K581" s="123"/>
      <c r="L581" s="123"/>
    </row>
    <row r="582" spans="2:12">
      <c r="B582" s="122"/>
      <c r="C582" s="123"/>
      <c r="D582" s="123"/>
      <c r="E582" s="123"/>
      <c r="F582" s="123"/>
      <c r="G582" s="123"/>
      <c r="H582" s="123"/>
      <c r="I582" s="123"/>
      <c r="J582" s="123"/>
      <c r="K582" s="123"/>
      <c r="L582" s="123"/>
    </row>
    <row r="583" spans="2:12">
      <c r="B583" s="122"/>
      <c r="C583" s="123"/>
      <c r="D583" s="123"/>
      <c r="E583" s="123"/>
      <c r="F583" s="123"/>
      <c r="G583" s="123"/>
      <c r="H583" s="123"/>
      <c r="I583" s="123"/>
      <c r="J583" s="123"/>
      <c r="K583" s="123"/>
      <c r="L583" s="123"/>
    </row>
    <row r="584" spans="2:12">
      <c r="B584" s="122"/>
      <c r="C584" s="123"/>
      <c r="D584" s="123"/>
      <c r="E584" s="123"/>
      <c r="F584" s="123"/>
      <c r="G584" s="123"/>
      <c r="H584" s="123"/>
      <c r="I584" s="123"/>
      <c r="J584" s="123"/>
      <c r="K584" s="123"/>
      <c r="L584" s="123"/>
    </row>
    <row r="585" spans="2:12">
      <c r="B585" s="122"/>
      <c r="C585" s="123"/>
      <c r="D585" s="123"/>
      <c r="E585" s="123"/>
      <c r="F585" s="123"/>
      <c r="G585" s="123"/>
      <c r="H585" s="123"/>
      <c r="I585" s="123"/>
      <c r="J585" s="123"/>
      <c r="K585" s="123"/>
      <c r="L585" s="123"/>
    </row>
    <row r="586" spans="2:12">
      <c r="B586" s="122"/>
      <c r="C586" s="123"/>
      <c r="D586" s="123"/>
      <c r="E586" s="123"/>
      <c r="F586" s="123"/>
      <c r="G586" s="123"/>
      <c r="H586" s="123"/>
      <c r="I586" s="123"/>
      <c r="J586" s="123"/>
      <c r="K586" s="123"/>
      <c r="L586" s="123"/>
    </row>
    <row r="587" spans="2:12">
      <c r="C587" s="1"/>
      <c r="D587" s="1"/>
      <c r="E587" s="1"/>
    </row>
    <row r="588" spans="2:12">
      <c r="C588" s="1"/>
      <c r="D588" s="1"/>
      <c r="E588" s="1"/>
    </row>
    <row r="589" spans="2:12">
      <c r="C589" s="1"/>
      <c r="D589" s="1"/>
      <c r="E589" s="1"/>
    </row>
    <row r="590" spans="2:12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2.42578125" style="2" bestFit="1" customWidth="1"/>
    <col min="3" max="3" width="44.85546875" style="2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" style="1" bestFit="1" customWidth="1"/>
    <col min="8" max="8" width="14.28515625" style="1" bestFit="1" customWidth="1"/>
    <col min="9" max="9" width="8" style="1" customWidth="1"/>
    <col min="10" max="10" width="9.140625" style="1" bestFit="1" customWidth="1"/>
    <col min="11" max="11" width="9" style="3" bestFit="1" customWidth="1"/>
    <col min="12" max="16384" width="9.140625" style="1"/>
  </cols>
  <sheetData>
    <row r="1" spans="1:11">
      <c r="B1" s="46" t="s">
        <v>140</v>
      </c>
      <c r="C1" s="67" t="s" vm="1">
        <v>216</v>
      </c>
    </row>
    <row r="2" spans="1:11">
      <c r="B2" s="46" t="s">
        <v>139</v>
      </c>
      <c r="C2" s="67" t="s">
        <v>217</v>
      </c>
    </row>
    <row r="3" spans="1:11">
      <c r="B3" s="46" t="s">
        <v>141</v>
      </c>
      <c r="C3" s="67" t="s">
        <v>218</v>
      </c>
    </row>
    <row r="4" spans="1:11">
      <c r="B4" s="46" t="s">
        <v>142</v>
      </c>
      <c r="C4" s="67">
        <v>8602</v>
      </c>
    </row>
    <row r="6" spans="1:11" ht="26.25" customHeight="1">
      <c r="B6" s="151" t="s">
        <v>167</v>
      </c>
      <c r="C6" s="152"/>
      <c r="D6" s="152"/>
      <c r="E6" s="152"/>
      <c r="F6" s="152"/>
      <c r="G6" s="152"/>
      <c r="H6" s="152"/>
      <c r="I6" s="152"/>
      <c r="J6" s="152"/>
      <c r="K6" s="153"/>
    </row>
    <row r="7" spans="1:11" ht="26.25" customHeight="1">
      <c r="B7" s="151" t="s">
        <v>90</v>
      </c>
      <c r="C7" s="152"/>
      <c r="D7" s="152"/>
      <c r="E7" s="152"/>
      <c r="F7" s="152"/>
      <c r="G7" s="152"/>
      <c r="H7" s="152"/>
      <c r="I7" s="152"/>
      <c r="J7" s="152"/>
      <c r="K7" s="153"/>
    </row>
    <row r="8" spans="1:11" s="3" customFormat="1" ht="78.75">
      <c r="A8" s="2"/>
      <c r="B8" s="21" t="s">
        <v>110</v>
      </c>
      <c r="C8" s="29" t="s">
        <v>43</v>
      </c>
      <c r="D8" s="29" t="s">
        <v>113</v>
      </c>
      <c r="E8" s="29" t="s">
        <v>62</v>
      </c>
      <c r="F8" s="29" t="s">
        <v>97</v>
      </c>
      <c r="G8" s="29" t="s">
        <v>193</v>
      </c>
      <c r="H8" s="29" t="s">
        <v>192</v>
      </c>
      <c r="I8" s="29" t="s">
        <v>59</v>
      </c>
      <c r="J8" s="29" t="s">
        <v>143</v>
      </c>
      <c r="K8" s="30" t="s">
        <v>145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200</v>
      </c>
      <c r="H9" s="15"/>
      <c r="I9" s="15" t="s">
        <v>196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68" t="s">
        <v>47</v>
      </c>
      <c r="C11" s="69"/>
      <c r="D11" s="69"/>
      <c r="E11" s="69"/>
      <c r="F11" s="69"/>
      <c r="G11" s="76"/>
      <c r="H11" s="78"/>
      <c r="I11" s="76">
        <v>18.843176107999998</v>
      </c>
      <c r="J11" s="77">
        <f>IFERROR(I11/$I$11,0)</f>
        <v>1</v>
      </c>
      <c r="K11" s="77">
        <f>I11/'סכום נכסי הקרן'!$C$42</f>
        <v>2.414636650128498E-4</v>
      </c>
    </row>
    <row r="12" spans="1:11">
      <c r="B12" s="93" t="s">
        <v>189</v>
      </c>
      <c r="C12" s="69"/>
      <c r="D12" s="69"/>
      <c r="E12" s="69"/>
      <c r="F12" s="69"/>
      <c r="G12" s="76"/>
      <c r="H12" s="78"/>
      <c r="I12" s="76">
        <v>18.843176107999998</v>
      </c>
      <c r="J12" s="77">
        <f t="shared" ref="J12:J17" si="0">IFERROR(I12/$I$11,0)</f>
        <v>1</v>
      </c>
      <c r="K12" s="77">
        <f>I12/'סכום נכסי הקרן'!$C$42</f>
        <v>2.414636650128498E-4</v>
      </c>
    </row>
    <row r="13" spans="1:11">
      <c r="B13" s="72" t="s">
        <v>1409</v>
      </c>
      <c r="C13" s="69" t="s">
        <v>1410</v>
      </c>
      <c r="D13" s="82" t="s">
        <v>26</v>
      </c>
      <c r="E13" s="82" t="s">
        <v>478</v>
      </c>
      <c r="F13" s="82" t="s">
        <v>126</v>
      </c>
      <c r="G13" s="76">
        <v>0.106685</v>
      </c>
      <c r="H13" s="106">
        <v>99550.01</v>
      </c>
      <c r="I13" s="76">
        <v>0.69159424400000002</v>
      </c>
      <c r="J13" s="77">
        <f t="shared" si="0"/>
        <v>3.670263654259321E-2</v>
      </c>
      <c r="K13" s="77">
        <f>I13/'סכום נכסי הקרן'!$C$42</f>
        <v>8.8623531352091062E-6</v>
      </c>
    </row>
    <row r="14" spans="1:11">
      <c r="B14" s="72" t="s">
        <v>1411</v>
      </c>
      <c r="C14" s="69" t="s">
        <v>1412</v>
      </c>
      <c r="D14" s="82" t="s">
        <v>26</v>
      </c>
      <c r="E14" s="82" t="s">
        <v>478</v>
      </c>
      <c r="F14" s="82" t="s">
        <v>126</v>
      </c>
      <c r="G14" s="76">
        <v>2.9081000000000003E-2</v>
      </c>
      <c r="H14" s="106">
        <v>1330175</v>
      </c>
      <c r="I14" s="76">
        <v>2.403178681</v>
      </c>
      <c r="J14" s="77">
        <f t="shared" si="0"/>
        <v>0.12753575444108461</v>
      </c>
      <c r="K14" s="77">
        <f>I14/'סכום נכסי הקרן'!$C$42</f>
        <v>3.0795250687523121E-5</v>
      </c>
    </row>
    <row r="15" spans="1:11">
      <c r="B15" s="72" t="s">
        <v>1413</v>
      </c>
      <c r="C15" s="69" t="s">
        <v>1414</v>
      </c>
      <c r="D15" s="82" t="s">
        <v>26</v>
      </c>
      <c r="E15" s="82" t="s">
        <v>478</v>
      </c>
      <c r="F15" s="82" t="s">
        <v>134</v>
      </c>
      <c r="G15" s="76">
        <v>1.3875999999999999E-2</v>
      </c>
      <c r="H15" s="106">
        <v>120920</v>
      </c>
      <c r="I15" s="76">
        <v>0.22402846700000001</v>
      </c>
      <c r="J15" s="77">
        <f t="shared" si="0"/>
        <v>1.1889103286833222E-2</v>
      </c>
      <c r="K15" s="77">
        <f>I15/'סכום נכסי הקרן'!$C$42</f>
        <v>2.8707864533550686E-6</v>
      </c>
    </row>
    <row r="16" spans="1:11">
      <c r="B16" s="72" t="s">
        <v>1415</v>
      </c>
      <c r="C16" s="69" t="s">
        <v>1416</v>
      </c>
      <c r="D16" s="82" t="s">
        <v>26</v>
      </c>
      <c r="E16" s="82" t="s">
        <v>478</v>
      </c>
      <c r="F16" s="82" t="s">
        <v>126</v>
      </c>
      <c r="G16" s="76">
        <v>0.34021799999999996</v>
      </c>
      <c r="H16" s="106">
        <v>413775</v>
      </c>
      <c r="I16" s="76">
        <v>14.931447889999999</v>
      </c>
      <c r="J16" s="77">
        <f t="shared" si="0"/>
        <v>0.79240611054209442</v>
      </c>
      <c r="K16" s="77">
        <f>I16/'סכום נכסי הקרן'!$C$42</f>
        <v>1.9133728363007152E-4</v>
      </c>
    </row>
    <row r="17" spans="2:11">
      <c r="B17" s="72" t="s">
        <v>1417</v>
      </c>
      <c r="C17" s="69" t="s">
        <v>1418</v>
      </c>
      <c r="D17" s="82" t="s">
        <v>26</v>
      </c>
      <c r="E17" s="82" t="s">
        <v>478</v>
      </c>
      <c r="F17" s="82" t="s">
        <v>128</v>
      </c>
      <c r="G17" s="76">
        <v>0.24135300000000001</v>
      </c>
      <c r="H17" s="106">
        <v>45450</v>
      </c>
      <c r="I17" s="76">
        <v>0.59292682600000002</v>
      </c>
      <c r="J17" s="77">
        <f t="shared" si="0"/>
        <v>3.1466395187394601E-2</v>
      </c>
      <c r="K17" s="77">
        <f>I17/'סכום נכסי הקרן'!$C$42</f>
        <v>7.5979911066909981E-6</v>
      </c>
    </row>
    <row r="18" spans="2:11">
      <c r="B18" s="93"/>
      <c r="C18" s="69"/>
      <c r="D18" s="69"/>
      <c r="E18" s="69"/>
      <c r="F18" s="69"/>
      <c r="G18" s="76"/>
      <c r="H18" s="78"/>
      <c r="I18" s="69"/>
      <c r="J18" s="77"/>
      <c r="K18" s="69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130" t="s">
        <v>208</v>
      </c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130" t="s">
        <v>106</v>
      </c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130" t="s">
        <v>191</v>
      </c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130" t="s">
        <v>199</v>
      </c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68"/>
      <c r="C110" s="68"/>
      <c r="D110" s="68"/>
      <c r="E110" s="68"/>
      <c r="F110" s="68"/>
      <c r="G110" s="68"/>
      <c r="H110" s="68"/>
      <c r="I110" s="68"/>
      <c r="J110" s="68"/>
      <c r="K110" s="68"/>
    </row>
    <row r="111" spans="2:11">
      <c r="B111" s="68"/>
      <c r="C111" s="68"/>
      <c r="D111" s="68"/>
      <c r="E111" s="68"/>
      <c r="F111" s="68"/>
      <c r="G111" s="68"/>
      <c r="H111" s="68"/>
      <c r="I111" s="68"/>
      <c r="J111" s="68"/>
      <c r="K111" s="68"/>
    </row>
    <row r="112" spans="2:11">
      <c r="B112" s="68"/>
      <c r="C112" s="68"/>
      <c r="D112" s="68"/>
      <c r="E112" s="68"/>
      <c r="F112" s="68"/>
      <c r="G112" s="68"/>
      <c r="H112" s="68"/>
      <c r="I112" s="68"/>
      <c r="J112" s="68"/>
      <c r="K112" s="68"/>
    </row>
    <row r="113" spans="2:11">
      <c r="B113" s="68"/>
      <c r="C113" s="68"/>
      <c r="D113" s="68"/>
      <c r="E113" s="68"/>
      <c r="F113" s="68"/>
      <c r="G113" s="68"/>
      <c r="H113" s="68"/>
      <c r="I113" s="68"/>
      <c r="J113" s="68"/>
      <c r="K113" s="68"/>
    </row>
    <row r="114" spans="2:11">
      <c r="B114" s="68"/>
      <c r="C114" s="68"/>
      <c r="D114" s="68"/>
      <c r="E114" s="68"/>
      <c r="F114" s="68"/>
      <c r="G114" s="68"/>
      <c r="H114" s="68"/>
      <c r="I114" s="68"/>
      <c r="J114" s="68"/>
      <c r="K114" s="68"/>
    </row>
    <row r="115" spans="2:11">
      <c r="B115" s="68"/>
      <c r="C115" s="68"/>
      <c r="D115" s="68"/>
      <c r="E115" s="68"/>
      <c r="F115" s="68"/>
      <c r="G115" s="68"/>
      <c r="H115" s="68"/>
      <c r="I115" s="68"/>
      <c r="J115" s="68"/>
      <c r="K115" s="68"/>
    </row>
    <row r="116" spans="2:11">
      <c r="B116" s="68"/>
      <c r="C116" s="68"/>
      <c r="D116" s="68"/>
      <c r="E116" s="68"/>
      <c r="F116" s="68"/>
      <c r="G116" s="68"/>
      <c r="H116" s="68"/>
      <c r="I116" s="68"/>
      <c r="J116" s="68"/>
      <c r="K116" s="68"/>
    </row>
    <row r="117" spans="2:11">
      <c r="B117" s="68"/>
      <c r="C117" s="68"/>
      <c r="D117" s="68"/>
      <c r="E117" s="68"/>
      <c r="F117" s="68"/>
      <c r="G117" s="68"/>
      <c r="H117" s="68"/>
      <c r="I117" s="68"/>
      <c r="J117" s="68"/>
      <c r="K117" s="68"/>
    </row>
    <row r="118" spans="2:11">
      <c r="B118" s="122"/>
      <c r="C118" s="133"/>
      <c r="D118" s="133"/>
      <c r="E118" s="133"/>
      <c r="F118" s="133"/>
      <c r="G118" s="133"/>
      <c r="H118" s="133"/>
      <c r="I118" s="123"/>
      <c r="J118" s="123"/>
      <c r="K118" s="133"/>
    </row>
    <row r="119" spans="2:11">
      <c r="B119" s="122"/>
      <c r="C119" s="133"/>
      <c r="D119" s="133"/>
      <c r="E119" s="133"/>
      <c r="F119" s="133"/>
      <c r="G119" s="133"/>
      <c r="H119" s="133"/>
      <c r="I119" s="123"/>
      <c r="J119" s="123"/>
      <c r="K119" s="133"/>
    </row>
    <row r="120" spans="2:11">
      <c r="B120" s="122"/>
      <c r="C120" s="133"/>
      <c r="D120" s="133"/>
      <c r="E120" s="133"/>
      <c r="F120" s="133"/>
      <c r="G120" s="133"/>
      <c r="H120" s="133"/>
      <c r="I120" s="123"/>
      <c r="J120" s="123"/>
      <c r="K120" s="133"/>
    </row>
    <row r="121" spans="2:11">
      <c r="B121" s="122"/>
      <c r="C121" s="133"/>
      <c r="D121" s="133"/>
      <c r="E121" s="133"/>
      <c r="F121" s="133"/>
      <c r="G121" s="133"/>
      <c r="H121" s="133"/>
      <c r="I121" s="123"/>
      <c r="J121" s="123"/>
      <c r="K121" s="133"/>
    </row>
    <row r="122" spans="2:11">
      <c r="B122" s="122"/>
      <c r="C122" s="133"/>
      <c r="D122" s="133"/>
      <c r="E122" s="133"/>
      <c r="F122" s="133"/>
      <c r="G122" s="133"/>
      <c r="H122" s="133"/>
      <c r="I122" s="123"/>
      <c r="J122" s="123"/>
      <c r="K122" s="133"/>
    </row>
    <row r="123" spans="2:11">
      <c r="B123" s="122"/>
      <c r="C123" s="133"/>
      <c r="D123" s="133"/>
      <c r="E123" s="133"/>
      <c r="F123" s="133"/>
      <c r="G123" s="133"/>
      <c r="H123" s="133"/>
      <c r="I123" s="123"/>
      <c r="J123" s="123"/>
      <c r="K123" s="133"/>
    </row>
    <row r="124" spans="2:11">
      <c r="B124" s="122"/>
      <c r="C124" s="133"/>
      <c r="D124" s="133"/>
      <c r="E124" s="133"/>
      <c r="F124" s="133"/>
      <c r="G124" s="133"/>
      <c r="H124" s="133"/>
      <c r="I124" s="123"/>
      <c r="J124" s="123"/>
      <c r="K124" s="133"/>
    </row>
    <row r="125" spans="2:11">
      <c r="B125" s="122"/>
      <c r="C125" s="133"/>
      <c r="D125" s="133"/>
      <c r="E125" s="133"/>
      <c r="F125" s="133"/>
      <c r="G125" s="133"/>
      <c r="H125" s="133"/>
      <c r="I125" s="123"/>
      <c r="J125" s="123"/>
      <c r="K125" s="133"/>
    </row>
    <row r="126" spans="2:11">
      <c r="B126" s="122"/>
      <c r="C126" s="133"/>
      <c r="D126" s="133"/>
      <c r="E126" s="133"/>
      <c r="F126" s="133"/>
      <c r="G126" s="133"/>
      <c r="H126" s="133"/>
      <c r="I126" s="123"/>
      <c r="J126" s="123"/>
      <c r="K126" s="133"/>
    </row>
    <row r="127" spans="2:11">
      <c r="B127" s="122"/>
      <c r="C127" s="133"/>
      <c r="D127" s="133"/>
      <c r="E127" s="133"/>
      <c r="F127" s="133"/>
      <c r="G127" s="133"/>
      <c r="H127" s="133"/>
      <c r="I127" s="123"/>
      <c r="J127" s="123"/>
      <c r="K127" s="133"/>
    </row>
    <row r="128" spans="2:11">
      <c r="B128" s="122"/>
      <c r="C128" s="133"/>
      <c r="D128" s="133"/>
      <c r="E128" s="133"/>
      <c r="F128" s="133"/>
      <c r="G128" s="133"/>
      <c r="H128" s="133"/>
      <c r="I128" s="123"/>
      <c r="J128" s="123"/>
      <c r="K128" s="133"/>
    </row>
    <row r="129" spans="2:11">
      <c r="B129" s="122"/>
      <c r="C129" s="133"/>
      <c r="D129" s="133"/>
      <c r="E129" s="133"/>
      <c r="F129" s="133"/>
      <c r="G129" s="133"/>
      <c r="H129" s="133"/>
      <c r="I129" s="123"/>
      <c r="J129" s="123"/>
      <c r="K129" s="133"/>
    </row>
    <row r="130" spans="2:11">
      <c r="B130" s="122"/>
      <c r="C130" s="133"/>
      <c r="D130" s="133"/>
      <c r="E130" s="133"/>
      <c r="F130" s="133"/>
      <c r="G130" s="133"/>
      <c r="H130" s="133"/>
      <c r="I130" s="123"/>
      <c r="J130" s="123"/>
      <c r="K130" s="133"/>
    </row>
    <row r="131" spans="2:11">
      <c r="B131" s="122"/>
      <c r="C131" s="133"/>
      <c r="D131" s="133"/>
      <c r="E131" s="133"/>
      <c r="F131" s="133"/>
      <c r="G131" s="133"/>
      <c r="H131" s="133"/>
      <c r="I131" s="123"/>
      <c r="J131" s="123"/>
      <c r="K131" s="133"/>
    </row>
    <row r="132" spans="2:11">
      <c r="B132" s="122"/>
      <c r="C132" s="133"/>
      <c r="D132" s="133"/>
      <c r="E132" s="133"/>
      <c r="F132" s="133"/>
      <c r="G132" s="133"/>
      <c r="H132" s="133"/>
      <c r="I132" s="123"/>
      <c r="J132" s="123"/>
      <c r="K132" s="133"/>
    </row>
    <row r="133" spans="2:11">
      <c r="B133" s="122"/>
      <c r="C133" s="133"/>
      <c r="D133" s="133"/>
      <c r="E133" s="133"/>
      <c r="F133" s="133"/>
      <c r="G133" s="133"/>
      <c r="H133" s="133"/>
      <c r="I133" s="123"/>
      <c r="J133" s="123"/>
      <c r="K133" s="133"/>
    </row>
    <row r="134" spans="2:11">
      <c r="B134" s="122"/>
      <c r="C134" s="133"/>
      <c r="D134" s="133"/>
      <c r="E134" s="133"/>
      <c r="F134" s="133"/>
      <c r="G134" s="133"/>
      <c r="H134" s="133"/>
      <c r="I134" s="123"/>
      <c r="J134" s="123"/>
      <c r="K134" s="133"/>
    </row>
    <row r="135" spans="2:11">
      <c r="B135" s="122"/>
      <c r="C135" s="133"/>
      <c r="D135" s="133"/>
      <c r="E135" s="133"/>
      <c r="F135" s="133"/>
      <c r="G135" s="133"/>
      <c r="H135" s="133"/>
      <c r="I135" s="123"/>
      <c r="J135" s="123"/>
      <c r="K135" s="133"/>
    </row>
    <row r="136" spans="2:11">
      <c r="B136" s="122"/>
      <c r="C136" s="133"/>
      <c r="D136" s="133"/>
      <c r="E136" s="133"/>
      <c r="F136" s="133"/>
      <c r="G136" s="133"/>
      <c r="H136" s="133"/>
      <c r="I136" s="123"/>
      <c r="J136" s="123"/>
      <c r="K136" s="133"/>
    </row>
    <row r="137" spans="2:11">
      <c r="B137" s="122"/>
      <c r="C137" s="133"/>
      <c r="D137" s="133"/>
      <c r="E137" s="133"/>
      <c r="F137" s="133"/>
      <c r="G137" s="133"/>
      <c r="H137" s="133"/>
      <c r="I137" s="123"/>
      <c r="J137" s="123"/>
      <c r="K137" s="133"/>
    </row>
    <row r="138" spans="2:11">
      <c r="B138" s="122"/>
      <c r="C138" s="133"/>
      <c r="D138" s="133"/>
      <c r="E138" s="133"/>
      <c r="F138" s="133"/>
      <c r="G138" s="133"/>
      <c r="H138" s="133"/>
      <c r="I138" s="123"/>
      <c r="J138" s="123"/>
      <c r="K138" s="133"/>
    </row>
    <row r="139" spans="2:11">
      <c r="B139" s="122"/>
      <c r="C139" s="133"/>
      <c r="D139" s="133"/>
      <c r="E139" s="133"/>
      <c r="F139" s="133"/>
      <c r="G139" s="133"/>
      <c r="H139" s="133"/>
      <c r="I139" s="123"/>
      <c r="J139" s="123"/>
      <c r="K139" s="133"/>
    </row>
    <row r="140" spans="2:11">
      <c r="B140" s="122"/>
      <c r="C140" s="133"/>
      <c r="D140" s="133"/>
      <c r="E140" s="133"/>
      <c r="F140" s="133"/>
      <c r="G140" s="133"/>
      <c r="H140" s="133"/>
      <c r="I140" s="123"/>
      <c r="J140" s="123"/>
      <c r="K140" s="133"/>
    </row>
    <row r="141" spans="2:11">
      <c r="B141" s="122"/>
      <c r="C141" s="133"/>
      <c r="D141" s="133"/>
      <c r="E141" s="133"/>
      <c r="F141" s="133"/>
      <c r="G141" s="133"/>
      <c r="H141" s="133"/>
      <c r="I141" s="123"/>
      <c r="J141" s="123"/>
      <c r="K141" s="133"/>
    </row>
    <row r="142" spans="2:11">
      <c r="B142" s="122"/>
      <c r="C142" s="133"/>
      <c r="D142" s="133"/>
      <c r="E142" s="133"/>
      <c r="F142" s="133"/>
      <c r="G142" s="133"/>
      <c r="H142" s="133"/>
      <c r="I142" s="123"/>
      <c r="J142" s="123"/>
      <c r="K142" s="133"/>
    </row>
    <row r="143" spans="2:11">
      <c r="B143" s="122"/>
      <c r="C143" s="133"/>
      <c r="D143" s="133"/>
      <c r="E143" s="133"/>
      <c r="F143" s="133"/>
      <c r="G143" s="133"/>
      <c r="H143" s="133"/>
      <c r="I143" s="123"/>
      <c r="J143" s="123"/>
      <c r="K143" s="133"/>
    </row>
    <row r="144" spans="2:11">
      <c r="B144" s="122"/>
      <c r="C144" s="133"/>
      <c r="D144" s="133"/>
      <c r="E144" s="133"/>
      <c r="F144" s="133"/>
      <c r="G144" s="133"/>
      <c r="H144" s="133"/>
      <c r="I144" s="123"/>
      <c r="J144" s="123"/>
      <c r="K144" s="133"/>
    </row>
    <row r="145" spans="2:11">
      <c r="B145" s="122"/>
      <c r="C145" s="133"/>
      <c r="D145" s="133"/>
      <c r="E145" s="133"/>
      <c r="F145" s="133"/>
      <c r="G145" s="133"/>
      <c r="H145" s="133"/>
      <c r="I145" s="123"/>
      <c r="J145" s="123"/>
      <c r="K145" s="133"/>
    </row>
    <row r="146" spans="2:11">
      <c r="B146" s="122"/>
      <c r="C146" s="133"/>
      <c r="D146" s="133"/>
      <c r="E146" s="133"/>
      <c r="F146" s="133"/>
      <c r="G146" s="133"/>
      <c r="H146" s="133"/>
      <c r="I146" s="123"/>
      <c r="J146" s="123"/>
      <c r="K146" s="133"/>
    </row>
    <row r="147" spans="2:11">
      <c r="B147" s="122"/>
      <c r="C147" s="133"/>
      <c r="D147" s="133"/>
      <c r="E147" s="133"/>
      <c r="F147" s="133"/>
      <c r="G147" s="133"/>
      <c r="H147" s="133"/>
      <c r="I147" s="123"/>
      <c r="J147" s="123"/>
      <c r="K147" s="133"/>
    </row>
    <row r="148" spans="2:11">
      <c r="B148" s="122"/>
      <c r="C148" s="133"/>
      <c r="D148" s="133"/>
      <c r="E148" s="133"/>
      <c r="F148" s="133"/>
      <c r="G148" s="133"/>
      <c r="H148" s="133"/>
      <c r="I148" s="123"/>
      <c r="J148" s="123"/>
      <c r="K148" s="133"/>
    </row>
    <row r="149" spans="2:11">
      <c r="B149" s="122"/>
      <c r="C149" s="133"/>
      <c r="D149" s="133"/>
      <c r="E149" s="133"/>
      <c r="F149" s="133"/>
      <c r="G149" s="133"/>
      <c r="H149" s="133"/>
      <c r="I149" s="123"/>
      <c r="J149" s="123"/>
      <c r="K149" s="133"/>
    </row>
    <row r="150" spans="2:11">
      <c r="B150" s="122"/>
      <c r="C150" s="133"/>
      <c r="D150" s="133"/>
      <c r="E150" s="133"/>
      <c r="F150" s="133"/>
      <c r="G150" s="133"/>
      <c r="H150" s="133"/>
      <c r="I150" s="123"/>
      <c r="J150" s="123"/>
      <c r="K150" s="133"/>
    </row>
    <row r="151" spans="2:11">
      <c r="B151" s="122"/>
      <c r="C151" s="133"/>
      <c r="D151" s="133"/>
      <c r="E151" s="133"/>
      <c r="F151" s="133"/>
      <c r="G151" s="133"/>
      <c r="H151" s="133"/>
      <c r="I151" s="123"/>
      <c r="J151" s="123"/>
      <c r="K151" s="133"/>
    </row>
    <row r="152" spans="2:11">
      <c r="B152" s="122"/>
      <c r="C152" s="133"/>
      <c r="D152" s="133"/>
      <c r="E152" s="133"/>
      <c r="F152" s="133"/>
      <c r="G152" s="133"/>
      <c r="H152" s="133"/>
      <c r="I152" s="123"/>
      <c r="J152" s="123"/>
      <c r="K152" s="133"/>
    </row>
    <row r="153" spans="2:11">
      <c r="B153" s="122"/>
      <c r="C153" s="133"/>
      <c r="D153" s="133"/>
      <c r="E153" s="133"/>
      <c r="F153" s="133"/>
      <c r="G153" s="133"/>
      <c r="H153" s="133"/>
      <c r="I153" s="123"/>
      <c r="J153" s="123"/>
      <c r="K153" s="133"/>
    </row>
    <row r="154" spans="2:11">
      <c r="B154" s="122"/>
      <c r="C154" s="133"/>
      <c r="D154" s="133"/>
      <c r="E154" s="133"/>
      <c r="F154" s="133"/>
      <c r="G154" s="133"/>
      <c r="H154" s="133"/>
      <c r="I154" s="123"/>
      <c r="J154" s="123"/>
      <c r="K154" s="133"/>
    </row>
    <row r="155" spans="2:11">
      <c r="B155" s="122"/>
      <c r="C155" s="133"/>
      <c r="D155" s="133"/>
      <c r="E155" s="133"/>
      <c r="F155" s="133"/>
      <c r="G155" s="133"/>
      <c r="H155" s="133"/>
      <c r="I155" s="123"/>
      <c r="J155" s="123"/>
      <c r="K155" s="133"/>
    </row>
    <row r="156" spans="2:11">
      <c r="B156" s="122"/>
      <c r="C156" s="133"/>
      <c r="D156" s="133"/>
      <c r="E156" s="133"/>
      <c r="F156" s="133"/>
      <c r="G156" s="133"/>
      <c r="H156" s="133"/>
      <c r="I156" s="123"/>
      <c r="J156" s="123"/>
      <c r="K156" s="133"/>
    </row>
    <row r="157" spans="2:11">
      <c r="B157" s="122"/>
      <c r="C157" s="133"/>
      <c r="D157" s="133"/>
      <c r="E157" s="133"/>
      <c r="F157" s="133"/>
      <c r="G157" s="133"/>
      <c r="H157" s="133"/>
      <c r="I157" s="123"/>
      <c r="J157" s="123"/>
      <c r="K157" s="133"/>
    </row>
    <row r="158" spans="2:11">
      <c r="B158" s="122"/>
      <c r="C158" s="133"/>
      <c r="D158" s="133"/>
      <c r="E158" s="133"/>
      <c r="F158" s="133"/>
      <c r="G158" s="133"/>
      <c r="H158" s="133"/>
      <c r="I158" s="123"/>
      <c r="J158" s="123"/>
      <c r="K158" s="133"/>
    </row>
    <row r="159" spans="2:11">
      <c r="B159" s="122"/>
      <c r="C159" s="133"/>
      <c r="D159" s="133"/>
      <c r="E159" s="133"/>
      <c r="F159" s="133"/>
      <c r="G159" s="133"/>
      <c r="H159" s="133"/>
      <c r="I159" s="123"/>
      <c r="J159" s="123"/>
      <c r="K159" s="133"/>
    </row>
    <row r="160" spans="2:11">
      <c r="B160" s="122"/>
      <c r="C160" s="133"/>
      <c r="D160" s="133"/>
      <c r="E160" s="133"/>
      <c r="F160" s="133"/>
      <c r="G160" s="133"/>
      <c r="H160" s="133"/>
      <c r="I160" s="123"/>
      <c r="J160" s="123"/>
      <c r="K160" s="133"/>
    </row>
    <row r="161" spans="2:11">
      <c r="B161" s="122"/>
      <c r="C161" s="133"/>
      <c r="D161" s="133"/>
      <c r="E161" s="133"/>
      <c r="F161" s="133"/>
      <c r="G161" s="133"/>
      <c r="H161" s="133"/>
      <c r="I161" s="123"/>
      <c r="J161" s="123"/>
      <c r="K161" s="133"/>
    </row>
    <row r="162" spans="2:11">
      <c r="B162" s="122"/>
      <c r="C162" s="133"/>
      <c r="D162" s="133"/>
      <c r="E162" s="133"/>
      <c r="F162" s="133"/>
      <c r="G162" s="133"/>
      <c r="H162" s="133"/>
      <c r="I162" s="123"/>
      <c r="J162" s="123"/>
      <c r="K162" s="133"/>
    </row>
    <row r="163" spans="2:11">
      <c r="B163" s="122"/>
      <c r="C163" s="133"/>
      <c r="D163" s="133"/>
      <c r="E163" s="133"/>
      <c r="F163" s="133"/>
      <c r="G163" s="133"/>
      <c r="H163" s="133"/>
      <c r="I163" s="123"/>
      <c r="J163" s="123"/>
      <c r="K163" s="133"/>
    </row>
    <row r="164" spans="2:11">
      <c r="B164" s="122"/>
      <c r="C164" s="133"/>
      <c r="D164" s="133"/>
      <c r="E164" s="133"/>
      <c r="F164" s="133"/>
      <c r="G164" s="133"/>
      <c r="H164" s="133"/>
      <c r="I164" s="123"/>
      <c r="J164" s="123"/>
      <c r="K164" s="133"/>
    </row>
    <row r="165" spans="2:11">
      <c r="B165" s="122"/>
      <c r="C165" s="133"/>
      <c r="D165" s="133"/>
      <c r="E165" s="133"/>
      <c r="F165" s="133"/>
      <c r="G165" s="133"/>
      <c r="H165" s="133"/>
      <c r="I165" s="123"/>
      <c r="J165" s="123"/>
      <c r="K165" s="133"/>
    </row>
    <row r="166" spans="2:11">
      <c r="B166" s="122"/>
      <c r="C166" s="133"/>
      <c r="D166" s="133"/>
      <c r="E166" s="133"/>
      <c r="F166" s="133"/>
      <c r="G166" s="133"/>
      <c r="H166" s="133"/>
      <c r="I166" s="123"/>
      <c r="J166" s="123"/>
      <c r="K166" s="133"/>
    </row>
    <row r="167" spans="2:11">
      <c r="B167" s="122"/>
      <c r="C167" s="133"/>
      <c r="D167" s="133"/>
      <c r="E167" s="133"/>
      <c r="F167" s="133"/>
      <c r="G167" s="133"/>
      <c r="H167" s="133"/>
      <c r="I167" s="123"/>
      <c r="J167" s="123"/>
      <c r="K167" s="133"/>
    </row>
    <row r="168" spans="2:11">
      <c r="B168" s="122"/>
      <c r="C168" s="133"/>
      <c r="D168" s="133"/>
      <c r="E168" s="133"/>
      <c r="F168" s="133"/>
      <c r="G168" s="133"/>
      <c r="H168" s="133"/>
      <c r="I168" s="123"/>
      <c r="J168" s="123"/>
      <c r="K168" s="133"/>
    </row>
    <row r="169" spans="2:11">
      <c r="B169" s="122"/>
      <c r="C169" s="133"/>
      <c r="D169" s="133"/>
      <c r="E169" s="133"/>
      <c r="F169" s="133"/>
      <c r="G169" s="133"/>
      <c r="H169" s="133"/>
      <c r="I169" s="123"/>
      <c r="J169" s="123"/>
      <c r="K169" s="133"/>
    </row>
    <row r="170" spans="2:11">
      <c r="B170" s="122"/>
      <c r="C170" s="133"/>
      <c r="D170" s="133"/>
      <c r="E170" s="133"/>
      <c r="F170" s="133"/>
      <c r="G170" s="133"/>
      <c r="H170" s="133"/>
      <c r="I170" s="123"/>
      <c r="J170" s="123"/>
      <c r="K170" s="133"/>
    </row>
    <row r="171" spans="2:11">
      <c r="B171" s="122"/>
      <c r="C171" s="133"/>
      <c r="D171" s="133"/>
      <c r="E171" s="133"/>
      <c r="F171" s="133"/>
      <c r="G171" s="133"/>
      <c r="H171" s="133"/>
      <c r="I171" s="123"/>
      <c r="J171" s="123"/>
      <c r="K171" s="133"/>
    </row>
    <row r="172" spans="2:11">
      <c r="B172" s="122"/>
      <c r="C172" s="133"/>
      <c r="D172" s="133"/>
      <c r="E172" s="133"/>
      <c r="F172" s="133"/>
      <c r="G172" s="133"/>
      <c r="H172" s="133"/>
      <c r="I172" s="123"/>
      <c r="J172" s="123"/>
      <c r="K172" s="133"/>
    </row>
    <row r="173" spans="2:11">
      <c r="B173" s="122"/>
      <c r="C173" s="133"/>
      <c r="D173" s="133"/>
      <c r="E173" s="133"/>
      <c r="F173" s="133"/>
      <c r="G173" s="133"/>
      <c r="H173" s="133"/>
      <c r="I173" s="123"/>
      <c r="J173" s="123"/>
      <c r="K173" s="133"/>
    </row>
    <row r="174" spans="2:11">
      <c r="B174" s="122"/>
      <c r="C174" s="133"/>
      <c r="D174" s="133"/>
      <c r="E174" s="133"/>
      <c r="F174" s="133"/>
      <c r="G174" s="133"/>
      <c r="H174" s="133"/>
      <c r="I174" s="123"/>
      <c r="J174" s="123"/>
      <c r="K174" s="133"/>
    </row>
    <row r="175" spans="2:11">
      <c r="B175" s="122"/>
      <c r="C175" s="133"/>
      <c r="D175" s="133"/>
      <c r="E175" s="133"/>
      <c r="F175" s="133"/>
      <c r="G175" s="133"/>
      <c r="H175" s="133"/>
      <c r="I175" s="123"/>
      <c r="J175" s="123"/>
      <c r="K175" s="133"/>
    </row>
    <row r="176" spans="2:11">
      <c r="B176" s="122"/>
      <c r="C176" s="133"/>
      <c r="D176" s="133"/>
      <c r="E176" s="133"/>
      <c r="F176" s="133"/>
      <c r="G176" s="133"/>
      <c r="H176" s="133"/>
      <c r="I176" s="123"/>
      <c r="J176" s="123"/>
      <c r="K176" s="133"/>
    </row>
    <row r="177" spans="2:11">
      <c r="B177" s="122"/>
      <c r="C177" s="133"/>
      <c r="D177" s="133"/>
      <c r="E177" s="133"/>
      <c r="F177" s="133"/>
      <c r="G177" s="133"/>
      <c r="H177" s="133"/>
      <c r="I177" s="123"/>
      <c r="J177" s="123"/>
      <c r="K177" s="133"/>
    </row>
    <row r="178" spans="2:11">
      <c r="B178" s="122"/>
      <c r="C178" s="133"/>
      <c r="D178" s="133"/>
      <c r="E178" s="133"/>
      <c r="F178" s="133"/>
      <c r="G178" s="133"/>
      <c r="H178" s="133"/>
      <c r="I178" s="123"/>
      <c r="J178" s="123"/>
      <c r="K178" s="133"/>
    </row>
    <row r="179" spans="2:11">
      <c r="B179" s="122"/>
      <c r="C179" s="133"/>
      <c r="D179" s="133"/>
      <c r="E179" s="133"/>
      <c r="F179" s="133"/>
      <c r="G179" s="133"/>
      <c r="H179" s="133"/>
      <c r="I179" s="123"/>
      <c r="J179" s="123"/>
      <c r="K179" s="133"/>
    </row>
    <row r="180" spans="2:11">
      <c r="B180" s="122"/>
      <c r="C180" s="133"/>
      <c r="D180" s="133"/>
      <c r="E180" s="133"/>
      <c r="F180" s="133"/>
      <c r="G180" s="133"/>
      <c r="H180" s="133"/>
      <c r="I180" s="123"/>
      <c r="J180" s="123"/>
      <c r="K180" s="133"/>
    </row>
    <row r="181" spans="2:11">
      <c r="B181" s="122"/>
      <c r="C181" s="133"/>
      <c r="D181" s="133"/>
      <c r="E181" s="133"/>
      <c r="F181" s="133"/>
      <c r="G181" s="133"/>
      <c r="H181" s="133"/>
      <c r="I181" s="123"/>
      <c r="J181" s="123"/>
      <c r="K181" s="133"/>
    </row>
    <row r="182" spans="2:11">
      <c r="B182" s="122"/>
      <c r="C182" s="133"/>
      <c r="D182" s="133"/>
      <c r="E182" s="133"/>
      <c r="F182" s="133"/>
      <c r="G182" s="133"/>
      <c r="H182" s="133"/>
      <c r="I182" s="123"/>
      <c r="J182" s="123"/>
      <c r="K182" s="133"/>
    </row>
    <row r="183" spans="2:11">
      <c r="B183" s="122"/>
      <c r="C183" s="133"/>
      <c r="D183" s="133"/>
      <c r="E183" s="133"/>
      <c r="F183" s="133"/>
      <c r="G183" s="133"/>
      <c r="H183" s="133"/>
      <c r="I183" s="123"/>
      <c r="J183" s="123"/>
      <c r="K183" s="133"/>
    </row>
    <row r="184" spans="2:11">
      <c r="B184" s="122"/>
      <c r="C184" s="133"/>
      <c r="D184" s="133"/>
      <c r="E184" s="133"/>
      <c r="F184" s="133"/>
      <c r="G184" s="133"/>
      <c r="H184" s="133"/>
      <c r="I184" s="123"/>
      <c r="J184" s="123"/>
      <c r="K184" s="133"/>
    </row>
    <row r="185" spans="2:11">
      <c r="B185" s="122"/>
      <c r="C185" s="133"/>
      <c r="D185" s="133"/>
      <c r="E185" s="133"/>
      <c r="F185" s="133"/>
      <c r="G185" s="133"/>
      <c r="H185" s="133"/>
      <c r="I185" s="123"/>
      <c r="J185" s="123"/>
      <c r="K185" s="133"/>
    </row>
    <row r="186" spans="2:11">
      <c r="B186" s="122"/>
      <c r="C186" s="133"/>
      <c r="D186" s="133"/>
      <c r="E186" s="133"/>
      <c r="F186" s="133"/>
      <c r="G186" s="133"/>
      <c r="H186" s="133"/>
      <c r="I186" s="123"/>
      <c r="J186" s="123"/>
      <c r="K186" s="133"/>
    </row>
    <row r="187" spans="2:11">
      <c r="B187" s="122"/>
      <c r="C187" s="133"/>
      <c r="D187" s="133"/>
      <c r="E187" s="133"/>
      <c r="F187" s="133"/>
      <c r="G187" s="133"/>
      <c r="H187" s="133"/>
      <c r="I187" s="123"/>
      <c r="J187" s="123"/>
      <c r="K187" s="133"/>
    </row>
    <row r="188" spans="2:11">
      <c r="B188" s="122"/>
      <c r="C188" s="133"/>
      <c r="D188" s="133"/>
      <c r="E188" s="133"/>
      <c r="F188" s="133"/>
      <c r="G188" s="133"/>
      <c r="H188" s="133"/>
      <c r="I188" s="123"/>
      <c r="J188" s="123"/>
      <c r="K188" s="133"/>
    </row>
    <row r="189" spans="2:11">
      <c r="B189" s="122"/>
      <c r="C189" s="133"/>
      <c r="D189" s="133"/>
      <c r="E189" s="133"/>
      <c r="F189" s="133"/>
      <c r="G189" s="133"/>
      <c r="H189" s="133"/>
      <c r="I189" s="123"/>
      <c r="J189" s="123"/>
      <c r="K189" s="133"/>
    </row>
    <row r="190" spans="2:11">
      <c r="B190" s="122"/>
      <c r="C190" s="133"/>
      <c r="D190" s="133"/>
      <c r="E190" s="133"/>
      <c r="F190" s="133"/>
      <c r="G190" s="133"/>
      <c r="H190" s="133"/>
      <c r="I190" s="123"/>
      <c r="J190" s="123"/>
      <c r="K190" s="133"/>
    </row>
    <row r="191" spans="2:11">
      <c r="B191" s="122"/>
      <c r="C191" s="133"/>
      <c r="D191" s="133"/>
      <c r="E191" s="133"/>
      <c r="F191" s="133"/>
      <c r="G191" s="133"/>
      <c r="H191" s="133"/>
      <c r="I191" s="123"/>
      <c r="J191" s="123"/>
      <c r="K191" s="133"/>
    </row>
    <row r="192" spans="2:11">
      <c r="B192" s="122"/>
      <c r="C192" s="133"/>
      <c r="D192" s="133"/>
      <c r="E192" s="133"/>
      <c r="F192" s="133"/>
      <c r="G192" s="133"/>
      <c r="H192" s="133"/>
      <c r="I192" s="123"/>
      <c r="J192" s="123"/>
      <c r="K192" s="133"/>
    </row>
    <row r="193" spans="2:11">
      <c r="B193" s="122"/>
      <c r="C193" s="133"/>
      <c r="D193" s="133"/>
      <c r="E193" s="133"/>
      <c r="F193" s="133"/>
      <c r="G193" s="133"/>
      <c r="H193" s="133"/>
      <c r="I193" s="123"/>
      <c r="J193" s="123"/>
      <c r="K193" s="133"/>
    </row>
    <row r="194" spans="2:11">
      <c r="B194" s="122"/>
      <c r="C194" s="133"/>
      <c r="D194" s="133"/>
      <c r="E194" s="133"/>
      <c r="F194" s="133"/>
      <c r="G194" s="133"/>
      <c r="H194" s="133"/>
      <c r="I194" s="123"/>
      <c r="J194" s="123"/>
      <c r="K194" s="133"/>
    </row>
    <row r="195" spans="2:11">
      <c r="B195" s="122"/>
      <c r="C195" s="133"/>
      <c r="D195" s="133"/>
      <c r="E195" s="133"/>
      <c r="F195" s="133"/>
      <c r="G195" s="133"/>
      <c r="H195" s="133"/>
      <c r="I195" s="123"/>
      <c r="J195" s="123"/>
      <c r="K195" s="133"/>
    </row>
    <row r="196" spans="2:11">
      <c r="B196" s="122"/>
      <c r="C196" s="133"/>
      <c r="D196" s="133"/>
      <c r="E196" s="133"/>
      <c r="F196" s="133"/>
      <c r="G196" s="133"/>
      <c r="H196" s="133"/>
      <c r="I196" s="123"/>
      <c r="J196" s="123"/>
      <c r="K196" s="133"/>
    </row>
    <row r="197" spans="2:11">
      <c r="B197" s="122"/>
      <c r="C197" s="133"/>
      <c r="D197" s="133"/>
      <c r="E197" s="133"/>
      <c r="F197" s="133"/>
      <c r="G197" s="133"/>
      <c r="H197" s="133"/>
      <c r="I197" s="123"/>
      <c r="J197" s="123"/>
      <c r="K197" s="133"/>
    </row>
    <row r="198" spans="2:11">
      <c r="B198" s="122"/>
      <c r="C198" s="133"/>
      <c r="D198" s="133"/>
      <c r="E198" s="133"/>
      <c r="F198" s="133"/>
      <c r="G198" s="133"/>
      <c r="H198" s="133"/>
      <c r="I198" s="123"/>
      <c r="J198" s="123"/>
      <c r="K198" s="133"/>
    </row>
    <row r="199" spans="2:11">
      <c r="B199" s="122"/>
      <c r="C199" s="133"/>
      <c r="D199" s="133"/>
      <c r="E199" s="133"/>
      <c r="F199" s="133"/>
      <c r="G199" s="133"/>
      <c r="H199" s="133"/>
      <c r="I199" s="123"/>
      <c r="J199" s="123"/>
      <c r="K199" s="133"/>
    </row>
    <row r="200" spans="2:11">
      <c r="B200" s="122"/>
      <c r="C200" s="133"/>
      <c r="D200" s="133"/>
      <c r="E200" s="133"/>
      <c r="F200" s="133"/>
      <c r="G200" s="133"/>
      <c r="H200" s="133"/>
      <c r="I200" s="123"/>
      <c r="J200" s="123"/>
      <c r="K200" s="133"/>
    </row>
    <row r="201" spans="2:11">
      <c r="B201" s="122"/>
      <c r="C201" s="133"/>
      <c r="D201" s="133"/>
      <c r="E201" s="133"/>
      <c r="F201" s="133"/>
      <c r="G201" s="133"/>
      <c r="H201" s="133"/>
      <c r="I201" s="123"/>
      <c r="J201" s="123"/>
      <c r="K201" s="133"/>
    </row>
    <row r="202" spans="2:11">
      <c r="B202" s="122"/>
      <c r="C202" s="133"/>
      <c r="D202" s="133"/>
      <c r="E202" s="133"/>
      <c r="F202" s="133"/>
      <c r="G202" s="133"/>
      <c r="H202" s="133"/>
      <c r="I202" s="123"/>
      <c r="J202" s="123"/>
      <c r="K202" s="133"/>
    </row>
    <row r="203" spans="2:11">
      <c r="B203" s="122"/>
      <c r="C203" s="133"/>
      <c r="D203" s="133"/>
      <c r="E203" s="133"/>
      <c r="F203" s="133"/>
      <c r="G203" s="133"/>
      <c r="H203" s="133"/>
      <c r="I203" s="123"/>
      <c r="J203" s="123"/>
      <c r="K203" s="133"/>
    </row>
    <row r="204" spans="2:11">
      <c r="B204" s="122"/>
      <c r="C204" s="133"/>
      <c r="D204" s="133"/>
      <c r="E204" s="133"/>
      <c r="F204" s="133"/>
      <c r="G204" s="133"/>
      <c r="H204" s="133"/>
      <c r="I204" s="123"/>
      <c r="J204" s="123"/>
      <c r="K204" s="133"/>
    </row>
    <row r="205" spans="2:11">
      <c r="B205" s="122"/>
      <c r="C205" s="133"/>
      <c r="D205" s="133"/>
      <c r="E205" s="133"/>
      <c r="F205" s="133"/>
      <c r="G205" s="133"/>
      <c r="H205" s="133"/>
      <c r="I205" s="123"/>
      <c r="J205" s="123"/>
      <c r="K205" s="133"/>
    </row>
    <row r="206" spans="2:11">
      <c r="B206" s="122"/>
      <c r="C206" s="133"/>
      <c r="D206" s="133"/>
      <c r="E206" s="133"/>
      <c r="F206" s="133"/>
      <c r="G206" s="133"/>
      <c r="H206" s="133"/>
      <c r="I206" s="123"/>
      <c r="J206" s="123"/>
      <c r="K206" s="133"/>
    </row>
    <row r="207" spans="2:11">
      <c r="B207" s="122"/>
      <c r="C207" s="133"/>
      <c r="D207" s="133"/>
      <c r="E207" s="133"/>
      <c r="F207" s="133"/>
      <c r="G207" s="133"/>
      <c r="H207" s="133"/>
      <c r="I207" s="123"/>
      <c r="J207" s="123"/>
      <c r="K207" s="133"/>
    </row>
    <row r="208" spans="2:11">
      <c r="B208" s="122"/>
      <c r="C208" s="133"/>
      <c r="D208" s="133"/>
      <c r="E208" s="133"/>
      <c r="F208" s="133"/>
      <c r="G208" s="133"/>
      <c r="H208" s="133"/>
      <c r="I208" s="123"/>
      <c r="J208" s="123"/>
      <c r="K208" s="133"/>
    </row>
    <row r="209" spans="2:11">
      <c r="B209" s="122"/>
      <c r="C209" s="133"/>
      <c r="D209" s="133"/>
      <c r="E209" s="133"/>
      <c r="F209" s="133"/>
      <c r="G209" s="133"/>
      <c r="H209" s="133"/>
      <c r="I209" s="123"/>
      <c r="J209" s="123"/>
      <c r="K209" s="133"/>
    </row>
    <row r="210" spans="2:11">
      <c r="B210" s="122"/>
      <c r="C210" s="133"/>
      <c r="D210" s="133"/>
      <c r="E210" s="133"/>
      <c r="F210" s="133"/>
      <c r="G210" s="133"/>
      <c r="H210" s="133"/>
      <c r="I210" s="123"/>
      <c r="J210" s="123"/>
      <c r="K210" s="133"/>
    </row>
    <row r="211" spans="2:11">
      <c r="B211" s="122"/>
      <c r="C211" s="133"/>
      <c r="D211" s="133"/>
      <c r="E211" s="133"/>
      <c r="F211" s="133"/>
      <c r="G211" s="133"/>
      <c r="H211" s="133"/>
      <c r="I211" s="123"/>
      <c r="J211" s="123"/>
      <c r="K211" s="133"/>
    </row>
    <row r="212" spans="2:11">
      <c r="B212" s="122"/>
      <c r="C212" s="133"/>
      <c r="D212" s="133"/>
      <c r="E212" s="133"/>
      <c r="F212" s="133"/>
      <c r="G212" s="133"/>
      <c r="H212" s="133"/>
      <c r="I212" s="123"/>
      <c r="J212" s="123"/>
      <c r="K212" s="133"/>
    </row>
    <row r="213" spans="2:11">
      <c r="B213" s="122"/>
      <c r="C213" s="133"/>
      <c r="D213" s="133"/>
      <c r="E213" s="133"/>
      <c r="F213" s="133"/>
      <c r="G213" s="133"/>
      <c r="H213" s="133"/>
      <c r="I213" s="123"/>
      <c r="J213" s="123"/>
      <c r="K213" s="133"/>
    </row>
    <row r="214" spans="2:11">
      <c r="B214" s="122"/>
      <c r="C214" s="133"/>
      <c r="D214" s="133"/>
      <c r="E214" s="133"/>
      <c r="F214" s="133"/>
      <c r="G214" s="133"/>
      <c r="H214" s="133"/>
      <c r="I214" s="123"/>
      <c r="J214" s="123"/>
      <c r="K214" s="133"/>
    </row>
    <row r="215" spans="2:11">
      <c r="B215" s="122"/>
      <c r="C215" s="133"/>
      <c r="D215" s="133"/>
      <c r="E215" s="133"/>
      <c r="F215" s="133"/>
      <c r="G215" s="133"/>
      <c r="H215" s="133"/>
      <c r="I215" s="123"/>
      <c r="J215" s="123"/>
      <c r="K215" s="133"/>
    </row>
    <row r="216" spans="2:11">
      <c r="B216" s="122"/>
      <c r="C216" s="133"/>
      <c r="D216" s="133"/>
      <c r="E216" s="133"/>
      <c r="F216" s="133"/>
      <c r="G216" s="133"/>
      <c r="H216" s="133"/>
      <c r="I216" s="123"/>
      <c r="J216" s="123"/>
      <c r="K216" s="133"/>
    </row>
    <row r="217" spans="2:11">
      <c r="B217" s="122"/>
      <c r="C217" s="133"/>
      <c r="D217" s="133"/>
      <c r="E217" s="133"/>
      <c r="F217" s="133"/>
      <c r="G217" s="133"/>
      <c r="H217" s="133"/>
      <c r="I217" s="123"/>
      <c r="J217" s="123"/>
      <c r="K217" s="133"/>
    </row>
    <row r="218" spans="2:11">
      <c r="B218" s="122"/>
      <c r="C218" s="133"/>
      <c r="D218" s="133"/>
      <c r="E218" s="133"/>
      <c r="F218" s="133"/>
      <c r="G218" s="133"/>
      <c r="H218" s="133"/>
      <c r="I218" s="123"/>
      <c r="J218" s="123"/>
      <c r="K218" s="133"/>
    </row>
    <row r="219" spans="2:11">
      <c r="B219" s="122"/>
      <c r="C219" s="133"/>
      <c r="D219" s="133"/>
      <c r="E219" s="133"/>
      <c r="F219" s="133"/>
      <c r="G219" s="133"/>
      <c r="H219" s="133"/>
      <c r="I219" s="123"/>
      <c r="J219" s="123"/>
      <c r="K219" s="133"/>
    </row>
    <row r="220" spans="2:11">
      <c r="B220" s="122"/>
      <c r="C220" s="133"/>
      <c r="D220" s="133"/>
      <c r="E220" s="133"/>
      <c r="F220" s="133"/>
      <c r="G220" s="133"/>
      <c r="H220" s="133"/>
      <c r="I220" s="123"/>
      <c r="J220" s="123"/>
      <c r="K220" s="133"/>
    </row>
    <row r="221" spans="2:11">
      <c r="B221" s="122"/>
      <c r="C221" s="133"/>
      <c r="D221" s="133"/>
      <c r="E221" s="133"/>
      <c r="F221" s="133"/>
      <c r="G221" s="133"/>
      <c r="H221" s="133"/>
      <c r="I221" s="123"/>
      <c r="J221" s="123"/>
      <c r="K221" s="133"/>
    </row>
    <row r="222" spans="2:11">
      <c r="B222" s="122"/>
      <c r="C222" s="133"/>
      <c r="D222" s="133"/>
      <c r="E222" s="133"/>
      <c r="F222" s="133"/>
      <c r="G222" s="133"/>
      <c r="H222" s="133"/>
      <c r="I222" s="123"/>
      <c r="J222" s="123"/>
      <c r="K222" s="133"/>
    </row>
    <row r="223" spans="2:11">
      <c r="B223" s="122"/>
      <c r="C223" s="133"/>
      <c r="D223" s="133"/>
      <c r="E223" s="133"/>
      <c r="F223" s="133"/>
      <c r="G223" s="133"/>
      <c r="H223" s="133"/>
      <c r="I223" s="123"/>
      <c r="J223" s="123"/>
      <c r="K223" s="133"/>
    </row>
    <row r="224" spans="2:11">
      <c r="B224" s="122"/>
      <c r="C224" s="133"/>
      <c r="D224" s="133"/>
      <c r="E224" s="133"/>
      <c r="F224" s="133"/>
      <c r="G224" s="133"/>
      <c r="H224" s="133"/>
      <c r="I224" s="123"/>
      <c r="J224" s="123"/>
      <c r="K224" s="133"/>
    </row>
    <row r="225" spans="2:11">
      <c r="B225" s="122"/>
      <c r="C225" s="133"/>
      <c r="D225" s="133"/>
      <c r="E225" s="133"/>
      <c r="F225" s="133"/>
      <c r="G225" s="133"/>
      <c r="H225" s="133"/>
      <c r="I225" s="123"/>
      <c r="J225" s="123"/>
      <c r="K225" s="133"/>
    </row>
    <row r="226" spans="2:11">
      <c r="B226" s="122"/>
      <c r="C226" s="133"/>
      <c r="D226" s="133"/>
      <c r="E226" s="133"/>
      <c r="F226" s="133"/>
      <c r="G226" s="133"/>
      <c r="H226" s="133"/>
      <c r="I226" s="123"/>
      <c r="J226" s="123"/>
      <c r="K226" s="133"/>
    </row>
    <row r="227" spans="2:11">
      <c r="B227" s="122"/>
      <c r="C227" s="133"/>
      <c r="D227" s="133"/>
      <c r="E227" s="133"/>
      <c r="F227" s="133"/>
      <c r="G227" s="133"/>
      <c r="H227" s="133"/>
      <c r="I227" s="123"/>
      <c r="J227" s="123"/>
      <c r="K227" s="133"/>
    </row>
    <row r="228" spans="2:11">
      <c r="B228" s="122"/>
      <c r="C228" s="133"/>
      <c r="D228" s="133"/>
      <c r="E228" s="133"/>
      <c r="F228" s="133"/>
      <c r="G228" s="133"/>
      <c r="H228" s="133"/>
      <c r="I228" s="123"/>
      <c r="J228" s="123"/>
      <c r="K228" s="133"/>
    </row>
    <row r="229" spans="2:11">
      <c r="B229" s="122"/>
      <c r="C229" s="133"/>
      <c r="D229" s="133"/>
      <c r="E229" s="133"/>
      <c r="F229" s="133"/>
      <c r="G229" s="133"/>
      <c r="H229" s="133"/>
      <c r="I229" s="123"/>
      <c r="J229" s="123"/>
      <c r="K229" s="133"/>
    </row>
    <row r="230" spans="2:11">
      <c r="B230" s="122"/>
      <c r="C230" s="133"/>
      <c r="D230" s="133"/>
      <c r="E230" s="133"/>
      <c r="F230" s="133"/>
      <c r="G230" s="133"/>
      <c r="H230" s="133"/>
      <c r="I230" s="123"/>
      <c r="J230" s="123"/>
      <c r="K230" s="133"/>
    </row>
    <row r="231" spans="2:11">
      <c r="B231" s="122"/>
      <c r="C231" s="133"/>
      <c r="D231" s="133"/>
      <c r="E231" s="133"/>
      <c r="F231" s="133"/>
      <c r="G231" s="133"/>
      <c r="H231" s="133"/>
      <c r="I231" s="123"/>
      <c r="J231" s="123"/>
      <c r="K231" s="133"/>
    </row>
    <row r="232" spans="2:11">
      <c r="B232" s="122"/>
      <c r="C232" s="133"/>
      <c r="D232" s="133"/>
      <c r="E232" s="133"/>
      <c r="F232" s="133"/>
      <c r="G232" s="133"/>
      <c r="H232" s="133"/>
      <c r="I232" s="123"/>
      <c r="J232" s="123"/>
      <c r="K232" s="133"/>
    </row>
    <row r="233" spans="2:11">
      <c r="B233" s="122"/>
      <c r="C233" s="133"/>
      <c r="D233" s="133"/>
      <c r="E233" s="133"/>
      <c r="F233" s="133"/>
      <c r="G233" s="133"/>
      <c r="H233" s="133"/>
      <c r="I233" s="123"/>
      <c r="J233" s="123"/>
      <c r="K233" s="133"/>
    </row>
    <row r="234" spans="2:11">
      <c r="B234" s="122"/>
      <c r="C234" s="133"/>
      <c r="D234" s="133"/>
      <c r="E234" s="133"/>
      <c r="F234" s="133"/>
      <c r="G234" s="133"/>
      <c r="H234" s="133"/>
      <c r="I234" s="123"/>
      <c r="J234" s="123"/>
      <c r="K234" s="133"/>
    </row>
    <row r="235" spans="2:11">
      <c r="B235" s="122"/>
      <c r="C235" s="133"/>
      <c r="D235" s="133"/>
      <c r="E235" s="133"/>
      <c r="F235" s="133"/>
      <c r="G235" s="133"/>
      <c r="H235" s="133"/>
      <c r="I235" s="123"/>
      <c r="J235" s="123"/>
      <c r="K235" s="133"/>
    </row>
    <row r="236" spans="2:11">
      <c r="B236" s="122"/>
      <c r="C236" s="133"/>
      <c r="D236" s="133"/>
      <c r="E236" s="133"/>
      <c r="F236" s="133"/>
      <c r="G236" s="133"/>
      <c r="H236" s="133"/>
      <c r="I236" s="123"/>
      <c r="J236" s="123"/>
      <c r="K236" s="133"/>
    </row>
    <row r="237" spans="2:11">
      <c r="B237" s="122"/>
      <c r="C237" s="133"/>
      <c r="D237" s="133"/>
      <c r="E237" s="133"/>
      <c r="F237" s="133"/>
      <c r="G237" s="133"/>
      <c r="H237" s="133"/>
      <c r="I237" s="123"/>
      <c r="J237" s="123"/>
      <c r="K237" s="133"/>
    </row>
    <row r="238" spans="2:11">
      <c r="B238" s="122"/>
      <c r="C238" s="133"/>
      <c r="D238" s="133"/>
      <c r="E238" s="133"/>
      <c r="F238" s="133"/>
      <c r="G238" s="133"/>
      <c r="H238" s="133"/>
      <c r="I238" s="123"/>
      <c r="J238" s="123"/>
      <c r="K238" s="133"/>
    </row>
    <row r="239" spans="2:11">
      <c r="B239" s="122"/>
      <c r="C239" s="133"/>
      <c r="D239" s="133"/>
      <c r="E239" s="133"/>
      <c r="F239" s="133"/>
      <c r="G239" s="133"/>
      <c r="H239" s="133"/>
      <c r="I239" s="123"/>
      <c r="J239" s="123"/>
      <c r="K239" s="133"/>
    </row>
    <row r="240" spans="2:11">
      <c r="B240" s="122"/>
      <c r="C240" s="133"/>
      <c r="D240" s="133"/>
      <c r="E240" s="133"/>
      <c r="F240" s="133"/>
      <c r="G240" s="133"/>
      <c r="H240" s="133"/>
      <c r="I240" s="123"/>
      <c r="J240" s="123"/>
      <c r="K240" s="133"/>
    </row>
    <row r="241" spans="2:11">
      <c r="B241" s="122"/>
      <c r="C241" s="133"/>
      <c r="D241" s="133"/>
      <c r="E241" s="133"/>
      <c r="F241" s="133"/>
      <c r="G241" s="133"/>
      <c r="H241" s="133"/>
      <c r="I241" s="123"/>
      <c r="J241" s="123"/>
      <c r="K241" s="133"/>
    </row>
    <row r="242" spans="2:11">
      <c r="B242" s="122"/>
      <c r="C242" s="133"/>
      <c r="D242" s="133"/>
      <c r="E242" s="133"/>
      <c r="F242" s="133"/>
      <c r="G242" s="133"/>
      <c r="H242" s="133"/>
      <c r="I242" s="123"/>
      <c r="J242" s="123"/>
      <c r="K242" s="133"/>
    </row>
    <row r="243" spans="2:11">
      <c r="B243" s="122"/>
      <c r="C243" s="133"/>
      <c r="D243" s="133"/>
      <c r="E243" s="133"/>
      <c r="F243" s="133"/>
      <c r="G243" s="133"/>
      <c r="H243" s="133"/>
      <c r="I243" s="123"/>
      <c r="J243" s="123"/>
      <c r="K243" s="133"/>
    </row>
    <row r="244" spans="2:11">
      <c r="B244" s="122"/>
      <c r="C244" s="133"/>
      <c r="D244" s="133"/>
      <c r="E244" s="133"/>
      <c r="F244" s="133"/>
      <c r="G244" s="133"/>
      <c r="H244" s="133"/>
      <c r="I244" s="123"/>
      <c r="J244" s="123"/>
      <c r="K244" s="133"/>
    </row>
    <row r="245" spans="2:11">
      <c r="B245" s="122"/>
      <c r="C245" s="133"/>
      <c r="D245" s="133"/>
      <c r="E245" s="133"/>
      <c r="F245" s="133"/>
      <c r="G245" s="133"/>
      <c r="H245" s="133"/>
      <c r="I245" s="123"/>
      <c r="J245" s="123"/>
      <c r="K245" s="133"/>
    </row>
    <row r="246" spans="2:11">
      <c r="B246" s="122"/>
      <c r="C246" s="133"/>
      <c r="D246" s="133"/>
      <c r="E246" s="133"/>
      <c r="F246" s="133"/>
      <c r="G246" s="133"/>
      <c r="H246" s="133"/>
      <c r="I246" s="123"/>
      <c r="J246" s="123"/>
      <c r="K246" s="133"/>
    </row>
    <row r="247" spans="2:11">
      <c r="B247" s="122"/>
      <c r="C247" s="133"/>
      <c r="D247" s="133"/>
      <c r="E247" s="133"/>
      <c r="F247" s="133"/>
      <c r="G247" s="133"/>
      <c r="H247" s="133"/>
      <c r="I247" s="123"/>
      <c r="J247" s="123"/>
      <c r="K247" s="133"/>
    </row>
    <row r="248" spans="2:11">
      <c r="B248" s="122"/>
      <c r="C248" s="133"/>
      <c r="D248" s="133"/>
      <c r="E248" s="133"/>
      <c r="F248" s="133"/>
      <c r="G248" s="133"/>
      <c r="H248" s="133"/>
      <c r="I248" s="123"/>
      <c r="J248" s="123"/>
      <c r="K248" s="133"/>
    </row>
    <row r="249" spans="2:11">
      <c r="B249" s="122"/>
      <c r="C249" s="133"/>
      <c r="D249" s="133"/>
      <c r="E249" s="133"/>
      <c r="F249" s="133"/>
      <c r="G249" s="133"/>
      <c r="H249" s="133"/>
      <c r="I249" s="123"/>
      <c r="J249" s="123"/>
      <c r="K249" s="133"/>
    </row>
    <row r="250" spans="2:11">
      <c r="B250" s="122"/>
      <c r="C250" s="133"/>
      <c r="D250" s="133"/>
      <c r="E250" s="133"/>
      <c r="F250" s="133"/>
      <c r="G250" s="133"/>
      <c r="H250" s="133"/>
      <c r="I250" s="123"/>
      <c r="J250" s="123"/>
      <c r="K250" s="133"/>
    </row>
    <row r="251" spans="2:11">
      <c r="B251" s="122"/>
      <c r="C251" s="133"/>
      <c r="D251" s="133"/>
      <c r="E251" s="133"/>
      <c r="F251" s="133"/>
      <c r="G251" s="133"/>
      <c r="H251" s="133"/>
      <c r="I251" s="123"/>
      <c r="J251" s="123"/>
      <c r="K251" s="133"/>
    </row>
    <row r="252" spans="2:11">
      <c r="B252" s="122"/>
      <c r="C252" s="133"/>
      <c r="D252" s="133"/>
      <c r="E252" s="133"/>
      <c r="F252" s="133"/>
      <c r="G252" s="133"/>
      <c r="H252" s="133"/>
      <c r="I252" s="123"/>
      <c r="J252" s="123"/>
      <c r="K252" s="133"/>
    </row>
    <row r="253" spans="2:11">
      <c r="B253" s="122"/>
      <c r="C253" s="133"/>
      <c r="D253" s="133"/>
      <c r="E253" s="133"/>
      <c r="F253" s="133"/>
      <c r="G253" s="133"/>
      <c r="H253" s="133"/>
      <c r="I253" s="123"/>
      <c r="J253" s="123"/>
      <c r="K253" s="133"/>
    </row>
    <row r="254" spans="2:11">
      <c r="B254" s="122"/>
      <c r="C254" s="133"/>
      <c r="D254" s="133"/>
      <c r="E254" s="133"/>
      <c r="F254" s="133"/>
      <c r="G254" s="133"/>
      <c r="H254" s="133"/>
      <c r="I254" s="123"/>
      <c r="J254" s="123"/>
      <c r="K254" s="133"/>
    </row>
    <row r="255" spans="2:11">
      <c r="B255" s="122"/>
      <c r="C255" s="133"/>
      <c r="D255" s="133"/>
      <c r="E255" s="133"/>
      <c r="F255" s="133"/>
      <c r="G255" s="133"/>
      <c r="H255" s="133"/>
      <c r="I255" s="123"/>
      <c r="J255" s="123"/>
      <c r="K255" s="133"/>
    </row>
    <row r="256" spans="2:11">
      <c r="B256" s="122"/>
      <c r="C256" s="133"/>
      <c r="D256" s="133"/>
      <c r="E256" s="133"/>
      <c r="F256" s="133"/>
      <c r="G256" s="133"/>
      <c r="H256" s="133"/>
      <c r="I256" s="123"/>
      <c r="J256" s="123"/>
      <c r="K256" s="133"/>
    </row>
    <row r="257" spans="2:11">
      <c r="B257" s="122"/>
      <c r="C257" s="133"/>
      <c r="D257" s="133"/>
      <c r="E257" s="133"/>
      <c r="F257" s="133"/>
      <c r="G257" s="133"/>
      <c r="H257" s="133"/>
      <c r="I257" s="123"/>
      <c r="J257" s="123"/>
      <c r="K257" s="133"/>
    </row>
    <row r="258" spans="2:11">
      <c r="B258" s="122"/>
      <c r="C258" s="133"/>
      <c r="D258" s="133"/>
      <c r="E258" s="133"/>
      <c r="F258" s="133"/>
      <c r="G258" s="133"/>
      <c r="H258" s="133"/>
      <c r="I258" s="123"/>
      <c r="J258" s="123"/>
      <c r="K258" s="133"/>
    </row>
    <row r="259" spans="2:11">
      <c r="B259" s="122"/>
      <c r="C259" s="133"/>
      <c r="D259" s="133"/>
      <c r="E259" s="133"/>
      <c r="F259" s="133"/>
      <c r="G259" s="133"/>
      <c r="H259" s="133"/>
      <c r="I259" s="123"/>
      <c r="J259" s="123"/>
      <c r="K259" s="133"/>
    </row>
    <row r="260" spans="2:11">
      <c r="B260" s="122"/>
      <c r="C260" s="133"/>
      <c r="D260" s="133"/>
      <c r="E260" s="133"/>
      <c r="F260" s="133"/>
      <c r="G260" s="133"/>
      <c r="H260" s="133"/>
      <c r="I260" s="123"/>
      <c r="J260" s="123"/>
      <c r="K260" s="133"/>
    </row>
    <row r="261" spans="2:11">
      <c r="B261" s="122"/>
      <c r="C261" s="133"/>
      <c r="D261" s="133"/>
      <c r="E261" s="133"/>
      <c r="F261" s="133"/>
      <c r="G261" s="133"/>
      <c r="H261" s="133"/>
      <c r="I261" s="123"/>
      <c r="J261" s="123"/>
      <c r="K261" s="133"/>
    </row>
    <row r="262" spans="2:11">
      <c r="B262" s="122"/>
      <c r="C262" s="133"/>
      <c r="D262" s="133"/>
      <c r="E262" s="133"/>
      <c r="F262" s="133"/>
      <c r="G262" s="133"/>
      <c r="H262" s="133"/>
      <c r="I262" s="123"/>
      <c r="J262" s="123"/>
      <c r="K262" s="133"/>
    </row>
    <row r="263" spans="2:11">
      <c r="B263" s="122"/>
      <c r="C263" s="133"/>
      <c r="D263" s="133"/>
      <c r="E263" s="133"/>
      <c r="F263" s="133"/>
      <c r="G263" s="133"/>
      <c r="H263" s="133"/>
      <c r="I263" s="123"/>
      <c r="J263" s="123"/>
      <c r="K263" s="133"/>
    </row>
    <row r="264" spans="2:11">
      <c r="B264" s="122"/>
      <c r="C264" s="133"/>
      <c r="D264" s="133"/>
      <c r="E264" s="133"/>
      <c r="F264" s="133"/>
      <c r="G264" s="133"/>
      <c r="H264" s="133"/>
      <c r="I264" s="123"/>
      <c r="J264" s="123"/>
      <c r="K264" s="133"/>
    </row>
    <row r="265" spans="2:11">
      <c r="B265" s="122"/>
      <c r="C265" s="133"/>
      <c r="D265" s="133"/>
      <c r="E265" s="133"/>
      <c r="F265" s="133"/>
      <c r="G265" s="133"/>
      <c r="H265" s="133"/>
      <c r="I265" s="123"/>
      <c r="J265" s="123"/>
      <c r="K265" s="133"/>
    </row>
    <row r="266" spans="2:11">
      <c r="B266" s="122"/>
      <c r="C266" s="133"/>
      <c r="D266" s="133"/>
      <c r="E266" s="133"/>
      <c r="F266" s="133"/>
      <c r="G266" s="133"/>
      <c r="H266" s="133"/>
      <c r="I266" s="123"/>
      <c r="J266" s="123"/>
      <c r="K266" s="133"/>
    </row>
    <row r="267" spans="2:11">
      <c r="B267" s="122"/>
      <c r="C267" s="133"/>
      <c r="D267" s="133"/>
      <c r="E267" s="133"/>
      <c r="F267" s="133"/>
      <c r="G267" s="133"/>
      <c r="H267" s="133"/>
      <c r="I267" s="123"/>
      <c r="J267" s="123"/>
      <c r="K267" s="133"/>
    </row>
    <row r="268" spans="2:11">
      <c r="B268" s="122"/>
      <c r="C268" s="133"/>
      <c r="D268" s="133"/>
      <c r="E268" s="133"/>
      <c r="F268" s="133"/>
      <c r="G268" s="133"/>
      <c r="H268" s="133"/>
      <c r="I268" s="123"/>
      <c r="J268" s="123"/>
      <c r="K268" s="133"/>
    </row>
    <row r="269" spans="2:11">
      <c r="B269" s="122"/>
      <c r="C269" s="133"/>
      <c r="D269" s="133"/>
      <c r="E269" s="133"/>
      <c r="F269" s="133"/>
      <c r="G269" s="133"/>
      <c r="H269" s="133"/>
      <c r="I269" s="123"/>
      <c r="J269" s="123"/>
      <c r="K269" s="133"/>
    </row>
    <row r="270" spans="2:11">
      <c r="B270" s="122"/>
      <c r="C270" s="133"/>
      <c r="D270" s="133"/>
      <c r="E270" s="133"/>
      <c r="F270" s="133"/>
      <c r="G270" s="133"/>
      <c r="H270" s="133"/>
      <c r="I270" s="123"/>
      <c r="J270" s="123"/>
      <c r="K270" s="133"/>
    </row>
    <row r="271" spans="2:11">
      <c r="B271" s="122"/>
      <c r="C271" s="133"/>
      <c r="D271" s="133"/>
      <c r="E271" s="133"/>
      <c r="F271" s="133"/>
      <c r="G271" s="133"/>
      <c r="H271" s="133"/>
      <c r="I271" s="123"/>
      <c r="J271" s="123"/>
      <c r="K271" s="133"/>
    </row>
    <row r="272" spans="2:11">
      <c r="B272" s="122"/>
      <c r="C272" s="133"/>
      <c r="D272" s="133"/>
      <c r="E272" s="133"/>
      <c r="F272" s="133"/>
      <c r="G272" s="133"/>
      <c r="H272" s="133"/>
      <c r="I272" s="123"/>
      <c r="J272" s="123"/>
      <c r="K272" s="133"/>
    </row>
    <row r="273" spans="2:11">
      <c r="B273" s="122"/>
      <c r="C273" s="133"/>
      <c r="D273" s="133"/>
      <c r="E273" s="133"/>
      <c r="F273" s="133"/>
      <c r="G273" s="133"/>
      <c r="H273" s="133"/>
      <c r="I273" s="123"/>
      <c r="J273" s="123"/>
      <c r="K273" s="133"/>
    </row>
    <row r="274" spans="2:11">
      <c r="B274" s="122"/>
      <c r="C274" s="133"/>
      <c r="D274" s="133"/>
      <c r="E274" s="133"/>
      <c r="F274" s="133"/>
      <c r="G274" s="133"/>
      <c r="H274" s="133"/>
      <c r="I274" s="123"/>
      <c r="J274" s="123"/>
      <c r="K274" s="133"/>
    </row>
    <row r="275" spans="2:11">
      <c r="B275" s="122"/>
      <c r="C275" s="133"/>
      <c r="D275" s="133"/>
      <c r="E275" s="133"/>
      <c r="F275" s="133"/>
      <c r="G275" s="133"/>
      <c r="H275" s="133"/>
      <c r="I275" s="123"/>
      <c r="J275" s="123"/>
      <c r="K275" s="133"/>
    </row>
    <row r="276" spans="2:11">
      <c r="B276" s="122"/>
      <c r="C276" s="133"/>
      <c r="D276" s="133"/>
      <c r="E276" s="133"/>
      <c r="F276" s="133"/>
      <c r="G276" s="133"/>
      <c r="H276" s="133"/>
      <c r="I276" s="123"/>
      <c r="J276" s="123"/>
      <c r="K276" s="133"/>
    </row>
    <row r="277" spans="2:11">
      <c r="B277" s="122"/>
      <c r="C277" s="133"/>
      <c r="D277" s="133"/>
      <c r="E277" s="133"/>
      <c r="F277" s="133"/>
      <c r="G277" s="133"/>
      <c r="H277" s="133"/>
      <c r="I277" s="123"/>
      <c r="J277" s="123"/>
      <c r="K277" s="133"/>
    </row>
    <row r="278" spans="2:11">
      <c r="B278" s="122"/>
      <c r="C278" s="133"/>
      <c r="D278" s="133"/>
      <c r="E278" s="133"/>
      <c r="F278" s="133"/>
      <c r="G278" s="133"/>
      <c r="H278" s="133"/>
      <c r="I278" s="123"/>
      <c r="J278" s="123"/>
      <c r="K278" s="133"/>
    </row>
    <row r="279" spans="2:11">
      <c r="B279" s="122"/>
      <c r="C279" s="133"/>
      <c r="D279" s="133"/>
      <c r="E279" s="133"/>
      <c r="F279" s="133"/>
      <c r="G279" s="133"/>
      <c r="H279" s="133"/>
      <c r="I279" s="123"/>
      <c r="J279" s="123"/>
      <c r="K279" s="133"/>
    </row>
    <row r="280" spans="2:11">
      <c r="B280" s="122"/>
      <c r="C280" s="133"/>
      <c r="D280" s="133"/>
      <c r="E280" s="133"/>
      <c r="F280" s="133"/>
      <c r="G280" s="133"/>
      <c r="H280" s="133"/>
      <c r="I280" s="123"/>
      <c r="J280" s="123"/>
      <c r="K280" s="133"/>
    </row>
    <row r="281" spans="2:11">
      <c r="B281" s="122"/>
      <c r="C281" s="133"/>
      <c r="D281" s="133"/>
      <c r="E281" s="133"/>
      <c r="F281" s="133"/>
      <c r="G281" s="133"/>
      <c r="H281" s="133"/>
      <c r="I281" s="123"/>
      <c r="J281" s="123"/>
      <c r="K281" s="133"/>
    </row>
    <row r="282" spans="2:11">
      <c r="B282" s="122"/>
      <c r="C282" s="133"/>
      <c r="D282" s="133"/>
      <c r="E282" s="133"/>
      <c r="F282" s="133"/>
      <c r="G282" s="133"/>
      <c r="H282" s="133"/>
      <c r="I282" s="123"/>
      <c r="J282" s="123"/>
      <c r="K282" s="133"/>
    </row>
    <row r="283" spans="2:11">
      <c r="B283" s="122"/>
      <c r="C283" s="133"/>
      <c r="D283" s="133"/>
      <c r="E283" s="133"/>
      <c r="F283" s="133"/>
      <c r="G283" s="133"/>
      <c r="H283" s="133"/>
      <c r="I283" s="123"/>
      <c r="J283" s="123"/>
      <c r="K283" s="133"/>
    </row>
    <row r="284" spans="2:11">
      <c r="B284" s="122"/>
      <c r="C284" s="133"/>
      <c r="D284" s="133"/>
      <c r="E284" s="133"/>
      <c r="F284" s="133"/>
      <c r="G284" s="133"/>
      <c r="H284" s="133"/>
      <c r="I284" s="123"/>
      <c r="J284" s="123"/>
      <c r="K284" s="133"/>
    </row>
    <row r="285" spans="2:11">
      <c r="B285" s="122"/>
      <c r="C285" s="133"/>
      <c r="D285" s="133"/>
      <c r="E285" s="133"/>
      <c r="F285" s="133"/>
      <c r="G285" s="133"/>
      <c r="H285" s="133"/>
      <c r="I285" s="123"/>
      <c r="J285" s="123"/>
      <c r="K285" s="133"/>
    </row>
    <row r="286" spans="2:11">
      <c r="B286" s="122"/>
      <c r="C286" s="133"/>
      <c r="D286" s="133"/>
      <c r="E286" s="133"/>
      <c r="F286" s="133"/>
      <c r="G286" s="133"/>
      <c r="H286" s="133"/>
      <c r="I286" s="123"/>
      <c r="J286" s="123"/>
      <c r="K286" s="133"/>
    </row>
    <row r="287" spans="2:11">
      <c r="B287" s="122"/>
      <c r="C287" s="133"/>
      <c r="D287" s="133"/>
      <c r="E287" s="133"/>
      <c r="F287" s="133"/>
      <c r="G287" s="133"/>
      <c r="H287" s="133"/>
      <c r="I287" s="123"/>
      <c r="J287" s="123"/>
      <c r="K287" s="133"/>
    </row>
    <row r="288" spans="2:11">
      <c r="B288" s="122"/>
      <c r="C288" s="133"/>
      <c r="D288" s="133"/>
      <c r="E288" s="133"/>
      <c r="F288" s="133"/>
      <c r="G288" s="133"/>
      <c r="H288" s="133"/>
      <c r="I288" s="123"/>
      <c r="J288" s="123"/>
      <c r="K288" s="133"/>
    </row>
    <row r="289" spans="2:11">
      <c r="B289" s="122"/>
      <c r="C289" s="133"/>
      <c r="D289" s="133"/>
      <c r="E289" s="133"/>
      <c r="F289" s="133"/>
      <c r="G289" s="133"/>
      <c r="H289" s="133"/>
      <c r="I289" s="123"/>
      <c r="J289" s="123"/>
      <c r="K289" s="133"/>
    </row>
    <row r="290" spans="2:11">
      <c r="B290" s="122"/>
      <c r="C290" s="133"/>
      <c r="D290" s="133"/>
      <c r="E290" s="133"/>
      <c r="F290" s="133"/>
      <c r="G290" s="133"/>
      <c r="H290" s="133"/>
      <c r="I290" s="123"/>
      <c r="J290" s="123"/>
      <c r="K290" s="133"/>
    </row>
    <row r="291" spans="2:11">
      <c r="B291" s="122"/>
      <c r="C291" s="133"/>
      <c r="D291" s="133"/>
      <c r="E291" s="133"/>
      <c r="F291" s="133"/>
      <c r="G291" s="133"/>
      <c r="H291" s="133"/>
      <c r="I291" s="123"/>
      <c r="J291" s="123"/>
      <c r="K291" s="133"/>
    </row>
    <row r="292" spans="2:11">
      <c r="B292" s="122"/>
      <c r="C292" s="133"/>
      <c r="D292" s="133"/>
      <c r="E292" s="133"/>
      <c r="F292" s="133"/>
      <c r="G292" s="133"/>
      <c r="H292" s="133"/>
      <c r="I292" s="123"/>
      <c r="J292" s="123"/>
      <c r="K292" s="133"/>
    </row>
    <row r="293" spans="2:11">
      <c r="B293" s="122"/>
      <c r="C293" s="133"/>
      <c r="D293" s="133"/>
      <c r="E293" s="133"/>
      <c r="F293" s="133"/>
      <c r="G293" s="133"/>
      <c r="H293" s="133"/>
      <c r="I293" s="123"/>
      <c r="J293" s="123"/>
      <c r="K293" s="133"/>
    </row>
    <row r="294" spans="2:11">
      <c r="B294" s="122"/>
      <c r="C294" s="133"/>
      <c r="D294" s="133"/>
      <c r="E294" s="133"/>
      <c r="F294" s="133"/>
      <c r="G294" s="133"/>
      <c r="H294" s="133"/>
      <c r="I294" s="123"/>
      <c r="J294" s="123"/>
      <c r="K294" s="133"/>
    </row>
    <row r="295" spans="2:11">
      <c r="B295" s="122"/>
      <c r="C295" s="133"/>
      <c r="D295" s="133"/>
      <c r="E295" s="133"/>
      <c r="F295" s="133"/>
      <c r="G295" s="133"/>
      <c r="H295" s="133"/>
      <c r="I295" s="123"/>
      <c r="J295" s="123"/>
      <c r="K295" s="133"/>
    </row>
    <row r="296" spans="2:11">
      <c r="B296" s="122"/>
      <c r="C296" s="133"/>
      <c r="D296" s="133"/>
      <c r="E296" s="133"/>
      <c r="F296" s="133"/>
      <c r="G296" s="133"/>
      <c r="H296" s="133"/>
      <c r="I296" s="123"/>
      <c r="J296" s="123"/>
      <c r="K296" s="133"/>
    </row>
    <row r="297" spans="2:11">
      <c r="B297" s="122"/>
      <c r="C297" s="133"/>
      <c r="D297" s="133"/>
      <c r="E297" s="133"/>
      <c r="F297" s="133"/>
      <c r="G297" s="133"/>
      <c r="H297" s="133"/>
      <c r="I297" s="123"/>
      <c r="J297" s="123"/>
      <c r="K297" s="133"/>
    </row>
    <row r="298" spans="2:11">
      <c r="B298" s="122"/>
      <c r="C298" s="133"/>
      <c r="D298" s="133"/>
      <c r="E298" s="133"/>
      <c r="F298" s="133"/>
      <c r="G298" s="133"/>
      <c r="H298" s="133"/>
      <c r="I298" s="123"/>
      <c r="J298" s="123"/>
      <c r="K298" s="133"/>
    </row>
    <row r="299" spans="2:11">
      <c r="B299" s="122"/>
      <c r="C299" s="133"/>
      <c r="D299" s="133"/>
      <c r="E299" s="133"/>
      <c r="F299" s="133"/>
      <c r="G299" s="133"/>
      <c r="H299" s="133"/>
      <c r="I299" s="123"/>
      <c r="J299" s="123"/>
      <c r="K299" s="133"/>
    </row>
    <row r="300" spans="2:11">
      <c r="B300" s="122"/>
      <c r="C300" s="133"/>
      <c r="D300" s="133"/>
      <c r="E300" s="133"/>
      <c r="F300" s="133"/>
      <c r="G300" s="133"/>
      <c r="H300" s="133"/>
      <c r="I300" s="123"/>
      <c r="J300" s="123"/>
      <c r="K300" s="133"/>
    </row>
    <row r="301" spans="2:11">
      <c r="B301" s="122"/>
      <c r="C301" s="133"/>
      <c r="D301" s="133"/>
      <c r="E301" s="133"/>
      <c r="F301" s="133"/>
      <c r="G301" s="133"/>
      <c r="H301" s="133"/>
      <c r="I301" s="123"/>
      <c r="J301" s="123"/>
      <c r="K301" s="133"/>
    </row>
    <row r="302" spans="2:11">
      <c r="B302" s="122"/>
      <c r="C302" s="133"/>
      <c r="D302" s="133"/>
      <c r="E302" s="133"/>
      <c r="F302" s="133"/>
      <c r="G302" s="133"/>
      <c r="H302" s="133"/>
      <c r="I302" s="123"/>
      <c r="J302" s="123"/>
      <c r="K302" s="133"/>
    </row>
    <row r="303" spans="2:11">
      <c r="B303" s="122"/>
      <c r="C303" s="133"/>
      <c r="D303" s="133"/>
      <c r="E303" s="133"/>
      <c r="F303" s="133"/>
      <c r="G303" s="133"/>
      <c r="H303" s="133"/>
      <c r="I303" s="123"/>
      <c r="J303" s="123"/>
      <c r="K303" s="133"/>
    </row>
    <row r="304" spans="2:11">
      <c r="B304" s="122"/>
      <c r="C304" s="133"/>
      <c r="D304" s="133"/>
      <c r="E304" s="133"/>
      <c r="F304" s="133"/>
      <c r="G304" s="133"/>
      <c r="H304" s="133"/>
      <c r="I304" s="123"/>
      <c r="J304" s="123"/>
      <c r="K304" s="133"/>
    </row>
    <row r="305" spans="2:11">
      <c r="B305" s="122"/>
      <c r="C305" s="133"/>
      <c r="D305" s="133"/>
      <c r="E305" s="133"/>
      <c r="F305" s="133"/>
      <c r="G305" s="133"/>
      <c r="H305" s="133"/>
      <c r="I305" s="123"/>
      <c r="J305" s="123"/>
      <c r="K305" s="133"/>
    </row>
    <row r="306" spans="2:11">
      <c r="B306" s="122"/>
      <c r="C306" s="133"/>
      <c r="D306" s="133"/>
      <c r="E306" s="133"/>
      <c r="F306" s="133"/>
      <c r="G306" s="133"/>
      <c r="H306" s="133"/>
      <c r="I306" s="123"/>
      <c r="J306" s="123"/>
      <c r="K306" s="133"/>
    </row>
    <row r="307" spans="2:11">
      <c r="B307" s="122"/>
      <c r="C307" s="133"/>
      <c r="D307" s="133"/>
      <c r="E307" s="133"/>
      <c r="F307" s="133"/>
      <c r="G307" s="133"/>
      <c r="H307" s="133"/>
      <c r="I307" s="123"/>
      <c r="J307" s="123"/>
      <c r="K307" s="133"/>
    </row>
    <row r="308" spans="2:11">
      <c r="B308" s="122"/>
      <c r="C308" s="133"/>
      <c r="D308" s="133"/>
      <c r="E308" s="133"/>
      <c r="F308" s="133"/>
      <c r="G308" s="133"/>
      <c r="H308" s="133"/>
      <c r="I308" s="123"/>
      <c r="J308" s="123"/>
      <c r="K308" s="133"/>
    </row>
    <row r="309" spans="2:11">
      <c r="B309" s="122"/>
      <c r="C309" s="133"/>
      <c r="D309" s="133"/>
      <c r="E309" s="133"/>
      <c r="F309" s="133"/>
      <c r="G309" s="133"/>
      <c r="H309" s="133"/>
      <c r="I309" s="123"/>
      <c r="J309" s="123"/>
      <c r="K309" s="133"/>
    </row>
    <row r="310" spans="2:11">
      <c r="B310" s="122"/>
      <c r="C310" s="133"/>
      <c r="D310" s="133"/>
      <c r="E310" s="133"/>
      <c r="F310" s="133"/>
      <c r="G310" s="133"/>
      <c r="H310" s="133"/>
      <c r="I310" s="123"/>
      <c r="J310" s="123"/>
      <c r="K310" s="133"/>
    </row>
    <row r="311" spans="2:11">
      <c r="B311" s="122"/>
      <c r="C311" s="133"/>
      <c r="D311" s="133"/>
      <c r="E311" s="133"/>
      <c r="F311" s="133"/>
      <c r="G311" s="133"/>
      <c r="H311" s="133"/>
      <c r="I311" s="123"/>
      <c r="J311" s="123"/>
      <c r="K311" s="133"/>
    </row>
    <row r="312" spans="2:11">
      <c r="B312" s="122"/>
      <c r="C312" s="133"/>
      <c r="D312" s="133"/>
      <c r="E312" s="133"/>
      <c r="F312" s="133"/>
      <c r="G312" s="133"/>
      <c r="H312" s="133"/>
      <c r="I312" s="123"/>
      <c r="J312" s="123"/>
      <c r="K312" s="133"/>
    </row>
    <row r="313" spans="2:11">
      <c r="B313" s="122"/>
      <c r="C313" s="133"/>
      <c r="D313" s="133"/>
      <c r="E313" s="133"/>
      <c r="F313" s="133"/>
      <c r="G313" s="133"/>
      <c r="H313" s="133"/>
      <c r="I313" s="123"/>
      <c r="J313" s="123"/>
      <c r="K313" s="133"/>
    </row>
    <row r="314" spans="2:11">
      <c r="B314" s="122"/>
      <c r="C314" s="133"/>
      <c r="D314" s="133"/>
      <c r="E314" s="133"/>
      <c r="F314" s="133"/>
      <c r="G314" s="133"/>
      <c r="H314" s="133"/>
      <c r="I314" s="123"/>
      <c r="J314" s="123"/>
      <c r="K314" s="133"/>
    </row>
    <row r="315" spans="2:11">
      <c r="B315" s="122"/>
      <c r="C315" s="133"/>
      <c r="D315" s="133"/>
      <c r="E315" s="133"/>
      <c r="F315" s="133"/>
      <c r="G315" s="133"/>
      <c r="H315" s="133"/>
      <c r="I315" s="123"/>
      <c r="J315" s="123"/>
      <c r="K315" s="133"/>
    </row>
    <row r="316" spans="2:11">
      <c r="B316" s="122"/>
      <c r="C316" s="133"/>
      <c r="D316" s="133"/>
      <c r="E316" s="133"/>
      <c r="F316" s="133"/>
      <c r="G316" s="133"/>
      <c r="H316" s="133"/>
      <c r="I316" s="123"/>
      <c r="J316" s="123"/>
      <c r="K316" s="133"/>
    </row>
    <row r="317" spans="2:11">
      <c r="B317" s="122"/>
      <c r="C317" s="133"/>
      <c r="D317" s="133"/>
      <c r="E317" s="133"/>
      <c r="F317" s="133"/>
      <c r="G317" s="133"/>
      <c r="H317" s="133"/>
      <c r="I317" s="123"/>
      <c r="J317" s="123"/>
      <c r="K317" s="133"/>
    </row>
    <row r="318" spans="2:11">
      <c r="B318" s="122"/>
      <c r="C318" s="133"/>
      <c r="D318" s="133"/>
      <c r="E318" s="133"/>
      <c r="F318" s="133"/>
      <c r="G318" s="133"/>
      <c r="H318" s="133"/>
      <c r="I318" s="123"/>
      <c r="J318" s="123"/>
      <c r="K318" s="133"/>
    </row>
    <row r="319" spans="2:11">
      <c r="B319" s="122"/>
      <c r="C319" s="133"/>
      <c r="D319" s="133"/>
      <c r="E319" s="133"/>
      <c r="F319" s="133"/>
      <c r="G319" s="133"/>
      <c r="H319" s="133"/>
      <c r="I319" s="123"/>
      <c r="J319" s="123"/>
      <c r="K319" s="133"/>
    </row>
    <row r="320" spans="2:11">
      <c r="B320" s="122"/>
      <c r="C320" s="133"/>
      <c r="D320" s="133"/>
      <c r="E320" s="133"/>
      <c r="F320" s="133"/>
      <c r="G320" s="133"/>
      <c r="H320" s="133"/>
      <c r="I320" s="123"/>
      <c r="J320" s="123"/>
      <c r="K320" s="133"/>
    </row>
    <row r="321" spans="2:11">
      <c r="B321" s="122"/>
      <c r="C321" s="133"/>
      <c r="D321" s="133"/>
      <c r="E321" s="133"/>
      <c r="F321" s="133"/>
      <c r="G321" s="133"/>
      <c r="H321" s="133"/>
      <c r="I321" s="123"/>
      <c r="J321" s="123"/>
      <c r="K321" s="133"/>
    </row>
    <row r="322" spans="2:11">
      <c r="B322" s="122"/>
      <c r="C322" s="133"/>
      <c r="D322" s="133"/>
      <c r="E322" s="133"/>
      <c r="F322" s="133"/>
      <c r="G322" s="133"/>
      <c r="H322" s="133"/>
      <c r="I322" s="123"/>
      <c r="J322" s="123"/>
      <c r="K322" s="133"/>
    </row>
    <row r="323" spans="2:11">
      <c r="B323" s="122"/>
      <c r="C323" s="133"/>
      <c r="D323" s="133"/>
      <c r="E323" s="133"/>
      <c r="F323" s="133"/>
      <c r="G323" s="133"/>
      <c r="H323" s="133"/>
      <c r="I323" s="123"/>
      <c r="J323" s="123"/>
      <c r="K323" s="133"/>
    </row>
    <row r="324" spans="2:11">
      <c r="B324" s="122"/>
      <c r="C324" s="133"/>
      <c r="D324" s="133"/>
      <c r="E324" s="133"/>
      <c r="F324" s="133"/>
      <c r="G324" s="133"/>
      <c r="H324" s="133"/>
      <c r="I324" s="123"/>
      <c r="J324" s="123"/>
      <c r="K324" s="133"/>
    </row>
    <row r="325" spans="2:11">
      <c r="B325" s="122"/>
      <c r="C325" s="133"/>
      <c r="D325" s="133"/>
      <c r="E325" s="133"/>
      <c r="F325" s="133"/>
      <c r="G325" s="133"/>
      <c r="H325" s="133"/>
      <c r="I325" s="123"/>
      <c r="J325" s="123"/>
      <c r="K325" s="133"/>
    </row>
    <row r="326" spans="2:11">
      <c r="B326" s="122"/>
      <c r="C326" s="133"/>
      <c r="D326" s="133"/>
      <c r="E326" s="133"/>
      <c r="F326" s="133"/>
      <c r="G326" s="133"/>
      <c r="H326" s="133"/>
      <c r="I326" s="123"/>
      <c r="J326" s="123"/>
      <c r="K326" s="133"/>
    </row>
    <row r="327" spans="2:11">
      <c r="B327" s="122"/>
      <c r="C327" s="133"/>
      <c r="D327" s="133"/>
      <c r="E327" s="133"/>
      <c r="F327" s="133"/>
      <c r="G327" s="133"/>
      <c r="H327" s="133"/>
      <c r="I327" s="123"/>
      <c r="J327" s="123"/>
      <c r="K327" s="133"/>
    </row>
    <row r="328" spans="2:11">
      <c r="B328" s="122"/>
      <c r="C328" s="133"/>
      <c r="D328" s="133"/>
      <c r="E328" s="133"/>
      <c r="F328" s="133"/>
      <c r="G328" s="133"/>
      <c r="H328" s="133"/>
      <c r="I328" s="123"/>
      <c r="J328" s="123"/>
      <c r="K328" s="133"/>
    </row>
    <row r="329" spans="2:11">
      <c r="B329" s="122"/>
      <c r="C329" s="133"/>
      <c r="D329" s="133"/>
      <c r="E329" s="133"/>
      <c r="F329" s="133"/>
      <c r="G329" s="133"/>
      <c r="H329" s="133"/>
      <c r="I329" s="123"/>
      <c r="J329" s="123"/>
      <c r="K329" s="133"/>
    </row>
    <row r="330" spans="2:11">
      <c r="B330" s="122"/>
      <c r="C330" s="133"/>
      <c r="D330" s="133"/>
      <c r="E330" s="133"/>
      <c r="F330" s="133"/>
      <c r="G330" s="133"/>
      <c r="H330" s="133"/>
      <c r="I330" s="123"/>
      <c r="J330" s="123"/>
      <c r="K330" s="133"/>
    </row>
    <row r="331" spans="2:11">
      <c r="B331" s="122"/>
      <c r="C331" s="133"/>
      <c r="D331" s="133"/>
      <c r="E331" s="133"/>
      <c r="F331" s="133"/>
      <c r="G331" s="133"/>
      <c r="H331" s="133"/>
      <c r="I331" s="123"/>
      <c r="J331" s="123"/>
      <c r="K331" s="133"/>
    </row>
    <row r="332" spans="2:11">
      <c r="B332" s="122"/>
      <c r="C332" s="133"/>
      <c r="D332" s="133"/>
      <c r="E332" s="133"/>
      <c r="F332" s="133"/>
      <c r="G332" s="133"/>
      <c r="H332" s="133"/>
      <c r="I332" s="123"/>
      <c r="J332" s="123"/>
      <c r="K332" s="133"/>
    </row>
    <row r="333" spans="2:11">
      <c r="B333" s="122"/>
      <c r="C333" s="133"/>
      <c r="D333" s="133"/>
      <c r="E333" s="133"/>
      <c r="F333" s="133"/>
      <c r="G333" s="133"/>
      <c r="H333" s="133"/>
      <c r="I333" s="123"/>
      <c r="J333" s="123"/>
      <c r="K333" s="133"/>
    </row>
    <row r="334" spans="2:11">
      <c r="B334" s="122"/>
      <c r="C334" s="133"/>
      <c r="D334" s="133"/>
      <c r="E334" s="133"/>
      <c r="F334" s="133"/>
      <c r="G334" s="133"/>
      <c r="H334" s="133"/>
      <c r="I334" s="123"/>
      <c r="J334" s="123"/>
      <c r="K334" s="133"/>
    </row>
    <row r="335" spans="2:11">
      <c r="B335" s="122"/>
      <c r="C335" s="133"/>
      <c r="D335" s="133"/>
      <c r="E335" s="133"/>
      <c r="F335" s="133"/>
      <c r="G335" s="133"/>
      <c r="H335" s="133"/>
      <c r="I335" s="123"/>
      <c r="J335" s="123"/>
      <c r="K335" s="133"/>
    </row>
    <row r="336" spans="2:11">
      <c r="B336" s="122"/>
      <c r="C336" s="133"/>
      <c r="D336" s="133"/>
      <c r="E336" s="133"/>
      <c r="F336" s="133"/>
      <c r="G336" s="133"/>
      <c r="H336" s="133"/>
      <c r="I336" s="123"/>
      <c r="J336" s="123"/>
      <c r="K336" s="133"/>
    </row>
    <row r="337" spans="2:11">
      <c r="B337" s="122"/>
      <c r="C337" s="133"/>
      <c r="D337" s="133"/>
      <c r="E337" s="133"/>
      <c r="F337" s="133"/>
      <c r="G337" s="133"/>
      <c r="H337" s="133"/>
      <c r="I337" s="123"/>
      <c r="J337" s="123"/>
      <c r="K337" s="133"/>
    </row>
    <row r="338" spans="2:11">
      <c r="B338" s="122"/>
      <c r="C338" s="133"/>
      <c r="D338" s="133"/>
      <c r="E338" s="133"/>
      <c r="F338" s="133"/>
      <c r="G338" s="133"/>
      <c r="H338" s="133"/>
      <c r="I338" s="123"/>
      <c r="J338" s="123"/>
      <c r="K338" s="133"/>
    </row>
    <row r="339" spans="2:11">
      <c r="B339" s="122"/>
      <c r="C339" s="133"/>
      <c r="D339" s="133"/>
      <c r="E339" s="133"/>
      <c r="F339" s="133"/>
      <c r="G339" s="133"/>
      <c r="H339" s="133"/>
      <c r="I339" s="123"/>
      <c r="J339" s="123"/>
      <c r="K339" s="133"/>
    </row>
    <row r="340" spans="2:11">
      <c r="B340" s="122"/>
      <c r="C340" s="133"/>
      <c r="D340" s="133"/>
      <c r="E340" s="133"/>
      <c r="F340" s="133"/>
      <c r="G340" s="133"/>
      <c r="H340" s="133"/>
      <c r="I340" s="123"/>
      <c r="J340" s="123"/>
      <c r="K340" s="133"/>
    </row>
    <row r="341" spans="2:11">
      <c r="B341" s="122"/>
      <c r="C341" s="133"/>
      <c r="D341" s="133"/>
      <c r="E341" s="133"/>
      <c r="F341" s="133"/>
      <c r="G341" s="133"/>
      <c r="H341" s="133"/>
      <c r="I341" s="123"/>
      <c r="J341" s="123"/>
      <c r="K341" s="133"/>
    </row>
    <row r="342" spans="2:11">
      <c r="B342" s="122"/>
      <c r="C342" s="133"/>
      <c r="D342" s="133"/>
      <c r="E342" s="133"/>
      <c r="F342" s="133"/>
      <c r="G342" s="133"/>
      <c r="H342" s="133"/>
      <c r="I342" s="123"/>
      <c r="J342" s="123"/>
      <c r="K342" s="133"/>
    </row>
    <row r="343" spans="2:11">
      <c r="B343" s="122"/>
      <c r="C343" s="133"/>
      <c r="D343" s="133"/>
      <c r="E343" s="133"/>
      <c r="F343" s="133"/>
      <c r="G343" s="133"/>
      <c r="H343" s="133"/>
      <c r="I343" s="123"/>
      <c r="J343" s="123"/>
      <c r="K343" s="133"/>
    </row>
    <row r="344" spans="2:11">
      <c r="B344" s="122"/>
      <c r="C344" s="133"/>
      <c r="D344" s="133"/>
      <c r="E344" s="133"/>
      <c r="F344" s="133"/>
      <c r="G344" s="133"/>
      <c r="H344" s="133"/>
      <c r="I344" s="123"/>
      <c r="J344" s="123"/>
      <c r="K344" s="133"/>
    </row>
    <row r="345" spans="2:11">
      <c r="B345" s="122"/>
      <c r="C345" s="133"/>
      <c r="D345" s="133"/>
      <c r="E345" s="133"/>
      <c r="F345" s="133"/>
      <c r="G345" s="133"/>
      <c r="H345" s="133"/>
      <c r="I345" s="123"/>
      <c r="J345" s="123"/>
      <c r="K345" s="133"/>
    </row>
    <row r="346" spans="2:11">
      <c r="B346" s="122"/>
      <c r="C346" s="133"/>
      <c r="D346" s="133"/>
      <c r="E346" s="133"/>
      <c r="F346" s="133"/>
      <c r="G346" s="133"/>
      <c r="H346" s="133"/>
      <c r="I346" s="123"/>
      <c r="J346" s="123"/>
      <c r="K346" s="133"/>
    </row>
    <row r="347" spans="2:11">
      <c r="B347" s="122"/>
      <c r="C347" s="133"/>
      <c r="D347" s="133"/>
      <c r="E347" s="133"/>
      <c r="F347" s="133"/>
      <c r="G347" s="133"/>
      <c r="H347" s="133"/>
      <c r="I347" s="123"/>
      <c r="J347" s="123"/>
      <c r="K347" s="133"/>
    </row>
    <row r="348" spans="2:11">
      <c r="B348" s="122"/>
      <c r="C348" s="133"/>
      <c r="D348" s="133"/>
      <c r="E348" s="133"/>
      <c r="F348" s="133"/>
      <c r="G348" s="133"/>
      <c r="H348" s="133"/>
      <c r="I348" s="123"/>
      <c r="J348" s="123"/>
      <c r="K348" s="133"/>
    </row>
    <row r="349" spans="2:11">
      <c r="B349" s="122"/>
      <c r="C349" s="133"/>
      <c r="D349" s="133"/>
      <c r="E349" s="133"/>
      <c r="F349" s="133"/>
      <c r="G349" s="133"/>
      <c r="H349" s="133"/>
      <c r="I349" s="123"/>
      <c r="J349" s="123"/>
      <c r="K349" s="133"/>
    </row>
    <row r="350" spans="2:11">
      <c r="B350" s="122"/>
      <c r="C350" s="133"/>
      <c r="D350" s="133"/>
      <c r="E350" s="133"/>
      <c r="F350" s="133"/>
      <c r="G350" s="133"/>
      <c r="H350" s="133"/>
      <c r="I350" s="123"/>
      <c r="J350" s="123"/>
      <c r="K350" s="133"/>
    </row>
    <row r="351" spans="2:11">
      <c r="B351" s="122"/>
      <c r="C351" s="133"/>
      <c r="D351" s="133"/>
      <c r="E351" s="133"/>
      <c r="F351" s="133"/>
      <c r="G351" s="133"/>
      <c r="H351" s="133"/>
      <c r="I351" s="123"/>
      <c r="J351" s="123"/>
      <c r="K351" s="133"/>
    </row>
    <row r="352" spans="2:11">
      <c r="B352" s="122"/>
      <c r="C352" s="133"/>
      <c r="D352" s="133"/>
      <c r="E352" s="133"/>
      <c r="F352" s="133"/>
      <c r="G352" s="133"/>
      <c r="H352" s="133"/>
      <c r="I352" s="123"/>
      <c r="J352" s="123"/>
      <c r="K352" s="133"/>
    </row>
    <row r="353" spans="2:11">
      <c r="B353" s="122"/>
      <c r="C353" s="133"/>
      <c r="D353" s="133"/>
      <c r="E353" s="133"/>
      <c r="F353" s="133"/>
      <c r="G353" s="133"/>
      <c r="H353" s="133"/>
      <c r="I353" s="123"/>
      <c r="J353" s="123"/>
      <c r="K353" s="133"/>
    </row>
    <row r="354" spans="2:11">
      <c r="B354" s="122"/>
      <c r="C354" s="133"/>
      <c r="D354" s="133"/>
      <c r="E354" s="133"/>
      <c r="F354" s="133"/>
      <c r="G354" s="133"/>
      <c r="H354" s="133"/>
      <c r="I354" s="123"/>
      <c r="J354" s="123"/>
      <c r="K354" s="133"/>
    </row>
    <row r="355" spans="2:11">
      <c r="B355" s="122"/>
      <c r="C355" s="133"/>
      <c r="D355" s="133"/>
      <c r="E355" s="133"/>
      <c r="F355" s="133"/>
      <c r="G355" s="133"/>
      <c r="H355" s="133"/>
      <c r="I355" s="123"/>
      <c r="J355" s="123"/>
      <c r="K355" s="133"/>
    </row>
    <row r="356" spans="2:11">
      <c r="B356" s="122"/>
      <c r="C356" s="133"/>
      <c r="D356" s="133"/>
      <c r="E356" s="133"/>
      <c r="F356" s="133"/>
      <c r="G356" s="133"/>
      <c r="H356" s="133"/>
      <c r="I356" s="123"/>
      <c r="J356" s="123"/>
      <c r="K356" s="133"/>
    </row>
    <row r="357" spans="2:11">
      <c r="B357" s="122"/>
      <c r="C357" s="133"/>
      <c r="D357" s="133"/>
      <c r="E357" s="133"/>
      <c r="F357" s="133"/>
      <c r="G357" s="133"/>
      <c r="H357" s="133"/>
      <c r="I357" s="123"/>
      <c r="J357" s="123"/>
      <c r="K357" s="133"/>
    </row>
    <row r="358" spans="2:11">
      <c r="B358" s="122"/>
      <c r="C358" s="133"/>
      <c r="D358" s="133"/>
      <c r="E358" s="133"/>
      <c r="F358" s="133"/>
      <c r="G358" s="133"/>
      <c r="H358" s="133"/>
      <c r="I358" s="123"/>
      <c r="J358" s="123"/>
      <c r="K358" s="133"/>
    </row>
    <row r="359" spans="2:11">
      <c r="B359" s="122"/>
      <c r="C359" s="133"/>
      <c r="D359" s="133"/>
      <c r="E359" s="133"/>
      <c r="F359" s="133"/>
      <c r="G359" s="133"/>
      <c r="H359" s="133"/>
      <c r="I359" s="123"/>
      <c r="J359" s="123"/>
      <c r="K359" s="133"/>
    </row>
    <row r="360" spans="2:11">
      <c r="B360" s="122"/>
      <c r="C360" s="133"/>
      <c r="D360" s="133"/>
      <c r="E360" s="133"/>
      <c r="F360" s="133"/>
      <c r="G360" s="133"/>
      <c r="H360" s="133"/>
      <c r="I360" s="123"/>
      <c r="J360" s="123"/>
      <c r="K360" s="133"/>
    </row>
    <row r="361" spans="2:11">
      <c r="B361" s="122"/>
      <c r="C361" s="133"/>
      <c r="D361" s="133"/>
      <c r="E361" s="133"/>
      <c r="F361" s="133"/>
      <c r="G361" s="133"/>
      <c r="H361" s="133"/>
      <c r="I361" s="123"/>
      <c r="J361" s="123"/>
      <c r="K361" s="133"/>
    </row>
    <row r="362" spans="2:11">
      <c r="B362" s="122"/>
      <c r="C362" s="133"/>
      <c r="D362" s="133"/>
      <c r="E362" s="133"/>
      <c r="F362" s="133"/>
      <c r="G362" s="133"/>
      <c r="H362" s="133"/>
      <c r="I362" s="123"/>
      <c r="J362" s="123"/>
      <c r="K362" s="133"/>
    </row>
    <row r="363" spans="2:11">
      <c r="B363" s="122"/>
      <c r="C363" s="133"/>
      <c r="D363" s="133"/>
      <c r="E363" s="133"/>
      <c r="F363" s="133"/>
      <c r="G363" s="133"/>
      <c r="H363" s="133"/>
      <c r="I363" s="123"/>
      <c r="J363" s="123"/>
      <c r="K363" s="133"/>
    </row>
    <row r="364" spans="2:11">
      <c r="B364" s="122"/>
      <c r="C364" s="133"/>
      <c r="D364" s="133"/>
      <c r="E364" s="133"/>
      <c r="F364" s="133"/>
      <c r="G364" s="133"/>
      <c r="H364" s="133"/>
      <c r="I364" s="123"/>
      <c r="J364" s="123"/>
      <c r="K364" s="133"/>
    </row>
    <row r="365" spans="2:11">
      <c r="B365" s="122"/>
      <c r="C365" s="133"/>
      <c r="D365" s="133"/>
      <c r="E365" s="133"/>
      <c r="F365" s="133"/>
      <c r="G365" s="133"/>
      <c r="H365" s="133"/>
      <c r="I365" s="123"/>
      <c r="J365" s="123"/>
      <c r="K365" s="133"/>
    </row>
    <row r="366" spans="2:11">
      <c r="B366" s="122"/>
      <c r="C366" s="133"/>
      <c r="D366" s="133"/>
      <c r="E366" s="133"/>
      <c r="F366" s="133"/>
      <c r="G366" s="133"/>
      <c r="H366" s="133"/>
      <c r="I366" s="123"/>
      <c r="J366" s="123"/>
      <c r="K366" s="133"/>
    </row>
    <row r="367" spans="2:11">
      <c r="B367" s="122"/>
      <c r="C367" s="133"/>
      <c r="D367" s="133"/>
      <c r="E367" s="133"/>
      <c r="F367" s="133"/>
      <c r="G367" s="133"/>
      <c r="H367" s="133"/>
      <c r="I367" s="123"/>
      <c r="J367" s="123"/>
      <c r="K367" s="133"/>
    </row>
    <row r="368" spans="2:11">
      <c r="B368" s="122"/>
      <c r="C368" s="133"/>
      <c r="D368" s="133"/>
      <c r="E368" s="133"/>
      <c r="F368" s="133"/>
      <c r="G368" s="133"/>
      <c r="H368" s="133"/>
      <c r="I368" s="123"/>
      <c r="J368" s="123"/>
      <c r="K368" s="133"/>
    </row>
    <row r="369" spans="2:11">
      <c r="B369" s="122"/>
      <c r="C369" s="133"/>
      <c r="D369" s="133"/>
      <c r="E369" s="133"/>
      <c r="F369" s="133"/>
      <c r="G369" s="133"/>
      <c r="H369" s="133"/>
      <c r="I369" s="123"/>
      <c r="J369" s="123"/>
      <c r="K369" s="133"/>
    </row>
    <row r="370" spans="2:11">
      <c r="B370" s="122"/>
      <c r="C370" s="133"/>
      <c r="D370" s="133"/>
      <c r="E370" s="133"/>
      <c r="F370" s="133"/>
      <c r="G370" s="133"/>
      <c r="H370" s="133"/>
      <c r="I370" s="123"/>
      <c r="J370" s="123"/>
      <c r="K370" s="133"/>
    </row>
    <row r="371" spans="2:11">
      <c r="B371" s="122"/>
      <c r="C371" s="133"/>
      <c r="D371" s="133"/>
      <c r="E371" s="133"/>
      <c r="F371" s="133"/>
      <c r="G371" s="133"/>
      <c r="H371" s="133"/>
      <c r="I371" s="123"/>
      <c r="J371" s="123"/>
      <c r="K371" s="133"/>
    </row>
    <row r="372" spans="2:11">
      <c r="B372" s="122"/>
      <c r="C372" s="133"/>
      <c r="D372" s="133"/>
      <c r="E372" s="133"/>
      <c r="F372" s="133"/>
      <c r="G372" s="133"/>
      <c r="H372" s="133"/>
      <c r="I372" s="123"/>
      <c r="J372" s="123"/>
      <c r="K372" s="133"/>
    </row>
    <row r="373" spans="2:11">
      <c r="B373" s="122"/>
      <c r="C373" s="133"/>
      <c r="D373" s="133"/>
      <c r="E373" s="133"/>
      <c r="F373" s="133"/>
      <c r="G373" s="133"/>
      <c r="H373" s="133"/>
      <c r="I373" s="123"/>
      <c r="J373" s="123"/>
      <c r="K373" s="133"/>
    </row>
    <row r="374" spans="2:11">
      <c r="B374" s="122"/>
      <c r="C374" s="133"/>
      <c r="D374" s="133"/>
      <c r="E374" s="133"/>
      <c r="F374" s="133"/>
      <c r="G374" s="133"/>
      <c r="H374" s="133"/>
      <c r="I374" s="123"/>
      <c r="J374" s="123"/>
      <c r="K374" s="133"/>
    </row>
    <row r="375" spans="2:11">
      <c r="B375" s="122"/>
      <c r="C375" s="133"/>
      <c r="D375" s="133"/>
      <c r="E375" s="133"/>
      <c r="F375" s="133"/>
      <c r="G375" s="133"/>
      <c r="H375" s="133"/>
      <c r="I375" s="123"/>
      <c r="J375" s="123"/>
      <c r="K375" s="133"/>
    </row>
    <row r="376" spans="2:11">
      <c r="B376" s="122"/>
      <c r="C376" s="133"/>
      <c r="D376" s="133"/>
      <c r="E376" s="133"/>
      <c r="F376" s="133"/>
      <c r="G376" s="133"/>
      <c r="H376" s="133"/>
      <c r="I376" s="123"/>
      <c r="J376" s="123"/>
      <c r="K376" s="133"/>
    </row>
    <row r="377" spans="2:11">
      <c r="B377" s="122"/>
      <c r="C377" s="133"/>
      <c r="D377" s="133"/>
      <c r="E377" s="133"/>
      <c r="F377" s="133"/>
      <c r="G377" s="133"/>
      <c r="H377" s="133"/>
      <c r="I377" s="123"/>
      <c r="J377" s="123"/>
      <c r="K377" s="133"/>
    </row>
    <row r="378" spans="2:11">
      <c r="B378" s="122"/>
      <c r="C378" s="133"/>
      <c r="D378" s="133"/>
      <c r="E378" s="133"/>
      <c r="F378" s="133"/>
      <c r="G378" s="133"/>
      <c r="H378" s="133"/>
      <c r="I378" s="123"/>
      <c r="J378" s="123"/>
      <c r="K378" s="133"/>
    </row>
    <row r="379" spans="2:11">
      <c r="B379" s="122"/>
      <c r="C379" s="133"/>
      <c r="D379" s="133"/>
      <c r="E379" s="133"/>
      <c r="F379" s="133"/>
      <c r="G379" s="133"/>
      <c r="H379" s="133"/>
      <c r="I379" s="123"/>
      <c r="J379" s="123"/>
      <c r="K379" s="133"/>
    </row>
    <row r="380" spans="2:11">
      <c r="B380" s="122"/>
      <c r="C380" s="133"/>
      <c r="D380" s="133"/>
      <c r="E380" s="133"/>
      <c r="F380" s="133"/>
      <c r="G380" s="133"/>
      <c r="H380" s="133"/>
      <c r="I380" s="123"/>
      <c r="J380" s="123"/>
      <c r="K380" s="133"/>
    </row>
    <row r="381" spans="2:11">
      <c r="B381" s="122"/>
      <c r="C381" s="133"/>
      <c r="D381" s="133"/>
      <c r="E381" s="133"/>
      <c r="F381" s="133"/>
      <c r="G381" s="133"/>
      <c r="H381" s="133"/>
      <c r="I381" s="123"/>
      <c r="J381" s="123"/>
      <c r="K381" s="133"/>
    </row>
    <row r="382" spans="2:11">
      <c r="B382" s="122"/>
      <c r="C382" s="133"/>
      <c r="D382" s="133"/>
      <c r="E382" s="133"/>
      <c r="F382" s="133"/>
      <c r="G382" s="133"/>
      <c r="H382" s="133"/>
      <c r="I382" s="123"/>
      <c r="J382" s="123"/>
      <c r="K382" s="133"/>
    </row>
    <row r="383" spans="2:11">
      <c r="B383" s="122"/>
      <c r="C383" s="133"/>
      <c r="D383" s="133"/>
      <c r="E383" s="133"/>
      <c r="F383" s="133"/>
      <c r="G383" s="133"/>
      <c r="H383" s="133"/>
      <c r="I383" s="123"/>
      <c r="J383" s="123"/>
      <c r="K383" s="133"/>
    </row>
    <row r="384" spans="2:11">
      <c r="B384" s="122"/>
      <c r="C384" s="133"/>
      <c r="D384" s="133"/>
      <c r="E384" s="133"/>
      <c r="F384" s="133"/>
      <c r="G384" s="133"/>
      <c r="H384" s="133"/>
      <c r="I384" s="123"/>
      <c r="J384" s="123"/>
      <c r="K384" s="133"/>
    </row>
    <row r="385" spans="2:11">
      <c r="B385" s="122"/>
      <c r="C385" s="133"/>
      <c r="D385" s="133"/>
      <c r="E385" s="133"/>
      <c r="F385" s="133"/>
      <c r="G385" s="133"/>
      <c r="H385" s="133"/>
      <c r="I385" s="123"/>
      <c r="J385" s="123"/>
      <c r="K385" s="133"/>
    </row>
    <row r="386" spans="2:11">
      <c r="B386" s="122"/>
      <c r="C386" s="133"/>
      <c r="D386" s="133"/>
      <c r="E386" s="133"/>
      <c r="F386" s="133"/>
      <c r="G386" s="133"/>
      <c r="H386" s="133"/>
      <c r="I386" s="123"/>
      <c r="J386" s="123"/>
      <c r="K386" s="133"/>
    </row>
    <row r="387" spans="2:11">
      <c r="B387" s="122"/>
      <c r="C387" s="133"/>
      <c r="D387" s="133"/>
      <c r="E387" s="133"/>
      <c r="F387" s="133"/>
      <c r="G387" s="133"/>
      <c r="H387" s="133"/>
      <c r="I387" s="123"/>
      <c r="J387" s="123"/>
      <c r="K387" s="133"/>
    </row>
    <row r="388" spans="2:11">
      <c r="B388" s="122"/>
      <c r="C388" s="133"/>
      <c r="D388" s="133"/>
      <c r="E388" s="133"/>
      <c r="F388" s="133"/>
      <c r="G388" s="133"/>
      <c r="H388" s="133"/>
      <c r="I388" s="123"/>
      <c r="J388" s="123"/>
      <c r="K388" s="133"/>
    </row>
    <row r="389" spans="2:11">
      <c r="B389" s="122"/>
      <c r="C389" s="133"/>
      <c r="D389" s="133"/>
      <c r="E389" s="133"/>
      <c r="F389" s="133"/>
      <c r="G389" s="133"/>
      <c r="H389" s="133"/>
      <c r="I389" s="123"/>
      <c r="J389" s="123"/>
      <c r="K389" s="133"/>
    </row>
    <row r="390" spans="2:11">
      <c r="B390" s="122"/>
      <c r="C390" s="133"/>
      <c r="D390" s="133"/>
      <c r="E390" s="133"/>
      <c r="F390" s="133"/>
      <c r="G390" s="133"/>
      <c r="H390" s="133"/>
      <c r="I390" s="123"/>
      <c r="J390" s="123"/>
      <c r="K390" s="133"/>
    </row>
    <row r="391" spans="2:11">
      <c r="B391" s="122"/>
      <c r="C391" s="133"/>
      <c r="D391" s="133"/>
      <c r="E391" s="133"/>
      <c r="F391" s="133"/>
      <c r="G391" s="133"/>
      <c r="H391" s="133"/>
      <c r="I391" s="123"/>
      <c r="J391" s="123"/>
      <c r="K391" s="133"/>
    </row>
    <row r="392" spans="2:11">
      <c r="B392" s="122"/>
      <c r="C392" s="133"/>
      <c r="D392" s="133"/>
      <c r="E392" s="133"/>
      <c r="F392" s="133"/>
      <c r="G392" s="133"/>
      <c r="H392" s="133"/>
      <c r="I392" s="123"/>
      <c r="J392" s="123"/>
      <c r="K392" s="133"/>
    </row>
    <row r="393" spans="2:11">
      <c r="B393" s="122"/>
      <c r="C393" s="133"/>
      <c r="D393" s="133"/>
      <c r="E393" s="133"/>
      <c r="F393" s="133"/>
      <c r="G393" s="133"/>
      <c r="H393" s="133"/>
      <c r="I393" s="123"/>
      <c r="J393" s="123"/>
      <c r="K393" s="133"/>
    </row>
    <row r="394" spans="2:11">
      <c r="B394" s="122"/>
      <c r="C394" s="133"/>
      <c r="D394" s="133"/>
      <c r="E394" s="133"/>
      <c r="F394" s="133"/>
      <c r="G394" s="133"/>
      <c r="H394" s="133"/>
      <c r="I394" s="123"/>
      <c r="J394" s="123"/>
      <c r="K394" s="133"/>
    </row>
    <row r="395" spans="2:11">
      <c r="B395" s="122"/>
      <c r="C395" s="133"/>
      <c r="D395" s="133"/>
      <c r="E395" s="133"/>
      <c r="F395" s="133"/>
      <c r="G395" s="133"/>
      <c r="H395" s="133"/>
      <c r="I395" s="123"/>
      <c r="J395" s="123"/>
      <c r="K395" s="133"/>
    </row>
    <row r="396" spans="2:11">
      <c r="B396" s="122"/>
      <c r="C396" s="133"/>
      <c r="D396" s="133"/>
      <c r="E396" s="133"/>
      <c r="F396" s="133"/>
      <c r="G396" s="133"/>
      <c r="H396" s="133"/>
      <c r="I396" s="123"/>
      <c r="J396" s="123"/>
      <c r="K396" s="133"/>
    </row>
    <row r="397" spans="2:11">
      <c r="B397" s="122"/>
      <c r="C397" s="133"/>
      <c r="D397" s="133"/>
      <c r="E397" s="133"/>
      <c r="F397" s="133"/>
      <c r="G397" s="133"/>
      <c r="H397" s="133"/>
      <c r="I397" s="123"/>
      <c r="J397" s="123"/>
      <c r="K397" s="133"/>
    </row>
    <row r="398" spans="2:11">
      <c r="B398" s="122"/>
      <c r="C398" s="133"/>
      <c r="D398" s="133"/>
      <c r="E398" s="133"/>
      <c r="F398" s="133"/>
      <c r="G398" s="133"/>
      <c r="H398" s="133"/>
      <c r="I398" s="123"/>
      <c r="J398" s="123"/>
      <c r="K398" s="133"/>
    </row>
    <row r="399" spans="2:11">
      <c r="B399" s="122"/>
      <c r="C399" s="133"/>
      <c r="D399" s="133"/>
      <c r="E399" s="133"/>
      <c r="F399" s="133"/>
      <c r="G399" s="133"/>
      <c r="H399" s="133"/>
      <c r="I399" s="123"/>
      <c r="J399" s="123"/>
      <c r="K399" s="133"/>
    </row>
    <row r="400" spans="2:11">
      <c r="B400" s="122"/>
      <c r="C400" s="133"/>
      <c r="D400" s="133"/>
      <c r="E400" s="133"/>
      <c r="F400" s="133"/>
      <c r="G400" s="133"/>
      <c r="H400" s="133"/>
      <c r="I400" s="123"/>
      <c r="J400" s="123"/>
      <c r="K400" s="133"/>
    </row>
    <row r="401" spans="2:11">
      <c r="B401" s="122"/>
      <c r="C401" s="133"/>
      <c r="D401" s="133"/>
      <c r="E401" s="133"/>
      <c r="F401" s="133"/>
      <c r="G401" s="133"/>
      <c r="H401" s="133"/>
      <c r="I401" s="123"/>
      <c r="J401" s="123"/>
      <c r="K401" s="133"/>
    </row>
    <row r="402" spans="2:11">
      <c r="B402" s="122"/>
      <c r="C402" s="133"/>
      <c r="D402" s="133"/>
      <c r="E402" s="133"/>
      <c r="F402" s="133"/>
      <c r="G402" s="133"/>
      <c r="H402" s="133"/>
      <c r="I402" s="123"/>
      <c r="J402" s="123"/>
      <c r="K402" s="133"/>
    </row>
    <row r="403" spans="2:11">
      <c r="B403" s="122"/>
      <c r="C403" s="133"/>
      <c r="D403" s="133"/>
      <c r="E403" s="133"/>
      <c r="F403" s="133"/>
      <c r="G403" s="133"/>
      <c r="H403" s="133"/>
      <c r="I403" s="123"/>
      <c r="J403" s="123"/>
      <c r="K403" s="133"/>
    </row>
    <row r="404" spans="2:11">
      <c r="B404" s="122"/>
      <c r="C404" s="133"/>
      <c r="D404" s="133"/>
      <c r="E404" s="133"/>
      <c r="F404" s="133"/>
      <c r="G404" s="133"/>
      <c r="H404" s="133"/>
      <c r="I404" s="123"/>
      <c r="J404" s="123"/>
      <c r="K404" s="133"/>
    </row>
    <row r="405" spans="2:11">
      <c r="B405" s="122"/>
      <c r="C405" s="133"/>
      <c r="D405" s="133"/>
      <c r="E405" s="133"/>
      <c r="F405" s="133"/>
      <c r="G405" s="133"/>
      <c r="H405" s="133"/>
      <c r="I405" s="123"/>
      <c r="J405" s="123"/>
      <c r="K405" s="133"/>
    </row>
    <row r="406" spans="2:11">
      <c r="B406" s="122"/>
      <c r="C406" s="133"/>
      <c r="D406" s="133"/>
      <c r="E406" s="133"/>
      <c r="F406" s="133"/>
      <c r="G406" s="133"/>
      <c r="H406" s="133"/>
      <c r="I406" s="123"/>
      <c r="J406" s="123"/>
      <c r="K406" s="133"/>
    </row>
    <row r="407" spans="2:11">
      <c r="B407" s="122"/>
      <c r="C407" s="133"/>
      <c r="D407" s="133"/>
      <c r="E407" s="133"/>
      <c r="F407" s="133"/>
      <c r="G407" s="133"/>
      <c r="H407" s="133"/>
      <c r="I407" s="123"/>
      <c r="J407" s="123"/>
      <c r="K407" s="133"/>
    </row>
    <row r="408" spans="2:11">
      <c r="B408" s="122"/>
      <c r="C408" s="133"/>
      <c r="D408" s="133"/>
      <c r="E408" s="133"/>
      <c r="F408" s="133"/>
      <c r="G408" s="133"/>
      <c r="H408" s="133"/>
      <c r="I408" s="123"/>
      <c r="J408" s="123"/>
      <c r="K408" s="133"/>
    </row>
    <row r="409" spans="2:11">
      <c r="B409" s="122"/>
      <c r="C409" s="133"/>
      <c r="D409" s="133"/>
      <c r="E409" s="133"/>
      <c r="F409" s="133"/>
      <c r="G409" s="133"/>
      <c r="H409" s="133"/>
      <c r="I409" s="123"/>
      <c r="J409" s="123"/>
      <c r="K409" s="133"/>
    </row>
    <row r="410" spans="2:11">
      <c r="B410" s="122"/>
      <c r="C410" s="133"/>
      <c r="D410" s="133"/>
      <c r="E410" s="133"/>
      <c r="F410" s="133"/>
      <c r="G410" s="133"/>
      <c r="H410" s="133"/>
      <c r="I410" s="123"/>
      <c r="J410" s="123"/>
      <c r="K410" s="133"/>
    </row>
    <row r="411" spans="2:11">
      <c r="B411" s="122"/>
      <c r="C411" s="133"/>
      <c r="D411" s="133"/>
      <c r="E411" s="133"/>
      <c r="F411" s="133"/>
      <c r="G411" s="133"/>
      <c r="H411" s="133"/>
      <c r="I411" s="123"/>
      <c r="J411" s="123"/>
      <c r="K411" s="133"/>
    </row>
    <row r="412" spans="2:11">
      <c r="B412" s="122"/>
      <c r="C412" s="133"/>
      <c r="D412" s="133"/>
      <c r="E412" s="133"/>
      <c r="F412" s="133"/>
      <c r="G412" s="133"/>
      <c r="H412" s="133"/>
      <c r="I412" s="123"/>
      <c r="J412" s="123"/>
      <c r="K412" s="133"/>
    </row>
    <row r="413" spans="2:11">
      <c r="B413" s="122"/>
      <c r="C413" s="133"/>
      <c r="D413" s="133"/>
      <c r="E413" s="133"/>
      <c r="F413" s="133"/>
      <c r="G413" s="133"/>
      <c r="H413" s="133"/>
      <c r="I413" s="123"/>
      <c r="J413" s="123"/>
      <c r="K413" s="133"/>
    </row>
    <row r="414" spans="2:11">
      <c r="B414" s="122"/>
      <c r="C414" s="133"/>
      <c r="D414" s="133"/>
      <c r="E414" s="133"/>
      <c r="F414" s="133"/>
      <c r="G414" s="133"/>
      <c r="H414" s="133"/>
      <c r="I414" s="123"/>
      <c r="J414" s="123"/>
      <c r="K414" s="133"/>
    </row>
    <row r="415" spans="2:11">
      <c r="B415" s="122"/>
      <c r="C415" s="133"/>
      <c r="D415" s="133"/>
      <c r="E415" s="133"/>
      <c r="F415" s="133"/>
      <c r="G415" s="133"/>
      <c r="H415" s="133"/>
      <c r="I415" s="123"/>
      <c r="J415" s="123"/>
      <c r="K415" s="133"/>
    </row>
    <row r="416" spans="2:11">
      <c r="B416" s="122"/>
      <c r="C416" s="133"/>
      <c r="D416" s="133"/>
      <c r="E416" s="133"/>
      <c r="F416" s="133"/>
      <c r="G416" s="133"/>
      <c r="H416" s="133"/>
      <c r="I416" s="123"/>
      <c r="J416" s="123"/>
      <c r="K416" s="133"/>
    </row>
    <row r="417" spans="2:11">
      <c r="B417" s="122"/>
      <c r="C417" s="133"/>
      <c r="D417" s="133"/>
      <c r="E417" s="133"/>
      <c r="F417" s="133"/>
      <c r="G417" s="133"/>
      <c r="H417" s="133"/>
      <c r="I417" s="123"/>
      <c r="J417" s="123"/>
      <c r="K417" s="133"/>
    </row>
    <row r="418" spans="2:11">
      <c r="B418" s="122"/>
      <c r="C418" s="133"/>
      <c r="D418" s="133"/>
      <c r="E418" s="133"/>
      <c r="F418" s="133"/>
      <c r="G418" s="133"/>
      <c r="H418" s="133"/>
      <c r="I418" s="123"/>
      <c r="J418" s="123"/>
      <c r="K418" s="133"/>
    </row>
    <row r="419" spans="2:11">
      <c r="B419" s="122"/>
      <c r="C419" s="133"/>
      <c r="D419" s="133"/>
      <c r="E419" s="133"/>
      <c r="F419" s="133"/>
      <c r="G419" s="133"/>
      <c r="H419" s="133"/>
      <c r="I419" s="123"/>
      <c r="J419" s="123"/>
      <c r="K419" s="133"/>
    </row>
    <row r="420" spans="2:11">
      <c r="B420" s="122"/>
      <c r="C420" s="133"/>
      <c r="D420" s="133"/>
      <c r="E420" s="133"/>
      <c r="F420" s="133"/>
      <c r="G420" s="133"/>
      <c r="H420" s="133"/>
      <c r="I420" s="123"/>
      <c r="J420" s="123"/>
      <c r="K420" s="133"/>
    </row>
    <row r="421" spans="2:11">
      <c r="B421" s="122"/>
      <c r="C421" s="133"/>
      <c r="D421" s="133"/>
      <c r="E421" s="133"/>
      <c r="F421" s="133"/>
      <c r="G421" s="133"/>
      <c r="H421" s="133"/>
      <c r="I421" s="123"/>
      <c r="J421" s="123"/>
      <c r="K421" s="133"/>
    </row>
    <row r="422" spans="2:11">
      <c r="B422" s="122"/>
      <c r="C422" s="133"/>
      <c r="D422" s="133"/>
      <c r="E422" s="133"/>
      <c r="F422" s="133"/>
      <c r="G422" s="133"/>
      <c r="H422" s="133"/>
      <c r="I422" s="123"/>
      <c r="J422" s="123"/>
      <c r="K422" s="133"/>
    </row>
    <row r="423" spans="2:11">
      <c r="B423" s="122"/>
      <c r="C423" s="133"/>
      <c r="D423" s="133"/>
      <c r="E423" s="133"/>
      <c r="F423" s="133"/>
      <c r="G423" s="133"/>
      <c r="H423" s="133"/>
      <c r="I423" s="123"/>
      <c r="J423" s="123"/>
      <c r="K423" s="133"/>
    </row>
    <row r="424" spans="2:11">
      <c r="B424" s="122"/>
      <c r="C424" s="133"/>
      <c r="D424" s="133"/>
      <c r="E424" s="133"/>
      <c r="F424" s="133"/>
      <c r="G424" s="133"/>
      <c r="H424" s="133"/>
      <c r="I424" s="123"/>
      <c r="J424" s="123"/>
      <c r="K424" s="133"/>
    </row>
    <row r="425" spans="2:11">
      <c r="B425" s="122"/>
      <c r="C425" s="133"/>
      <c r="D425" s="133"/>
      <c r="E425" s="133"/>
      <c r="F425" s="133"/>
      <c r="G425" s="133"/>
      <c r="H425" s="133"/>
      <c r="I425" s="123"/>
      <c r="J425" s="123"/>
      <c r="K425" s="133"/>
    </row>
    <row r="426" spans="2:11">
      <c r="B426" s="122"/>
      <c r="C426" s="133"/>
      <c r="D426" s="133"/>
      <c r="E426" s="133"/>
      <c r="F426" s="133"/>
      <c r="G426" s="133"/>
      <c r="H426" s="133"/>
      <c r="I426" s="123"/>
      <c r="J426" s="123"/>
      <c r="K426" s="133"/>
    </row>
    <row r="427" spans="2:11">
      <c r="B427" s="122"/>
      <c r="C427" s="133"/>
      <c r="D427" s="133"/>
      <c r="E427" s="133"/>
      <c r="F427" s="133"/>
      <c r="G427" s="133"/>
      <c r="H427" s="133"/>
      <c r="I427" s="123"/>
      <c r="J427" s="123"/>
      <c r="K427" s="133"/>
    </row>
    <row r="428" spans="2:11">
      <c r="B428" s="122"/>
      <c r="C428" s="133"/>
      <c r="D428" s="133"/>
      <c r="E428" s="133"/>
      <c r="F428" s="133"/>
      <c r="G428" s="133"/>
      <c r="H428" s="133"/>
      <c r="I428" s="123"/>
      <c r="J428" s="123"/>
      <c r="K428" s="133"/>
    </row>
    <row r="429" spans="2:11">
      <c r="B429" s="122"/>
      <c r="C429" s="133"/>
      <c r="D429" s="133"/>
      <c r="E429" s="133"/>
      <c r="F429" s="133"/>
      <c r="G429" s="133"/>
      <c r="H429" s="133"/>
      <c r="I429" s="123"/>
      <c r="J429" s="123"/>
      <c r="K429" s="133"/>
    </row>
    <row r="430" spans="2:11">
      <c r="B430" s="122"/>
      <c r="C430" s="133"/>
      <c r="D430" s="133"/>
      <c r="E430" s="133"/>
      <c r="F430" s="133"/>
      <c r="G430" s="133"/>
      <c r="H430" s="133"/>
      <c r="I430" s="123"/>
      <c r="J430" s="123"/>
      <c r="K430" s="133"/>
    </row>
    <row r="431" spans="2:11">
      <c r="B431" s="122"/>
      <c r="C431" s="133"/>
      <c r="D431" s="133"/>
      <c r="E431" s="133"/>
      <c r="F431" s="133"/>
      <c r="G431" s="133"/>
      <c r="H431" s="133"/>
      <c r="I431" s="123"/>
      <c r="J431" s="123"/>
      <c r="K431" s="133"/>
    </row>
    <row r="432" spans="2:11">
      <c r="B432" s="122"/>
      <c r="C432" s="133"/>
      <c r="D432" s="133"/>
      <c r="E432" s="133"/>
      <c r="F432" s="133"/>
      <c r="G432" s="133"/>
      <c r="H432" s="133"/>
      <c r="I432" s="123"/>
      <c r="J432" s="123"/>
      <c r="K432" s="133"/>
    </row>
    <row r="433" spans="2:11">
      <c r="B433" s="122"/>
      <c r="C433" s="133"/>
      <c r="D433" s="133"/>
      <c r="E433" s="133"/>
      <c r="F433" s="133"/>
      <c r="G433" s="133"/>
      <c r="H433" s="133"/>
      <c r="I433" s="123"/>
      <c r="J433" s="123"/>
      <c r="K433" s="133"/>
    </row>
    <row r="434" spans="2:11">
      <c r="B434" s="122"/>
      <c r="C434" s="133"/>
      <c r="D434" s="133"/>
      <c r="E434" s="133"/>
      <c r="F434" s="133"/>
      <c r="G434" s="133"/>
      <c r="H434" s="133"/>
      <c r="I434" s="123"/>
      <c r="J434" s="123"/>
      <c r="K434" s="133"/>
    </row>
    <row r="435" spans="2:11">
      <c r="B435" s="122"/>
      <c r="C435" s="133"/>
      <c r="D435" s="133"/>
      <c r="E435" s="133"/>
      <c r="F435" s="133"/>
      <c r="G435" s="133"/>
      <c r="H435" s="133"/>
      <c r="I435" s="123"/>
      <c r="J435" s="123"/>
      <c r="K435" s="133"/>
    </row>
    <row r="436" spans="2:11">
      <c r="B436" s="122"/>
      <c r="C436" s="133"/>
      <c r="D436" s="133"/>
      <c r="E436" s="133"/>
      <c r="F436" s="133"/>
      <c r="G436" s="133"/>
      <c r="H436" s="133"/>
      <c r="I436" s="123"/>
      <c r="J436" s="123"/>
      <c r="K436" s="133"/>
    </row>
    <row r="437" spans="2:11">
      <c r="B437" s="122"/>
      <c r="C437" s="133"/>
      <c r="D437" s="133"/>
      <c r="E437" s="133"/>
      <c r="F437" s="133"/>
      <c r="G437" s="133"/>
      <c r="H437" s="133"/>
      <c r="I437" s="123"/>
      <c r="J437" s="123"/>
      <c r="K437" s="133"/>
    </row>
    <row r="438" spans="2:11">
      <c r="B438" s="122"/>
      <c r="C438" s="133"/>
      <c r="D438" s="133"/>
      <c r="E438" s="133"/>
      <c r="F438" s="133"/>
      <c r="G438" s="133"/>
      <c r="H438" s="133"/>
      <c r="I438" s="123"/>
      <c r="J438" s="123"/>
      <c r="K438" s="133"/>
    </row>
    <row r="439" spans="2:11">
      <c r="B439" s="122"/>
      <c r="C439" s="133"/>
      <c r="D439" s="133"/>
      <c r="E439" s="133"/>
      <c r="F439" s="133"/>
      <c r="G439" s="133"/>
      <c r="H439" s="133"/>
      <c r="I439" s="123"/>
      <c r="J439" s="123"/>
      <c r="K439" s="133"/>
    </row>
    <row r="440" spans="2:11">
      <c r="B440" s="122"/>
      <c r="C440" s="133"/>
      <c r="D440" s="133"/>
      <c r="E440" s="133"/>
      <c r="F440" s="133"/>
      <c r="G440" s="133"/>
      <c r="H440" s="133"/>
      <c r="I440" s="123"/>
      <c r="J440" s="123"/>
      <c r="K440" s="133"/>
    </row>
    <row r="441" spans="2:11">
      <c r="B441" s="122"/>
      <c r="C441" s="133"/>
      <c r="D441" s="133"/>
      <c r="E441" s="133"/>
      <c r="F441" s="133"/>
      <c r="G441" s="133"/>
      <c r="H441" s="133"/>
      <c r="I441" s="123"/>
      <c r="J441" s="123"/>
      <c r="K441" s="133"/>
    </row>
    <row r="442" spans="2:11">
      <c r="B442" s="122"/>
      <c r="C442" s="133"/>
      <c r="D442" s="133"/>
      <c r="E442" s="133"/>
      <c r="F442" s="133"/>
      <c r="G442" s="133"/>
      <c r="H442" s="133"/>
      <c r="I442" s="123"/>
      <c r="J442" s="123"/>
      <c r="K442" s="133"/>
    </row>
    <row r="443" spans="2:11">
      <c r="B443" s="122"/>
      <c r="C443" s="133"/>
      <c r="D443" s="133"/>
      <c r="E443" s="133"/>
      <c r="F443" s="133"/>
      <c r="G443" s="133"/>
      <c r="H443" s="133"/>
      <c r="I443" s="123"/>
      <c r="J443" s="123"/>
      <c r="K443" s="133"/>
    </row>
    <row r="444" spans="2:11">
      <c r="B444" s="122"/>
      <c r="C444" s="133"/>
      <c r="D444" s="133"/>
      <c r="E444" s="133"/>
      <c r="F444" s="133"/>
      <c r="G444" s="133"/>
      <c r="H444" s="133"/>
      <c r="I444" s="123"/>
      <c r="J444" s="123"/>
      <c r="K444" s="133"/>
    </row>
    <row r="445" spans="2:11">
      <c r="B445" s="122"/>
      <c r="C445" s="133"/>
      <c r="D445" s="133"/>
      <c r="E445" s="133"/>
      <c r="F445" s="133"/>
      <c r="G445" s="133"/>
      <c r="H445" s="133"/>
      <c r="I445" s="123"/>
      <c r="J445" s="123"/>
      <c r="K445" s="133"/>
    </row>
    <row r="446" spans="2:11">
      <c r="B446" s="122"/>
      <c r="C446" s="133"/>
      <c r="D446" s="133"/>
      <c r="E446" s="133"/>
      <c r="F446" s="133"/>
      <c r="G446" s="133"/>
      <c r="H446" s="133"/>
      <c r="I446" s="123"/>
      <c r="J446" s="123"/>
      <c r="K446" s="133"/>
    </row>
    <row r="447" spans="2:11">
      <c r="B447" s="122"/>
      <c r="C447" s="133"/>
      <c r="D447" s="133"/>
      <c r="E447" s="133"/>
      <c r="F447" s="133"/>
      <c r="G447" s="133"/>
      <c r="H447" s="133"/>
      <c r="I447" s="123"/>
      <c r="J447" s="123"/>
      <c r="K447" s="133"/>
    </row>
    <row r="448" spans="2:11">
      <c r="B448" s="122"/>
      <c r="C448" s="133"/>
      <c r="D448" s="133"/>
      <c r="E448" s="133"/>
      <c r="F448" s="133"/>
      <c r="G448" s="133"/>
      <c r="H448" s="133"/>
      <c r="I448" s="123"/>
      <c r="J448" s="123"/>
      <c r="K448" s="133"/>
    </row>
    <row r="449" spans="2:11">
      <c r="B449" s="122"/>
      <c r="C449" s="133"/>
      <c r="D449" s="133"/>
      <c r="E449" s="133"/>
      <c r="F449" s="133"/>
      <c r="G449" s="133"/>
      <c r="H449" s="133"/>
      <c r="I449" s="123"/>
      <c r="J449" s="123"/>
      <c r="K449" s="133"/>
    </row>
    <row r="450" spans="2:11">
      <c r="B450" s="122"/>
      <c r="C450" s="133"/>
      <c r="D450" s="133"/>
      <c r="E450" s="133"/>
      <c r="F450" s="133"/>
      <c r="G450" s="133"/>
      <c r="H450" s="133"/>
      <c r="I450" s="123"/>
      <c r="J450" s="123"/>
      <c r="K450" s="133"/>
    </row>
    <row r="451" spans="2:11">
      <c r="B451" s="122"/>
      <c r="C451" s="133"/>
      <c r="D451" s="133"/>
      <c r="E451" s="133"/>
      <c r="F451" s="133"/>
      <c r="G451" s="133"/>
      <c r="H451" s="133"/>
      <c r="I451" s="123"/>
      <c r="J451" s="123"/>
      <c r="K451" s="133"/>
    </row>
    <row r="452" spans="2:11">
      <c r="B452" s="122"/>
      <c r="C452" s="133"/>
      <c r="D452" s="133"/>
      <c r="E452" s="133"/>
      <c r="F452" s="133"/>
      <c r="G452" s="133"/>
      <c r="H452" s="133"/>
      <c r="I452" s="123"/>
      <c r="J452" s="123"/>
      <c r="K452" s="133"/>
    </row>
    <row r="453" spans="2:11">
      <c r="B453" s="122"/>
      <c r="C453" s="133"/>
      <c r="D453" s="133"/>
      <c r="E453" s="133"/>
      <c r="F453" s="133"/>
      <c r="G453" s="133"/>
      <c r="H453" s="133"/>
      <c r="I453" s="123"/>
      <c r="J453" s="123"/>
      <c r="K453" s="133"/>
    </row>
    <row r="454" spans="2:11">
      <c r="B454" s="122"/>
      <c r="C454" s="133"/>
      <c r="D454" s="133"/>
      <c r="E454" s="133"/>
      <c r="F454" s="133"/>
      <c r="G454" s="133"/>
      <c r="H454" s="133"/>
      <c r="I454" s="123"/>
      <c r="J454" s="123"/>
      <c r="K454" s="133"/>
    </row>
    <row r="455" spans="2:11">
      <c r="B455" s="122"/>
      <c r="C455" s="133"/>
      <c r="D455" s="133"/>
      <c r="E455" s="133"/>
      <c r="F455" s="133"/>
      <c r="G455" s="133"/>
      <c r="H455" s="133"/>
      <c r="I455" s="123"/>
      <c r="J455" s="123"/>
      <c r="K455" s="133"/>
    </row>
    <row r="456" spans="2:11">
      <c r="B456" s="122"/>
      <c r="C456" s="133"/>
      <c r="D456" s="133"/>
      <c r="E456" s="133"/>
      <c r="F456" s="133"/>
      <c r="G456" s="133"/>
      <c r="H456" s="133"/>
      <c r="I456" s="123"/>
      <c r="J456" s="123"/>
      <c r="K456" s="133"/>
    </row>
    <row r="457" spans="2:11">
      <c r="B457" s="122"/>
      <c r="C457" s="133"/>
      <c r="D457" s="133"/>
      <c r="E457" s="133"/>
      <c r="F457" s="133"/>
      <c r="G457" s="133"/>
      <c r="H457" s="133"/>
      <c r="I457" s="123"/>
      <c r="J457" s="123"/>
      <c r="K457" s="133"/>
    </row>
    <row r="458" spans="2:11">
      <c r="B458" s="122"/>
      <c r="C458" s="133"/>
      <c r="D458" s="133"/>
      <c r="E458" s="133"/>
      <c r="F458" s="133"/>
      <c r="G458" s="133"/>
      <c r="H458" s="133"/>
      <c r="I458" s="123"/>
      <c r="J458" s="123"/>
      <c r="K458" s="133"/>
    </row>
    <row r="459" spans="2:11">
      <c r="B459" s="122"/>
      <c r="C459" s="133"/>
      <c r="D459" s="133"/>
      <c r="E459" s="133"/>
      <c r="F459" s="133"/>
      <c r="G459" s="133"/>
      <c r="H459" s="133"/>
      <c r="I459" s="123"/>
      <c r="J459" s="123"/>
      <c r="K459" s="133"/>
    </row>
    <row r="460" spans="2:11">
      <c r="B460" s="122"/>
      <c r="C460" s="133"/>
      <c r="D460" s="133"/>
      <c r="E460" s="133"/>
      <c r="F460" s="133"/>
      <c r="G460" s="133"/>
      <c r="H460" s="133"/>
      <c r="I460" s="123"/>
      <c r="J460" s="123"/>
      <c r="K460" s="133"/>
    </row>
    <row r="461" spans="2:11">
      <c r="B461" s="122"/>
      <c r="C461" s="133"/>
      <c r="D461" s="133"/>
      <c r="E461" s="133"/>
      <c r="F461" s="133"/>
      <c r="G461" s="133"/>
      <c r="H461" s="133"/>
      <c r="I461" s="123"/>
      <c r="J461" s="123"/>
      <c r="K461" s="133"/>
    </row>
    <row r="462" spans="2:11">
      <c r="B462" s="122"/>
      <c r="C462" s="133"/>
      <c r="D462" s="133"/>
      <c r="E462" s="133"/>
      <c r="F462" s="133"/>
      <c r="G462" s="133"/>
      <c r="H462" s="133"/>
      <c r="I462" s="123"/>
      <c r="J462" s="123"/>
      <c r="K462" s="133"/>
    </row>
    <row r="463" spans="2:11">
      <c r="B463" s="122"/>
      <c r="C463" s="133"/>
      <c r="D463" s="133"/>
      <c r="E463" s="133"/>
      <c r="F463" s="133"/>
      <c r="G463" s="133"/>
      <c r="H463" s="133"/>
      <c r="I463" s="123"/>
      <c r="J463" s="123"/>
      <c r="K463" s="133"/>
    </row>
    <row r="464" spans="2:11">
      <c r="B464" s="122"/>
      <c r="C464" s="133"/>
      <c r="D464" s="133"/>
      <c r="E464" s="133"/>
      <c r="F464" s="133"/>
      <c r="G464" s="133"/>
      <c r="H464" s="133"/>
      <c r="I464" s="123"/>
      <c r="J464" s="123"/>
      <c r="K464" s="133"/>
    </row>
    <row r="465" spans="2:11">
      <c r="B465" s="122"/>
      <c r="C465" s="133"/>
      <c r="D465" s="133"/>
      <c r="E465" s="133"/>
      <c r="F465" s="133"/>
      <c r="G465" s="133"/>
      <c r="H465" s="133"/>
      <c r="I465" s="123"/>
      <c r="J465" s="123"/>
      <c r="K465" s="133"/>
    </row>
    <row r="466" spans="2:11">
      <c r="B466" s="122"/>
      <c r="C466" s="133"/>
      <c r="D466" s="133"/>
      <c r="E466" s="133"/>
      <c r="F466" s="133"/>
      <c r="G466" s="133"/>
      <c r="H466" s="133"/>
      <c r="I466" s="123"/>
      <c r="J466" s="123"/>
      <c r="K466" s="133"/>
    </row>
    <row r="467" spans="2:11">
      <c r="B467" s="122"/>
      <c r="C467" s="133"/>
      <c r="D467" s="133"/>
      <c r="E467" s="133"/>
      <c r="F467" s="133"/>
      <c r="G467" s="133"/>
      <c r="H467" s="133"/>
      <c r="I467" s="123"/>
      <c r="J467" s="123"/>
      <c r="K467" s="133"/>
    </row>
    <row r="468" spans="2:11">
      <c r="B468" s="122"/>
      <c r="C468" s="133"/>
      <c r="D468" s="133"/>
      <c r="E468" s="133"/>
      <c r="F468" s="133"/>
      <c r="G468" s="133"/>
      <c r="H468" s="133"/>
      <c r="I468" s="123"/>
      <c r="J468" s="123"/>
      <c r="K468" s="133"/>
    </row>
    <row r="469" spans="2:11">
      <c r="B469" s="122"/>
      <c r="C469" s="133"/>
      <c r="D469" s="133"/>
      <c r="E469" s="133"/>
      <c r="F469" s="133"/>
      <c r="G469" s="133"/>
      <c r="H469" s="133"/>
      <c r="I469" s="123"/>
      <c r="J469" s="123"/>
      <c r="K469" s="133"/>
    </row>
    <row r="470" spans="2:11">
      <c r="B470" s="122"/>
      <c r="C470" s="133"/>
      <c r="D470" s="133"/>
      <c r="E470" s="133"/>
      <c r="F470" s="133"/>
      <c r="G470" s="133"/>
      <c r="H470" s="133"/>
      <c r="I470" s="123"/>
      <c r="J470" s="123"/>
      <c r="K470" s="133"/>
    </row>
    <row r="471" spans="2:11">
      <c r="B471" s="122"/>
      <c r="C471" s="133"/>
      <c r="D471" s="133"/>
      <c r="E471" s="133"/>
      <c r="F471" s="133"/>
      <c r="G471" s="133"/>
      <c r="H471" s="133"/>
      <c r="I471" s="123"/>
      <c r="J471" s="123"/>
      <c r="K471" s="133"/>
    </row>
    <row r="472" spans="2:11">
      <c r="B472" s="122"/>
      <c r="C472" s="133"/>
      <c r="D472" s="133"/>
      <c r="E472" s="133"/>
      <c r="F472" s="133"/>
      <c r="G472" s="133"/>
      <c r="H472" s="133"/>
      <c r="I472" s="123"/>
      <c r="J472" s="123"/>
      <c r="K472" s="133"/>
    </row>
    <row r="473" spans="2:11">
      <c r="B473" s="122"/>
      <c r="C473" s="133"/>
      <c r="D473" s="133"/>
      <c r="E473" s="133"/>
      <c r="F473" s="133"/>
      <c r="G473" s="133"/>
      <c r="H473" s="133"/>
      <c r="I473" s="123"/>
      <c r="J473" s="123"/>
      <c r="K473" s="133"/>
    </row>
    <row r="474" spans="2:11">
      <c r="B474" s="122"/>
      <c r="C474" s="133"/>
      <c r="D474" s="133"/>
      <c r="E474" s="133"/>
      <c r="F474" s="133"/>
      <c r="G474" s="133"/>
      <c r="H474" s="133"/>
      <c r="I474" s="123"/>
      <c r="J474" s="123"/>
      <c r="K474" s="133"/>
    </row>
    <row r="475" spans="2:11">
      <c r="B475" s="122"/>
      <c r="C475" s="133"/>
      <c r="D475" s="133"/>
      <c r="E475" s="133"/>
      <c r="F475" s="133"/>
      <c r="G475" s="133"/>
      <c r="H475" s="133"/>
      <c r="I475" s="123"/>
      <c r="J475" s="123"/>
      <c r="K475" s="133"/>
    </row>
    <row r="476" spans="2:11">
      <c r="B476" s="122"/>
      <c r="C476" s="133"/>
      <c r="D476" s="133"/>
      <c r="E476" s="133"/>
      <c r="F476" s="133"/>
      <c r="G476" s="133"/>
      <c r="H476" s="133"/>
      <c r="I476" s="123"/>
      <c r="J476" s="123"/>
      <c r="K476" s="133"/>
    </row>
    <row r="477" spans="2:11">
      <c r="B477" s="122"/>
      <c r="C477" s="133"/>
      <c r="D477" s="133"/>
      <c r="E477" s="133"/>
      <c r="F477" s="133"/>
      <c r="G477" s="133"/>
      <c r="H477" s="133"/>
      <c r="I477" s="123"/>
      <c r="J477" s="123"/>
      <c r="K477" s="133"/>
    </row>
    <row r="478" spans="2:11">
      <c r="B478" s="122"/>
      <c r="C478" s="133"/>
      <c r="D478" s="133"/>
      <c r="E478" s="133"/>
      <c r="F478" s="133"/>
      <c r="G478" s="133"/>
      <c r="H478" s="133"/>
      <c r="I478" s="123"/>
      <c r="J478" s="123"/>
      <c r="K478" s="133"/>
    </row>
    <row r="479" spans="2:11">
      <c r="B479" s="122"/>
      <c r="C479" s="133"/>
      <c r="D479" s="133"/>
      <c r="E479" s="133"/>
      <c r="F479" s="133"/>
      <c r="G479" s="133"/>
      <c r="H479" s="133"/>
      <c r="I479" s="123"/>
      <c r="J479" s="123"/>
      <c r="K479" s="133"/>
    </row>
    <row r="480" spans="2:11">
      <c r="B480" s="122"/>
      <c r="C480" s="133"/>
      <c r="D480" s="133"/>
      <c r="E480" s="133"/>
      <c r="F480" s="133"/>
      <c r="G480" s="133"/>
      <c r="H480" s="133"/>
      <c r="I480" s="123"/>
      <c r="J480" s="123"/>
      <c r="K480" s="133"/>
    </row>
    <row r="481" spans="2:11">
      <c r="B481" s="122"/>
      <c r="C481" s="133"/>
      <c r="D481" s="133"/>
      <c r="E481" s="133"/>
      <c r="F481" s="133"/>
      <c r="G481" s="133"/>
      <c r="H481" s="133"/>
      <c r="I481" s="123"/>
      <c r="J481" s="123"/>
      <c r="K481" s="133"/>
    </row>
    <row r="482" spans="2:11">
      <c r="B482" s="122"/>
      <c r="C482" s="133"/>
      <c r="D482" s="133"/>
      <c r="E482" s="133"/>
      <c r="F482" s="133"/>
      <c r="G482" s="133"/>
      <c r="H482" s="133"/>
      <c r="I482" s="123"/>
      <c r="J482" s="123"/>
      <c r="K482" s="133"/>
    </row>
    <row r="483" spans="2:11">
      <c r="B483" s="122"/>
      <c r="C483" s="133"/>
      <c r="D483" s="133"/>
      <c r="E483" s="133"/>
      <c r="F483" s="133"/>
      <c r="G483" s="133"/>
      <c r="H483" s="133"/>
      <c r="I483" s="123"/>
      <c r="J483" s="123"/>
      <c r="K483" s="133"/>
    </row>
    <row r="484" spans="2:11">
      <c r="B484" s="122"/>
      <c r="C484" s="133"/>
      <c r="D484" s="133"/>
      <c r="E484" s="133"/>
      <c r="F484" s="133"/>
      <c r="G484" s="133"/>
      <c r="H484" s="133"/>
      <c r="I484" s="123"/>
      <c r="J484" s="123"/>
      <c r="K484" s="133"/>
    </row>
    <row r="485" spans="2:11">
      <c r="B485" s="122"/>
      <c r="C485" s="133"/>
      <c r="D485" s="133"/>
      <c r="E485" s="133"/>
      <c r="F485" s="133"/>
      <c r="G485" s="133"/>
      <c r="H485" s="133"/>
      <c r="I485" s="123"/>
      <c r="J485" s="123"/>
      <c r="K485" s="133"/>
    </row>
    <row r="486" spans="2:11">
      <c r="B486" s="122"/>
      <c r="C486" s="133"/>
      <c r="D486" s="133"/>
      <c r="E486" s="133"/>
      <c r="F486" s="133"/>
      <c r="G486" s="133"/>
      <c r="H486" s="133"/>
      <c r="I486" s="123"/>
      <c r="J486" s="123"/>
      <c r="K486" s="133"/>
    </row>
    <row r="487" spans="2:11">
      <c r="B487" s="122"/>
      <c r="C487" s="133"/>
      <c r="D487" s="133"/>
      <c r="E487" s="133"/>
      <c r="F487" s="133"/>
      <c r="G487" s="133"/>
      <c r="H487" s="133"/>
      <c r="I487" s="123"/>
      <c r="J487" s="123"/>
      <c r="K487" s="133"/>
    </row>
    <row r="488" spans="2:11">
      <c r="B488" s="122"/>
      <c r="C488" s="133"/>
      <c r="D488" s="133"/>
      <c r="E488" s="133"/>
      <c r="F488" s="133"/>
      <c r="G488" s="133"/>
      <c r="H488" s="133"/>
      <c r="I488" s="123"/>
      <c r="J488" s="123"/>
      <c r="K488" s="133"/>
    </row>
    <row r="489" spans="2:11">
      <c r="B489" s="122"/>
      <c r="C489" s="133"/>
      <c r="D489" s="133"/>
      <c r="E489" s="133"/>
      <c r="F489" s="133"/>
      <c r="G489" s="133"/>
      <c r="H489" s="133"/>
      <c r="I489" s="123"/>
      <c r="J489" s="123"/>
      <c r="K489" s="133"/>
    </row>
    <row r="490" spans="2:11">
      <c r="B490" s="122"/>
      <c r="C490" s="133"/>
      <c r="D490" s="133"/>
      <c r="E490" s="133"/>
      <c r="F490" s="133"/>
      <c r="G490" s="133"/>
      <c r="H490" s="133"/>
      <c r="I490" s="123"/>
      <c r="J490" s="123"/>
      <c r="K490" s="133"/>
    </row>
    <row r="491" spans="2:11">
      <c r="B491" s="122"/>
      <c r="C491" s="133"/>
      <c r="D491" s="133"/>
      <c r="E491" s="133"/>
      <c r="F491" s="133"/>
      <c r="G491" s="133"/>
      <c r="H491" s="133"/>
      <c r="I491" s="123"/>
      <c r="J491" s="123"/>
      <c r="K491" s="133"/>
    </row>
    <row r="492" spans="2:11">
      <c r="B492" s="122"/>
      <c r="C492" s="133"/>
      <c r="D492" s="133"/>
      <c r="E492" s="133"/>
      <c r="F492" s="133"/>
      <c r="G492" s="133"/>
      <c r="H492" s="133"/>
      <c r="I492" s="123"/>
      <c r="J492" s="123"/>
      <c r="K492" s="133"/>
    </row>
    <row r="493" spans="2:11">
      <c r="B493" s="122"/>
      <c r="C493" s="133"/>
      <c r="D493" s="133"/>
      <c r="E493" s="133"/>
      <c r="F493" s="133"/>
      <c r="G493" s="133"/>
      <c r="H493" s="133"/>
      <c r="I493" s="123"/>
      <c r="J493" s="123"/>
      <c r="K493" s="133"/>
    </row>
    <row r="494" spans="2:11">
      <c r="B494" s="122"/>
      <c r="C494" s="133"/>
      <c r="D494" s="133"/>
      <c r="E494" s="133"/>
      <c r="F494" s="133"/>
      <c r="G494" s="133"/>
      <c r="H494" s="133"/>
      <c r="I494" s="123"/>
      <c r="J494" s="123"/>
      <c r="K494" s="133"/>
    </row>
    <row r="495" spans="2:11">
      <c r="B495" s="122"/>
      <c r="C495" s="133"/>
      <c r="D495" s="133"/>
      <c r="E495" s="133"/>
      <c r="F495" s="133"/>
      <c r="G495" s="133"/>
      <c r="H495" s="133"/>
      <c r="I495" s="123"/>
      <c r="J495" s="123"/>
      <c r="K495" s="133"/>
    </row>
    <row r="496" spans="2:11">
      <c r="B496" s="122"/>
      <c r="C496" s="133"/>
      <c r="D496" s="133"/>
      <c r="E496" s="133"/>
      <c r="F496" s="133"/>
      <c r="G496" s="133"/>
      <c r="H496" s="133"/>
      <c r="I496" s="123"/>
      <c r="J496" s="123"/>
      <c r="K496" s="133"/>
    </row>
    <row r="497" spans="2:11">
      <c r="B497" s="122"/>
      <c r="C497" s="133"/>
      <c r="D497" s="133"/>
      <c r="E497" s="133"/>
      <c r="F497" s="133"/>
      <c r="G497" s="133"/>
      <c r="H497" s="133"/>
      <c r="I497" s="123"/>
      <c r="J497" s="123"/>
      <c r="K497" s="133"/>
    </row>
    <row r="498" spans="2:11">
      <c r="B498" s="122"/>
      <c r="C498" s="133"/>
      <c r="D498" s="133"/>
      <c r="E498" s="133"/>
      <c r="F498" s="133"/>
      <c r="G498" s="133"/>
      <c r="H498" s="133"/>
      <c r="I498" s="123"/>
      <c r="J498" s="123"/>
      <c r="K498" s="133"/>
    </row>
    <row r="499" spans="2:11">
      <c r="B499" s="122"/>
      <c r="C499" s="133"/>
      <c r="D499" s="133"/>
      <c r="E499" s="133"/>
      <c r="F499" s="133"/>
      <c r="G499" s="133"/>
      <c r="H499" s="133"/>
      <c r="I499" s="123"/>
      <c r="J499" s="123"/>
      <c r="K499" s="133"/>
    </row>
    <row r="500" spans="2:11">
      <c r="B500" s="122"/>
      <c r="C500" s="133"/>
      <c r="D500" s="133"/>
      <c r="E500" s="133"/>
      <c r="F500" s="133"/>
      <c r="G500" s="133"/>
      <c r="H500" s="133"/>
      <c r="I500" s="123"/>
      <c r="J500" s="123"/>
      <c r="K500" s="133"/>
    </row>
    <row r="501" spans="2:11">
      <c r="B501" s="122"/>
      <c r="C501" s="133"/>
      <c r="D501" s="133"/>
      <c r="E501" s="133"/>
      <c r="F501" s="133"/>
      <c r="G501" s="133"/>
      <c r="H501" s="133"/>
      <c r="I501" s="123"/>
      <c r="J501" s="123"/>
      <c r="K501" s="133"/>
    </row>
    <row r="502" spans="2:11">
      <c r="B502" s="122"/>
      <c r="C502" s="133"/>
      <c r="D502" s="133"/>
      <c r="E502" s="133"/>
      <c r="F502" s="133"/>
      <c r="G502" s="133"/>
      <c r="H502" s="133"/>
      <c r="I502" s="123"/>
      <c r="J502" s="123"/>
      <c r="K502" s="133"/>
    </row>
    <row r="503" spans="2:11">
      <c r="B503" s="122"/>
      <c r="C503" s="133"/>
      <c r="D503" s="133"/>
      <c r="E503" s="133"/>
      <c r="F503" s="133"/>
      <c r="G503" s="133"/>
      <c r="H503" s="133"/>
      <c r="I503" s="123"/>
      <c r="J503" s="123"/>
      <c r="K503" s="133"/>
    </row>
    <row r="504" spans="2:11">
      <c r="B504" s="122"/>
      <c r="C504" s="133"/>
      <c r="D504" s="133"/>
      <c r="E504" s="133"/>
      <c r="F504" s="133"/>
      <c r="G504" s="133"/>
      <c r="H504" s="133"/>
      <c r="I504" s="123"/>
      <c r="J504" s="123"/>
      <c r="K504" s="133"/>
    </row>
    <row r="505" spans="2:11">
      <c r="B505" s="122"/>
      <c r="C505" s="133"/>
      <c r="D505" s="133"/>
      <c r="E505" s="133"/>
      <c r="F505" s="133"/>
      <c r="G505" s="133"/>
      <c r="H505" s="133"/>
      <c r="I505" s="123"/>
      <c r="J505" s="123"/>
      <c r="K505" s="133"/>
    </row>
    <row r="506" spans="2:11">
      <c r="B506" s="122"/>
      <c r="C506" s="133"/>
      <c r="D506" s="133"/>
      <c r="E506" s="133"/>
      <c r="F506" s="133"/>
      <c r="G506" s="133"/>
      <c r="H506" s="133"/>
      <c r="I506" s="123"/>
      <c r="J506" s="123"/>
      <c r="K506" s="133"/>
    </row>
    <row r="507" spans="2:11">
      <c r="B507" s="122"/>
      <c r="C507" s="133"/>
      <c r="D507" s="133"/>
      <c r="E507" s="133"/>
      <c r="F507" s="133"/>
      <c r="G507" s="133"/>
      <c r="H507" s="133"/>
      <c r="I507" s="123"/>
      <c r="J507" s="123"/>
      <c r="K507" s="133"/>
    </row>
    <row r="508" spans="2:11">
      <c r="B508" s="122"/>
      <c r="C508" s="133"/>
      <c r="D508" s="133"/>
      <c r="E508" s="133"/>
      <c r="F508" s="133"/>
      <c r="G508" s="133"/>
      <c r="H508" s="133"/>
      <c r="I508" s="123"/>
      <c r="J508" s="123"/>
      <c r="K508" s="133"/>
    </row>
    <row r="509" spans="2:11">
      <c r="B509" s="122"/>
      <c r="C509" s="133"/>
      <c r="D509" s="133"/>
      <c r="E509" s="133"/>
      <c r="F509" s="133"/>
      <c r="G509" s="133"/>
      <c r="H509" s="133"/>
      <c r="I509" s="123"/>
      <c r="J509" s="123"/>
      <c r="K509" s="133"/>
    </row>
    <row r="510" spans="2:11">
      <c r="B510" s="122"/>
      <c r="C510" s="133"/>
      <c r="D510" s="133"/>
      <c r="E510" s="133"/>
      <c r="F510" s="133"/>
      <c r="G510" s="133"/>
      <c r="H510" s="133"/>
      <c r="I510" s="123"/>
      <c r="J510" s="123"/>
      <c r="K510" s="133"/>
    </row>
    <row r="511" spans="2:11">
      <c r="B511" s="122"/>
      <c r="C511" s="133"/>
      <c r="D511" s="133"/>
      <c r="E511" s="133"/>
      <c r="F511" s="133"/>
      <c r="G511" s="133"/>
      <c r="H511" s="133"/>
      <c r="I511" s="123"/>
      <c r="J511" s="123"/>
      <c r="K511" s="133"/>
    </row>
    <row r="512" spans="2:11">
      <c r="B512" s="122"/>
      <c r="C512" s="133"/>
      <c r="D512" s="133"/>
      <c r="E512" s="133"/>
      <c r="F512" s="133"/>
      <c r="G512" s="133"/>
      <c r="H512" s="133"/>
      <c r="I512" s="123"/>
      <c r="J512" s="123"/>
      <c r="K512" s="133"/>
    </row>
    <row r="513" spans="2:11">
      <c r="B513" s="122"/>
      <c r="C513" s="133"/>
      <c r="D513" s="133"/>
      <c r="E513" s="133"/>
      <c r="F513" s="133"/>
      <c r="G513" s="133"/>
      <c r="H513" s="133"/>
      <c r="I513" s="123"/>
      <c r="J513" s="123"/>
      <c r="K513" s="133"/>
    </row>
    <row r="514" spans="2:11">
      <c r="B514" s="122"/>
      <c r="C514" s="133"/>
      <c r="D514" s="133"/>
      <c r="E514" s="133"/>
      <c r="F514" s="133"/>
      <c r="G514" s="133"/>
      <c r="H514" s="133"/>
      <c r="I514" s="123"/>
      <c r="J514" s="123"/>
      <c r="K514" s="133"/>
    </row>
    <row r="515" spans="2:11">
      <c r="B515" s="122"/>
      <c r="C515" s="133"/>
      <c r="D515" s="133"/>
      <c r="E515" s="133"/>
      <c r="F515" s="133"/>
      <c r="G515" s="133"/>
      <c r="H515" s="133"/>
      <c r="I515" s="123"/>
      <c r="J515" s="123"/>
      <c r="K515" s="133"/>
    </row>
    <row r="516" spans="2:11">
      <c r="B516" s="122"/>
      <c r="C516" s="133"/>
      <c r="D516" s="133"/>
      <c r="E516" s="133"/>
      <c r="F516" s="133"/>
      <c r="G516" s="133"/>
      <c r="H516" s="133"/>
      <c r="I516" s="123"/>
      <c r="J516" s="123"/>
      <c r="K516" s="133"/>
    </row>
    <row r="517" spans="2:11">
      <c r="B517" s="122"/>
      <c r="C517" s="133"/>
      <c r="D517" s="133"/>
      <c r="E517" s="133"/>
      <c r="F517" s="133"/>
      <c r="G517" s="133"/>
      <c r="H517" s="133"/>
      <c r="I517" s="123"/>
      <c r="J517" s="123"/>
      <c r="K517" s="133"/>
    </row>
    <row r="518" spans="2:11">
      <c r="B518" s="122"/>
      <c r="C518" s="133"/>
      <c r="D518" s="133"/>
      <c r="E518" s="133"/>
      <c r="F518" s="133"/>
      <c r="G518" s="133"/>
      <c r="H518" s="133"/>
      <c r="I518" s="123"/>
      <c r="J518" s="123"/>
      <c r="K518" s="133"/>
    </row>
    <row r="519" spans="2:11">
      <c r="B519" s="122"/>
      <c r="C519" s="133"/>
      <c r="D519" s="133"/>
      <c r="E519" s="133"/>
      <c r="F519" s="133"/>
      <c r="G519" s="133"/>
      <c r="H519" s="133"/>
      <c r="I519" s="123"/>
      <c r="J519" s="123"/>
      <c r="K519" s="133"/>
    </row>
    <row r="520" spans="2:11">
      <c r="B520" s="122"/>
      <c r="C520" s="133"/>
      <c r="D520" s="133"/>
      <c r="E520" s="133"/>
      <c r="F520" s="133"/>
      <c r="G520" s="133"/>
      <c r="H520" s="133"/>
      <c r="I520" s="123"/>
      <c r="J520" s="123"/>
      <c r="K520" s="133"/>
    </row>
    <row r="521" spans="2:11">
      <c r="B521" s="122"/>
      <c r="C521" s="133"/>
      <c r="D521" s="133"/>
      <c r="E521" s="133"/>
      <c r="F521" s="133"/>
      <c r="G521" s="133"/>
      <c r="H521" s="133"/>
      <c r="I521" s="123"/>
      <c r="J521" s="123"/>
      <c r="K521" s="133"/>
    </row>
    <row r="522" spans="2:11">
      <c r="B522" s="122"/>
      <c r="C522" s="133"/>
      <c r="D522" s="133"/>
      <c r="E522" s="133"/>
      <c r="F522" s="133"/>
      <c r="G522" s="133"/>
      <c r="H522" s="133"/>
      <c r="I522" s="123"/>
      <c r="J522" s="123"/>
      <c r="K522" s="133"/>
    </row>
    <row r="523" spans="2:11">
      <c r="B523" s="122"/>
      <c r="C523" s="133"/>
      <c r="D523" s="133"/>
      <c r="E523" s="133"/>
      <c r="F523" s="133"/>
      <c r="G523" s="133"/>
      <c r="H523" s="133"/>
      <c r="I523" s="123"/>
      <c r="J523" s="123"/>
      <c r="K523" s="133"/>
    </row>
    <row r="524" spans="2:11">
      <c r="B524" s="122"/>
      <c r="C524" s="133"/>
      <c r="D524" s="133"/>
      <c r="E524" s="133"/>
      <c r="F524" s="133"/>
      <c r="G524" s="133"/>
      <c r="H524" s="133"/>
      <c r="I524" s="123"/>
      <c r="J524" s="123"/>
      <c r="K524" s="133"/>
    </row>
    <row r="525" spans="2:11">
      <c r="B525" s="122"/>
      <c r="C525" s="133"/>
      <c r="D525" s="133"/>
      <c r="E525" s="133"/>
      <c r="F525" s="133"/>
      <c r="G525" s="133"/>
      <c r="H525" s="133"/>
      <c r="I525" s="123"/>
      <c r="J525" s="123"/>
      <c r="K525" s="133"/>
    </row>
    <row r="526" spans="2:11">
      <c r="B526" s="122"/>
      <c r="C526" s="133"/>
      <c r="D526" s="133"/>
      <c r="E526" s="133"/>
      <c r="F526" s="133"/>
      <c r="G526" s="133"/>
      <c r="H526" s="133"/>
      <c r="I526" s="123"/>
      <c r="J526" s="123"/>
      <c r="K526" s="133"/>
    </row>
    <row r="527" spans="2:11">
      <c r="B527" s="122"/>
      <c r="C527" s="133"/>
      <c r="D527" s="133"/>
      <c r="E527" s="133"/>
      <c r="F527" s="133"/>
      <c r="G527" s="133"/>
      <c r="H527" s="133"/>
      <c r="I527" s="123"/>
      <c r="J527" s="123"/>
      <c r="K527" s="133"/>
    </row>
    <row r="528" spans="2:11">
      <c r="B528" s="122"/>
      <c r="C528" s="133"/>
      <c r="D528" s="133"/>
      <c r="E528" s="133"/>
      <c r="F528" s="133"/>
      <c r="G528" s="133"/>
      <c r="H528" s="133"/>
      <c r="I528" s="123"/>
      <c r="J528" s="123"/>
      <c r="K528" s="133"/>
    </row>
    <row r="529" spans="2:11">
      <c r="B529" s="122"/>
      <c r="C529" s="133"/>
      <c r="D529" s="133"/>
      <c r="E529" s="133"/>
      <c r="F529" s="133"/>
      <c r="G529" s="133"/>
      <c r="H529" s="133"/>
      <c r="I529" s="123"/>
      <c r="J529" s="123"/>
      <c r="K529" s="133"/>
    </row>
    <row r="530" spans="2:11">
      <c r="B530" s="122"/>
      <c r="C530" s="133"/>
      <c r="D530" s="133"/>
      <c r="E530" s="133"/>
      <c r="F530" s="133"/>
      <c r="G530" s="133"/>
      <c r="H530" s="133"/>
      <c r="I530" s="123"/>
      <c r="J530" s="123"/>
      <c r="K530" s="133"/>
    </row>
    <row r="531" spans="2:11">
      <c r="B531" s="122"/>
      <c r="C531" s="133"/>
      <c r="D531" s="133"/>
      <c r="E531" s="133"/>
      <c r="F531" s="133"/>
      <c r="G531" s="133"/>
      <c r="H531" s="133"/>
      <c r="I531" s="123"/>
      <c r="J531" s="123"/>
      <c r="K531" s="133"/>
    </row>
    <row r="532" spans="2:11">
      <c r="B532" s="122"/>
      <c r="C532" s="133"/>
      <c r="D532" s="133"/>
      <c r="E532" s="133"/>
      <c r="F532" s="133"/>
      <c r="G532" s="133"/>
      <c r="H532" s="133"/>
      <c r="I532" s="123"/>
      <c r="J532" s="123"/>
      <c r="K532" s="133"/>
    </row>
    <row r="533" spans="2:11">
      <c r="B533" s="122"/>
      <c r="C533" s="133"/>
      <c r="D533" s="133"/>
      <c r="E533" s="133"/>
      <c r="F533" s="133"/>
      <c r="G533" s="133"/>
      <c r="H533" s="133"/>
      <c r="I533" s="123"/>
      <c r="J533" s="123"/>
      <c r="K533" s="133"/>
    </row>
    <row r="534" spans="2:11">
      <c r="B534" s="122"/>
      <c r="C534" s="133"/>
      <c r="D534" s="133"/>
      <c r="E534" s="133"/>
      <c r="F534" s="133"/>
      <c r="G534" s="133"/>
      <c r="H534" s="133"/>
      <c r="I534" s="123"/>
      <c r="J534" s="123"/>
      <c r="K534" s="133"/>
    </row>
    <row r="535" spans="2:11">
      <c r="B535" s="122"/>
      <c r="C535" s="133"/>
      <c r="D535" s="133"/>
      <c r="E535" s="133"/>
      <c r="F535" s="133"/>
      <c r="G535" s="133"/>
      <c r="H535" s="133"/>
      <c r="I535" s="123"/>
      <c r="J535" s="123"/>
      <c r="K535" s="133"/>
    </row>
    <row r="536" spans="2:11">
      <c r="B536" s="122"/>
      <c r="C536" s="133"/>
      <c r="D536" s="133"/>
      <c r="E536" s="133"/>
      <c r="F536" s="133"/>
      <c r="G536" s="133"/>
      <c r="H536" s="133"/>
      <c r="I536" s="123"/>
      <c r="J536" s="123"/>
      <c r="K536" s="133"/>
    </row>
    <row r="537" spans="2:11">
      <c r="B537" s="122"/>
      <c r="C537" s="133"/>
      <c r="D537" s="133"/>
      <c r="E537" s="133"/>
      <c r="F537" s="133"/>
      <c r="G537" s="133"/>
      <c r="H537" s="133"/>
      <c r="I537" s="123"/>
      <c r="J537" s="123"/>
      <c r="K537" s="133"/>
    </row>
    <row r="538" spans="2:11">
      <c r="B538" s="122"/>
      <c r="C538" s="133"/>
      <c r="D538" s="133"/>
      <c r="E538" s="133"/>
      <c r="F538" s="133"/>
      <c r="G538" s="133"/>
      <c r="H538" s="133"/>
      <c r="I538" s="123"/>
      <c r="J538" s="123"/>
      <c r="K538" s="133"/>
    </row>
    <row r="539" spans="2:11">
      <c r="B539" s="122"/>
      <c r="C539" s="133"/>
      <c r="D539" s="133"/>
      <c r="E539" s="133"/>
      <c r="F539" s="133"/>
      <c r="G539" s="133"/>
      <c r="H539" s="133"/>
      <c r="I539" s="123"/>
      <c r="J539" s="123"/>
      <c r="K539" s="133"/>
    </row>
    <row r="540" spans="2:11">
      <c r="B540" s="122"/>
      <c r="C540" s="133"/>
      <c r="D540" s="133"/>
      <c r="E540" s="133"/>
      <c r="F540" s="133"/>
      <c r="G540" s="133"/>
      <c r="H540" s="133"/>
      <c r="I540" s="123"/>
      <c r="J540" s="123"/>
      <c r="K540" s="133"/>
    </row>
    <row r="541" spans="2:11">
      <c r="B541" s="122"/>
      <c r="C541" s="133"/>
      <c r="D541" s="133"/>
      <c r="E541" s="133"/>
      <c r="F541" s="133"/>
      <c r="G541" s="133"/>
      <c r="H541" s="133"/>
      <c r="I541" s="123"/>
      <c r="J541" s="123"/>
      <c r="K541" s="133"/>
    </row>
    <row r="542" spans="2:11">
      <c r="B542" s="122"/>
      <c r="C542" s="133"/>
      <c r="D542" s="133"/>
      <c r="E542" s="133"/>
      <c r="F542" s="133"/>
      <c r="G542" s="133"/>
      <c r="H542" s="133"/>
      <c r="I542" s="123"/>
      <c r="J542" s="123"/>
      <c r="K542" s="133"/>
    </row>
    <row r="543" spans="2:11">
      <c r="B543" s="122"/>
      <c r="C543" s="133"/>
      <c r="D543" s="133"/>
      <c r="E543" s="133"/>
      <c r="F543" s="133"/>
      <c r="G543" s="133"/>
      <c r="H543" s="133"/>
      <c r="I543" s="123"/>
      <c r="J543" s="123"/>
      <c r="K543" s="133"/>
    </row>
    <row r="544" spans="2:11">
      <c r="B544" s="122"/>
      <c r="C544" s="133"/>
      <c r="D544" s="133"/>
      <c r="E544" s="133"/>
      <c r="F544" s="133"/>
      <c r="G544" s="133"/>
      <c r="H544" s="133"/>
      <c r="I544" s="123"/>
      <c r="J544" s="123"/>
      <c r="K544" s="133"/>
    </row>
    <row r="545" spans="2:11">
      <c r="B545" s="122"/>
      <c r="C545" s="133"/>
      <c r="D545" s="133"/>
      <c r="E545" s="133"/>
      <c r="F545" s="133"/>
      <c r="G545" s="133"/>
      <c r="H545" s="133"/>
      <c r="I545" s="123"/>
      <c r="J545" s="123"/>
      <c r="K545" s="133"/>
    </row>
    <row r="546" spans="2:11">
      <c r="B546" s="122"/>
      <c r="C546" s="133"/>
      <c r="D546" s="133"/>
      <c r="E546" s="133"/>
      <c r="F546" s="133"/>
      <c r="G546" s="133"/>
      <c r="H546" s="133"/>
      <c r="I546" s="123"/>
      <c r="J546" s="123"/>
      <c r="K546" s="133"/>
    </row>
    <row r="547" spans="2:11">
      <c r="B547" s="122"/>
      <c r="C547" s="133"/>
      <c r="D547" s="133"/>
      <c r="E547" s="133"/>
      <c r="F547" s="133"/>
      <c r="G547" s="133"/>
      <c r="H547" s="133"/>
      <c r="I547" s="123"/>
      <c r="J547" s="123"/>
      <c r="K547" s="133"/>
    </row>
    <row r="548" spans="2:11">
      <c r="B548" s="122"/>
      <c r="C548" s="133"/>
      <c r="D548" s="133"/>
      <c r="E548" s="133"/>
      <c r="F548" s="133"/>
      <c r="G548" s="133"/>
      <c r="H548" s="133"/>
      <c r="I548" s="123"/>
      <c r="J548" s="123"/>
      <c r="K548" s="133"/>
    </row>
    <row r="549" spans="2:11">
      <c r="B549" s="122"/>
      <c r="C549" s="133"/>
      <c r="D549" s="133"/>
      <c r="E549" s="133"/>
      <c r="F549" s="133"/>
      <c r="G549" s="133"/>
      <c r="H549" s="133"/>
      <c r="I549" s="123"/>
      <c r="J549" s="123"/>
      <c r="K549" s="133"/>
    </row>
    <row r="550" spans="2:11">
      <c r="B550" s="122"/>
      <c r="C550" s="133"/>
      <c r="D550" s="133"/>
      <c r="E550" s="133"/>
      <c r="F550" s="133"/>
      <c r="G550" s="133"/>
      <c r="H550" s="133"/>
      <c r="I550" s="123"/>
      <c r="J550" s="123"/>
      <c r="K550" s="133"/>
    </row>
    <row r="551" spans="2:11">
      <c r="B551" s="122"/>
      <c r="C551" s="133"/>
      <c r="D551" s="133"/>
      <c r="E551" s="133"/>
      <c r="F551" s="133"/>
      <c r="G551" s="133"/>
      <c r="H551" s="133"/>
      <c r="I551" s="123"/>
      <c r="J551" s="123"/>
      <c r="K551" s="133"/>
    </row>
    <row r="552" spans="2:11">
      <c r="B552" s="122"/>
      <c r="C552" s="133"/>
      <c r="D552" s="133"/>
      <c r="E552" s="133"/>
      <c r="F552" s="133"/>
      <c r="G552" s="133"/>
      <c r="H552" s="133"/>
      <c r="I552" s="123"/>
      <c r="J552" s="123"/>
      <c r="K552" s="133"/>
    </row>
    <row r="553" spans="2:11">
      <c r="B553" s="122"/>
      <c r="C553" s="133"/>
      <c r="D553" s="133"/>
      <c r="E553" s="133"/>
      <c r="F553" s="133"/>
      <c r="G553" s="133"/>
      <c r="H553" s="133"/>
      <c r="I553" s="123"/>
      <c r="J553" s="123"/>
      <c r="K553" s="133"/>
    </row>
    <row r="554" spans="2:11">
      <c r="B554" s="122"/>
      <c r="C554" s="133"/>
      <c r="D554" s="133"/>
      <c r="E554" s="133"/>
      <c r="F554" s="133"/>
      <c r="G554" s="133"/>
      <c r="H554" s="133"/>
      <c r="I554" s="123"/>
      <c r="J554" s="123"/>
      <c r="K554" s="133"/>
    </row>
    <row r="555" spans="2:11">
      <c r="B555" s="122"/>
      <c r="C555" s="133"/>
      <c r="D555" s="133"/>
      <c r="E555" s="133"/>
      <c r="F555" s="133"/>
      <c r="G555" s="133"/>
      <c r="H555" s="133"/>
      <c r="I555" s="123"/>
      <c r="J555" s="123"/>
      <c r="K555" s="133"/>
    </row>
    <row r="556" spans="2:11">
      <c r="B556" s="122"/>
      <c r="C556" s="133"/>
      <c r="D556" s="133"/>
      <c r="E556" s="133"/>
      <c r="F556" s="133"/>
      <c r="G556" s="133"/>
      <c r="H556" s="133"/>
      <c r="I556" s="123"/>
      <c r="J556" s="123"/>
      <c r="K556" s="133"/>
    </row>
    <row r="557" spans="2:11">
      <c r="B557" s="122"/>
      <c r="C557" s="133"/>
      <c r="D557" s="133"/>
      <c r="E557" s="133"/>
      <c r="F557" s="133"/>
      <c r="G557" s="133"/>
      <c r="H557" s="133"/>
      <c r="I557" s="123"/>
      <c r="J557" s="123"/>
      <c r="K557" s="133"/>
    </row>
    <row r="558" spans="2:11">
      <c r="B558" s="122"/>
      <c r="C558" s="133"/>
      <c r="D558" s="133"/>
      <c r="E558" s="133"/>
      <c r="F558" s="133"/>
      <c r="G558" s="133"/>
      <c r="H558" s="133"/>
      <c r="I558" s="123"/>
      <c r="J558" s="123"/>
      <c r="K558" s="133"/>
    </row>
    <row r="559" spans="2:11">
      <c r="B559" s="122"/>
      <c r="C559" s="133"/>
      <c r="D559" s="133"/>
      <c r="E559" s="133"/>
      <c r="F559" s="133"/>
      <c r="G559" s="133"/>
      <c r="H559" s="133"/>
      <c r="I559" s="123"/>
      <c r="J559" s="123"/>
      <c r="K559" s="133"/>
    </row>
    <row r="560" spans="2:11">
      <c r="B560" s="122"/>
      <c r="C560" s="133"/>
      <c r="D560" s="133"/>
      <c r="E560" s="133"/>
      <c r="F560" s="133"/>
      <c r="G560" s="133"/>
      <c r="H560" s="133"/>
      <c r="I560" s="123"/>
      <c r="J560" s="123"/>
      <c r="K560" s="133"/>
    </row>
    <row r="561" spans="2:11">
      <c r="B561" s="122"/>
      <c r="C561" s="133"/>
      <c r="D561" s="133"/>
      <c r="E561" s="133"/>
      <c r="F561" s="133"/>
      <c r="G561" s="133"/>
      <c r="H561" s="133"/>
      <c r="I561" s="123"/>
      <c r="J561" s="123"/>
      <c r="K561" s="133"/>
    </row>
    <row r="562" spans="2:11">
      <c r="B562" s="122"/>
      <c r="C562" s="133"/>
      <c r="D562" s="133"/>
      <c r="E562" s="133"/>
      <c r="F562" s="133"/>
      <c r="G562" s="133"/>
      <c r="H562" s="133"/>
      <c r="I562" s="123"/>
      <c r="J562" s="123"/>
      <c r="K562" s="133"/>
    </row>
    <row r="563" spans="2:11">
      <c r="B563" s="122"/>
      <c r="C563" s="133"/>
      <c r="D563" s="133"/>
      <c r="E563" s="133"/>
      <c r="F563" s="133"/>
      <c r="G563" s="133"/>
      <c r="H563" s="133"/>
      <c r="I563" s="123"/>
      <c r="J563" s="123"/>
      <c r="K563" s="133"/>
    </row>
    <row r="564" spans="2:11">
      <c r="B564" s="122"/>
      <c r="C564" s="133"/>
      <c r="D564" s="133"/>
      <c r="E564" s="133"/>
      <c r="F564" s="133"/>
      <c r="G564" s="133"/>
      <c r="H564" s="133"/>
      <c r="I564" s="123"/>
      <c r="J564" s="123"/>
      <c r="K564" s="133"/>
    </row>
    <row r="565" spans="2:11">
      <c r="C565" s="3"/>
      <c r="D565" s="3"/>
      <c r="E565" s="3"/>
      <c r="F565" s="3"/>
      <c r="G565" s="3"/>
      <c r="H565" s="3"/>
    </row>
    <row r="566" spans="2:11">
      <c r="C566" s="3"/>
      <c r="D566" s="3"/>
      <c r="E566" s="3"/>
      <c r="F566" s="3"/>
      <c r="G566" s="3"/>
      <c r="H566" s="3"/>
    </row>
    <row r="567" spans="2:11">
      <c r="C567" s="3"/>
      <c r="D567" s="3"/>
      <c r="E567" s="3"/>
      <c r="F567" s="3"/>
      <c r="G567" s="3"/>
      <c r="H567" s="3"/>
    </row>
    <row r="568" spans="2:11">
      <c r="C568" s="3"/>
      <c r="D568" s="3"/>
      <c r="E568" s="3"/>
      <c r="F568" s="3"/>
      <c r="G568" s="3"/>
      <c r="H568" s="3"/>
    </row>
    <row r="569" spans="2:11">
      <c r="C569" s="3"/>
      <c r="D569" s="3"/>
      <c r="E569" s="3"/>
      <c r="F569" s="3"/>
      <c r="G569" s="3"/>
      <c r="H569" s="3"/>
    </row>
    <row r="570" spans="2:11">
      <c r="C570" s="3"/>
      <c r="D570" s="3"/>
      <c r="E570" s="3"/>
      <c r="F570" s="3"/>
      <c r="G570" s="3"/>
      <c r="H570" s="3"/>
    </row>
    <row r="571" spans="2:11">
      <c r="C571" s="3"/>
      <c r="D571" s="3"/>
      <c r="E571" s="3"/>
      <c r="F571" s="3"/>
      <c r="G571" s="3"/>
      <c r="H571" s="3"/>
    </row>
    <row r="572" spans="2:11">
      <c r="C572" s="3"/>
      <c r="D572" s="3"/>
      <c r="E572" s="3"/>
      <c r="F572" s="3"/>
      <c r="G572" s="3"/>
      <c r="H572" s="3"/>
    </row>
    <row r="573" spans="2:11">
      <c r="C573" s="3"/>
      <c r="D573" s="3"/>
      <c r="E573" s="3"/>
      <c r="F573" s="3"/>
      <c r="G573" s="3"/>
      <c r="H573" s="3"/>
    </row>
    <row r="574" spans="2:11">
      <c r="C574" s="3"/>
      <c r="D574" s="3"/>
      <c r="E574" s="3"/>
      <c r="F574" s="3"/>
      <c r="G574" s="3"/>
      <c r="H574" s="3"/>
    </row>
    <row r="575" spans="2:11">
      <c r="C575" s="3"/>
      <c r="D575" s="3"/>
      <c r="E575" s="3"/>
      <c r="F575" s="3"/>
      <c r="G575" s="3"/>
      <c r="H575" s="3"/>
    </row>
    <row r="576" spans="2:11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I17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4.8554687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35">
      <c r="B1" s="46" t="s">
        <v>140</v>
      </c>
      <c r="C1" s="67" t="s" vm="1">
        <v>216</v>
      </c>
    </row>
    <row r="2" spans="2:35">
      <c r="B2" s="46" t="s">
        <v>139</v>
      </c>
      <c r="C2" s="67" t="s">
        <v>217</v>
      </c>
    </row>
    <row r="3" spans="2:35">
      <c r="B3" s="46" t="s">
        <v>141</v>
      </c>
      <c r="C3" s="67" t="s">
        <v>218</v>
      </c>
      <c r="E3" s="2"/>
    </row>
    <row r="4" spans="2:35">
      <c r="B4" s="46" t="s">
        <v>142</v>
      </c>
      <c r="C4" s="67">
        <v>8602</v>
      </c>
    </row>
    <row r="6" spans="2:35" ht="26.25" customHeight="1">
      <c r="B6" s="151" t="s">
        <v>167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3"/>
    </row>
    <row r="7" spans="2:35" ht="26.25" customHeight="1">
      <c r="B7" s="151" t="s">
        <v>91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3"/>
    </row>
    <row r="8" spans="2:35" s="3" customFormat="1" ht="47.25">
      <c r="B8" s="21" t="s">
        <v>110</v>
      </c>
      <c r="C8" s="29" t="s">
        <v>43</v>
      </c>
      <c r="D8" s="12" t="s">
        <v>49</v>
      </c>
      <c r="E8" s="29" t="s">
        <v>14</v>
      </c>
      <c r="F8" s="29" t="s">
        <v>63</v>
      </c>
      <c r="G8" s="29" t="s">
        <v>98</v>
      </c>
      <c r="H8" s="29" t="s">
        <v>17</v>
      </c>
      <c r="I8" s="29" t="s">
        <v>97</v>
      </c>
      <c r="J8" s="29" t="s">
        <v>16</v>
      </c>
      <c r="K8" s="29" t="s">
        <v>18</v>
      </c>
      <c r="L8" s="29" t="s">
        <v>193</v>
      </c>
      <c r="M8" s="29" t="s">
        <v>192</v>
      </c>
      <c r="N8" s="29" t="s">
        <v>59</v>
      </c>
      <c r="O8" s="29" t="s">
        <v>56</v>
      </c>
      <c r="P8" s="29" t="s">
        <v>143</v>
      </c>
      <c r="Q8" s="30" t="s">
        <v>145</v>
      </c>
    </row>
    <row r="9" spans="2:35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200</v>
      </c>
      <c r="M9" s="31"/>
      <c r="N9" s="31" t="s">
        <v>196</v>
      </c>
      <c r="O9" s="31" t="s">
        <v>19</v>
      </c>
      <c r="P9" s="31" t="s">
        <v>19</v>
      </c>
      <c r="Q9" s="32" t="s">
        <v>19</v>
      </c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107</v>
      </c>
    </row>
    <row r="11" spans="2:35" s="4" customFormat="1" ht="18" customHeight="1">
      <c r="B11" s="127" t="s">
        <v>2486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128">
        <v>0</v>
      </c>
      <c r="O11" s="68"/>
      <c r="P11" s="129">
        <v>0</v>
      </c>
      <c r="Q11" s="129">
        <v>0</v>
      </c>
      <c r="AI11" s="1"/>
    </row>
    <row r="12" spans="2:35" ht="21.75" customHeight="1">
      <c r="B12" s="130" t="s">
        <v>208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</row>
    <row r="13" spans="2:35">
      <c r="B13" s="130" t="s">
        <v>106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</row>
    <row r="14" spans="2:35">
      <c r="B14" s="130" t="s">
        <v>191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</row>
    <row r="15" spans="2:35">
      <c r="B15" s="130" t="s">
        <v>199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</row>
    <row r="16" spans="2:35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</row>
    <row r="17" spans="2:17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</row>
    <row r="18" spans="2:17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</row>
    <row r="19" spans="2:17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</row>
    <row r="20" spans="2:17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</row>
    <row r="21" spans="2:17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</row>
    <row r="22" spans="2:17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</row>
    <row r="23" spans="2:17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</row>
    <row r="24" spans="2:17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spans="2:17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</row>
    <row r="26" spans="2:17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  <row r="27" spans="2:17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</row>
    <row r="28" spans="2:17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</row>
    <row r="29" spans="2:17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</row>
    <row r="30" spans="2:17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</row>
    <row r="31" spans="2:17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</row>
    <row r="32" spans="2:17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</row>
    <row r="33" spans="2:17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2:17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2:17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2:17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</row>
    <row r="37" spans="2:17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</row>
    <row r="38" spans="2:17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2:17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</row>
    <row r="40" spans="2:17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</row>
    <row r="41" spans="2:17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</row>
    <row r="42" spans="2:17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</row>
    <row r="43" spans="2:17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</row>
    <row r="44" spans="2:17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</row>
    <row r="45" spans="2:17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</row>
    <row r="46" spans="2:17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</row>
    <row r="47" spans="2:17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</row>
    <row r="48" spans="2:17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</row>
    <row r="49" spans="2:17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</row>
    <row r="50" spans="2:17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</row>
    <row r="51" spans="2:17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</row>
    <row r="52" spans="2:17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</row>
    <row r="53" spans="2:17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</row>
    <row r="54" spans="2:17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</row>
    <row r="55" spans="2:17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</row>
    <row r="56" spans="2:17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</row>
    <row r="57" spans="2:17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</row>
    <row r="58" spans="2:17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</row>
    <row r="59" spans="2:17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</row>
    <row r="60" spans="2:17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</row>
    <row r="61" spans="2:17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</row>
    <row r="62" spans="2:17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</row>
    <row r="63" spans="2:17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</row>
    <row r="64" spans="2:17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</row>
    <row r="65" spans="2:17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</row>
    <row r="66" spans="2:17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</row>
    <row r="67" spans="2:17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</row>
    <row r="68" spans="2:17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</row>
    <row r="69" spans="2:17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</row>
    <row r="70" spans="2:17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</row>
    <row r="71" spans="2:17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</row>
    <row r="72" spans="2:17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</row>
    <row r="73" spans="2:17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</row>
    <row r="74" spans="2:17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</row>
    <row r="75" spans="2:17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</row>
    <row r="76" spans="2:17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</row>
    <row r="77" spans="2:17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</row>
    <row r="78" spans="2:17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</row>
    <row r="79" spans="2:17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</row>
    <row r="80" spans="2:17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</row>
    <row r="81" spans="2:17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</row>
    <row r="82" spans="2:17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</row>
    <row r="83" spans="2:17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</row>
    <row r="84" spans="2:17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</row>
    <row r="85" spans="2:17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</row>
    <row r="86" spans="2:17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</row>
    <row r="87" spans="2:17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</row>
    <row r="88" spans="2:17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</row>
    <row r="89" spans="2:17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</row>
    <row r="90" spans="2:17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</row>
    <row r="91" spans="2:17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</row>
    <row r="92" spans="2:17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</row>
    <row r="93" spans="2:17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</row>
    <row r="94" spans="2:17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</row>
    <row r="95" spans="2:17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</row>
    <row r="96" spans="2:17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</row>
    <row r="97" spans="2:17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</row>
    <row r="98" spans="2:17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</row>
    <row r="99" spans="2:17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</row>
    <row r="100" spans="2:17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</row>
    <row r="101" spans="2:17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</row>
    <row r="102" spans="2:17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</row>
    <row r="103" spans="2:17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</row>
    <row r="104" spans="2:17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</row>
    <row r="105" spans="2:17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</row>
    <row r="106" spans="2:17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</row>
    <row r="107" spans="2:17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</row>
    <row r="108" spans="2:17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</row>
    <row r="109" spans="2:17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</row>
    <row r="110" spans="2:17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</row>
    <row r="111" spans="2:17">
      <c r="B111" s="122"/>
      <c r="C111" s="122"/>
      <c r="D111" s="122"/>
      <c r="E111" s="123"/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  <c r="P111" s="123"/>
      <c r="Q111" s="123"/>
    </row>
    <row r="112" spans="2:17">
      <c r="B112" s="122"/>
      <c r="C112" s="122"/>
      <c r="D112" s="122"/>
      <c r="E112" s="123"/>
      <c r="F112" s="123"/>
      <c r="G112" s="123"/>
      <c r="H112" s="123"/>
      <c r="I112" s="123"/>
      <c r="J112" s="123"/>
      <c r="K112" s="123"/>
      <c r="L112" s="123"/>
      <c r="M112" s="123"/>
      <c r="N112" s="123"/>
      <c r="O112" s="123"/>
      <c r="P112" s="123"/>
      <c r="Q112" s="123"/>
    </row>
    <row r="113" spans="2:17">
      <c r="B113" s="122"/>
      <c r="C113" s="122"/>
      <c r="D113" s="122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</row>
    <row r="114" spans="2:17">
      <c r="B114" s="122"/>
      <c r="C114" s="122"/>
      <c r="D114" s="122"/>
      <c r="E114" s="123"/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  <c r="P114" s="123"/>
      <c r="Q114" s="123"/>
    </row>
    <row r="115" spans="2:17">
      <c r="B115" s="122"/>
      <c r="C115" s="122"/>
      <c r="D115" s="122"/>
      <c r="E115" s="123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  <c r="Q115" s="123"/>
    </row>
    <row r="116" spans="2:17">
      <c r="B116" s="122"/>
      <c r="C116" s="122"/>
      <c r="D116" s="122"/>
      <c r="E116" s="123"/>
      <c r="F116" s="123"/>
      <c r="G116" s="123"/>
      <c r="H116" s="123"/>
      <c r="I116" s="123"/>
      <c r="J116" s="123"/>
      <c r="K116" s="123"/>
      <c r="L116" s="123"/>
      <c r="M116" s="123"/>
      <c r="N116" s="123"/>
      <c r="O116" s="123"/>
      <c r="P116" s="123"/>
      <c r="Q116" s="123"/>
    </row>
    <row r="117" spans="2:17">
      <c r="B117" s="122"/>
      <c r="C117" s="122"/>
      <c r="D117" s="122"/>
      <c r="E117" s="123"/>
      <c r="F117" s="123"/>
      <c r="G117" s="123"/>
      <c r="H117" s="123"/>
      <c r="I117" s="123"/>
      <c r="J117" s="123"/>
      <c r="K117" s="123"/>
      <c r="L117" s="123"/>
      <c r="M117" s="123"/>
      <c r="N117" s="123"/>
      <c r="O117" s="123"/>
      <c r="P117" s="123"/>
      <c r="Q117" s="123"/>
    </row>
    <row r="118" spans="2:17">
      <c r="B118" s="122"/>
      <c r="C118" s="122"/>
      <c r="D118" s="122"/>
      <c r="E118" s="123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  <c r="P118" s="123"/>
      <c r="Q118" s="123"/>
    </row>
    <row r="119" spans="2:17">
      <c r="B119" s="122"/>
      <c r="C119" s="122"/>
      <c r="D119" s="122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</row>
    <row r="120" spans="2:17">
      <c r="B120" s="122"/>
      <c r="C120" s="122"/>
      <c r="D120" s="122"/>
      <c r="E120" s="123"/>
      <c r="F120" s="123"/>
      <c r="G120" s="123"/>
      <c r="H120" s="123"/>
      <c r="I120" s="123"/>
      <c r="J120" s="123"/>
      <c r="K120" s="123"/>
      <c r="L120" s="123"/>
      <c r="M120" s="123"/>
      <c r="N120" s="123"/>
      <c r="O120" s="123"/>
      <c r="P120" s="123"/>
      <c r="Q120" s="123"/>
    </row>
    <row r="121" spans="2:17">
      <c r="B121" s="122"/>
      <c r="C121" s="122"/>
      <c r="D121" s="122"/>
      <c r="E121" s="123"/>
      <c r="F121" s="123"/>
      <c r="G121" s="123"/>
      <c r="H121" s="123"/>
      <c r="I121" s="123"/>
      <c r="J121" s="123"/>
      <c r="K121" s="123"/>
      <c r="L121" s="123"/>
      <c r="M121" s="123"/>
      <c r="N121" s="123"/>
      <c r="O121" s="123"/>
      <c r="P121" s="123"/>
      <c r="Q121" s="123"/>
    </row>
    <row r="122" spans="2:17">
      <c r="B122" s="122"/>
      <c r="C122" s="122"/>
      <c r="D122" s="122"/>
      <c r="E122" s="123"/>
      <c r="F122" s="123"/>
      <c r="G122" s="123"/>
      <c r="H122" s="123"/>
      <c r="I122" s="123"/>
      <c r="J122" s="123"/>
      <c r="K122" s="123"/>
      <c r="L122" s="123"/>
      <c r="M122" s="123"/>
      <c r="N122" s="123"/>
      <c r="O122" s="123"/>
      <c r="P122" s="123"/>
      <c r="Q122" s="123"/>
    </row>
    <row r="123" spans="2:17">
      <c r="B123" s="122"/>
      <c r="C123" s="122"/>
      <c r="D123" s="122"/>
      <c r="E123" s="123"/>
      <c r="F123" s="123"/>
      <c r="G123" s="123"/>
      <c r="H123" s="123"/>
      <c r="I123" s="123"/>
      <c r="J123" s="123"/>
      <c r="K123" s="123"/>
      <c r="L123" s="123"/>
      <c r="M123" s="123"/>
      <c r="N123" s="123"/>
      <c r="O123" s="123"/>
      <c r="P123" s="123"/>
      <c r="Q123" s="123"/>
    </row>
    <row r="124" spans="2:17">
      <c r="B124" s="122"/>
      <c r="C124" s="122"/>
      <c r="D124" s="122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  <c r="P124" s="123"/>
      <c r="Q124" s="123"/>
    </row>
    <row r="125" spans="2:17">
      <c r="B125" s="122"/>
      <c r="C125" s="122"/>
      <c r="D125" s="122"/>
      <c r="E125" s="123"/>
      <c r="F125" s="123"/>
      <c r="G125" s="123"/>
      <c r="H125" s="123"/>
      <c r="I125" s="123"/>
      <c r="J125" s="123"/>
      <c r="K125" s="123"/>
      <c r="L125" s="123"/>
      <c r="M125" s="123"/>
      <c r="N125" s="123"/>
      <c r="O125" s="123"/>
      <c r="P125" s="123"/>
      <c r="Q125" s="123"/>
    </row>
    <row r="126" spans="2:17">
      <c r="B126" s="122"/>
      <c r="C126" s="122"/>
      <c r="D126" s="122"/>
      <c r="E126" s="123"/>
      <c r="F126" s="123"/>
      <c r="G126" s="123"/>
      <c r="H126" s="123"/>
      <c r="I126" s="123"/>
      <c r="J126" s="123"/>
      <c r="K126" s="123"/>
      <c r="L126" s="123"/>
      <c r="M126" s="123"/>
      <c r="N126" s="123"/>
      <c r="O126" s="123"/>
      <c r="P126" s="123"/>
      <c r="Q126" s="123"/>
    </row>
    <row r="127" spans="2:17">
      <c r="B127" s="122"/>
      <c r="C127" s="122"/>
      <c r="D127" s="122"/>
      <c r="E127" s="123"/>
      <c r="F127" s="123"/>
      <c r="G127" s="123"/>
      <c r="H127" s="123"/>
      <c r="I127" s="123"/>
      <c r="J127" s="123"/>
      <c r="K127" s="123"/>
      <c r="L127" s="123"/>
      <c r="M127" s="123"/>
      <c r="N127" s="123"/>
      <c r="O127" s="123"/>
      <c r="P127" s="123"/>
      <c r="Q127" s="123"/>
    </row>
    <row r="128" spans="2:17">
      <c r="B128" s="122"/>
      <c r="C128" s="122"/>
      <c r="D128" s="122"/>
      <c r="E128" s="123"/>
      <c r="F128" s="123"/>
      <c r="G128" s="123"/>
      <c r="H128" s="123"/>
      <c r="I128" s="123"/>
      <c r="J128" s="123"/>
      <c r="K128" s="123"/>
      <c r="L128" s="123"/>
      <c r="M128" s="123"/>
      <c r="N128" s="123"/>
      <c r="O128" s="123"/>
      <c r="P128" s="123"/>
      <c r="Q128" s="123"/>
    </row>
    <row r="129" spans="2:17">
      <c r="B129" s="122"/>
      <c r="C129" s="122"/>
      <c r="D129" s="122"/>
      <c r="E129" s="123"/>
      <c r="F129" s="123"/>
      <c r="G129" s="123"/>
      <c r="H129" s="123"/>
      <c r="I129" s="123"/>
      <c r="J129" s="123"/>
      <c r="K129" s="123"/>
      <c r="L129" s="123"/>
      <c r="M129" s="123"/>
      <c r="N129" s="123"/>
      <c r="O129" s="123"/>
      <c r="P129" s="123"/>
      <c r="Q129" s="123"/>
    </row>
    <row r="130" spans="2:17">
      <c r="B130" s="122"/>
      <c r="C130" s="122"/>
      <c r="D130" s="122"/>
      <c r="E130" s="123"/>
      <c r="F130" s="123"/>
      <c r="G130" s="123"/>
      <c r="H130" s="123"/>
      <c r="I130" s="123"/>
      <c r="J130" s="123"/>
      <c r="K130" s="123"/>
      <c r="L130" s="123"/>
      <c r="M130" s="123"/>
      <c r="N130" s="123"/>
      <c r="O130" s="123"/>
      <c r="P130" s="123"/>
      <c r="Q130" s="123"/>
    </row>
    <row r="131" spans="2:17">
      <c r="B131" s="122"/>
      <c r="C131" s="122"/>
      <c r="D131" s="122"/>
      <c r="E131" s="123"/>
      <c r="F131" s="123"/>
      <c r="G131" s="123"/>
      <c r="H131" s="123"/>
      <c r="I131" s="123"/>
      <c r="J131" s="123"/>
      <c r="K131" s="123"/>
      <c r="L131" s="123"/>
      <c r="M131" s="123"/>
      <c r="N131" s="123"/>
      <c r="O131" s="123"/>
      <c r="P131" s="123"/>
      <c r="Q131" s="123"/>
    </row>
    <row r="132" spans="2:17">
      <c r="B132" s="122"/>
      <c r="C132" s="122"/>
      <c r="D132" s="122"/>
      <c r="E132" s="123"/>
      <c r="F132" s="123"/>
      <c r="G132" s="123"/>
      <c r="H132" s="123"/>
      <c r="I132" s="123"/>
      <c r="J132" s="123"/>
      <c r="K132" s="123"/>
      <c r="L132" s="123"/>
      <c r="M132" s="123"/>
      <c r="N132" s="123"/>
      <c r="O132" s="123"/>
      <c r="P132" s="123"/>
      <c r="Q132" s="123"/>
    </row>
    <row r="133" spans="2:17">
      <c r="B133" s="122"/>
      <c r="C133" s="122"/>
      <c r="D133" s="122"/>
      <c r="E133" s="123"/>
      <c r="F133" s="123"/>
      <c r="G133" s="123"/>
      <c r="H133" s="123"/>
      <c r="I133" s="123"/>
      <c r="J133" s="123"/>
      <c r="K133" s="123"/>
      <c r="L133" s="123"/>
      <c r="M133" s="123"/>
      <c r="N133" s="123"/>
      <c r="O133" s="123"/>
      <c r="P133" s="123"/>
      <c r="Q133" s="123"/>
    </row>
    <row r="134" spans="2:17">
      <c r="B134" s="122"/>
      <c r="C134" s="122"/>
      <c r="D134" s="122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  <c r="P134" s="123"/>
      <c r="Q134" s="123"/>
    </row>
    <row r="135" spans="2:17">
      <c r="B135" s="122"/>
      <c r="C135" s="122"/>
      <c r="D135" s="122"/>
      <c r="E135" s="123"/>
      <c r="F135" s="123"/>
      <c r="G135" s="123"/>
      <c r="H135" s="123"/>
      <c r="I135" s="123"/>
      <c r="J135" s="123"/>
      <c r="K135" s="123"/>
      <c r="L135" s="123"/>
      <c r="M135" s="123"/>
      <c r="N135" s="123"/>
      <c r="O135" s="123"/>
      <c r="P135" s="123"/>
      <c r="Q135" s="123"/>
    </row>
    <row r="136" spans="2:17">
      <c r="B136" s="122"/>
      <c r="C136" s="122"/>
      <c r="D136" s="122"/>
      <c r="E136" s="123"/>
      <c r="F136" s="123"/>
      <c r="G136" s="123"/>
      <c r="H136" s="123"/>
      <c r="I136" s="123"/>
      <c r="J136" s="123"/>
      <c r="K136" s="123"/>
      <c r="L136" s="123"/>
      <c r="M136" s="123"/>
      <c r="N136" s="123"/>
      <c r="O136" s="123"/>
      <c r="P136" s="123"/>
      <c r="Q136" s="123"/>
    </row>
    <row r="137" spans="2:17">
      <c r="B137" s="122"/>
      <c r="C137" s="122"/>
      <c r="D137" s="122"/>
      <c r="E137" s="123"/>
      <c r="F137" s="123"/>
      <c r="G137" s="123"/>
      <c r="H137" s="123"/>
      <c r="I137" s="123"/>
      <c r="J137" s="123"/>
      <c r="K137" s="123"/>
      <c r="L137" s="123"/>
      <c r="M137" s="123"/>
      <c r="N137" s="123"/>
      <c r="O137" s="123"/>
      <c r="P137" s="123"/>
      <c r="Q137" s="123"/>
    </row>
    <row r="138" spans="2:17">
      <c r="B138" s="122"/>
      <c r="C138" s="122"/>
      <c r="D138" s="122"/>
      <c r="E138" s="123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  <c r="P138" s="123"/>
      <c r="Q138" s="123"/>
    </row>
    <row r="139" spans="2:17">
      <c r="B139" s="122"/>
      <c r="C139" s="122"/>
      <c r="D139" s="122"/>
      <c r="E139" s="123"/>
      <c r="F139" s="123"/>
      <c r="G139" s="123"/>
      <c r="H139" s="123"/>
      <c r="I139" s="123"/>
      <c r="J139" s="123"/>
      <c r="K139" s="123"/>
      <c r="L139" s="123"/>
      <c r="M139" s="123"/>
      <c r="N139" s="123"/>
      <c r="O139" s="123"/>
      <c r="P139" s="123"/>
      <c r="Q139" s="123"/>
    </row>
    <row r="140" spans="2:17">
      <c r="B140" s="122"/>
      <c r="C140" s="122"/>
      <c r="D140" s="122"/>
      <c r="E140" s="123"/>
      <c r="F140" s="123"/>
      <c r="G140" s="123"/>
      <c r="H140" s="123"/>
      <c r="I140" s="123"/>
      <c r="J140" s="123"/>
      <c r="K140" s="123"/>
      <c r="L140" s="123"/>
      <c r="M140" s="123"/>
      <c r="N140" s="123"/>
      <c r="O140" s="123"/>
      <c r="P140" s="123"/>
      <c r="Q140" s="123"/>
    </row>
    <row r="141" spans="2:17">
      <c r="B141" s="122"/>
      <c r="C141" s="122"/>
      <c r="D141" s="122"/>
      <c r="E141" s="123"/>
      <c r="F141" s="123"/>
      <c r="G141" s="123"/>
      <c r="H141" s="123"/>
      <c r="I141" s="123"/>
      <c r="J141" s="123"/>
      <c r="K141" s="123"/>
      <c r="L141" s="123"/>
      <c r="M141" s="123"/>
      <c r="N141" s="123"/>
      <c r="O141" s="123"/>
      <c r="P141" s="123"/>
      <c r="Q141" s="123"/>
    </row>
    <row r="142" spans="2:17">
      <c r="B142" s="122"/>
      <c r="C142" s="122"/>
      <c r="D142" s="122"/>
      <c r="E142" s="123"/>
      <c r="F142" s="123"/>
      <c r="G142" s="123"/>
      <c r="H142" s="123"/>
      <c r="I142" s="123"/>
      <c r="J142" s="123"/>
      <c r="K142" s="123"/>
      <c r="L142" s="123"/>
      <c r="M142" s="123"/>
      <c r="N142" s="123"/>
      <c r="O142" s="123"/>
      <c r="P142" s="123"/>
      <c r="Q142" s="123"/>
    </row>
    <row r="143" spans="2:17">
      <c r="B143" s="122"/>
      <c r="C143" s="122"/>
      <c r="D143" s="122"/>
      <c r="E143" s="123"/>
      <c r="F143" s="123"/>
      <c r="G143" s="123"/>
      <c r="H143" s="123"/>
      <c r="I143" s="123"/>
      <c r="J143" s="123"/>
      <c r="K143" s="123"/>
      <c r="L143" s="123"/>
      <c r="M143" s="123"/>
      <c r="N143" s="123"/>
      <c r="O143" s="123"/>
      <c r="P143" s="123"/>
      <c r="Q143" s="123"/>
    </row>
    <row r="144" spans="2:17">
      <c r="B144" s="122"/>
      <c r="C144" s="122"/>
      <c r="D144" s="122"/>
      <c r="E144" s="123"/>
      <c r="F144" s="123"/>
      <c r="G144" s="123"/>
      <c r="H144" s="123"/>
      <c r="I144" s="123"/>
      <c r="J144" s="123"/>
      <c r="K144" s="123"/>
      <c r="L144" s="123"/>
      <c r="M144" s="123"/>
      <c r="N144" s="123"/>
      <c r="O144" s="123"/>
      <c r="P144" s="123"/>
      <c r="Q144" s="123"/>
    </row>
    <row r="145" spans="2:17">
      <c r="B145" s="122"/>
      <c r="C145" s="122"/>
      <c r="D145" s="122"/>
      <c r="E145" s="123"/>
      <c r="F145" s="123"/>
      <c r="G145" s="123"/>
      <c r="H145" s="123"/>
      <c r="I145" s="123"/>
      <c r="J145" s="123"/>
      <c r="K145" s="123"/>
      <c r="L145" s="123"/>
      <c r="M145" s="123"/>
      <c r="N145" s="123"/>
      <c r="O145" s="123"/>
      <c r="P145" s="123"/>
      <c r="Q145" s="123"/>
    </row>
    <row r="146" spans="2:17">
      <c r="B146" s="122"/>
      <c r="C146" s="122"/>
      <c r="D146" s="122"/>
      <c r="E146" s="123"/>
      <c r="F146" s="123"/>
      <c r="G146" s="123"/>
      <c r="H146" s="123"/>
      <c r="I146" s="123"/>
      <c r="J146" s="123"/>
      <c r="K146" s="123"/>
      <c r="L146" s="123"/>
      <c r="M146" s="123"/>
      <c r="N146" s="123"/>
      <c r="O146" s="123"/>
      <c r="P146" s="123"/>
      <c r="Q146" s="123"/>
    </row>
    <row r="147" spans="2:17">
      <c r="B147" s="122"/>
      <c r="C147" s="122"/>
      <c r="D147" s="122"/>
      <c r="E147" s="123"/>
      <c r="F147" s="123"/>
      <c r="G147" s="123"/>
      <c r="H147" s="123"/>
      <c r="I147" s="123"/>
      <c r="J147" s="123"/>
      <c r="K147" s="123"/>
      <c r="L147" s="123"/>
      <c r="M147" s="123"/>
      <c r="N147" s="123"/>
      <c r="O147" s="123"/>
      <c r="P147" s="123"/>
      <c r="Q147" s="123"/>
    </row>
    <row r="148" spans="2:17">
      <c r="B148" s="122"/>
      <c r="C148" s="122"/>
      <c r="D148" s="122"/>
      <c r="E148" s="123"/>
      <c r="F148" s="123"/>
      <c r="G148" s="123"/>
      <c r="H148" s="123"/>
      <c r="I148" s="123"/>
      <c r="J148" s="123"/>
      <c r="K148" s="123"/>
      <c r="L148" s="123"/>
      <c r="M148" s="123"/>
      <c r="N148" s="123"/>
      <c r="O148" s="123"/>
      <c r="P148" s="123"/>
      <c r="Q148" s="123"/>
    </row>
    <row r="149" spans="2:17">
      <c r="B149" s="122"/>
      <c r="C149" s="122"/>
      <c r="D149" s="122"/>
      <c r="E149" s="123"/>
      <c r="F149" s="123"/>
      <c r="G149" s="123"/>
      <c r="H149" s="123"/>
      <c r="I149" s="123"/>
      <c r="J149" s="123"/>
      <c r="K149" s="123"/>
      <c r="L149" s="123"/>
      <c r="M149" s="123"/>
      <c r="N149" s="123"/>
      <c r="O149" s="123"/>
      <c r="P149" s="123"/>
      <c r="Q149" s="123"/>
    </row>
    <row r="150" spans="2:17">
      <c r="B150" s="122"/>
      <c r="C150" s="122"/>
      <c r="D150" s="122"/>
      <c r="E150" s="123"/>
      <c r="F150" s="123"/>
      <c r="G150" s="123"/>
      <c r="H150" s="123"/>
      <c r="I150" s="123"/>
      <c r="J150" s="123"/>
      <c r="K150" s="123"/>
      <c r="L150" s="123"/>
      <c r="M150" s="123"/>
      <c r="N150" s="123"/>
      <c r="O150" s="123"/>
      <c r="P150" s="123"/>
      <c r="Q150" s="123"/>
    </row>
    <row r="151" spans="2:17">
      <c r="B151" s="122"/>
      <c r="C151" s="122"/>
      <c r="D151" s="122"/>
      <c r="E151" s="123"/>
      <c r="F151" s="123"/>
      <c r="G151" s="123"/>
      <c r="H151" s="123"/>
      <c r="I151" s="123"/>
      <c r="J151" s="123"/>
      <c r="K151" s="123"/>
      <c r="L151" s="123"/>
      <c r="M151" s="123"/>
      <c r="N151" s="123"/>
      <c r="O151" s="123"/>
      <c r="P151" s="123"/>
      <c r="Q151" s="123"/>
    </row>
    <row r="152" spans="2:17">
      <c r="B152" s="122"/>
      <c r="C152" s="122"/>
      <c r="D152" s="122"/>
      <c r="E152" s="123"/>
      <c r="F152" s="123"/>
      <c r="G152" s="123"/>
      <c r="H152" s="123"/>
      <c r="I152" s="123"/>
      <c r="J152" s="123"/>
      <c r="K152" s="123"/>
      <c r="L152" s="123"/>
      <c r="M152" s="123"/>
      <c r="N152" s="123"/>
      <c r="O152" s="123"/>
      <c r="P152" s="123"/>
      <c r="Q152" s="123"/>
    </row>
    <row r="153" spans="2:17">
      <c r="B153" s="122"/>
      <c r="C153" s="122"/>
      <c r="D153" s="122"/>
      <c r="E153" s="123"/>
      <c r="F153" s="123"/>
      <c r="G153" s="123"/>
      <c r="H153" s="123"/>
      <c r="I153" s="123"/>
      <c r="J153" s="123"/>
      <c r="K153" s="123"/>
      <c r="L153" s="123"/>
      <c r="M153" s="123"/>
      <c r="N153" s="123"/>
      <c r="O153" s="123"/>
      <c r="P153" s="123"/>
      <c r="Q153" s="123"/>
    </row>
    <row r="154" spans="2:17">
      <c r="B154" s="122"/>
      <c r="C154" s="122"/>
      <c r="D154" s="122"/>
      <c r="E154" s="123"/>
      <c r="F154" s="123"/>
      <c r="G154" s="123"/>
      <c r="H154" s="123"/>
      <c r="I154" s="123"/>
      <c r="J154" s="123"/>
      <c r="K154" s="123"/>
      <c r="L154" s="123"/>
      <c r="M154" s="123"/>
      <c r="N154" s="123"/>
      <c r="O154" s="123"/>
      <c r="P154" s="123"/>
      <c r="Q154" s="123"/>
    </row>
    <row r="155" spans="2:17">
      <c r="B155" s="122"/>
      <c r="C155" s="122"/>
      <c r="D155" s="122"/>
      <c r="E155" s="123"/>
      <c r="F155" s="123"/>
      <c r="G155" s="123"/>
      <c r="H155" s="123"/>
      <c r="I155" s="123"/>
      <c r="J155" s="123"/>
      <c r="K155" s="123"/>
      <c r="L155" s="123"/>
      <c r="M155" s="123"/>
      <c r="N155" s="123"/>
      <c r="O155" s="123"/>
      <c r="P155" s="123"/>
      <c r="Q155" s="123"/>
    </row>
    <row r="156" spans="2:17">
      <c r="B156" s="122"/>
      <c r="C156" s="122"/>
      <c r="D156" s="122"/>
      <c r="E156" s="123"/>
      <c r="F156" s="123"/>
      <c r="G156" s="123"/>
      <c r="H156" s="123"/>
      <c r="I156" s="123"/>
      <c r="J156" s="123"/>
      <c r="K156" s="123"/>
      <c r="L156" s="123"/>
      <c r="M156" s="123"/>
      <c r="N156" s="123"/>
      <c r="O156" s="123"/>
      <c r="P156" s="123"/>
      <c r="Q156" s="123"/>
    </row>
    <row r="157" spans="2:17">
      <c r="B157" s="122"/>
      <c r="C157" s="122"/>
      <c r="D157" s="122"/>
      <c r="E157" s="123"/>
      <c r="F157" s="123"/>
      <c r="G157" s="123"/>
      <c r="H157" s="123"/>
      <c r="I157" s="123"/>
      <c r="J157" s="123"/>
      <c r="K157" s="123"/>
      <c r="L157" s="123"/>
      <c r="M157" s="123"/>
      <c r="N157" s="123"/>
      <c r="O157" s="123"/>
      <c r="P157" s="123"/>
      <c r="Q157" s="123"/>
    </row>
    <row r="158" spans="2:17">
      <c r="B158" s="122"/>
      <c r="C158" s="122"/>
      <c r="D158" s="122"/>
      <c r="E158" s="123"/>
      <c r="F158" s="123"/>
      <c r="G158" s="123"/>
      <c r="H158" s="123"/>
      <c r="I158" s="123"/>
      <c r="J158" s="123"/>
      <c r="K158" s="123"/>
      <c r="L158" s="123"/>
      <c r="M158" s="123"/>
      <c r="N158" s="123"/>
      <c r="O158" s="123"/>
      <c r="P158" s="123"/>
      <c r="Q158" s="123"/>
    </row>
    <row r="159" spans="2:17">
      <c r="B159" s="122"/>
      <c r="C159" s="122"/>
      <c r="D159" s="122"/>
      <c r="E159" s="123"/>
      <c r="F159" s="123"/>
      <c r="G159" s="123"/>
      <c r="H159" s="123"/>
      <c r="I159" s="123"/>
      <c r="J159" s="123"/>
      <c r="K159" s="123"/>
      <c r="L159" s="123"/>
      <c r="M159" s="123"/>
      <c r="N159" s="123"/>
      <c r="O159" s="123"/>
      <c r="P159" s="123"/>
      <c r="Q159" s="123"/>
    </row>
    <row r="160" spans="2:17">
      <c r="B160" s="122"/>
      <c r="C160" s="122"/>
      <c r="D160" s="122"/>
      <c r="E160" s="123"/>
      <c r="F160" s="123"/>
      <c r="G160" s="123"/>
      <c r="H160" s="123"/>
      <c r="I160" s="123"/>
      <c r="J160" s="123"/>
      <c r="K160" s="123"/>
      <c r="L160" s="123"/>
      <c r="M160" s="123"/>
      <c r="N160" s="123"/>
      <c r="O160" s="123"/>
      <c r="P160" s="123"/>
      <c r="Q160" s="123"/>
    </row>
    <row r="161" spans="2:17">
      <c r="B161" s="122"/>
      <c r="C161" s="122"/>
      <c r="D161" s="122"/>
      <c r="E161" s="123"/>
      <c r="F161" s="123"/>
      <c r="G161" s="123"/>
      <c r="H161" s="123"/>
      <c r="I161" s="123"/>
      <c r="J161" s="123"/>
      <c r="K161" s="123"/>
      <c r="L161" s="123"/>
      <c r="M161" s="123"/>
      <c r="N161" s="123"/>
      <c r="O161" s="123"/>
      <c r="P161" s="123"/>
      <c r="Q161" s="123"/>
    </row>
    <row r="162" spans="2:17">
      <c r="B162" s="122"/>
      <c r="C162" s="122"/>
      <c r="D162" s="122"/>
      <c r="E162" s="123"/>
      <c r="F162" s="123"/>
      <c r="G162" s="123"/>
      <c r="H162" s="123"/>
      <c r="I162" s="123"/>
      <c r="J162" s="123"/>
      <c r="K162" s="123"/>
      <c r="L162" s="123"/>
      <c r="M162" s="123"/>
      <c r="N162" s="123"/>
      <c r="O162" s="123"/>
      <c r="P162" s="123"/>
      <c r="Q162" s="123"/>
    </row>
    <row r="163" spans="2:17">
      <c r="B163" s="122"/>
      <c r="C163" s="122"/>
      <c r="D163" s="122"/>
      <c r="E163" s="123"/>
      <c r="F163" s="123"/>
      <c r="G163" s="123"/>
      <c r="H163" s="123"/>
      <c r="I163" s="123"/>
      <c r="J163" s="123"/>
      <c r="K163" s="123"/>
      <c r="L163" s="123"/>
      <c r="M163" s="123"/>
      <c r="N163" s="123"/>
      <c r="O163" s="123"/>
      <c r="P163" s="123"/>
      <c r="Q163" s="123"/>
    </row>
    <row r="164" spans="2:17">
      <c r="B164" s="122"/>
      <c r="C164" s="122"/>
      <c r="D164" s="122"/>
      <c r="E164" s="123"/>
      <c r="F164" s="123"/>
      <c r="G164" s="123"/>
      <c r="H164" s="123"/>
      <c r="I164" s="123"/>
      <c r="J164" s="123"/>
      <c r="K164" s="123"/>
      <c r="L164" s="123"/>
      <c r="M164" s="123"/>
      <c r="N164" s="123"/>
      <c r="O164" s="123"/>
      <c r="P164" s="123"/>
      <c r="Q164" s="123"/>
    </row>
    <row r="165" spans="2:17">
      <c r="B165" s="122"/>
      <c r="C165" s="122"/>
      <c r="D165" s="122"/>
      <c r="E165" s="123"/>
      <c r="F165" s="123"/>
      <c r="G165" s="123"/>
      <c r="H165" s="123"/>
      <c r="I165" s="123"/>
      <c r="J165" s="123"/>
      <c r="K165" s="123"/>
      <c r="L165" s="123"/>
      <c r="M165" s="123"/>
      <c r="N165" s="123"/>
      <c r="O165" s="123"/>
      <c r="P165" s="123"/>
      <c r="Q165" s="123"/>
    </row>
    <row r="166" spans="2:17">
      <c r="B166" s="122"/>
      <c r="C166" s="122"/>
      <c r="D166" s="122"/>
      <c r="E166" s="123"/>
      <c r="F166" s="123"/>
      <c r="G166" s="123"/>
      <c r="H166" s="123"/>
      <c r="I166" s="123"/>
      <c r="J166" s="123"/>
      <c r="K166" s="123"/>
      <c r="L166" s="123"/>
      <c r="M166" s="123"/>
      <c r="N166" s="123"/>
      <c r="O166" s="123"/>
      <c r="P166" s="123"/>
      <c r="Q166" s="123"/>
    </row>
    <row r="167" spans="2:17">
      <c r="B167" s="122"/>
      <c r="C167" s="122"/>
      <c r="D167" s="122"/>
      <c r="E167" s="123"/>
      <c r="F167" s="123"/>
      <c r="G167" s="123"/>
      <c r="H167" s="123"/>
      <c r="I167" s="123"/>
      <c r="J167" s="123"/>
      <c r="K167" s="123"/>
      <c r="L167" s="123"/>
      <c r="M167" s="123"/>
      <c r="N167" s="123"/>
      <c r="O167" s="123"/>
      <c r="P167" s="123"/>
      <c r="Q167" s="123"/>
    </row>
    <row r="168" spans="2:17">
      <c r="B168" s="122"/>
      <c r="C168" s="122"/>
      <c r="D168" s="122"/>
      <c r="E168" s="123"/>
      <c r="F168" s="123"/>
      <c r="G168" s="123"/>
      <c r="H168" s="123"/>
      <c r="I168" s="123"/>
      <c r="J168" s="123"/>
      <c r="K168" s="123"/>
      <c r="L168" s="123"/>
      <c r="M168" s="123"/>
      <c r="N168" s="123"/>
      <c r="O168" s="123"/>
      <c r="P168" s="123"/>
      <c r="Q168" s="123"/>
    </row>
    <row r="169" spans="2:17">
      <c r="B169" s="122"/>
      <c r="C169" s="122"/>
      <c r="D169" s="122"/>
      <c r="E169" s="123"/>
      <c r="F169" s="123"/>
      <c r="G169" s="123"/>
      <c r="H169" s="123"/>
      <c r="I169" s="123"/>
      <c r="J169" s="123"/>
      <c r="K169" s="123"/>
      <c r="L169" s="123"/>
      <c r="M169" s="123"/>
      <c r="N169" s="123"/>
      <c r="O169" s="123"/>
      <c r="P169" s="123"/>
      <c r="Q169" s="123"/>
    </row>
    <row r="170" spans="2:17">
      <c r="B170" s="122"/>
      <c r="C170" s="122"/>
      <c r="D170" s="122"/>
      <c r="E170" s="123"/>
      <c r="F170" s="123"/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  <c r="Q170" s="123"/>
    </row>
    <row r="171" spans="2:17">
      <c r="B171" s="122"/>
      <c r="C171" s="122"/>
      <c r="D171" s="122"/>
      <c r="E171" s="123"/>
      <c r="F171" s="123"/>
      <c r="G171" s="123"/>
      <c r="H171" s="123"/>
      <c r="I171" s="123"/>
      <c r="J171" s="123"/>
      <c r="K171" s="123"/>
      <c r="L171" s="123"/>
      <c r="M171" s="123"/>
      <c r="N171" s="123"/>
      <c r="O171" s="123"/>
      <c r="P171" s="123"/>
      <c r="Q171" s="123"/>
    </row>
    <row r="172" spans="2:17">
      <c r="B172" s="122"/>
      <c r="C172" s="122"/>
      <c r="D172" s="122"/>
      <c r="E172" s="123"/>
      <c r="F172" s="123"/>
      <c r="G172" s="123"/>
      <c r="H172" s="123"/>
      <c r="I172" s="123"/>
      <c r="J172" s="123"/>
      <c r="K172" s="123"/>
      <c r="L172" s="123"/>
      <c r="M172" s="123"/>
      <c r="N172" s="123"/>
      <c r="O172" s="123"/>
      <c r="P172" s="123"/>
      <c r="Q172" s="123"/>
    </row>
    <row r="173" spans="2:17">
      <c r="B173" s="122"/>
      <c r="C173" s="122"/>
      <c r="D173" s="122"/>
      <c r="E173" s="123"/>
      <c r="F173" s="123"/>
      <c r="G173" s="123"/>
      <c r="H173" s="123"/>
      <c r="I173" s="123"/>
      <c r="J173" s="123"/>
      <c r="K173" s="123"/>
      <c r="L173" s="123"/>
      <c r="M173" s="123"/>
      <c r="N173" s="123"/>
      <c r="O173" s="123"/>
      <c r="P173" s="123"/>
      <c r="Q173" s="123"/>
    </row>
    <row r="174" spans="2:17">
      <c r="B174" s="122"/>
      <c r="C174" s="122"/>
      <c r="D174" s="122"/>
      <c r="E174" s="123"/>
      <c r="F174" s="123"/>
      <c r="G174" s="123"/>
      <c r="H174" s="123"/>
      <c r="I174" s="123"/>
      <c r="J174" s="123"/>
      <c r="K174" s="123"/>
      <c r="L174" s="123"/>
      <c r="M174" s="123"/>
      <c r="N174" s="123"/>
      <c r="O174" s="123"/>
      <c r="P174" s="123"/>
      <c r="Q174" s="123"/>
    </row>
    <row r="175" spans="2:17">
      <c r="B175" s="122"/>
      <c r="C175" s="122"/>
      <c r="D175" s="122"/>
      <c r="E175" s="123"/>
      <c r="F175" s="123"/>
      <c r="G175" s="123"/>
      <c r="H175" s="123"/>
      <c r="I175" s="123"/>
      <c r="J175" s="123"/>
      <c r="K175" s="123"/>
      <c r="L175" s="123"/>
      <c r="M175" s="123"/>
      <c r="N175" s="123"/>
      <c r="O175" s="123"/>
      <c r="P175" s="123"/>
      <c r="Q175" s="123"/>
    </row>
    <row r="176" spans="2:17">
      <c r="B176" s="122"/>
      <c r="C176" s="122"/>
      <c r="D176" s="122"/>
      <c r="E176" s="123"/>
      <c r="F176" s="123"/>
      <c r="G176" s="123"/>
      <c r="H176" s="123"/>
      <c r="I176" s="123"/>
      <c r="J176" s="123"/>
      <c r="K176" s="123"/>
      <c r="L176" s="123"/>
      <c r="M176" s="123"/>
      <c r="N176" s="123"/>
      <c r="O176" s="123"/>
      <c r="P176" s="123"/>
      <c r="Q176" s="123"/>
    </row>
  </sheetData>
  <sheetProtection sheet="1" objects="1" scenarios="1"/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P452"/>
  <sheetViews>
    <sheetView rightToLeft="1" workbookViewId="0"/>
  </sheetViews>
  <sheetFormatPr defaultColWidth="9.140625" defaultRowHeight="18"/>
  <cols>
    <col min="1" max="1" width="3" style="1" customWidth="1"/>
    <col min="2" max="2" width="35.42578125" style="2" bestFit="1" customWidth="1"/>
    <col min="3" max="3" width="39.85546875" style="2" customWidth="1"/>
    <col min="4" max="4" width="4.5703125" style="1" bestFit="1" customWidth="1"/>
    <col min="5" max="5" width="4.85546875" style="1" bestFit="1" customWidth="1"/>
    <col min="6" max="6" width="11.28515625" style="1" bestFit="1" customWidth="1"/>
    <col min="7" max="7" width="6.140625" style="1" bestFit="1" customWidth="1"/>
    <col min="8" max="8" width="9" style="1" bestFit="1" customWidth="1"/>
    <col min="9" max="9" width="6.85546875" style="1" bestFit="1" customWidth="1"/>
    <col min="10" max="10" width="7.5703125" style="1" bestFit="1" customWidth="1"/>
    <col min="11" max="11" width="13.140625" style="1" bestFit="1" customWidth="1"/>
    <col min="12" max="12" width="7.28515625" style="1" bestFit="1" customWidth="1"/>
    <col min="13" max="13" width="10.140625" style="1" bestFit="1" customWidth="1"/>
    <col min="14" max="14" width="6.28515625" style="1" bestFit="1" customWidth="1"/>
    <col min="15" max="15" width="9.140625" style="1" customWidth="1"/>
    <col min="16" max="16" width="9" style="1" bestFit="1" customWidth="1"/>
    <col min="17" max="16384" width="9.140625" style="1"/>
  </cols>
  <sheetData>
    <row r="1" spans="2:16">
      <c r="B1" s="46" t="s">
        <v>140</v>
      </c>
      <c r="C1" s="67" t="s" vm="1">
        <v>216</v>
      </c>
    </row>
    <row r="2" spans="2:16">
      <c r="B2" s="46" t="s">
        <v>139</v>
      </c>
      <c r="C2" s="67" t="s">
        <v>217</v>
      </c>
    </row>
    <row r="3" spans="2:16">
      <c r="B3" s="46" t="s">
        <v>141</v>
      </c>
      <c r="C3" s="67" t="s">
        <v>218</v>
      </c>
    </row>
    <row r="4" spans="2:16">
      <c r="B4" s="46" t="s">
        <v>142</v>
      </c>
      <c r="C4" s="67">
        <v>8602</v>
      </c>
    </row>
    <row r="6" spans="2:16" ht="26.25" customHeight="1">
      <c r="B6" s="151" t="s">
        <v>168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3"/>
    </row>
    <row r="7" spans="2:16" ht="26.25" customHeight="1">
      <c r="B7" s="151" t="s">
        <v>83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3"/>
    </row>
    <row r="8" spans="2:16" s="3" customFormat="1" ht="78.75">
      <c r="B8" s="21" t="s">
        <v>110</v>
      </c>
      <c r="C8" s="29" t="s">
        <v>43</v>
      </c>
      <c r="D8" s="29" t="s">
        <v>14</v>
      </c>
      <c r="E8" s="29" t="s">
        <v>63</v>
      </c>
      <c r="F8" s="29" t="s">
        <v>98</v>
      </c>
      <c r="G8" s="29" t="s">
        <v>17</v>
      </c>
      <c r="H8" s="29" t="s">
        <v>97</v>
      </c>
      <c r="I8" s="29" t="s">
        <v>16</v>
      </c>
      <c r="J8" s="29" t="s">
        <v>18</v>
      </c>
      <c r="K8" s="29" t="s">
        <v>193</v>
      </c>
      <c r="L8" s="29" t="s">
        <v>192</v>
      </c>
      <c r="M8" s="29" t="s">
        <v>105</v>
      </c>
      <c r="N8" s="29" t="s">
        <v>56</v>
      </c>
      <c r="O8" s="29" t="s">
        <v>143</v>
      </c>
      <c r="P8" s="30" t="s">
        <v>145</v>
      </c>
    </row>
    <row r="9" spans="2:16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200</v>
      </c>
      <c r="L9" s="31"/>
      <c r="M9" s="31" t="s">
        <v>196</v>
      </c>
      <c r="N9" s="31" t="s">
        <v>19</v>
      </c>
      <c r="O9" s="31" t="s">
        <v>19</v>
      </c>
      <c r="P9" s="32" t="s">
        <v>19</v>
      </c>
    </row>
    <row r="10" spans="2:16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16" s="4" customFormat="1" ht="18" customHeight="1">
      <c r="B11" s="85" t="s">
        <v>25</v>
      </c>
      <c r="C11" s="86"/>
      <c r="D11" s="86"/>
      <c r="E11" s="86"/>
      <c r="F11" s="86"/>
      <c r="G11" s="88">
        <v>6.6370761644367757</v>
      </c>
      <c r="H11" s="86"/>
      <c r="I11" s="86"/>
      <c r="J11" s="89">
        <v>4.8509135257980118E-2</v>
      </c>
      <c r="K11" s="88"/>
      <c r="L11" s="90"/>
      <c r="M11" s="88">
        <v>57804.097869838995</v>
      </c>
      <c r="N11" s="86"/>
      <c r="O11" s="91">
        <f>IFERROR(M11/$M$11,0)</f>
        <v>1</v>
      </c>
      <c r="P11" s="91">
        <f>M11/'סכום נכסי הקרן'!$C$42</f>
        <v>0.74072381664399978</v>
      </c>
    </row>
    <row r="12" spans="2:16" ht="21.75" customHeight="1">
      <c r="B12" s="70" t="s">
        <v>188</v>
      </c>
      <c r="C12" s="71"/>
      <c r="D12" s="71"/>
      <c r="E12" s="71"/>
      <c r="F12" s="71"/>
      <c r="G12" s="79">
        <v>6.6370761644367766</v>
      </c>
      <c r="H12" s="71"/>
      <c r="I12" s="71"/>
      <c r="J12" s="92">
        <v>4.8509135257980118E-2</v>
      </c>
      <c r="K12" s="79"/>
      <c r="L12" s="81"/>
      <c r="M12" s="79">
        <f>M13+M17</f>
        <v>57804.097869838988</v>
      </c>
      <c r="N12" s="71"/>
      <c r="O12" s="80">
        <f t="shared" ref="O12:O77" si="0">IFERROR(M12/$M$11,0)</f>
        <v>0.99999999999999989</v>
      </c>
      <c r="P12" s="80">
        <f>M12/'סכום נכסי הקרן'!$C$42</f>
        <v>0.74072381664399967</v>
      </c>
    </row>
    <row r="13" spans="2:16" ht="21.75" customHeight="1">
      <c r="B13" s="113" t="s">
        <v>2500</v>
      </c>
      <c r="C13" s="71"/>
      <c r="D13" s="71"/>
      <c r="E13" s="71"/>
      <c r="F13" s="71"/>
      <c r="G13" s="79">
        <f>AVERAGE(G14:G15)</f>
        <v>4.8800000000509005</v>
      </c>
      <c r="H13" s="71"/>
      <c r="I13" s="71"/>
      <c r="J13" s="112">
        <f>AVERAGE(J14:J15)</f>
        <v>5.1400000000504292E-2</v>
      </c>
      <c r="K13" s="79"/>
      <c r="L13" s="81"/>
      <c r="M13" s="79">
        <f>M14+M15</f>
        <v>229.417620634</v>
      </c>
      <c r="N13" s="71"/>
      <c r="O13" s="80">
        <f t="shared" ref="O13" si="1">IFERROR(M13/$M$11,0)</f>
        <v>3.9688816033526487E-3</v>
      </c>
      <c r="P13" s="80">
        <f>M13/'סכום נכסי הקרן'!$C$42</f>
        <v>2.939845129043531E-3</v>
      </c>
    </row>
    <row r="14" spans="2:16">
      <c r="B14" s="75" t="s">
        <v>1419</v>
      </c>
      <c r="C14" s="69">
        <v>9444</v>
      </c>
      <c r="D14" s="69" t="s">
        <v>221</v>
      </c>
      <c r="E14" s="69"/>
      <c r="F14" s="95">
        <v>44958</v>
      </c>
      <c r="G14" s="76">
        <v>4.8399999999879171</v>
      </c>
      <c r="H14" s="82" t="s">
        <v>127</v>
      </c>
      <c r="I14" s="83">
        <v>5.1500000000000004E-2</v>
      </c>
      <c r="J14" s="83">
        <v>5.139999999986973E-2</v>
      </c>
      <c r="K14" s="76">
        <v>208473.63417899999</v>
      </c>
      <c r="L14" s="78">
        <v>101.62252752887478</v>
      </c>
      <c r="M14" s="76">
        <v>211.85617628399999</v>
      </c>
      <c r="N14" s="69"/>
      <c r="O14" s="77">
        <f>IFERROR(M14/$M$11,0)</f>
        <v>3.6650719255414974E-3</v>
      </c>
      <c r="P14" s="77">
        <f>M14/'סכום נכסי הקרן'!$C$42</f>
        <v>2.7148060649618715E-3</v>
      </c>
    </row>
    <row r="15" spans="2:16">
      <c r="B15" s="75" t="s">
        <v>1420</v>
      </c>
      <c r="C15" s="69">
        <v>9499</v>
      </c>
      <c r="D15" s="69" t="s">
        <v>221</v>
      </c>
      <c r="E15" s="69"/>
      <c r="F15" s="95">
        <v>44986</v>
      </c>
      <c r="G15" s="76">
        <v>4.9200000001138839</v>
      </c>
      <c r="H15" s="82" t="s">
        <v>127</v>
      </c>
      <c r="I15" s="83">
        <v>5.1500000000000004E-2</v>
      </c>
      <c r="J15" s="83">
        <v>5.1400000001138854E-2</v>
      </c>
      <c r="K15" s="76">
        <v>17401.692006000001</v>
      </c>
      <c r="L15" s="78">
        <v>100.91802764894884</v>
      </c>
      <c r="M15" s="76">
        <v>17.561444350000002</v>
      </c>
      <c r="N15" s="69"/>
      <c r="O15" s="77">
        <f>IFERROR(M15/$M$11,0)</f>
        <v>3.0380967781115062E-4</v>
      </c>
      <c r="P15" s="77">
        <f>M15/'סכום נכסי הקרן'!$C$42</f>
        <v>2.2503906408165937E-4</v>
      </c>
    </row>
    <row r="16" spans="2:16" ht="21.75" customHeight="1">
      <c r="B16" s="70"/>
      <c r="C16" s="71"/>
      <c r="D16" s="71"/>
      <c r="E16" s="71"/>
      <c r="F16" s="71"/>
      <c r="G16" s="79"/>
      <c r="H16" s="71"/>
      <c r="I16" s="71"/>
      <c r="J16" s="92"/>
      <c r="K16" s="79"/>
      <c r="L16" s="81"/>
      <c r="M16" s="79"/>
      <c r="N16" s="71"/>
      <c r="O16" s="80"/>
      <c r="P16" s="80"/>
    </row>
    <row r="17" spans="2:16">
      <c r="B17" s="87" t="s">
        <v>64</v>
      </c>
      <c r="C17" s="71"/>
      <c r="D17" s="71"/>
      <c r="E17" s="71"/>
      <c r="F17" s="71"/>
      <c r="G17" s="81">
        <f>AVERAGE(G18:G166)</f>
        <v>5.7192907802933348</v>
      </c>
      <c r="H17" s="71"/>
      <c r="I17" s="71"/>
      <c r="J17" s="92">
        <f>AVERAGE(J18:J166)</f>
        <v>4.8474468085811961E-2</v>
      </c>
      <c r="K17" s="79"/>
      <c r="L17" s="81"/>
      <c r="M17" s="79">
        <f>SUM(M18:M167)</f>
        <v>57574.68024920499</v>
      </c>
      <c r="N17" s="71"/>
      <c r="O17" s="80">
        <f t="shared" si="0"/>
        <v>0.99603111839664726</v>
      </c>
      <c r="P17" s="80">
        <f>M17/'סכום נכסי הקרן'!$C$42</f>
        <v>0.73778397151495612</v>
      </c>
    </row>
    <row r="18" spans="2:16">
      <c r="B18" s="75" t="s">
        <v>1421</v>
      </c>
      <c r="C18" s="69" t="s">
        <v>1422</v>
      </c>
      <c r="D18" s="69" t="s">
        <v>221</v>
      </c>
      <c r="E18" s="69"/>
      <c r="F18" s="95">
        <v>39845</v>
      </c>
      <c r="G18" s="76">
        <v>0.83000000005184227</v>
      </c>
      <c r="H18" s="82" t="s">
        <v>127</v>
      </c>
      <c r="I18" s="83">
        <v>4.8000000000000001E-2</v>
      </c>
      <c r="J18" s="83">
        <v>4.8099999999308772E-2</v>
      </c>
      <c r="K18" s="76">
        <v>5616.810015</v>
      </c>
      <c r="L18" s="78">
        <v>123.631652</v>
      </c>
      <c r="M18" s="76">
        <v>6.9441550079999992</v>
      </c>
      <c r="N18" s="69"/>
      <c r="O18" s="77">
        <f t="shared" si="0"/>
        <v>1.2013257301647671E-4</v>
      </c>
      <c r="P18" s="77">
        <f>M18/'סכום נכסי הקרן'!$C$42</f>
        <v>8.8985057988028607E-5</v>
      </c>
    </row>
    <row r="19" spans="2:16">
      <c r="B19" s="75" t="s">
        <v>1423</v>
      </c>
      <c r="C19" s="69" t="s">
        <v>1424</v>
      </c>
      <c r="D19" s="69" t="s">
        <v>221</v>
      </c>
      <c r="E19" s="69"/>
      <c r="F19" s="95">
        <v>39873</v>
      </c>
      <c r="G19" s="76">
        <v>0.9099999999976135</v>
      </c>
      <c r="H19" s="82" t="s">
        <v>127</v>
      </c>
      <c r="I19" s="83">
        <v>4.8000000000000001E-2</v>
      </c>
      <c r="J19" s="83">
        <v>4.8299999999924494E-2</v>
      </c>
      <c r="K19" s="76">
        <v>206458.02343499998</v>
      </c>
      <c r="L19" s="78">
        <v>123.800467</v>
      </c>
      <c r="M19" s="76">
        <v>255.59599647099998</v>
      </c>
      <c r="N19" s="69"/>
      <c r="O19" s="77">
        <f t="shared" si="0"/>
        <v>4.4217625720332325E-3</v>
      </c>
      <c r="P19" s="77">
        <f>M19/'סכום נכסי הקרן'!$C$42</f>
        <v>3.2753048486500449E-3</v>
      </c>
    </row>
    <row r="20" spans="2:16">
      <c r="B20" s="75" t="s">
        <v>1425</v>
      </c>
      <c r="C20" s="69" t="s">
        <v>1426</v>
      </c>
      <c r="D20" s="69" t="s">
        <v>221</v>
      </c>
      <c r="E20" s="69"/>
      <c r="F20" s="95">
        <v>39934</v>
      </c>
      <c r="G20" s="76">
        <v>1.0500000000017715</v>
      </c>
      <c r="H20" s="82" t="s">
        <v>127</v>
      </c>
      <c r="I20" s="83">
        <v>4.8000000000000001E-2</v>
      </c>
      <c r="J20" s="83">
        <v>4.8400000000007076E-2</v>
      </c>
      <c r="K20" s="76">
        <v>225297.54303</v>
      </c>
      <c r="L20" s="78">
        <v>125.274663</v>
      </c>
      <c r="M20" s="76">
        <v>282.24073807000002</v>
      </c>
      <c r="N20" s="69"/>
      <c r="O20" s="77">
        <f t="shared" si="0"/>
        <v>4.882711580510065E-3</v>
      </c>
      <c r="P20" s="77">
        <f>M20/'סכום נכסי הקרן'!$C$42</f>
        <v>3.6167407574872715E-3</v>
      </c>
    </row>
    <row r="21" spans="2:16">
      <c r="B21" s="75" t="s">
        <v>1427</v>
      </c>
      <c r="C21" s="69" t="s">
        <v>1428</v>
      </c>
      <c r="D21" s="69" t="s">
        <v>221</v>
      </c>
      <c r="E21" s="69"/>
      <c r="F21" s="95">
        <v>40148</v>
      </c>
      <c r="G21" s="76">
        <v>1.5999999999999996</v>
      </c>
      <c r="H21" s="82" t="s">
        <v>127</v>
      </c>
      <c r="I21" s="83">
        <v>4.8000000000000001E-2</v>
      </c>
      <c r="J21" s="83">
        <v>4.8399999999972299E-2</v>
      </c>
      <c r="K21" s="76">
        <v>300214.23296699999</v>
      </c>
      <c r="L21" s="78">
        <v>120.259823</v>
      </c>
      <c r="M21" s="76">
        <v>361.03710627500004</v>
      </c>
      <c r="N21" s="69"/>
      <c r="O21" s="77">
        <f t="shared" si="0"/>
        <v>6.2458739013273633E-3</v>
      </c>
      <c r="P21" s="77">
        <f>M21/'סכום נכסי הקרן'!$C$42</f>
        <v>4.6264675544683536E-3</v>
      </c>
    </row>
    <row r="22" spans="2:16">
      <c r="B22" s="75" t="s">
        <v>1429</v>
      </c>
      <c r="C22" s="69" t="s">
        <v>1430</v>
      </c>
      <c r="D22" s="69" t="s">
        <v>221</v>
      </c>
      <c r="E22" s="69"/>
      <c r="F22" s="95">
        <v>40269</v>
      </c>
      <c r="G22" s="76">
        <v>1.8899999999983863</v>
      </c>
      <c r="H22" s="82" t="s">
        <v>127</v>
      </c>
      <c r="I22" s="83">
        <v>4.8000000000000001E-2</v>
      </c>
      <c r="J22" s="83">
        <v>4.8499999999962684E-2</v>
      </c>
      <c r="K22" s="76">
        <v>340384.37002199999</v>
      </c>
      <c r="L22" s="78">
        <v>122.027288</v>
      </c>
      <c r="M22" s="76">
        <v>415.36181520300005</v>
      </c>
      <c r="N22" s="69"/>
      <c r="O22" s="77">
        <f t="shared" si="0"/>
        <v>7.1856811283223469E-3</v>
      </c>
      <c r="P22" s="77">
        <f>M22/'סכום נכסי הקרן'!$C$42</f>
        <v>5.3226051505576915E-3</v>
      </c>
    </row>
    <row r="23" spans="2:16">
      <c r="B23" s="75" t="s">
        <v>1431</v>
      </c>
      <c r="C23" s="69" t="s">
        <v>1432</v>
      </c>
      <c r="D23" s="69" t="s">
        <v>221</v>
      </c>
      <c r="E23" s="69"/>
      <c r="F23" s="95">
        <v>40391</v>
      </c>
      <c r="G23" s="76">
        <v>2.2300000000001847</v>
      </c>
      <c r="H23" s="82" t="s">
        <v>127</v>
      </c>
      <c r="I23" s="83">
        <v>4.8000000000000001E-2</v>
      </c>
      <c r="J23" s="83">
        <v>4.849999999999078E-2</v>
      </c>
      <c r="K23" s="76">
        <v>229321.187034</v>
      </c>
      <c r="L23" s="78">
        <v>118.18583099999999</v>
      </c>
      <c r="M23" s="76">
        <v>271.02515006499999</v>
      </c>
      <c r="N23" s="69"/>
      <c r="O23" s="77">
        <f t="shared" si="0"/>
        <v>4.6886840215945207E-3</v>
      </c>
      <c r="P23" s="77">
        <f>M23/'סכום נכסי הקרן'!$C$42</f>
        <v>3.4730199235132315E-3</v>
      </c>
    </row>
    <row r="24" spans="2:16">
      <c r="B24" s="75" t="s">
        <v>1433</v>
      </c>
      <c r="C24" s="69" t="s">
        <v>1434</v>
      </c>
      <c r="D24" s="69" t="s">
        <v>221</v>
      </c>
      <c r="E24" s="69"/>
      <c r="F24" s="95">
        <v>40452</v>
      </c>
      <c r="G24" s="76">
        <v>2.3399999999974552</v>
      </c>
      <c r="H24" s="82" t="s">
        <v>127</v>
      </c>
      <c r="I24" s="83">
        <v>4.8000000000000001E-2</v>
      </c>
      <c r="J24" s="83">
        <v>4.8499999999964037E-2</v>
      </c>
      <c r="K24" s="76">
        <v>303982.13688599999</v>
      </c>
      <c r="L24" s="78">
        <v>118.930143</v>
      </c>
      <c r="M24" s="76">
        <v>361.52639013800001</v>
      </c>
      <c r="N24" s="69"/>
      <c r="O24" s="77">
        <f t="shared" si="0"/>
        <v>6.2543384199520071E-3</v>
      </c>
      <c r="P24" s="77">
        <f>M24/'סכום נכסי הקרן'!$C$42</f>
        <v>4.6327374250100537E-3</v>
      </c>
    </row>
    <row r="25" spans="2:16">
      <c r="B25" s="75" t="s">
        <v>1435</v>
      </c>
      <c r="C25" s="69" t="s">
        <v>1436</v>
      </c>
      <c r="D25" s="69" t="s">
        <v>221</v>
      </c>
      <c r="E25" s="69"/>
      <c r="F25" s="95">
        <v>39569</v>
      </c>
      <c r="G25" s="76">
        <v>9.0000000000252989E-2</v>
      </c>
      <c r="H25" s="82" t="s">
        <v>127</v>
      </c>
      <c r="I25" s="83">
        <v>4.8000000000000001E-2</v>
      </c>
      <c r="J25" s="83">
        <v>4.7700000000061804E-2</v>
      </c>
      <c r="K25" s="76">
        <v>213264.49843800001</v>
      </c>
      <c r="L25" s="78">
        <v>129.74093099999999</v>
      </c>
      <c r="M25" s="76">
        <v>276.691345877</v>
      </c>
      <c r="N25" s="69"/>
      <c r="O25" s="77">
        <f t="shared" si="0"/>
        <v>4.7867081413508561E-3</v>
      </c>
      <c r="P25" s="77">
        <f>M25/'סכום נכסי הקרן'!$C$42</f>
        <v>3.5456287236223126E-3</v>
      </c>
    </row>
    <row r="26" spans="2:16">
      <c r="B26" s="75" t="s">
        <v>1437</v>
      </c>
      <c r="C26" s="69" t="s">
        <v>1438</v>
      </c>
      <c r="D26" s="69" t="s">
        <v>221</v>
      </c>
      <c r="E26" s="69"/>
      <c r="F26" s="95">
        <v>39661</v>
      </c>
      <c r="G26" s="76">
        <v>0.33999999998869751</v>
      </c>
      <c r="H26" s="82" t="s">
        <v>127</v>
      </c>
      <c r="I26" s="83">
        <v>4.8000000000000001E-2</v>
      </c>
      <c r="J26" s="83">
        <v>4.8099999999588264E-2</v>
      </c>
      <c r="K26" s="76">
        <v>39510.895946999997</v>
      </c>
      <c r="L26" s="78">
        <v>125.400128</v>
      </c>
      <c r="M26" s="76">
        <v>49.546713984</v>
      </c>
      <c r="N26" s="69"/>
      <c r="O26" s="77">
        <f t="shared" si="0"/>
        <v>8.5714881487411758E-4</v>
      </c>
      <c r="P26" s="77">
        <f>M26/'סכום נכסי הקרן'!$C$42</f>
        <v>6.3491054158543755E-4</v>
      </c>
    </row>
    <row r="27" spans="2:16">
      <c r="B27" s="75" t="s">
        <v>1439</v>
      </c>
      <c r="C27" s="69" t="s">
        <v>1440</v>
      </c>
      <c r="D27" s="69" t="s">
        <v>221</v>
      </c>
      <c r="E27" s="69"/>
      <c r="F27" s="95">
        <v>39692</v>
      </c>
      <c r="G27" s="76">
        <v>0.42000000000154336</v>
      </c>
      <c r="H27" s="82" t="s">
        <v>127</v>
      </c>
      <c r="I27" s="83">
        <v>4.8000000000000001E-2</v>
      </c>
      <c r="J27" s="83">
        <v>4.7999999999845666E-2</v>
      </c>
      <c r="K27" s="76">
        <v>125922.629112</v>
      </c>
      <c r="L27" s="78">
        <v>123.492559</v>
      </c>
      <c r="M27" s="76">
        <v>155.50507697800001</v>
      </c>
      <c r="N27" s="69"/>
      <c r="O27" s="77">
        <f t="shared" si="0"/>
        <v>2.6902085268791886E-3</v>
      </c>
      <c r="P27" s="77">
        <f>M27/'סכום נכסי הקרן'!$C$42</f>
        <v>1.9927015275981847E-3</v>
      </c>
    </row>
    <row r="28" spans="2:16">
      <c r="B28" s="75" t="s">
        <v>1441</v>
      </c>
      <c r="C28" s="69" t="s">
        <v>1442</v>
      </c>
      <c r="D28" s="69" t="s">
        <v>221</v>
      </c>
      <c r="E28" s="69"/>
      <c r="F28" s="95">
        <v>40909</v>
      </c>
      <c r="G28" s="76">
        <v>3.4400000000012998</v>
      </c>
      <c r="H28" s="82" t="s">
        <v>127</v>
      </c>
      <c r="I28" s="83">
        <v>4.8000000000000001E-2</v>
      </c>
      <c r="J28" s="83">
        <v>4.8500000000012193E-2</v>
      </c>
      <c r="K28" s="76">
        <v>216172.357923</v>
      </c>
      <c r="L28" s="78">
        <v>113.87719</v>
      </c>
      <c r="M28" s="76">
        <v>246.17100762199999</v>
      </c>
      <c r="N28" s="69"/>
      <c r="O28" s="77">
        <f t="shared" si="0"/>
        <v>4.2587120410791327E-3</v>
      </c>
      <c r="P28" s="77">
        <f>M28/'סכום נכסי הקרן'!$C$42</f>
        <v>3.1545294370558937E-3</v>
      </c>
    </row>
    <row r="29" spans="2:16">
      <c r="B29" s="75" t="s">
        <v>1443</v>
      </c>
      <c r="C29" s="69">
        <v>8790</v>
      </c>
      <c r="D29" s="69" t="s">
        <v>221</v>
      </c>
      <c r="E29" s="69"/>
      <c r="F29" s="95">
        <v>41030</v>
      </c>
      <c r="G29" s="76">
        <v>3.689999999997601</v>
      </c>
      <c r="H29" s="82" t="s">
        <v>127</v>
      </c>
      <c r="I29" s="83">
        <v>4.8000000000000001E-2</v>
      </c>
      <c r="J29" s="83">
        <v>4.8599999999939143E-2</v>
      </c>
      <c r="K29" s="76">
        <v>299003.72989800002</v>
      </c>
      <c r="L29" s="78">
        <v>114.312917</v>
      </c>
      <c r="M29" s="76">
        <v>341.79988627800003</v>
      </c>
      <c r="N29" s="69"/>
      <c r="O29" s="77">
        <f t="shared" si="0"/>
        <v>5.9130736206220473E-3</v>
      </c>
      <c r="P29" s="77">
        <f>M29/'סכום נכסי הקרן'!$C$42</f>
        <v>4.3799544603641168E-3</v>
      </c>
    </row>
    <row r="30" spans="2:16">
      <c r="B30" s="75" t="s">
        <v>1444</v>
      </c>
      <c r="C30" s="69" t="s">
        <v>1445</v>
      </c>
      <c r="D30" s="69" t="s">
        <v>221</v>
      </c>
      <c r="E30" s="69"/>
      <c r="F30" s="95">
        <v>41091</v>
      </c>
      <c r="G30" s="76">
        <v>3.8499999999979981</v>
      </c>
      <c r="H30" s="82" t="s">
        <v>127</v>
      </c>
      <c r="I30" s="83">
        <v>4.8000000000000001E-2</v>
      </c>
      <c r="J30" s="83">
        <v>4.8599999999887906E-2</v>
      </c>
      <c r="K30" s="76">
        <v>44428.683062999997</v>
      </c>
      <c r="L30" s="78">
        <v>112.44041199999999</v>
      </c>
      <c r="M30" s="76">
        <v>49.955794346000005</v>
      </c>
      <c r="N30" s="69"/>
      <c r="O30" s="77">
        <f t="shared" si="0"/>
        <v>8.6422582804576427E-4</v>
      </c>
      <c r="P30" s="77">
        <f>M30/'סכום נכסי הקרן'!$C$42</f>
        <v>6.4015265379237956E-4</v>
      </c>
    </row>
    <row r="31" spans="2:16">
      <c r="B31" s="75" t="s">
        <v>1446</v>
      </c>
      <c r="C31" s="69" t="s">
        <v>1447</v>
      </c>
      <c r="D31" s="69" t="s">
        <v>221</v>
      </c>
      <c r="E31" s="69"/>
      <c r="F31" s="95">
        <v>41122</v>
      </c>
      <c r="G31" s="76">
        <v>3.9400000000036175</v>
      </c>
      <c r="H31" s="82" t="s">
        <v>127</v>
      </c>
      <c r="I31" s="83">
        <v>4.8000000000000001E-2</v>
      </c>
      <c r="J31" s="83">
        <v>4.8500000000059246E-2</v>
      </c>
      <c r="K31" s="76">
        <v>142714.333656</v>
      </c>
      <c r="L31" s="78">
        <v>112.34227300000001</v>
      </c>
      <c r="M31" s="76">
        <v>160.32852629300001</v>
      </c>
      <c r="N31" s="69"/>
      <c r="O31" s="77">
        <f t="shared" si="0"/>
        <v>2.7736532910525046E-3</v>
      </c>
      <c r="P31" s="77">
        <f>M31/'סכום נכסי הקרן'!$C$42</f>
        <v>2.0545110517956023E-3</v>
      </c>
    </row>
    <row r="32" spans="2:16">
      <c r="B32" s="75" t="s">
        <v>1448</v>
      </c>
      <c r="C32" s="69" t="s">
        <v>1449</v>
      </c>
      <c r="D32" s="69" t="s">
        <v>221</v>
      </c>
      <c r="E32" s="69"/>
      <c r="F32" s="95">
        <v>41154</v>
      </c>
      <c r="G32" s="76">
        <v>4.030000000005713</v>
      </c>
      <c r="H32" s="82" t="s">
        <v>127</v>
      </c>
      <c r="I32" s="83">
        <v>4.8000000000000001E-2</v>
      </c>
      <c r="J32" s="83">
        <v>4.8500000000037728E-2</v>
      </c>
      <c r="K32" s="76">
        <v>248984.75801399999</v>
      </c>
      <c r="L32" s="78">
        <v>111.787031</v>
      </c>
      <c r="M32" s="76">
        <v>278.33266844699995</v>
      </c>
      <c r="N32" s="69"/>
      <c r="O32" s="77">
        <f t="shared" si="0"/>
        <v>4.8151027125055831E-3</v>
      </c>
      <c r="P32" s="77">
        <f>M32/'סכום נכסי הקרן'!$C$42</f>
        <v>3.5666612587400117E-3</v>
      </c>
    </row>
    <row r="33" spans="2:16">
      <c r="B33" s="75" t="s">
        <v>1450</v>
      </c>
      <c r="C33" s="69" t="s">
        <v>1451</v>
      </c>
      <c r="D33" s="69" t="s">
        <v>221</v>
      </c>
      <c r="E33" s="69"/>
      <c r="F33" s="95">
        <v>41184</v>
      </c>
      <c r="G33" s="76">
        <v>4.0100000000004119</v>
      </c>
      <c r="H33" s="82" t="s">
        <v>127</v>
      </c>
      <c r="I33" s="83">
        <v>4.8000000000000001E-2</v>
      </c>
      <c r="J33" s="83">
        <v>4.8500000000033294E-2</v>
      </c>
      <c r="K33" s="76">
        <v>279510.65230800002</v>
      </c>
      <c r="L33" s="78">
        <v>112.832144</v>
      </c>
      <c r="M33" s="76">
        <v>315.377861387</v>
      </c>
      <c r="N33" s="69"/>
      <c r="O33" s="77">
        <f t="shared" si="0"/>
        <v>5.4559775692227825E-3</v>
      </c>
      <c r="P33" s="77">
        <f>M33/'סכום נכסי הקרן'!$C$42</f>
        <v>4.0413725285987521E-3</v>
      </c>
    </row>
    <row r="34" spans="2:16">
      <c r="B34" s="75" t="s">
        <v>1452</v>
      </c>
      <c r="C34" s="69" t="s">
        <v>1453</v>
      </c>
      <c r="D34" s="69" t="s">
        <v>221</v>
      </c>
      <c r="E34" s="69"/>
      <c r="F34" s="95">
        <v>41214</v>
      </c>
      <c r="G34" s="76">
        <v>4.0899999999964312</v>
      </c>
      <c r="H34" s="82" t="s">
        <v>127</v>
      </c>
      <c r="I34" s="83">
        <v>4.8000000000000001E-2</v>
      </c>
      <c r="J34" s="83">
        <v>4.8499999999948591E-2</v>
      </c>
      <c r="K34" s="76">
        <v>294197.71067100001</v>
      </c>
      <c r="L34" s="78">
        <v>112.398269</v>
      </c>
      <c r="M34" s="76">
        <v>330.67313550199998</v>
      </c>
      <c r="N34" s="69"/>
      <c r="O34" s="77">
        <f t="shared" si="0"/>
        <v>5.7205829290268798E-3</v>
      </c>
      <c r="P34" s="77">
        <f>M34/'סכום נכסי הקרן'!$C$42</f>
        <v>4.2373720206173018E-3</v>
      </c>
    </row>
    <row r="35" spans="2:16">
      <c r="B35" s="75" t="s">
        <v>1454</v>
      </c>
      <c r="C35" s="69" t="s">
        <v>1455</v>
      </c>
      <c r="D35" s="69" t="s">
        <v>221</v>
      </c>
      <c r="E35" s="69"/>
      <c r="F35" s="95">
        <v>41245</v>
      </c>
      <c r="G35" s="76">
        <v>4.1799999999950677</v>
      </c>
      <c r="H35" s="82" t="s">
        <v>127</v>
      </c>
      <c r="I35" s="83">
        <v>4.8000000000000001E-2</v>
      </c>
      <c r="J35" s="83">
        <v>4.8499999999963732E-2</v>
      </c>
      <c r="K35" s="76">
        <v>307278.34242599999</v>
      </c>
      <c r="L35" s="78">
        <v>112.151484</v>
      </c>
      <c r="M35" s="76">
        <v>344.61722216499999</v>
      </c>
      <c r="N35" s="69"/>
      <c r="O35" s="77">
        <f t="shared" si="0"/>
        <v>5.9618130005418572E-3</v>
      </c>
      <c r="P35" s="77">
        <f>M35/'סכום נכסי הקרן'!$C$42</f>
        <v>4.4160568798791806E-3</v>
      </c>
    </row>
    <row r="36" spans="2:16">
      <c r="B36" s="75" t="s">
        <v>1456</v>
      </c>
      <c r="C36" s="69" t="s">
        <v>1457</v>
      </c>
      <c r="D36" s="69" t="s">
        <v>221</v>
      </c>
      <c r="E36" s="69"/>
      <c r="F36" s="95">
        <v>41275</v>
      </c>
      <c r="G36" s="76">
        <v>4.2600000000014813</v>
      </c>
      <c r="H36" s="82" t="s">
        <v>127</v>
      </c>
      <c r="I36" s="83">
        <v>4.8000000000000001E-2</v>
      </c>
      <c r="J36" s="83">
        <v>4.8500000000037E-2</v>
      </c>
      <c r="K36" s="76">
        <v>301011.76315800002</v>
      </c>
      <c r="L36" s="78">
        <v>112.243788</v>
      </c>
      <c r="M36" s="76">
        <v>337.86700397499999</v>
      </c>
      <c r="N36" s="69"/>
      <c r="O36" s="77">
        <f t="shared" si="0"/>
        <v>5.8450354979295007E-3</v>
      </c>
      <c r="P36" s="77">
        <f>M36/'סכום נכסי הקרן'!$C$42</f>
        <v>4.3295570024460021E-3</v>
      </c>
    </row>
    <row r="37" spans="2:16">
      <c r="B37" s="75" t="s">
        <v>1458</v>
      </c>
      <c r="C37" s="69" t="s">
        <v>1459</v>
      </c>
      <c r="D37" s="69" t="s">
        <v>221</v>
      </c>
      <c r="E37" s="69"/>
      <c r="F37" s="95">
        <v>41306</v>
      </c>
      <c r="G37" s="76">
        <v>4.3500000000050729</v>
      </c>
      <c r="H37" s="82" t="s">
        <v>127</v>
      </c>
      <c r="I37" s="83">
        <v>4.8000000000000001E-2</v>
      </c>
      <c r="J37" s="83">
        <v>4.8500000000050732E-2</v>
      </c>
      <c r="K37" s="76">
        <v>353252.83222500002</v>
      </c>
      <c r="L37" s="78">
        <v>111.590059</v>
      </c>
      <c r="M37" s="76">
        <v>394.19504494000006</v>
      </c>
      <c r="N37" s="69"/>
      <c r="O37" s="77">
        <f t="shared" si="0"/>
        <v>6.8194999916378427E-3</v>
      </c>
      <c r="P37" s="77">
        <f>M37/'סכום נכסי הקרן'!$C$42</f>
        <v>5.051366061409707E-3</v>
      </c>
    </row>
    <row r="38" spans="2:16">
      <c r="B38" s="75" t="s">
        <v>1460</v>
      </c>
      <c r="C38" s="69" t="s">
        <v>1461</v>
      </c>
      <c r="D38" s="69" t="s">
        <v>221</v>
      </c>
      <c r="E38" s="69"/>
      <c r="F38" s="95">
        <v>41334</v>
      </c>
      <c r="G38" s="76">
        <v>4.4299999999932993</v>
      </c>
      <c r="H38" s="82" t="s">
        <v>127</v>
      </c>
      <c r="I38" s="83">
        <v>4.8000000000000001E-2</v>
      </c>
      <c r="J38" s="83">
        <v>4.849999999992894E-2</v>
      </c>
      <c r="K38" s="76">
        <v>265416.532068</v>
      </c>
      <c r="L38" s="78">
        <v>111.34398400000001</v>
      </c>
      <c r="M38" s="76">
        <v>295.52534078600002</v>
      </c>
      <c r="N38" s="69"/>
      <c r="O38" s="77">
        <f t="shared" si="0"/>
        <v>5.1125327040213034E-3</v>
      </c>
      <c r="P38" s="77">
        <f>M38/'סכום נכסי הקרן'!$C$42</f>
        <v>3.7869747372399282E-3</v>
      </c>
    </row>
    <row r="39" spans="2:16">
      <c r="B39" s="75" t="s">
        <v>1462</v>
      </c>
      <c r="C39" s="69" t="s">
        <v>1463</v>
      </c>
      <c r="D39" s="69" t="s">
        <v>221</v>
      </c>
      <c r="E39" s="69"/>
      <c r="F39" s="95">
        <v>41366</v>
      </c>
      <c r="G39" s="76">
        <v>4.4100000000020829</v>
      </c>
      <c r="H39" s="82" t="s">
        <v>127</v>
      </c>
      <c r="I39" s="83">
        <v>4.8000000000000001E-2</v>
      </c>
      <c r="J39" s="83">
        <v>4.850000000002274E-2</v>
      </c>
      <c r="K39" s="76">
        <v>367843.27766700002</v>
      </c>
      <c r="L39" s="78">
        <v>113.55926100000001</v>
      </c>
      <c r="M39" s="76">
        <v>417.72010739299998</v>
      </c>
      <c r="N39" s="69"/>
      <c r="O39" s="77">
        <f t="shared" si="0"/>
        <v>7.2264791387905711E-3</v>
      </c>
      <c r="P39" s="77">
        <f>M39/'סכום נכסי הקרן'!$C$42</f>
        <v>5.3528252085831961E-3</v>
      </c>
    </row>
    <row r="40" spans="2:16">
      <c r="B40" s="75" t="s">
        <v>1464</v>
      </c>
      <c r="C40" s="69">
        <v>2704</v>
      </c>
      <c r="D40" s="69" t="s">
        <v>221</v>
      </c>
      <c r="E40" s="69"/>
      <c r="F40" s="95">
        <v>41395</v>
      </c>
      <c r="G40" s="76">
        <v>4.490000000004712</v>
      </c>
      <c r="H40" s="82" t="s">
        <v>127</v>
      </c>
      <c r="I40" s="83">
        <v>4.8000000000000001E-2</v>
      </c>
      <c r="J40" s="83">
        <v>4.8500000000038686E-2</v>
      </c>
      <c r="K40" s="76">
        <v>251883.14564399997</v>
      </c>
      <c r="L40" s="78">
        <v>112.89287400000001</v>
      </c>
      <c r="M40" s="76">
        <v>284.35812213399998</v>
      </c>
      <c r="N40" s="69"/>
      <c r="O40" s="77">
        <f t="shared" si="0"/>
        <v>4.9193419257974836E-3</v>
      </c>
      <c r="P40" s="77">
        <f>M40/'סכום נכסי הקרן'!$C$42</f>
        <v>3.6438737266535561E-3</v>
      </c>
    </row>
    <row r="41" spans="2:16">
      <c r="B41" s="75" t="s">
        <v>1465</v>
      </c>
      <c r="C41" s="69" t="s">
        <v>1466</v>
      </c>
      <c r="D41" s="69" t="s">
        <v>221</v>
      </c>
      <c r="E41" s="69"/>
      <c r="F41" s="95">
        <v>41427</v>
      </c>
      <c r="G41" s="76">
        <v>4.5700000000032093</v>
      </c>
      <c r="H41" s="82" t="s">
        <v>127</v>
      </c>
      <c r="I41" s="83">
        <v>4.8000000000000001E-2</v>
      </c>
      <c r="J41" s="83">
        <v>4.8500000000034967E-2</v>
      </c>
      <c r="K41" s="76">
        <v>497954.36106000008</v>
      </c>
      <c r="L41" s="78">
        <v>111.995397</v>
      </c>
      <c r="M41" s="76">
        <v>557.68596545299999</v>
      </c>
      <c r="N41" s="69"/>
      <c r="O41" s="77">
        <f t="shared" si="0"/>
        <v>9.6478621067450174E-3</v>
      </c>
      <c r="P41" s="77">
        <f>M41/'סכום נכסי הקרן'!$C$42</f>
        <v>7.1464012421631889E-3</v>
      </c>
    </row>
    <row r="42" spans="2:16">
      <c r="B42" s="75" t="s">
        <v>1467</v>
      </c>
      <c r="C42" s="69">
        <v>8805</v>
      </c>
      <c r="D42" s="69" t="s">
        <v>221</v>
      </c>
      <c r="E42" s="69"/>
      <c r="F42" s="95">
        <v>41487</v>
      </c>
      <c r="G42" s="76">
        <v>4.7399999999928735</v>
      </c>
      <c r="H42" s="82" t="s">
        <v>127</v>
      </c>
      <c r="I42" s="83">
        <v>4.8000000000000001E-2</v>
      </c>
      <c r="J42" s="83">
        <v>4.849999999992563E-2</v>
      </c>
      <c r="K42" s="76">
        <v>262466.99642099999</v>
      </c>
      <c r="L42" s="78">
        <v>110.137412</v>
      </c>
      <c r="M42" s="76">
        <v>289.07435601899999</v>
      </c>
      <c r="N42" s="69"/>
      <c r="O42" s="77">
        <f t="shared" si="0"/>
        <v>5.0009318832364849E-3</v>
      </c>
      <c r="P42" s="77">
        <f>M42/'סכום נכסי הקרן'!$C$42</f>
        <v>3.7043093513275944E-3</v>
      </c>
    </row>
    <row r="43" spans="2:16">
      <c r="B43" s="75" t="s">
        <v>1468</v>
      </c>
      <c r="C43" s="69" t="s">
        <v>1469</v>
      </c>
      <c r="D43" s="69" t="s">
        <v>221</v>
      </c>
      <c r="E43" s="69"/>
      <c r="F43" s="95">
        <v>41518</v>
      </c>
      <c r="G43" s="76">
        <v>4.8299999999201075</v>
      </c>
      <c r="H43" s="82" t="s">
        <v>127</v>
      </c>
      <c r="I43" s="83">
        <v>4.8000000000000001E-2</v>
      </c>
      <c r="J43" s="83">
        <v>4.8499999999181823E-2</v>
      </c>
      <c r="K43" s="76">
        <v>28493.234210999999</v>
      </c>
      <c r="L43" s="78">
        <v>109.383837</v>
      </c>
      <c r="M43" s="76">
        <v>31.166992802999999</v>
      </c>
      <c r="N43" s="69"/>
      <c r="O43" s="77">
        <f t="shared" si="0"/>
        <v>5.3918310209045408E-4</v>
      </c>
      <c r="P43" s="77">
        <f>M43/'סכום נכסי הקרן'!$C$42</f>
        <v>3.9938576525039255E-4</v>
      </c>
    </row>
    <row r="44" spans="2:16">
      <c r="B44" s="75" t="s">
        <v>1470</v>
      </c>
      <c r="C44" s="69" t="s">
        <v>1471</v>
      </c>
      <c r="D44" s="69" t="s">
        <v>221</v>
      </c>
      <c r="E44" s="69"/>
      <c r="F44" s="95">
        <v>41548</v>
      </c>
      <c r="G44" s="76">
        <v>4.7900000000005623</v>
      </c>
      <c r="H44" s="82" t="s">
        <v>127</v>
      </c>
      <c r="I44" s="83">
        <v>4.8000000000000001E-2</v>
      </c>
      <c r="J44" s="83">
        <v>4.8500000000002055E-2</v>
      </c>
      <c r="K44" s="76">
        <v>655300.81631999998</v>
      </c>
      <c r="L44" s="78">
        <v>111.340506</v>
      </c>
      <c r="M44" s="76">
        <v>729.61524402099997</v>
      </c>
      <c r="N44" s="69"/>
      <c r="O44" s="77">
        <f t="shared" si="0"/>
        <v>1.2622206226000084E-2</v>
      </c>
      <c r="P44" s="77">
        <f>M44/'סכום נכסי הקרן'!$C$42</f>
        <v>9.3495687701904383E-3</v>
      </c>
    </row>
    <row r="45" spans="2:16">
      <c r="B45" s="75" t="s">
        <v>1472</v>
      </c>
      <c r="C45" s="69" t="s">
        <v>1473</v>
      </c>
      <c r="D45" s="69" t="s">
        <v>221</v>
      </c>
      <c r="E45" s="69"/>
      <c r="F45" s="95">
        <v>41579</v>
      </c>
      <c r="G45" s="76">
        <v>4.8799999999981756</v>
      </c>
      <c r="H45" s="82" t="s">
        <v>127</v>
      </c>
      <c r="I45" s="83">
        <v>4.8000000000000001E-2</v>
      </c>
      <c r="J45" s="83">
        <v>4.8499999999987116E-2</v>
      </c>
      <c r="K45" s="76">
        <v>454713.44861399999</v>
      </c>
      <c r="L45" s="78">
        <v>110.901629</v>
      </c>
      <c r="M45" s="76">
        <v>504.28462140900001</v>
      </c>
      <c r="N45" s="69"/>
      <c r="O45" s="77">
        <f t="shared" si="0"/>
        <v>8.7240289182356646E-3</v>
      </c>
      <c r="P45" s="77">
        <f>M45/'סכום נכסי הקרן'!$C$42</f>
        <v>6.4620959968281462E-3</v>
      </c>
    </row>
    <row r="46" spans="2:16">
      <c r="B46" s="75" t="s">
        <v>1474</v>
      </c>
      <c r="C46" s="69" t="s">
        <v>1475</v>
      </c>
      <c r="D46" s="69" t="s">
        <v>221</v>
      </c>
      <c r="E46" s="69"/>
      <c r="F46" s="95">
        <v>41609</v>
      </c>
      <c r="G46" s="76">
        <v>4.9599999999944835</v>
      </c>
      <c r="H46" s="82" t="s">
        <v>127</v>
      </c>
      <c r="I46" s="83">
        <v>4.8000000000000001E-2</v>
      </c>
      <c r="J46" s="83">
        <v>4.8499999999962941E-2</v>
      </c>
      <c r="K46" s="76">
        <v>441039.87873599998</v>
      </c>
      <c r="L46" s="78">
        <v>110.149109</v>
      </c>
      <c r="M46" s="76">
        <v>485.80149740799999</v>
      </c>
      <c r="N46" s="69"/>
      <c r="O46" s="77">
        <f t="shared" si="0"/>
        <v>8.4042743561522013E-3</v>
      </c>
      <c r="P46" s="77">
        <f>M46/'סכום נכסי הקרן'!$C$42</f>
        <v>6.2252461772123527E-3</v>
      </c>
    </row>
    <row r="47" spans="2:16">
      <c r="B47" s="75" t="s">
        <v>1476</v>
      </c>
      <c r="C47" s="69" t="s">
        <v>1477</v>
      </c>
      <c r="D47" s="69" t="s">
        <v>221</v>
      </c>
      <c r="E47" s="69"/>
      <c r="F47" s="95">
        <v>41672</v>
      </c>
      <c r="G47" s="76">
        <v>5.1300000000083337</v>
      </c>
      <c r="H47" s="82" t="s">
        <v>127</v>
      </c>
      <c r="I47" s="83">
        <v>4.8000000000000001E-2</v>
      </c>
      <c r="J47" s="83">
        <v>4.8500000000083344E-2</v>
      </c>
      <c r="K47" s="76">
        <v>136845.57229800001</v>
      </c>
      <c r="L47" s="78">
        <v>109.59883000000001</v>
      </c>
      <c r="M47" s="76">
        <v>149.98114577500002</v>
      </c>
      <c r="N47" s="69"/>
      <c r="O47" s="77">
        <f t="shared" si="0"/>
        <v>2.5946455580488719E-3</v>
      </c>
      <c r="P47" s="77">
        <f>M47/'סכום נכסי הקרן'!$C$42</f>
        <v>1.9219157605963612E-3</v>
      </c>
    </row>
    <row r="48" spans="2:16">
      <c r="B48" s="75" t="s">
        <v>1478</v>
      </c>
      <c r="C48" s="69" t="s">
        <v>1479</v>
      </c>
      <c r="D48" s="69" t="s">
        <v>221</v>
      </c>
      <c r="E48" s="69"/>
      <c r="F48" s="95">
        <v>41700</v>
      </c>
      <c r="G48" s="76">
        <v>5.2100000000006297</v>
      </c>
      <c r="H48" s="82" t="s">
        <v>127</v>
      </c>
      <c r="I48" s="83">
        <v>4.8000000000000001E-2</v>
      </c>
      <c r="J48" s="83">
        <v>4.8499999999997698E-2</v>
      </c>
      <c r="K48" s="76">
        <v>592814.988885</v>
      </c>
      <c r="L48" s="78">
        <v>109.811055</v>
      </c>
      <c r="M48" s="76">
        <v>650.976395379</v>
      </c>
      <c r="N48" s="69"/>
      <c r="O48" s="77">
        <f t="shared" si="0"/>
        <v>1.1261768963938218E-2</v>
      </c>
      <c r="P48" s="77">
        <f>M48/'סכום נכסי הקרן'!$C$42</f>
        <v>8.3418604891312594E-3</v>
      </c>
    </row>
    <row r="49" spans="2:16">
      <c r="B49" s="75" t="s">
        <v>1480</v>
      </c>
      <c r="C49" s="69" t="s">
        <v>1481</v>
      </c>
      <c r="D49" s="69" t="s">
        <v>221</v>
      </c>
      <c r="E49" s="69"/>
      <c r="F49" s="95">
        <v>41730</v>
      </c>
      <c r="G49" s="76">
        <v>5.1699999999956914</v>
      </c>
      <c r="H49" s="82" t="s">
        <v>127</v>
      </c>
      <c r="I49" s="83">
        <v>4.8000000000000001E-2</v>
      </c>
      <c r="J49" s="83">
        <v>4.8499999999966258E-2</v>
      </c>
      <c r="K49" s="76">
        <v>343258.13082899997</v>
      </c>
      <c r="L49" s="78">
        <v>112.230762</v>
      </c>
      <c r="M49" s="76">
        <v>385.241217398</v>
      </c>
      <c r="N49" s="69"/>
      <c r="O49" s="77">
        <f t="shared" si="0"/>
        <v>6.6646004625047712E-3</v>
      </c>
      <c r="P49" s="77">
        <f>M49/'סכום נכסי הקרן'!$C$42</f>
        <v>4.9366282909939002E-3</v>
      </c>
    </row>
    <row r="50" spans="2:16">
      <c r="B50" s="75" t="s">
        <v>1482</v>
      </c>
      <c r="C50" s="69" t="s">
        <v>1483</v>
      </c>
      <c r="D50" s="69" t="s">
        <v>221</v>
      </c>
      <c r="E50" s="69"/>
      <c r="F50" s="95">
        <v>41760</v>
      </c>
      <c r="G50" s="76">
        <v>5.250000000008896</v>
      </c>
      <c r="H50" s="82" t="s">
        <v>127</v>
      </c>
      <c r="I50" s="83">
        <v>4.8000000000000001E-2</v>
      </c>
      <c r="J50" s="83">
        <v>4.8600000000029883E-2</v>
      </c>
      <c r="K50" s="76">
        <v>126134.798664</v>
      </c>
      <c r="L50" s="78">
        <v>111.404642</v>
      </c>
      <c r="M50" s="76">
        <v>140.520020303</v>
      </c>
      <c r="N50" s="69"/>
      <c r="O50" s="77">
        <f t="shared" si="0"/>
        <v>2.430969870326797E-3</v>
      </c>
      <c r="P50" s="77">
        <f>M50/'סכום נכסי הקרן'!$C$42</f>
        <v>1.8006772804950344E-3</v>
      </c>
    </row>
    <row r="51" spans="2:16">
      <c r="B51" s="75" t="s">
        <v>1484</v>
      </c>
      <c r="C51" s="69" t="s">
        <v>1485</v>
      </c>
      <c r="D51" s="69" t="s">
        <v>221</v>
      </c>
      <c r="E51" s="69"/>
      <c r="F51" s="95">
        <v>41791</v>
      </c>
      <c r="G51" s="76">
        <v>5.3299999999986252</v>
      </c>
      <c r="H51" s="82" t="s">
        <v>127</v>
      </c>
      <c r="I51" s="83">
        <v>4.8000000000000001E-2</v>
      </c>
      <c r="J51" s="83">
        <v>4.84999999999884E-2</v>
      </c>
      <c r="K51" s="76">
        <v>505039.30859999999</v>
      </c>
      <c r="L51" s="78">
        <v>110.89858099999999</v>
      </c>
      <c r="M51" s="76">
        <v>560.081426169</v>
      </c>
      <c r="N51" s="69"/>
      <c r="O51" s="77">
        <f t="shared" si="0"/>
        <v>9.6893031257086551E-3</v>
      </c>
      <c r="P51" s="77">
        <f>M51/'סכום נכסי הקרן'!$C$42</f>
        <v>7.177097591895552E-3</v>
      </c>
    </row>
    <row r="52" spans="2:16">
      <c r="B52" s="75" t="s">
        <v>1486</v>
      </c>
      <c r="C52" s="69" t="s">
        <v>1487</v>
      </c>
      <c r="D52" s="69" t="s">
        <v>221</v>
      </c>
      <c r="E52" s="69"/>
      <c r="F52" s="95">
        <v>41821</v>
      </c>
      <c r="G52" s="76">
        <v>5.4199999999989528</v>
      </c>
      <c r="H52" s="82" t="s">
        <v>127</v>
      </c>
      <c r="I52" s="83">
        <v>4.8000000000000001E-2</v>
      </c>
      <c r="J52" s="83">
        <v>4.8499999999995866E-2</v>
      </c>
      <c r="K52" s="76">
        <v>328716.93903299997</v>
      </c>
      <c r="L52" s="78">
        <v>110.347947</v>
      </c>
      <c r="M52" s="76">
        <v>362.73239293899996</v>
      </c>
      <c r="N52" s="69"/>
      <c r="O52" s="77">
        <f t="shared" si="0"/>
        <v>6.2752020411387882E-3</v>
      </c>
      <c r="P52" s="77">
        <f>M52/'סכום נכסי הקרן'!$C$42</f>
        <v>4.6481916061245415E-3</v>
      </c>
    </row>
    <row r="53" spans="2:16">
      <c r="B53" s="75" t="s">
        <v>1488</v>
      </c>
      <c r="C53" s="69" t="s">
        <v>1489</v>
      </c>
      <c r="D53" s="69" t="s">
        <v>221</v>
      </c>
      <c r="E53" s="69"/>
      <c r="F53" s="95">
        <v>41852</v>
      </c>
      <c r="G53" s="76">
        <v>5.4999999999905711</v>
      </c>
      <c r="H53" s="82" t="s">
        <v>127</v>
      </c>
      <c r="I53" s="83">
        <v>4.8000000000000001E-2</v>
      </c>
      <c r="J53" s="83">
        <v>4.8499999999922674E-2</v>
      </c>
      <c r="K53" s="76">
        <v>241896.02173199999</v>
      </c>
      <c r="L53" s="78">
        <v>109.59935400000001</v>
      </c>
      <c r="M53" s="76">
        <v>265.11647785299999</v>
      </c>
      <c r="N53" s="69"/>
      <c r="O53" s="77">
        <f t="shared" si="0"/>
        <v>4.5864651058127211E-3</v>
      </c>
      <c r="P53" s="77">
        <f>M53/'סכום נכסי הקרן'!$C$42</f>
        <v>3.397303938082125E-3</v>
      </c>
    </row>
    <row r="54" spans="2:16">
      <c r="B54" s="75" t="s">
        <v>1490</v>
      </c>
      <c r="C54" s="69" t="s">
        <v>1491</v>
      </c>
      <c r="D54" s="69" t="s">
        <v>221</v>
      </c>
      <c r="E54" s="69"/>
      <c r="F54" s="95">
        <v>41883</v>
      </c>
      <c r="G54" s="76">
        <v>5.590000000003772</v>
      </c>
      <c r="H54" s="82" t="s">
        <v>127</v>
      </c>
      <c r="I54" s="83">
        <v>4.8000000000000001E-2</v>
      </c>
      <c r="J54" s="83">
        <v>4.8500000000030276E-2</v>
      </c>
      <c r="K54" s="76">
        <v>393781.00539900007</v>
      </c>
      <c r="L54" s="78">
        <v>109.061258</v>
      </c>
      <c r="M54" s="76">
        <v>429.46251658200003</v>
      </c>
      <c r="N54" s="69"/>
      <c r="O54" s="77">
        <f t="shared" si="0"/>
        <v>7.4296206049101728E-3</v>
      </c>
      <c r="P54" s="77">
        <f>M54/'סכום נכסי הקרן'!$C$42</f>
        <v>5.5032969306859653E-3</v>
      </c>
    </row>
    <row r="55" spans="2:16">
      <c r="B55" s="75" t="s">
        <v>1492</v>
      </c>
      <c r="C55" s="69" t="s">
        <v>1493</v>
      </c>
      <c r="D55" s="69" t="s">
        <v>221</v>
      </c>
      <c r="E55" s="69"/>
      <c r="F55" s="95">
        <v>41913</v>
      </c>
      <c r="G55" s="76">
        <v>5.5399999999951213</v>
      </c>
      <c r="H55" s="82" t="s">
        <v>127</v>
      </c>
      <c r="I55" s="83">
        <v>4.8000000000000001E-2</v>
      </c>
      <c r="J55" s="83">
        <v>4.8499999999956724E-2</v>
      </c>
      <c r="K55" s="76">
        <v>342464.38938000001</v>
      </c>
      <c r="L55" s="78">
        <v>111.352256</v>
      </c>
      <c r="M55" s="76">
        <v>381.34182480900006</v>
      </c>
      <c r="N55" s="69"/>
      <c r="O55" s="77">
        <f t="shared" si="0"/>
        <v>6.5971417055533093E-3</v>
      </c>
      <c r="P55" s="77">
        <f>M55/'סכום נכסי הקרן'!$C$42</f>
        <v>4.8866599830787536E-3</v>
      </c>
    </row>
    <row r="56" spans="2:16">
      <c r="B56" s="75" t="s">
        <v>1494</v>
      </c>
      <c r="C56" s="69" t="s">
        <v>1495</v>
      </c>
      <c r="D56" s="69" t="s">
        <v>221</v>
      </c>
      <c r="E56" s="69"/>
      <c r="F56" s="95">
        <v>41945</v>
      </c>
      <c r="G56" s="76">
        <v>5.6200000000126034</v>
      </c>
      <c r="H56" s="82" t="s">
        <v>127</v>
      </c>
      <c r="I56" s="83">
        <v>4.8000000000000001E-2</v>
      </c>
      <c r="J56" s="83">
        <v>4.8500000000105035E-2</v>
      </c>
      <c r="K56" s="76">
        <v>184058.98073100002</v>
      </c>
      <c r="L56" s="78">
        <v>111.221239</v>
      </c>
      <c r="M56" s="76">
        <v>204.71267794100001</v>
      </c>
      <c r="N56" s="69"/>
      <c r="O56" s="77">
        <f t="shared" si="0"/>
        <v>3.5414907503956553E-3</v>
      </c>
      <c r="P56" s="77">
        <f>M56/'סכום נכסי הקרן'!$C$42</f>
        <v>2.6232665452424926E-3</v>
      </c>
    </row>
    <row r="57" spans="2:16">
      <c r="B57" s="75" t="s">
        <v>1496</v>
      </c>
      <c r="C57" s="69" t="s">
        <v>1497</v>
      </c>
      <c r="D57" s="69" t="s">
        <v>221</v>
      </c>
      <c r="E57" s="69"/>
      <c r="F57" s="95">
        <v>41974</v>
      </c>
      <c r="G57" s="76">
        <v>5.699999999998548</v>
      </c>
      <c r="H57" s="82" t="s">
        <v>127</v>
      </c>
      <c r="I57" s="83">
        <v>4.8000000000000001E-2</v>
      </c>
      <c r="J57" s="83">
        <v>4.8499999999985471E-2</v>
      </c>
      <c r="K57" s="76">
        <v>623445.073584</v>
      </c>
      <c r="L57" s="78">
        <v>110.473026</v>
      </c>
      <c r="M57" s="76">
        <v>688.73863719999997</v>
      </c>
      <c r="N57" s="69"/>
      <c r="O57" s="77">
        <f t="shared" si="0"/>
        <v>1.1915048631169276E-2</v>
      </c>
      <c r="P57" s="77">
        <f>M57/'סכום נכסי הקרן'!$C$42</f>
        <v>8.8257602975785714E-3</v>
      </c>
    </row>
    <row r="58" spans="2:16">
      <c r="B58" s="75" t="s">
        <v>1498</v>
      </c>
      <c r="C58" s="69" t="s">
        <v>1499</v>
      </c>
      <c r="D58" s="69" t="s">
        <v>221</v>
      </c>
      <c r="E58" s="69"/>
      <c r="F58" s="95">
        <v>42005</v>
      </c>
      <c r="G58" s="76">
        <v>5.7900000000042473</v>
      </c>
      <c r="H58" s="82" t="s">
        <v>127</v>
      </c>
      <c r="I58" s="83">
        <v>4.8000000000000001E-2</v>
      </c>
      <c r="J58" s="83">
        <v>4.850000000012742E-2</v>
      </c>
      <c r="K58" s="76">
        <v>53389.05789299999</v>
      </c>
      <c r="L58" s="78">
        <v>110.25133599999999</v>
      </c>
      <c r="M58" s="76">
        <v>58.862149424999998</v>
      </c>
      <c r="N58" s="69"/>
      <c r="O58" s="77">
        <f t="shared" si="0"/>
        <v>1.0183040925150926E-3</v>
      </c>
      <c r="P58" s="77">
        <f>M58/'סכום נכסי הקרן'!$C$42</f>
        <v>7.5428209391198409E-4</v>
      </c>
    </row>
    <row r="59" spans="2:16">
      <c r="B59" s="75" t="s">
        <v>1500</v>
      </c>
      <c r="C59" s="69" t="s">
        <v>1501</v>
      </c>
      <c r="D59" s="69" t="s">
        <v>221</v>
      </c>
      <c r="E59" s="69"/>
      <c r="F59" s="95">
        <v>42036</v>
      </c>
      <c r="G59" s="76">
        <v>5.8700000000057715</v>
      </c>
      <c r="H59" s="82" t="s">
        <v>127</v>
      </c>
      <c r="I59" s="83">
        <v>4.8000000000000001E-2</v>
      </c>
      <c r="J59" s="83">
        <v>4.8600000000043109E-2</v>
      </c>
      <c r="K59" s="76">
        <v>367862.22137699998</v>
      </c>
      <c r="L59" s="78">
        <v>109.75437100000001</v>
      </c>
      <c r="M59" s="76">
        <v>403.74486704099996</v>
      </c>
      <c r="N59" s="69"/>
      <c r="O59" s="77">
        <f t="shared" si="0"/>
        <v>6.9847101143267875E-3</v>
      </c>
      <c r="P59" s="77">
        <f>M59/'סכום נכסי הקרן'!$C$42</f>
        <v>5.173741134036086E-3</v>
      </c>
    </row>
    <row r="60" spans="2:16">
      <c r="B60" s="75" t="s">
        <v>1502</v>
      </c>
      <c r="C60" s="69" t="s">
        <v>1503</v>
      </c>
      <c r="D60" s="69" t="s">
        <v>221</v>
      </c>
      <c r="E60" s="69"/>
      <c r="F60" s="95">
        <v>42064</v>
      </c>
      <c r="G60" s="76">
        <v>5.9499999999984103</v>
      </c>
      <c r="H60" s="82" t="s">
        <v>127</v>
      </c>
      <c r="I60" s="83">
        <v>4.8000000000000001E-2</v>
      </c>
      <c r="J60" s="83">
        <v>4.8599999999987278E-2</v>
      </c>
      <c r="K60" s="76">
        <v>912005.13615899999</v>
      </c>
      <c r="L60" s="78">
        <v>110.346867</v>
      </c>
      <c r="M60" s="76">
        <v>1006.3690986480001</v>
      </c>
      <c r="N60" s="69"/>
      <c r="O60" s="77">
        <f t="shared" si="0"/>
        <v>1.7409995756946205E-2</v>
      </c>
      <c r="P60" s="77">
        <f>M60/'סכום נכסי הקרן'!$C$42</f>
        <v>1.2895998504841034E-2</v>
      </c>
    </row>
    <row r="61" spans="2:16">
      <c r="B61" s="75" t="s">
        <v>1504</v>
      </c>
      <c r="C61" s="69" t="s">
        <v>1505</v>
      </c>
      <c r="D61" s="69" t="s">
        <v>221</v>
      </c>
      <c r="E61" s="69"/>
      <c r="F61" s="95">
        <v>42095</v>
      </c>
      <c r="G61" s="76">
        <v>5.8899999999982855</v>
      </c>
      <c r="H61" s="82" t="s">
        <v>127</v>
      </c>
      <c r="I61" s="83">
        <v>4.8000000000000001E-2</v>
      </c>
      <c r="J61" s="83">
        <v>4.8499999999985437E-2</v>
      </c>
      <c r="K61" s="76">
        <v>545038.95226499997</v>
      </c>
      <c r="L61" s="78">
        <v>113.380199</v>
      </c>
      <c r="M61" s="76">
        <v>617.96624845400004</v>
      </c>
      <c r="N61" s="69"/>
      <c r="O61" s="77">
        <f t="shared" si="0"/>
        <v>1.0690699642878472E-2</v>
      </c>
      <c r="P61" s="77">
        <f>M61/'סכום נכסי הקרן'!$C$42</f>
        <v>7.9188558420675882E-3</v>
      </c>
    </row>
    <row r="62" spans="2:16">
      <c r="B62" s="75" t="s">
        <v>1506</v>
      </c>
      <c r="C62" s="69" t="s">
        <v>1507</v>
      </c>
      <c r="D62" s="69" t="s">
        <v>221</v>
      </c>
      <c r="E62" s="69"/>
      <c r="F62" s="95">
        <v>42125</v>
      </c>
      <c r="G62" s="76">
        <v>5.96999999999887</v>
      </c>
      <c r="H62" s="82" t="s">
        <v>127</v>
      </c>
      <c r="I62" s="83">
        <v>4.8000000000000001E-2</v>
      </c>
      <c r="J62" s="83">
        <v>4.849999999999486E-2</v>
      </c>
      <c r="K62" s="76">
        <v>518214.65890500002</v>
      </c>
      <c r="L62" s="78">
        <v>112.59069100000001</v>
      </c>
      <c r="M62" s="76">
        <v>583.46146597799998</v>
      </c>
      <c r="N62" s="69"/>
      <c r="O62" s="77">
        <f t="shared" si="0"/>
        <v>1.0093773408449616E-2</v>
      </c>
      <c r="P62" s="77">
        <f>M62/'סכום נכסי הקרן'!$C$42</f>
        <v>7.4766983634465146E-3</v>
      </c>
    </row>
    <row r="63" spans="2:16">
      <c r="B63" s="75" t="s">
        <v>1508</v>
      </c>
      <c r="C63" s="69" t="s">
        <v>1509</v>
      </c>
      <c r="D63" s="69" t="s">
        <v>221</v>
      </c>
      <c r="E63" s="69"/>
      <c r="F63" s="95">
        <v>42156</v>
      </c>
      <c r="G63" s="76">
        <v>6.0599999999944796</v>
      </c>
      <c r="H63" s="82" t="s">
        <v>127</v>
      </c>
      <c r="I63" s="83">
        <v>4.8000000000000001E-2</v>
      </c>
      <c r="J63" s="83">
        <v>4.8499999999976992E-2</v>
      </c>
      <c r="K63" s="76">
        <v>194987.60703000001</v>
      </c>
      <c r="L63" s="78">
        <v>111.466797</v>
      </c>
      <c r="M63" s="76">
        <v>217.34644026999999</v>
      </c>
      <c r="N63" s="69"/>
      <c r="O63" s="77">
        <f t="shared" si="0"/>
        <v>3.7600524578622813E-3</v>
      </c>
      <c r="P63" s="77">
        <f>M63/'סכום נכסי הקרן'!$C$42</f>
        <v>2.7851604073694013E-3</v>
      </c>
    </row>
    <row r="64" spans="2:16">
      <c r="B64" s="75" t="s">
        <v>1510</v>
      </c>
      <c r="C64" s="69" t="s">
        <v>1511</v>
      </c>
      <c r="D64" s="69" t="s">
        <v>221</v>
      </c>
      <c r="E64" s="69"/>
      <c r="F64" s="95">
        <v>42218</v>
      </c>
      <c r="G64" s="76">
        <v>6.2299999999931508</v>
      </c>
      <c r="H64" s="82" t="s">
        <v>127</v>
      </c>
      <c r="I64" s="83">
        <v>4.8000000000000001E-2</v>
      </c>
      <c r="J64" s="83">
        <v>4.8499999999961949E-2</v>
      </c>
      <c r="K64" s="76">
        <v>214959.96048300003</v>
      </c>
      <c r="L64" s="78">
        <v>110.023652</v>
      </c>
      <c r="M64" s="76">
        <v>236.50679849399998</v>
      </c>
      <c r="N64" s="69"/>
      <c r="O64" s="77">
        <f t="shared" si="0"/>
        <v>4.0915230443792534E-3</v>
      </c>
      <c r="P64" s="77">
        <f>M64/'סכום נכסי הקרן'!$C$42</f>
        <v>3.030688565319478E-3</v>
      </c>
    </row>
    <row r="65" spans="2:16">
      <c r="B65" s="75" t="s">
        <v>1512</v>
      </c>
      <c r="C65" s="69" t="s">
        <v>1513</v>
      </c>
      <c r="D65" s="69" t="s">
        <v>221</v>
      </c>
      <c r="E65" s="69"/>
      <c r="F65" s="95">
        <v>42309</v>
      </c>
      <c r="G65" s="76">
        <v>6.3300000000047687</v>
      </c>
      <c r="H65" s="82" t="s">
        <v>127</v>
      </c>
      <c r="I65" s="83">
        <v>4.8000000000000001E-2</v>
      </c>
      <c r="J65" s="83">
        <v>4.8500000000022199E-2</v>
      </c>
      <c r="K65" s="76">
        <v>463329.047922</v>
      </c>
      <c r="L65" s="78">
        <v>111.798468</v>
      </c>
      <c r="M65" s="76">
        <v>517.99477714099999</v>
      </c>
      <c r="N65" s="69"/>
      <c r="O65" s="77">
        <f t="shared" si="0"/>
        <v>8.961212028728488E-3</v>
      </c>
      <c r="P65" s="77">
        <f>M65/'סכום נכסי הקרן'!$C$42</f>
        <v>6.6377831756758857E-3</v>
      </c>
    </row>
    <row r="66" spans="2:16">
      <c r="B66" s="75" t="s">
        <v>1514</v>
      </c>
      <c r="C66" s="69" t="s">
        <v>1515</v>
      </c>
      <c r="D66" s="69" t="s">
        <v>221</v>
      </c>
      <c r="E66" s="69"/>
      <c r="F66" s="95">
        <v>42339</v>
      </c>
      <c r="G66" s="76">
        <v>6.4099999999985426</v>
      </c>
      <c r="H66" s="82" t="s">
        <v>127</v>
      </c>
      <c r="I66" s="83">
        <v>4.8000000000000001E-2</v>
      </c>
      <c r="J66" s="83">
        <v>4.8500000000000008E-2</v>
      </c>
      <c r="K66" s="76">
        <v>369999.07186500001</v>
      </c>
      <c r="L66" s="78">
        <v>111.24517400000001</v>
      </c>
      <c r="M66" s="76">
        <v>411.60611305999998</v>
      </c>
      <c r="N66" s="69"/>
      <c r="O66" s="77">
        <f t="shared" si="0"/>
        <v>7.1207081890083037E-3</v>
      </c>
      <c r="P66" s="77">
        <f>M66/'סכום נכסי הקרן'!$C$42</f>
        <v>5.2744781469704141E-3</v>
      </c>
    </row>
    <row r="67" spans="2:16">
      <c r="B67" s="75" t="s">
        <v>1516</v>
      </c>
      <c r="C67" s="69" t="s">
        <v>1517</v>
      </c>
      <c r="D67" s="69" t="s">
        <v>221</v>
      </c>
      <c r="E67" s="69"/>
      <c r="F67" s="95">
        <v>42370</v>
      </c>
      <c r="G67" s="76">
        <v>6.490000000015951</v>
      </c>
      <c r="H67" s="82" t="s">
        <v>127</v>
      </c>
      <c r="I67" s="83">
        <v>4.8000000000000001E-2</v>
      </c>
      <c r="J67" s="83">
        <v>4.8500000000113938E-2</v>
      </c>
      <c r="K67" s="76">
        <v>197228.64792300001</v>
      </c>
      <c r="L67" s="78">
        <v>111.25303099999999</v>
      </c>
      <c r="M67" s="76">
        <v>219.42284834999998</v>
      </c>
      <c r="N67" s="69"/>
      <c r="O67" s="77">
        <f t="shared" si="0"/>
        <v>3.795973926348401E-3</v>
      </c>
      <c r="P67" s="77">
        <f>M67/'סכום נכסי הקרן'!$C$42</f>
        <v>2.811768294605897E-3</v>
      </c>
    </row>
    <row r="68" spans="2:16">
      <c r="B68" s="75" t="s">
        <v>1518</v>
      </c>
      <c r="C68" s="69" t="s">
        <v>1519</v>
      </c>
      <c r="D68" s="69" t="s">
        <v>221</v>
      </c>
      <c r="E68" s="69"/>
      <c r="F68" s="95">
        <v>42461</v>
      </c>
      <c r="G68" s="76">
        <v>6.5900000000016217</v>
      </c>
      <c r="H68" s="82" t="s">
        <v>127</v>
      </c>
      <c r="I68" s="83">
        <v>4.8000000000000001E-2</v>
      </c>
      <c r="J68" s="83">
        <v>4.8500000000013921E-2</v>
      </c>
      <c r="K68" s="76">
        <v>537315.60169799998</v>
      </c>
      <c r="L68" s="78">
        <v>113.606859</v>
      </c>
      <c r="M68" s="76">
        <v>610.42737703900002</v>
      </c>
      <c r="N68" s="69"/>
      <c r="O68" s="77">
        <f t="shared" si="0"/>
        <v>1.0560278588094853E-2</v>
      </c>
      <c r="P68" s="77">
        <f>M68/'סכום נכסי הקרן'!$C$42</f>
        <v>7.8222498605975289E-3</v>
      </c>
    </row>
    <row r="69" spans="2:16">
      <c r="B69" s="75" t="s">
        <v>1520</v>
      </c>
      <c r="C69" s="69" t="s">
        <v>1521</v>
      </c>
      <c r="D69" s="69" t="s">
        <v>221</v>
      </c>
      <c r="E69" s="69"/>
      <c r="F69" s="95">
        <v>42491</v>
      </c>
      <c r="G69" s="76">
        <v>6.6700000000013278</v>
      </c>
      <c r="H69" s="82" t="s">
        <v>127</v>
      </c>
      <c r="I69" s="83">
        <v>4.8000000000000001E-2</v>
      </c>
      <c r="J69" s="83">
        <v>4.8500000000012984E-2</v>
      </c>
      <c r="K69" s="76">
        <v>577707.38015999994</v>
      </c>
      <c r="L69" s="78">
        <v>113.393186</v>
      </c>
      <c r="M69" s="76">
        <v>655.08080573899997</v>
      </c>
      <c r="N69" s="69"/>
      <c r="O69" s="77">
        <f t="shared" si="0"/>
        <v>1.13327744896925E-2</v>
      </c>
      <c r="P69" s="77">
        <f>M69/'סכום נכסי הקרן'!$C$42</f>
        <v>8.3944559731707856E-3</v>
      </c>
    </row>
    <row r="70" spans="2:16">
      <c r="B70" s="75" t="s">
        <v>1522</v>
      </c>
      <c r="C70" s="69" t="s">
        <v>1523</v>
      </c>
      <c r="D70" s="69" t="s">
        <v>221</v>
      </c>
      <c r="E70" s="69"/>
      <c r="F70" s="95">
        <v>42522</v>
      </c>
      <c r="G70" s="76">
        <v>6.7500000000027027</v>
      </c>
      <c r="H70" s="82" t="s">
        <v>127</v>
      </c>
      <c r="I70" s="83">
        <v>4.8000000000000001E-2</v>
      </c>
      <c r="J70" s="83">
        <v>4.8500000000016218E-2</v>
      </c>
      <c r="K70" s="76">
        <v>328976.46785999998</v>
      </c>
      <c r="L70" s="78">
        <v>112.487043</v>
      </c>
      <c r="M70" s="76">
        <v>370.05589960399999</v>
      </c>
      <c r="N70" s="69"/>
      <c r="O70" s="77">
        <f t="shared" si="0"/>
        <v>6.4018973263327691E-3</v>
      </c>
      <c r="P70" s="77">
        <f>M70/'סכום נכסי הקרן'!$C$42</f>
        <v>4.7420378213242267E-3</v>
      </c>
    </row>
    <row r="71" spans="2:16">
      <c r="B71" s="75" t="s">
        <v>1524</v>
      </c>
      <c r="C71" s="69" t="s">
        <v>1525</v>
      </c>
      <c r="D71" s="69" t="s">
        <v>221</v>
      </c>
      <c r="E71" s="69"/>
      <c r="F71" s="95">
        <v>42552</v>
      </c>
      <c r="G71" s="76">
        <v>6.8300000000031824</v>
      </c>
      <c r="H71" s="82" t="s">
        <v>127</v>
      </c>
      <c r="I71" s="83">
        <v>4.8000000000000001E-2</v>
      </c>
      <c r="J71" s="83">
        <v>4.8500000000017689E-2</v>
      </c>
      <c r="K71" s="76">
        <v>101261.707434</v>
      </c>
      <c r="L71" s="78">
        <v>111.70478</v>
      </c>
      <c r="M71" s="76">
        <v>113.114167208</v>
      </c>
      <c r="N71" s="69"/>
      <c r="O71" s="77">
        <f t="shared" si="0"/>
        <v>1.9568537764001791E-3</v>
      </c>
      <c r="P71" s="77">
        <f>M71/'סכום נכסי הקרן'!$C$42</f>
        <v>1.4494881978693649E-3</v>
      </c>
    </row>
    <row r="72" spans="2:16">
      <c r="B72" s="75" t="s">
        <v>1526</v>
      </c>
      <c r="C72" s="69" t="s">
        <v>1527</v>
      </c>
      <c r="D72" s="69" t="s">
        <v>221</v>
      </c>
      <c r="E72" s="69"/>
      <c r="F72" s="95">
        <v>42583</v>
      </c>
      <c r="G72" s="76">
        <v>6.9200000000010817</v>
      </c>
      <c r="H72" s="82" t="s">
        <v>127</v>
      </c>
      <c r="I72" s="83">
        <v>4.8000000000000001E-2</v>
      </c>
      <c r="J72" s="83">
        <v>4.850000000000728E-2</v>
      </c>
      <c r="K72" s="76">
        <v>866909.63450399996</v>
      </c>
      <c r="L72" s="78">
        <v>110.934865</v>
      </c>
      <c r="M72" s="76">
        <v>961.70503083799997</v>
      </c>
      <c r="N72" s="69"/>
      <c r="O72" s="77">
        <f t="shared" si="0"/>
        <v>1.663731580075049E-2</v>
      </c>
      <c r="P72" s="77">
        <f>M72/'סכום נכסי הקרן'!$C$42</f>
        <v>1.2323656058643426E-2</v>
      </c>
    </row>
    <row r="73" spans="2:16">
      <c r="B73" s="75" t="s">
        <v>1528</v>
      </c>
      <c r="C73" s="69" t="s">
        <v>1529</v>
      </c>
      <c r="D73" s="69" t="s">
        <v>221</v>
      </c>
      <c r="E73" s="69"/>
      <c r="F73" s="95">
        <v>42614</v>
      </c>
      <c r="G73" s="76">
        <v>6.9999999999965787</v>
      </c>
      <c r="H73" s="82" t="s">
        <v>127</v>
      </c>
      <c r="I73" s="83">
        <v>4.8000000000000001E-2</v>
      </c>
      <c r="J73" s="83">
        <v>4.8499999999998294E-2</v>
      </c>
      <c r="K73" s="76">
        <v>265568.081748</v>
      </c>
      <c r="L73" s="78">
        <v>110.044196</v>
      </c>
      <c r="M73" s="76">
        <v>292.24226079300001</v>
      </c>
      <c r="N73" s="69"/>
      <c r="O73" s="77">
        <f t="shared" si="0"/>
        <v>5.0557360388368954E-3</v>
      </c>
      <c r="P73" s="77">
        <f>M73/'סכום נכסי הקרן'!$C$42</f>
        <v>3.744904094631882E-3</v>
      </c>
    </row>
    <row r="74" spans="2:16">
      <c r="B74" s="75" t="s">
        <v>1530</v>
      </c>
      <c r="C74" s="69" t="s">
        <v>1531</v>
      </c>
      <c r="D74" s="69" t="s">
        <v>221</v>
      </c>
      <c r="E74" s="69"/>
      <c r="F74" s="95">
        <v>42644</v>
      </c>
      <c r="G74" s="76">
        <v>6.9200000000088702</v>
      </c>
      <c r="H74" s="82" t="s">
        <v>127</v>
      </c>
      <c r="I74" s="83">
        <v>4.8000000000000001E-2</v>
      </c>
      <c r="J74" s="83">
        <v>4.8500000000052175E-2</v>
      </c>
      <c r="K74" s="76">
        <v>204271.91930099999</v>
      </c>
      <c r="L74" s="78">
        <v>112.57871</v>
      </c>
      <c r="M74" s="76">
        <v>229.966692588</v>
      </c>
      <c r="N74" s="69"/>
      <c r="O74" s="77">
        <f t="shared" si="0"/>
        <v>3.9783804446845619E-3</v>
      </c>
      <c r="P74" s="77">
        <f>M74/'סכום נכסי הקרן'!$C$42</f>
        <v>2.9468811470486017E-3</v>
      </c>
    </row>
    <row r="75" spans="2:16">
      <c r="B75" s="75" t="s">
        <v>1532</v>
      </c>
      <c r="C75" s="69" t="s">
        <v>1533</v>
      </c>
      <c r="D75" s="69" t="s">
        <v>221</v>
      </c>
      <c r="E75" s="69"/>
      <c r="F75" s="95">
        <v>42675</v>
      </c>
      <c r="G75" s="76">
        <v>7.0100000000011962</v>
      </c>
      <c r="H75" s="82" t="s">
        <v>127</v>
      </c>
      <c r="I75" s="83">
        <v>4.8000000000000001E-2</v>
      </c>
      <c r="J75" s="83">
        <v>4.8499999999999995E-2</v>
      </c>
      <c r="K75" s="76">
        <v>297942.88213799999</v>
      </c>
      <c r="L75" s="78">
        <v>112.237318</v>
      </c>
      <c r="M75" s="76">
        <v>334.40310036</v>
      </c>
      <c r="N75" s="69"/>
      <c r="O75" s="77">
        <f t="shared" si="0"/>
        <v>5.7851106181605987E-3</v>
      </c>
      <c r="P75" s="77">
        <f>M75/'סכום נכסי הקרן'!$C$42</f>
        <v>4.2851692167916473E-3</v>
      </c>
    </row>
    <row r="76" spans="2:16">
      <c r="B76" s="75" t="s">
        <v>1534</v>
      </c>
      <c r="C76" s="69" t="s">
        <v>1535</v>
      </c>
      <c r="D76" s="69" t="s">
        <v>221</v>
      </c>
      <c r="E76" s="69"/>
      <c r="F76" s="95">
        <v>42705</v>
      </c>
      <c r="G76" s="76">
        <v>7.0900000000071115</v>
      </c>
      <c r="H76" s="82" t="s">
        <v>127</v>
      </c>
      <c r="I76" s="83">
        <v>4.8000000000000001E-2</v>
      </c>
      <c r="J76" s="83">
        <v>4.8600000000042026E-2</v>
      </c>
      <c r="K76" s="76">
        <v>332876.97774900001</v>
      </c>
      <c r="L76" s="78">
        <v>111.55238900000001</v>
      </c>
      <c r="M76" s="76">
        <v>371.33222060399993</v>
      </c>
      <c r="N76" s="69"/>
      <c r="O76" s="77">
        <f t="shared" si="0"/>
        <v>6.4239774391108275E-3</v>
      </c>
      <c r="P76" s="77">
        <f>M76/'סכום נכסי הקרן'!$C$42</f>
        <v>4.7583930867331195E-3</v>
      </c>
    </row>
    <row r="77" spans="2:16">
      <c r="B77" s="75" t="s">
        <v>1536</v>
      </c>
      <c r="C77" s="69" t="s">
        <v>1537</v>
      </c>
      <c r="D77" s="69" t="s">
        <v>221</v>
      </c>
      <c r="E77" s="69"/>
      <c r="F77" s="95">
        <v>42736</v>
      </c>
      <c r="G77" s="76">
        <v>7.1700000000041477</v>
      </c>
      <c r="H77" s="82" t="s">
        <v>127</v>
      </c>
      <c r="I77" s="83">
        <v>4.8000000000000001E-2</v>
      </c>
      <c r="J77" s="83">
        <v>4.8500000000021269E-2</v>
      </c>
      <c r="K77" s="76">
        <v>674250.20943299995</v>
      </c>
      <c r="L77" s="78">
        <v>111.589361</v>
      </c>
      <c r="M77" s="76">
        <v>752.39150166399997</v>
      </c>
      <c r="N77" s="69"/>
      <c r="O77" s="77">
        <f t="shared" si="0"/>
        <v>1.3016231191051639E-2</v>
      </c>
      <c r="P77" s="77">
        <f>M77/'סכום נכסי הקרן'!$C$42</f>
        <v>9.6414324461564452E-3</v>
      </c>
    </row>
    <row r="78" spans="2:16">
      <c r="B78" s="75" t="s">
        <v>1538</v>
      </c>
      <c r="C78" s="69" t="s">
        <v>1539</v>
      </c>
      <c r="D78" s="69" t="s">
        <v>221</v>
      </c>
      <c r="E78" s="69"/>
      <c r="F78" s="95">
        <v>42767</v>
      </c>
      <c r="G78" s="76">
        <v>7.2599999999975591</v>
      </c>
      <c r="H78" s="82" t="s">
        <v>127</v>
      </c>
      <c r="I78" s="83">
        <v>4.8000000000000001E-2</v>
      </c>
      <c r="J78" s="83">
        <v>4.8499999999987796E-2</v>
      </c>
      <c r="K78" s="76">
        <v>368566.92738899996</v>
      </c>
      <c r="L78" s="78">
        <v>111.140078</v>
      </c>
      <c r="M78" s="76">
        <v>409.62557094999994</v>
      </c>
      <c r="N78" s="69"/>
      <c r="O78" s="77">
        <f t="shared" ref="O78:O141" si="2">IFERROR(M78/$M$11,0)</f>
        <v>7.0864451837372973E-3</v>
      </c>
      <c r="P78" s="77">
        <f>M78/'סכום נכסי הקרן'!$C$42</f>
        <v>5.2490987229363816E-3</v>
      </c>
    </row>
    <row r="79" spans="2:16">
      <c r="B79" s="75" t="s">
        <v>1540</v>
      </c>
      <c r="C79" s="69" t="s">
        <v>1541</v>
      </c>
      <c r="D79" s="69" t="s">
        <v>221</v>
      </c>
      <c r="E79" s="69"/>
      <c r="F79" s="95">
        <v>42795</v>
      </c>
      <c r="G79" s="76">
        <v>7.3400000000052117</v>
      </c>
      <c r="H79" s="82" t="s">
        <v>127</v>
      </c>
      <c r="I79" s="83">
        <v>4.8000000000000001E-2</v>
      </c>
      <c r="J79" s="83">
        <v>4.8500000000041454E-2</v>
      </c>
      <c r="K79" s="76">
        <v>456640.02392100001</v>
      </c>
      <c r="L79" s="78">
        <v>110.93251600000001</v>
      </c>
      <c r="M79" s="76">
        <v>506.56226935399997</v>
      </c>
      <c r="N79" s="69"/>
      <c r="O79" s="77">
        <f t="shared" si="2"/>
        <v>8.7634317984627494E-3</v>
      </c>
      <c r="P79" s="77">
        <f>M79/'סכום נכסי הקרן'!$C$42</f>
        <v>6.4912826486567196E-3</v>
      </c>
    </row>
    <row r="80" spans="2:16">
      <c r="B80" s="75" t="s">
        <v>1542</v>
      </c>
      <c r="C80" s="69" t="s">
        <v>1543</v>
      </c>
      <c r="D80" s="69" t="s">
        <v>221</v>
      </c>
      <c r="E80" s="69"/>
      <c r="F80" s="95">
        <v>42826</v>
      </c>
      <c r="G80" s="76">
        <v>7.2500000000013705</v>
      </c>
      <c r="H80" s="82" t="s">
        <v>127</v>
      </c>
      <c r="I80" s="83">
        <v>4.8000000000000001E-2</v>
      </c>
      <c r="J80" s="83">
        <v>4.8499999999991772E-2</v>
      </c>
      <c r="K80" s="76">
        <v>322264.71140700002</v>
      </c>
      <c r="L80" s="78">
        <v>113.146908</v>
      </c>
      <c r="M80" s="76">
        <v>364.63255741800003</v>
      </c>
      <c r="N80" s="69"/>
      <c r="O80" s="77">
        <f t="shared" si="2"/>
        <v>6.3080745285406126E-3</v>
      </c>
      <c r="P80" s="77">
        <f>M80/'סכום נכסי הקרן'!$C$42</f>
        <v>4.6725410404554017E-3</v>
      </c>
    </row>
    <row r="81" spans="2:16">
      <c r="B81" s="75" t="s">
        <v>1544</v>
      </c>
      <c r="C81" s="69" t="s">
        <v>1545</v>
      </c>
      <c r="D81" s="69" t="s">
        <v>221</v>
      </c>
      <c r="E81" s="69"/>
      <c r="F81" s="95">
        <v>42856</v>
      </c>
      <c r="G81" s="76">
        <v>7.3299999999969598</v>
      </c>
      <c r="H81" s="82" t="s">
        <v>127</v>
      </c>
      <c r="I81" s="83">
        <v>4.8000000000000001E-2</v>
      </c>
      <c r="J81" s="83">
        <v>4.8499999999976319E-2</v>
      </c>
      <c r="K81" s="76">
        <v>582409.20898200001</v>
      </c>
      <c r="L81" s="78">
        <v>112.359542</v>
      </c>
      <c r="M81" s="76">
        <v>654.392322003</v>
      </c>
      <c r="N81" s="69"/>
      <c r="O81" s="77">
        <f t="shared" si="2"/>
        <v>1.1320863850804056E-2</v>
      </c>
      <c r="P81" s="77">
        <f>M81/'סכום נכסי הקרן'!$C$42</f>
        <v>8.3856334792746685E-3</v>
      </c>
    </row>
    <row r="82" spans="2:16">
      <c r="B82" s="75" t="s">
        <v>1546</v>
      </c>
      <c r="C82" s="69" t="s">
        <v>1547</v>
      </c>
      <c r="D82" s="69" t="s">
        <v>221</v>
      </c>
      <c r="E82" s="69"/>
      <c r="F82" s="95">
        <v>42887</v>
      </c>
      <c r="G82" s="76">
        <v>7.4199999999982511</v>
      </c>
      <c r="H82" s="82" t="s">
        <v>127</v>
      </c>
      <c r="I82" s="83">
        <v>4.8000000000000001E-2</v>
      </c>
      <c r="J82" s="83">
        <v>4.8499999999991245E-2</v>
      </c>
      <c r="K82" s="76">
        <v>511447.96569300001</v>
      </c>
      <c r="L82" s="78">
        <v>111.70463599999999</v>
      </c>
      <c r="M82" s="76">
        <v>571.31108684999992</v>
      </c>
      <c r="N82" s="69"/>
      <c r="O82" s="77">
        <f t="shared" si="2"/>
        <v>9.8835741392670103E-3</v>
      </c>
      <c r="P82" s="77">
        <f>M82/'סכום נכסי הקרן'!$C$42</f>
        <v>7.3209987585217944E-3</v>
      </c>
    </row>
    <row r="83" spans="2:16">
      <c r="B83" s="75" t="s">
        <v>1548</v>
      </c>
      <c r="C83" s="69" t="s">
        <v>1549</v>
      </c>
      <c r="D83" s="69" t="s">
        <v>221</v>
      </c>
      <c r="E83" s="69"/>
      <c r="F83" s="95">
        <v>42918</v>
      </c>
      <c r="G83" s="76">
        <v>7.5</v>
      </c>
      <c r="H83" s="82" t="s">
        <v>127</v>
      </c>
      <c r="I83" s="83">
        <v>4.8000000000000001E-2</v>
      </c>
      <c r="J83" s="83">
        <v>4.8499999999991869E-2</v>
      </c>
      <c r="K83" s="76">
        <v>222043.01365199999</v>
      </c>
      <c r="L83" s="78">
        <v>110.78368</v>
      </c>
      <c r="M83" s="76">
        <v>245.987421552</v>
      </c>
      <c r="N83" s="69"/>
      <c r="O83" s="77">
        <f t="shared" si="2"/>
        <v>4.2555360366648204E-3</v>
      </c>
      <c r="P83" s="77">
        <f>M83/'סכום נכסי הקרן'!$C$42</f>
        <v>3.1521768949444454E-3</v>
      </c>
    </row>
    <row r="84" spans="2:16">
      <c r="B84" s="75" t="s">
        <v>1550</v>
      </c>
      <c r="C84" s="69" t="s">
        <v>1551</v>
      </c>
      <c r="D84" s="69" t="s">
        <v>221</v>
      </c>
      <c r="E84" s="69"/>
      <c r="F84" s="95">
        <v>42949</v>
      </c>
      <c r="G84" s="76">
        <v>7.5900000000006296</v>
      </c>
      <c r="H84" s="82" t="s">
        <v>127</v>
      </c>
      <c r="I84" s="83">
        <v>4.8000000000000001E-2</v>
      </c>
      <c r="J84" s="83">
        <v>4.8500000000011589E-2</v>
      </c>
      <c r="K84" s="76">
        <v>543714.78693599999</v>
      </c>
      <c r="L84" s="78">
        <v>111.143379</v>
      </c>
      <c r="M84" s="76">
        <v>604.30298531799997</v>
      </c>
      <c r="N84" s="69"/>
      <c r="O84" s="77">
        <f t="shared" si="2"/>
        <v>1.0454327765459567E-2</v>
      </c>
      <c r="P84" s="77">
        <f>M84/'סכום נכסי הקרן'!$C$42</f>
        <v>7.7437695628785478E-3</v>
      </c>
    </row>
    <row r="85" spans="2:16">
      <c r="B85" s="75" t="s">
        <v>1552</v>
      </c>
      <c r="C85" s="69" t="s">
        <v>1553</v>
      </c>
      <c r="D85" s="69" t="s">
        <v>221</v>
      </c>
      <c r="E85" s="69"/>
      <c r="F85" s="95">
        <v>42979</v>
      </c>
      <c r="G85" s="76">
        <v>7.67000000000266</v>
      </c>
      <c r="H85" s="82" t="s">
        <v>127</v>
      </c>
      <c r="I85" s="83">
        <v>4.8000000000000001E-2</v>
      </c>
      <c r="J85" s="83">
        <v>4.8500000000022164E-2</v>
      </c>
      <c r="K85" s="76">
        <v>244229.88680399998</v>
      </c>
      <c r="L85" s="78">
        <v>110.831519</v>
      </c>
      <c r="M85" s="76">
        <v>270.68369378400001</v>
      </c>
      <c r="N85" s="69"/>
      <c r="O85" s="77">
        <f t="shared" si="2"/>
        <v>4.6827768922804566E-3</v>
      </c>
      <c r="P85" s="77">
        <f>M85/'סכום נכסי הקרן'!$C$42</f>
        <v>3.4686443721423082E-3</v>
      </c>
    </row>
    <row r="86" spans="2:16">
      <c r="B86" s="75" t="s">
        <v>1554</v>
      </c>
      <c r="C86" s="69" t="s">
        <v>1555</v>
      </c>
      <c r="D86" s="69" t="s">
        <v>221</v>
      </c>
      <c r="E86" s="69"/>
      <c r="F86" s="95">
        <v>43009</v>
      </c>
      <c r="G86" s="76">
        <v>7.5699999999977186</v>
      </c>
      <c r="H86" s="82" t="s">
        <v>127</v>
      </c>
      <c r="I86" s="83">
        <v>4.8000000000000001E-2</v>
      </c>
      <c r="J86" s="83">
        <v>4.8499999999980989E-2</v>
      </c>
      <c r="K86" s="76">
        <v>466784.380626</v>
      </c>
      <c r="L86" s="78">
        <v>112.704549</v>
      </c>
      <c r="M86" s="76">
        <v>526.08722936000004</v>
      </c>
      <c r="N86" s="69"/>
      <c r="O86" s="77">
        <f t="shared" si="2"/>
        <v>9.1012099270993321E-3</v>
      </c>
      <c r="P86" s="77">
        <f>M86/'סכום נכסי הקרן'!$C$42</f>
        <v>6.7414829532792767E-3</v>
      </c>
    </row>
    <row r="87" spans="2:16">
      <c r="B87" s="75" t="s">
        <v>1556</v>
      </c>
      <c r="C87" s="69" t="s">
        <v>1557</v>
      </c>
      <c r="D87" s="69" t="s">
        <v>221</v>
      </c>
      <c r="E87" s="69"/>
      <c r="F87" s="95">
        <v>43040</v>
      </c>
      <c r="G87" s="76">
        <v>7.6500000000008033</v>
      </c>
      <c r="H87" s="82" t="s">
        <v>127</v>
      </c>
      <c r="I87" s="83">
        <v>4.8000000000000001E-2</v>
      </c>
      <c r="J87" s="83">
        <v>4.8500000000000883E-2</v>
      </c>
      <c r="K87" s="76">
        <v>500786.44570500002</v>
      </c>
      <c r="L87" s="78">
        <v>112.133321</v>
      </c>
      <c r="M87" s="76">
        <v>561.54847054699997</v>
      </c>
      <c r="N87" s="69"/>
      <c r="O87" s="77">
        <f t="shared" si="2"/>
        <v>9.7146827169844047E-3</v>
      </c>
      <c r="P87" s="77">
        <f>M87/'סכום נכסי הקרן'!$C$42</f>
        <v>7.1958968596101897E-3</v>
      </c>
    </row>
    <row r="88" spans="2:16">
      <c r="B88" s="75" t="s">
        <v>1558</v>
      </c>
      <c r="C88" s="69" t="s">
        <v>1559</v>
      </c>
      <c r="D88" s="69" t="s">
        <v>221</v>
      </c>
      <c r="E88" s="69"/>
      <c r="F88" s="95">
        <v>43070</v>
      </c>
      <c r="G88" s="76">
        <v>7.7399999999994415</v>
      </c>
      <c r="H88" s="82" t="s">
        <v>127</v>
      </c>
      <c r="I88" s="83">
        <v>4.8000000000000001E-2</v>
      </c>
      <c r="J88" s="83">
        <v>4.8500000000003513E-2</v>
      </c>
      <c r="K88" s="76">
        <v>512840.32837800006</v>
      </c>
      <c r="L88" s="78">
        <v>111.371229</v>
      </c>
      <c r="M88" s="76">
        <v>571.15657626799998</v>
      </c>
      <c r="N88" s="69"/>
      <c r="O88" s="77">
        <f t="shared" si="2"/>
        <v>9.8809011353158394E-3</v>
      </c>
      <c r="P88" s="77">
        <f>M88/'סכום נכסי הקרן'!$C$42</f>
        <v>7.3190188008331785E-3</v>
      </c>
    </row>
    <row r="89" spans="2:16">
      <c r="B89" s="75" t="s">
        <v>1560</v>
      </c>
      <c r="C89" s="69" t="s">
        <v>1561</v>
      </c>
      <c r="D89" s="69" t="s">
        <v>221</v>
      </c>
      <c r="E89" s="69"/>
      <c r="F89" s="95">
        <v>43101</v>
      </c>
      <c r="G89" s="76">
        <v>7.8199999999962007</v>
      </c>
      <c r="H89" s="82" t="s">
        <v>127</v>
      </c>
      <c r="I89" s="83">
        <v>4.8000000000000001E-2</v>
      </c>
      <c r="J89" s="83">
        <v>4.8499999999976888E-2</v>
      </c>
      <c r="K89" s="76">
        <v>700153.83848699997</v>
      </c>
      <c r="L89" s="78">
        <v>111.25304300000001</v>
      </c>
      <c r="M89" s="76">
        <v>778.94245022799998</v>
      </c>
      <c r="N89" s="69"/>
      <c r="O89" s="77">
        <f t="shared" si="2"/>
        <v>1.3475557597698213E-2</v>
      </c>
      <c r="P89" s="77">
        <f>M89/'סכום נכסי הקרן'!$C$42</f>
        <v>9.9816664551730695E-3</v>
      </c>
    </row>
    <row r="90" spans="2:16">
      <c r="B90" s="75" t="s">
        <v>1562</v>
      </c>
      <c r="C90" s="69" t="s">
        <v>1563</v>
      </c>
      <c r="D90" s="69" t="s">
        <v>221</v>
      </c>
      <c r="E90" s="69"/>
      <c r="F90" s="95">
        <v>43132</v>
      </c>
      <c r="G90" s="76">
        <v>7.9100000000045547</v>
      </c>
      <c r="H90" s="82" t="s">
        <v>127</v>
      </c>
      <c r="I90" s="83">
        <v>4.8000000000000001E-2</v>
      </c>
      <c r="J90" s="83">
        <v>4.8500000000022185E-2</v>
      </c>
      <c r="K90" s="76">
        <v>672168.29570400005</v>
      </c>
      <c r="L90" s="78">
        <v>110.699871</v>
      </c>
      <c r="M90" s="76">
        <v>744.0894380709999</v>
      </c>
      <c r="N90" s="69"/>
      <c r="O90" s="77">
        <f t="shared" si="2"/>
        <v>1.2872607055411735E-2</v>
      </c>
      <c r="P90" s="77">
        <f>M90/'סכום נכסי הקרן'!$C$42</f>
        <v>9.5350466282430602E-3</v>
      </c>
    </row>
    <row r="91" spans="2:16">
      <c r="B91" s="75" t="s">
        <v>1564</v>
      </c>
      <c r="C91" s="69" t="s">
        <v>1565</v>
      </c>
      <c r="D91" s="69" t="s">
        <v>221</v>
      </c>
      <c r="E91" s="69"/>
      <c r="F91" s="95">
        <v>43161</v>
      </c>
      <c r="G91" s="76">
        <v>7.9899999999764288</v>
      </c>
      <c r="H91" s="82" t="s">
        <v>127</v>
      </c>
      <c r="I91" s="83">
        <v>4.8000000000000001E-2</v>
      </c>
      <c r="J91" s="83">
        <v>4.8499999999888709E-2</v>
      </c>
      <c r="K91" s="76">
        <v>158113.67551500001</v>
      </c>
      <c r="L91" s="78">
        <v>110.815612</v>
      </c>
      <c r="M91" s="76">
        <v>175.21463788699998</v>
      </c>
      <c r="N91" s="69"/>
      <c r="O91" s="77">
        <f t="shared" si="2"/>
        <v>3.0311802163497377E-3</v>
      </c>
      <c r="P91" s="77">
        <f>M91/'סכום נכסי הקרן'!$C$42</f>
        <v>2.2452673787903628E-3</v>
      </c>
    </row>
    <row r="92" spans="2:16">
      <c r="B92" s="75" t="s">
        <v>1566</v>
      </c>
      <c r="C92" s="69" t="s">
        <v>1567</v>
      </c>
      <c r="D92" s="69" t="s">
        <v>221</v>
      </c>
      <c r="E92" s="69"/>
      <c r="F92" s="95">
        <v>43221</v>
      </c>
      <c r="G92" s="76">
        <v>7.9599999999962634</v>
      </c>
      <c r="H92" s="82" t="s">
        <v>127</v>
      </c>
      <c r="I92" s="83">
        <v>4.8000000000000001E-2</v>
      </c>
      <c r="J92" s="83">
        <v>4.8499999999981884E-2</v>
      </c>
      <c r="K92" s="76">
        <v>639960.19996200001</v>
      </c>
      <c r="L92" s="78">
        <v>112.135518</v>
      </c>
      <c r="M92" s="76">
        <v>717.62268535800001</v>
      </c>
      <c r="N92" s="69"/>
      <c r="O92" s="77">
        <f t="shared" si="2"/>
        <v>1.2414737221120804E-2</v>
      </c>
      <c r="P92" s="77">
        <f>M92/'סכום נכסי הקרן'!$C$42</f>
        <v>9.1958915370609264E-3</v>
      </c>
    </row>
    <row r="93" spans="2:16">
      <c r="B93" s="75" t="s">
        <v>1568</v>
      </c>
      <c r="C93" s="69" t="s">
        <v>1569</v>
      </c>
      <c r="D93" s="69" t="s">
        <v>221</v>
      </c>
      <c r="E93" s="69"/>
      <c r="F93" s="95">
        <v>43252</v>
      </c>
      <c r="G93" s="76">
        <v>8.0399999999951604</v>
      </c>
      <c r="H93" s="82" t="s">
        <v>127</v>
      </c>
      <c r="I93" s="83">
        <v>4.8000000000000001E-2</v>
      </c>
      <c r="J93" s="83">
        <v>4.8499999999979837E-2</v>
      </c>
      <c r="K93" s="76">
        <v>356628.60134699999</v>
      </c>
      <c r="L93" s="78">
        <v>111.25162</v>
      </c>
      <c r="M93" s="76">
        <v>396.75509794800001</v>
      </c>
      <c r="N93" s="69"/>
      <c r="O93" s="77">
        <f t="shared" si="2"/>
        <v>6.8637884262357594E-3</v>
      </c>
      <c r="P93" s="77">
        <f>M93/'סכום נכסי הקרן'!$C$42</f>
        <v>5.0841715597182641E-3</v>
      </c>
    </row>
    <row r="94" spans="2:16">
      <c r="B94" s="75" t="s">
        <v>1570</v>
      </c>
      <c r="C94" s="69" t="s">
        <v>1571</v>
      </c>
      <c r="D94" s="69" t="s">
        <v>221</v>
      </c>
      <c r="E94" s="69"/>
      <c r="F94" s="95">
        <v>43282</v>
      </c>
      <c r="G94" s="76">
        <v>8.1300000000104777</v>
      </c>
      <c r="H94" s="82" t="s">
        <v>127</v>
      </c>
      <c r="I94" s="83">
        <v>4.8000000000000001E-2</v>
      </c>
      <c r="J94" s="83">
        <v>4.8500000000072943E-2</v>
      </c>
      <c r="K94" s="76">
        <v>273516.86246400001</v>
      </c>
      <c r="L94" s="78">
        <v>110.271704</v>
      </c>
      <c r="M94" s="76">
        <v>301.61170516800001</v>
      </c>
      <c r="N94" s="69"/>
      <c r="O94" s="77">
        <f t="shared" si="2"/>
        <v>5.2178256608581188E-3</v>
      </c>
      <c r="P94" s="77">
        <f>M94/'סכום נכסי הקרן'!$C$42</f>
        <v>3.864967738093826E-3</v>
      </c>
    </row>
    <row r="95" spans="2:16">
      <c r="B95" s="75" t="s">
        <v>1572</v>
      </c>
      <c r="C95" s="69" t="s">
        <v>1573</v>
      </c>
      <c r="D95" s="69" t="s">
        <v>221</v>
      </c>
      <c r="E95" s="69"/>
      <c r="F95" s="95">
        <v>43313</v>
      </c>
      <c r="G95" s="76">
        <v>8.2100000000026299</v>
      </c>
      <c r="H95" s="82" t="s">
        <v>127</v>
      </c>
      <c r="I95" s="83">
        <v>4.8000000000000001E-2</v>
      </c>
      <c r="J95" s="83">
        <v>4.8600000000013924E-2</v>
      </c>
      <c r="K95" s="76">
        <v>772738.55772299995</v>
      </c>
      <c r="L95" s="78">
        <v>109.694039</v>
      </c>
      <c r="M95" s="76">
        <v>847.64813213699995</v>
      </c>
      <c r="N95" s="69"/>
      <c r="O95" s="77">
        <f t="shared" si="2"/>
        <v>1.4664152947178604E-2</v>
      </c>
      <c r="P95" s="77">
        <f>M95/'סכום נכסי הקרן'!$C$42</f>
        <v>1.0862087338885492E-2</v>
      </c>
    </row>
    <row r="96" spans="2:16">
      <c r="B96" s="75" t="s">
        <v>1574</v>
      </c>
      <c r="C96" s="69" t="s">
        <v>1575</v>
      </c>
      <c r="D96" s="69" t="s">
        <v>221</v>
      </c>
      <c r="E96" s="69"/>
      <c r="F96" s="95">
        <v>43345</v>
      </c>
      <c r="G96" s="76">
        <v>8.2999999999966825</v>
      </c>
      <c r="H96" s="82" t="s">
        <v>127</v>
      </c>
      <c r="I96" s="83">
        <v>4.8000000000000001E-2</v>
      </c>
      <c r="J96" s="83">
        <v>4.8499999999984694E-2</v>
      </c>
      <c r="K96" s="76">
        <v>717218.33245500003</v>
      </c>
      <c r="L96" s="78">
        <v>109.25872200000001</v>
      </c>
      <c r="M96" s="76">
        <v>783.62358295199988</v>
      </c>
      <c r="N96" s="69"/>
      <c r="O96" s="77">
        <f t="shared" si="2"/>
        <v>1.3556540311666705E-2</v>
      </c>
      <c r="P96" s="77">
        <f>M96/'סכום נכסי הקרן'!$C$42</f>
        <v>1.0041652280146E-2</v>
      </c>
    </row>
    <row r="97" spans="2:16">
      <c r="B97" s="75" t="s">
        <v>1576</v>
      </c>
      <c r="C97" s="69" t="s">
        <v>1577</v>
      </c>
      <c r="D97" s="69" t="s">
        <v>221</v>
      </c>
      <c r="E97" s="69"/>
      <c r="F97" s="95">
        <v>43375</v>
      </c>
      <c r="G97" s="76">
        <v>8.1900000000144377</v>
      </c>
      <c r="H97" s="82" t="s">
        <v>127</v>
      </c>
      <c r="I97" s="83">
        <v>4.8000000000000001E-2</v>
      </c>
      <c r="J97" s="83">
        <v>4.8500000000073235E-2</v>
      </c>
      <c r="K97" s="76">
        <v>257554.892418</v>
      </c>
      <c r="L97" s="78">
        <v>111.334687</v>
      </c>
      <c r="M97" s="76">
        <v>286.74793349399999</v>
      </c>
      <c r="N97" s="69"/>
      <c r="O97" s="77">
        <f t="shared" si="2"/>
        <v>4.9606852119669399E-3</v>
      </c>
      <c r="P97" s="77">
        <f>M97/'סכום נכסי הקרן'!$C$42</f>
        <v>3.6744976833776007E-3</v>
      </c>
    </row>
    <row r="98" spans="2:16">
      <c r="B98" s="75" t="s">
        <v>1578</v>
      </c>
      <c r="C98" s="69" t="s">
        <v>1579</v>
      </c>
      <c r="D98" s="69" t="s">
        <v>221</v>
      </c>
      <c r="E98" s="69"/>
      <c r="F98" s="95">
        <v>43405</v>
      </c>
      <c r="G98" s="76">
        <v>8.2700000167232517</v>
      </c>
      <c r="H98" s="82" t="s">
        <v>127</v>
      </c>
      <c r="I98" s="83">
        <v>4.8000000000000001E-2</v>
      </c>
      <c r="J98" s="83">
        <v>4.8500000085428381E-2</v>
      </c>
      <c r="K98" s="76">
        <v>174.28213199999999</v>
      </c>
      <c r="L98" s="78">
        <v>110.82275</v>
      </c>
      <c r="M98" s="76">
        <v>0.19314425099999999</v>
      </c>
      <c r="N98" s="69"/>
      <c r="O98" s="77">
        <f t="shared" si="2"/>
        <v>3.341359144379602E-6</v>
      </c>
      <c r="P98" s="77">
        <f>M98/'סכום נכסי הקרן'!$C$42</f>
        <v>2.4750242982031882E-6</v>
      </c>
    </row>
    <row r="99" spans="2:16">
      <c r="B99" s="75" t="s">
        <v>1580</v>
      </c>
      <c r="C99" s="69" t="s">
        <v>1581</v>
      </c>
      <c r="D99" s="69" t="s">
        <v>221</v>
      </c>
      <c r="E99" s="69"/>
      <c r="F99" s="95">
        <v>43435</v>
      </c>
      <c r="G99" s="76">
        <v>8.3500000000009145</v>
      </c>
      <c r="H99" s="82" t="s">
        <v>127</v>
      </c>
      <c r="I99" s="83">
        <v>4.8000000000000001E-2</v>
      </c>
      <c r="J99" s="83">
        <v>4.8600000000008539E-2</v>
      </c>
      <c r="K99" s="76">
        <v>297980.76955800003</v>
      </c>
      <c r="L99" s="78">
        <v>109.99556800000001</v>
      </c>
      <c r="M99" s="76">
        <v>327.76564070199998</v>
      </c>
      <c r="N99" s="69"/>
      <c r="O99" s="77">
        <f t="shared" si="2"/>
        <v>5.6702838169025629E-3</v>
      </c>
      <c r="P99" s="77">
        <f>M99/'סכום נכסי הקרן'!$C$42</f>
        <v>4.2001142703107733E-3</v>
      </c>
    </row>
    <row r="100" spans="2:16">
      <c r="B100" s="75" t="s">
        <v>1582</v>
      </c>
      <c r="C100" s="69" t="s">
        <v>1583</v>
      </c>
      <c r="D100" s="69" t="s">
        <v>221</v>
      </c>
      <c r="E100" s="69"/>
      <c r="F100" s="95">
        <v>43497</v>
      </c>
      <c r="G100" s="76">
        <v>8.5200000000024296</v>
      </c>
      <c r="H100" s="82" t="s">
        <v>127</v>
      </c>
      <c r="I100" s="83">
        <v>4.8000000000000001E-2</v>
      </c>
      <c r="J100" s="83">
        <v>4.8500000000010118E-2</v>
      </c>
      <c r="K100" s="76">
        <v>449736.93599700002</v>
      </c>
      <c r="L100" s="78">
        <v>109.79259999999999</v>
      </c>
      <c r="M100" s="76">
        <v>493.77787298999999</v>
      </c>
      <c r="N100" s="69"/>
      <c r="O100" s="77">
        <f t="shared" si="2"/>
        <v>8.54226415057752E-3</v>
      </c>
      <c r="P100" s="77">
        <f>M100/'סכום נכסי הקרן'!$C$42</f>
        <v>6.3274585043969949E-3</v>
      </c>
    </row>
    <row r="101" spans="2:16">
      <c r="B101" s="75" t="s">
        <v>1584</v>
      </c>
      <c r="C101" s="69" t="s">
        <v>1585</v>
      </c>
      <c r="D101" s="69" t="s">
        <v>221</v>
      </c>
      <c r="E101" s="69"/>
      <c r="F101" s="95">
        <v>43525</v>
      </c>
      <c r="G101" s="76">
        <v>8.5999999999955978</v>
      </c>
      <c r="H101" s="82" t="s">
        <v>127</v>
      </c>
      <c r="I101" s="83">
        <v>4.8000000000000001E-2</v>
      </c>
      <c r="J101" s="83">
        <v>4.8699999999972425E-2</v>
      </c>
      <c r="K101" s="76">
        <v>705723.28922699997</v>
      </c>
      <c r="L101" s="78">
        <v>109.39924499999999</v>
      </c>
      <c r="M101" s="76">
        <v>772.05595259899985</v>
      </c>
      <c r="N101" s="69"/>
      <c r="O101" s="77">
        <f t="shared" si="2"/>
        <v>1.3356422486472935E-2</v>
      </c>
      <c r="P101" s="77">
        <f>M101/'סכום נכסי הקרן'!$C$42</f>
        <v>9.8934202408899746E-3</v>
      </c>
    </row>
    <row r="102" spans="2:16">
      <c r="B102" s="75" t="s">
        <v>1586</v>
      </c>
      <c r="C102" s="69" t="s">
        <v>1587</v>
      </c>
      <c r="D102" s="69" t="s">
        <v>221</v>
      </c>
      <c r="E102" s="69"/>
      <c r="F102" s="95">
        <v>43556</v>
      </c>
      <c r="G102" s="76">
        <v>8.4799999999959788</v>
      </c>
      <c r="H102" s="82" t="s">
        <v>127</v>
      </c>
      <c r="I102" s="83">
        <v>4.8000000000000001E-2</v>
      </c>
      <c r="J102" s="83">
        <v>4.869999999996124E-2</v>
      </c>
      <c r="K102" s="76">
        <v>312497.334531</v>
      </c>
      <c r="L102" s="78">
        <v>111.449601</v>
      </c>
      <c r="M102" s="76">
        <v>348.27703380500003</v>
      </c>
      <c r="N102" s="69"/>
      <c r="O102" s="77">
        <f t="shared" si="2"/>
        <v>6.0251270522245085E-3</v>
      </c>
      <c r="P102" s="77">
        <f>M102/'סכום נכסי הקרן'!$C$42</f>
        <v>4.4629551058887502E-3</v>
      </c>
    </row>
    <row r="103" spans="2:16">
      <c r="B103" s="75" t="s">
        <v>1588</v>
      </c>
      <c r="C103" s="69" t="s">
        <v>1589</v>
      </c>
      <c r="D103" s="69" t="s">
        <v>221</v>
      </c>
      <c r="E103" s="69"/>
      <c r="F103" s="95">
        <v>43586</v>
      </c>
      <c r="G103" s="76">
        <v>8.560000000003896</v>
      </c>
      <c r="H103" s="82" t="s">
        <v>127</v>
      </c>
      <c r="I103" s="83">
        <v>4.8000000000000001E-2</v>
      </c>
      <c r="J103" s="83">
        <v>4.850000000002435E-2</v>
      </c>
      <c r="K103" s="76">
        <v>761324.97244799999</v>
      </c>
      <c r="L103" s="78">
        <v>110.60804400000001</v>
      </c>
      <c r="M103" s="76">
        <v>842.08665798699997</v>
      </c>
      <c r="N103" s="69"/>
      <c r="O103" s="77">
        <f t="shared" si="2"/>
        <v>1.4567940492440134E-2</v>
      </c>
      <c r="P103" s="77">
        <f>M103/'סכום נכסי הקרן'!$C$42</f>
        <v>1.0790820482202925E-2</v>
      </c>
    </row>
    <row r="104" spans="2:16">
      <c r="B104" s="75" t="s">
        <v>1590</v>
      </c>
      <c r="C104" s="69" t="s">
        <v>1591</v>
      </c>
      <c r="D104" s="69" t="s">
        <v>221</v>
      </c>
      <c r="E104" s="69"/>
      <c r="F104" s="95">
        <v>43617</v>
      </c>
      <c r="G104" s="76">
        <v>8.6399999902924964</v>
      </c>
      <c r="H104" s="82" t="s">
        <v>127</v>
      </c>
      <c r="I104" s="83">
        <v>4.8000000000000001E-2</v>
      </c>
      <c r="J104" s="83">
        <v>4.8499999947655616E-2</v>
      </c>
      <c r="K104" s="76">
        <v>191.33147099999999</v>
      </c>
      <c r="L104" s="78">
        <v>109.833832</v>
      </c>
      <c r="M104" s="76">
        <v>0.21014668599999997</v>
      </c>
      <c r="N104" s="69"/>
      <c r="O104" s="77">
        <f t="shared" si="2"/>
        <v>3.6354980657807351E-6</v>
      </c>
      <c r="P104" s="77">
        <f>M104/'סכום נכסי הקרן'!$C$42</f>
        <v>2.6929000026869851E-6</v>
      </c>
    </row>
    <row r="105" spans="2:16">
      <c r="B105" s="75" t="s">
        <v>1592</v>
      </c>
      <c r="C105" s="69" t="s">
        <v>1593</v>
      </c>
      <c r="D105" s="69" t="s">
        <v>221</v>
      </c>
      <c r="E105" s="69"/>
      <c r="F105" s="95">
        <v>43647</v>
      </c>
      <c r="G105" s="76">
        <v>8.7300000000141775</v>
      </c>
      <c r="H105" s="82" t="s">
        <v>127</v>
      </c>
      <c r="I105" s="83">
        <v>4.8000000000000001E-2</v>
      </c>
      <c r="J105" s="83">
        <v>4.8500000000070112E-2</v>
      </c>
      <c r="K105" s="76">
        <v>236307.627282</v>
      </c>
      <c r="L105" s="78">
        <v>108.64634599999999</v>
      </c>
      <c r="M105" s="76">
        <v>256.739603332</v>
      </c>
      <c r="N105" s="69"/>
      <c r="O105" s="77">
        <f t="shared" si="2"/>
        <v>4.4415467552164937E-3</v>
      </c>
      <c r="P105" s="77">
        <f>M105/'סכום נכסי הקרן'!$C$42</f>
        <v>3.289959464326734E-3</v>
      </c>
    </row>
    <row r="106" spans="2:16">
      <c r="B106" s="75" t="s">
        <v>1594</v>
      </c>
      <c r="C106" s="69" t="s">
        <v>1595</v>
      </c>
      <c r="D106" s="69" t="s">
        <v>221</v>
      </c>
      <c r="E106" s="69"/>
      <c r="F106" s="95">
        <v>43678</v>
      </c>
      <c r="G106" s="76">
        <v>8.8199999999935272</v>
      </c>
      <c r="H106" s="82" t="s">
        <v>127</v>
      </c>
      <c r="I106" s="83">
        <v>4.8000000000000001E-2</v>
      </c>
      <c r="J106" s="83">
        <v>4.8499999999966258E-2</v>
      </c>
      <c r="K106" s="76">
        <v>530770.54989300005</v>
      </c>
      <c r="L106" s="78">
        <v>108.86049</v>
      </c>
      <c r="M106" s="76">
        <v>577.79942370699996</v>
      </c>
      <c r="N106" s="69"/>
      <c r="O106" s="77">
        <f t="shared" si="2"/>
        <v>9.9958211441698499E-3</v>
      </c>
      <c r="P106" s="77">
        <f>M106/'סכום נכסי הקרן'!$C$42</f>
        <v>7.4041427884002833E-3</v>
      </c>
    </row>
    <row r="107" spans="2:16">
      <c r="B107" s="75" t="s">
        <v>1596</v>
      </c>
      <c r="C107" s="69" t="s">
        <v>1597</v>
      </c>
      <c r="D107" s="69" t="s">
        <v>221</v>
      </c>
      <c r="E107" s="69"/>
      <c r="F107" s="95">
        <v>43709</v>
      </c>
      <c r="G107" s="76">
        <v>8.9000000100286751</v>
      </c>
      <c r="H107" s="82" t="s">
        <v>127</v>
      </c>
      <c r="I107" s="83">
        <v>4.8000000000000001E-2</v>
      </c>
      <c r="J107" s="83">
        <v>4.8500000030086025E-2</v>
      </c>
      <c r="K107" s="76">
        <v>229.21889100000001</v>
      </c>
      <c r="L107" s="78">
        <v>108.754215</v>
      </c>
      <c r="M107" s="76">
        <v>0.24928520499999998</v>
      </c>
      <c r="N107" s="69"/>
      <c r="O107" s="77">
        <f t="shared" si="2"/>
        <v>4.3125870688498706E-6</v>
      </c>
      <c r="P107" s="77">
        <f>M107/'סכום נכסי הקרן'!$C$42</f>
        <v>3.1944359532480355E-6</v>
      </c>
    </row>
    <row r="108" spans="2:16">
      <c r="B108" s="75" t="s">
        <v>1598</v>
      </c>
      <c r="C108" s="69" t="s">
        <v>1599</v>
      </c>
      <c r="D108" s="69" t="s">
        <v>221</v>
      </c>
      <c r="E108" s="69"/>
      <c r="F108" s="95">
        <v>43740</v>
      </c>
      <c r="G108" s="76">
        <v>8.7699999999973137</v>
      </c>
      <c r="H108" s="82" t="s">
        <v>127</v>
      </c>
      <c r="I108" s="83">
        <v>4.8000000000000001E-2</v>
      </c>
      <c r="J108" s="83">
        <v>4.8499999999985083E-2</v>
      </c>
      <c r="K108" s="76">
        <v>605600.09876399999</v>
      </c>
      <c r="L108" s="78">
        <v>110.670672</v>
      </c>
      <c r="M108" s="76">
        <v>670.22170184000004</v>
      </c>
      <c r="N108" s="69"/>
      <c r="O108" s="77">
        <f t="shared" si="2"/>
        <v>1.1594709138946845E-2</v>
      </c>
      <c r="P108" s="77">
        <f>M108/'סכום נכסי הקרן'!$C$42</f>
        <v>8.5884772062777715E-3</v>
      </c>
    </row>
    <row r="109" spans="2:16">
      <c r="B109" s="75" t="s">
        <v>1600</v>
      </c>
      <c r="C109" s="69" t="s">
        <v>1601</v>
      </c>
      <c r="D109" s="69" t="s">
        <v>221</v>
      </c>
      <c r="E109" s="69"/>
      <c r="F109" s="95">
        <v>43770</v>
      </c>
      <c r="G109" s="76">
        <v>8.8500000000036056</v>
      </c>
      <c r="H109" s="82" t="s">
        <v>127</v>
      </c>
      <c r="I109" s="83">
        <v>4.8000000000000001E-2</v>
      </c>
      <c r="J109" s="83">
        <v>4.8500000000025752E-2</v>
      </c>
      <c r="K109" s="76">
        <v>878923.73538600001</v>
      </c>
      <c r="L109" s="78">
        <v>110.46750299999999</v>
      </c>
      <c r="M109" s="76">
        <v>970.92510603000005</v>
      </c>
      <c r="N109" s="69"/>
      <c r="O109" s="77">
        <f t="shared" si="2"/>
        <v>1.6796821364054349E-2</v>
      </c>
      <c r="P109" s="77">
        <f>M109/'סכום נכסי הקרן'!$C$42</f>
        <v>1.2441805628269811E-2</v>
      </c>
    </row>
    <row r="110" spans="2:16">
      <c r="B110" s="75" t="s">
        <v>1602</v>
      </c>
      <c r="C110" s="69" t="s">
        <v>1603</v>
      </c>
      <c r="D110" s="69" t="s">
        <v>221</v>
      </c>
      <c r="E110" s="69"/>
      <c r="F110" s="95">
        <v>43800</v>
      </c>
      <c r="G110" s="76">
        <v>8.9399999999993511</v>
      </c>
      <c r="H110" s="82" t="s">
        <v>127</v>
      </c>
      <c r="I110" s="83">
        <v>4.8000000000000001E-2</v>
      </c>
      <c r="J110" s="83">
        <v>4.8499999999983785E-2</v>
      </c>
      <c r="K110" s="76">
        <v>393959.07627300004</v>
      </c>
      <c r="L110" s="78">
        <v>109.612039</v>
      </c>
      <c r="M110" s="76">
        <v>431.82657696199999</v>
      </c>
      <c r="N110" s="69"/>
      <c r="O110" s="77">
        <f t="shared" si="2"/>
        <v>7.4705184039783852E-3</v>
      </c>
      <c r="P110" s="77">
        <f>M110/'סכום נכסי הקרן'!$C$42</f>
        <v>5.5335909045041111E-3</v>
      </c>
    </row>
    <row r="111" spans="2:16">
      <c r="B111" s="75" t="s">
        <v>1604</v>
      </c>
      <c r="C111" s="69" t="s">
        <v>1605</v>
      </c>
      <c r="D111" s="69" t="s">
        <v>221</v>
      </c>
      <c r="E111" s="69"/>
      <c r="F111" s="95">
        <v>43831</v>
      </c>
      <c r="G111" s="76">
        <v>9.0199999999953615</v>
      </c>
      <c r="H111" s="82" t="s">
        <v>127</v>
      </c>
      <c r="I111" s="83">
        <v>4.8000000000000001E-2</v>
      </c>
      <c r="J111" s="83">
        <v>4.8499999999969928E-2</v>
      </c>
      <c r="K111" s="76">
        <v>531177.83965800004</v>
      </c>
      <c r="L111" s="78">
        <v>109.582894</v>
      </c>
      <c r="M111" s="76">
        <v>582.08004993500003</v>
      </c>
      <c r="N111" s="69"/>
      <c r="O111" s="77">
        <f t="shared" si="2"/>
        <v>1.0069875171232758E-2</v>
      </c>
      <c r="P111" s="77">
        <f>M111/'סכום נכסי הקרן'!$C$42</f>
        <v>7.4589963699641789E-3</v>
      </c>
    </row>
    <row r="112" spans="2:16">
      <c r="B112" s="75" t="s">
        <v>1606</v>
      </c>
      <c r="C112" s="69" t="s">
        <v>1607</v>
      </c>
      <c r="D112" s="69" t="s">
        <v>221</v>
      </c>
      <c r="E112" s="69"/>
      <c r="F112" s="95">
        <v>43863</v>
      </c>
      <c r="G112" s="76">
        <v>9.1099999999955106</v>
      </c>
      <c r="H112" s="82" t="s">
        <v>127</v>
      </c>
      <c r="I112" s="83">
        <v>4.8000000000000001E-2</v>
      </c>
      <c r="J112" s="83">
        <v>4.8699999999979655E-2</v>
      </c>
      <c r="K112" s="76">
        <v>568555.67385899997</v>
      </c>
      <c r="L112" s="78">
        <v>108.938115</v>
      </c>
      <c r="M112" s="76">
        <v>619.37383549800006</v>
      </c>
      <c r="N112" s="69"/>
      <c r="O112" s="77">
        <f t="shared" si="2"/>
        <v>1.0715050633480723E-2</v>
      </c>
      <c r="P112" s="77">
        <f>M112/'סכום נכסי הקרן'!$C$42</f>
        <v>7.9368932007655487E-3</v>
      </c>
    </row>
    <row r="113" spans="2:16">
      <c r="B113" s="75" t="s">
        <v>1608</v>
      </c>
      <c r="C113" s="69" t="s">
        <v>1609</v>
      </c>
      <c r="D113" s="69" t="s">
        <v>221</v>
      </c>
      <c r="E113" s="69"/>
      <c r="F113" s="95">
        <v>43891</v>
      </c>
      <c r="G113" s="76">
        <v>9.1900000018448598</v>
      </c>
      <c r="H113" s="82" t="s">
        <v>127</v>
      </c>
      <c r="I113" s="83">
        <v>4.8000000000000001E-2</v>
      </c>
      <c r="J113" s="83">
        <v>4.8500000022265566E-2</v>
      </c>
      <c r="K113" s="76">
        <v>287.94439199999999</v>
      </c>
      <c r="L113" s="78">
        <v>109.183171</v>
      </c>
      <c r="M113" s="76">
        <v>0.31438681800000001</v>
      </c>
      <c r="N113" s="69"/>
      <c r="O113" s="77">
        <f t="shared" si="2"/>
        <v>5.4388327053892259E-6</v>
      </c>
      <c r="P113" s="77">
        <f>M113/'סכום נכסי הקרן'!$C$42</f>
        <v>4.0286729196241182E-6</v>
      </c>
    </row>
    <row r="114" spans="2:16">
      <c r="B114" s="75" t="s">
        <v>1610</v>
      </c>
      <c r="C114" s="69" t="s">
        <v>1611</v>
      </c>
      <c r="D114" s="69" t="s">
        <v>221</v>
      </c>
      <c r="E114" s="69"/>
      <c r="F114" s="95">
        <v>44045</v>
      </c>
      <c r="G114" s="76">
        <v>9.3899999999833774</v>
      </c>
      <c r="H114" s="82" t="s">
        <v>127</v>
      </c>
      <c r="I114" s="83">
        <v>4.8000000000000001E-2</v>
      </c>
      <c r="J114" s="83">
        <v>4.8499999999930737E-2</v>
      </c>
      <c r="K114" s="76">
        <v>78701.643194999997</v>
      </c>
      <c r="L114" s="78">
        <v>110.04333200000001</v>
      </c>
      <c r="M114" s="76">
        <v>86.605910795999975</v>
      </c>
      <c r="N114" s="69"/>
      <c r="O114" s="77">
        <f t="shared" si="2"/>
        <v>1.4982659359378944E-3</v>
      </c>
      <c r="P114" s="77">
        <f>M114/'סכום נכסי הקרן'!$C$42</f>
        <v>1.1098012624156117E-3</v>
      </c>
    </row>
    <row r="115" spans="2:16">
      <c r="B115" s="75" t="s">
        <v>1612</v>
      </c>
      <c r="C115" s="69" t="s">
        <v>1613</v>
      </c>
      <c r="D115" s="69" t="s">
        <v>221</v>
      </c>
      <c r="E115" s="69"/>
      <c r="F115" s="95">
        <v>44075</v>
      </c>
      <c r="G115" s="76">
        <v>9.469999999997933</v>
      </c>
      <c r="H115" s="82" t="s">
        <v>127</v>
      </c>
      <c r="I115" s="83">
        <v>4.8000000000000001E-2</v>
      </c>
      <c r="J115" s="83">
        <v>4.8599999999988562E-2</v>
      </c>
      <c r="K115" s="76">
        <v>1039767.199512</v>
      </c>
      <c r="L115" s="78">
        <v>109.367848</v>
      </c>
      <c r="M115" s="76">
        <v>1137.1710082050001</v>
      </c>
      <c r="N115" s="69"/>
      <c r="O115" s="77">
        <f t="shared" si="2"/>
        <v>1.9672844142739454E-2</v>
      </c>
      <c r="P115" s="77">
        <f>M115/'סכום נכסי הקרן'!$C$42</f>
        <v>1.4572144197652523E-2</v>
      </c>
    </row>
    <row r="116" spans="2:16">
      <c r="B116" s="75" t="s">
        <v>1614</v>
      </c>
      <c r="C116" s="69" t="s">
        <v>1615</v>
      </c>
      <c r="D116" s="69" t="s">
        <v>221</v>
      </c>
      <c r="E116" s="69"/>
      <c r="F116" s="95">
        <v>44166</v>
      </c>
      <c r="G116" s="76">
        <v>9.4900000000001512</v>
      </c>
      <c r="H116" s="82" t="s">
        <v>127</v>
      </c>
      <c r="I116" s="83">
        <v>4.8000000000000001E-2</v>
      </c>
      <c r="J116" s="83">
        <v>4.8499999999999037E-2</v>
      </c>
      <c r="K116" s="76">
        <v>1898108.5939829999</v>
      </c>
      <c r="L116" s="78">
        <v>110.469313</v>
      </c>
      <c r="M116" s="76">
        <v>2096.8275256320003</v>
      </c>
      <c r="N116" s="69"/>
      <c r="O116" s="77">
        <f t="shared" si="2"/>
        <v>3.6274721047520789E-2</v>
      </c>
      <c r="P116" s="77">
        <f>M116/'סכום נכסי הקרן'!$C$42</f>
        <v>2.6869549822016028E-2</v>
      </c>
    </row>
    <row r="117" spans="2:16">
      <c r="B117" s="75" t="s">
        <v>1616</v>
      </c>
      <c r="C117" s="69" t="s">
        <v>1617</v>
      </c>
      <c r="D117" s="69" t="s">
        <v>221</v>
      </c>
      <c r="E117" s="69"/>
      <c r="F117" s="95">
        <v>44197</v>
      </c>
      <c r="G117" s="76">
        <v>9.5800000000052581</v>
      </c>
      <c r="H117" s="82" t="s">
        <v>127</v>
      </c>
      <c r="I117" s="83">
        <v>4.8000000000000001E-2</v>
      </c>
      <c r="J117" s="83">
        <v>4.8500000000030095E-2</v>
      </c>
      <c r="K117" s="76">
        <v>572461.86686099996</v>
      </c>
      <c r="L117" s="78">
        <v>110.25264900000001</v>
      </c>
      <c r="M117" s="76">
        <v>631.15437494600008</v>
      </c>
      <c r="N117" s="69"/>
      <c r="O117" s="77">
        <f t="shared" si="2"/>
        <v>1.09188517458954E-2</v>
      </c>
      <c r="P117" s="77">
        <f>M117/'סכום נכסי הקרן'!$C$42</f>
        <v>8.0878535385896407E-3</v>
      </c>
    </row>
    <row r="118" spans="2:16">
      <c r="B118" s="75" t="s">
        <v>1618</v>
      </c>
      <c r="C118" s="69" t="s">
        <v>1619</v>
      </c>
      <c r="D118" s="69" t="s">
        <v>221</v>
      </c>
      <c r="E118" s="69"/>
      <c r="F118" s="95">
        <v>44228</v>
      </c>
      <c r="G118" s="76">
        <v>9.6699999999959516</v>
      </c>
      <c r="H118" s="82" t="s">
        <v>127</v>
      </c>
      <c r="I118" s="83">
        <v>4.8000000000000001E-2</v>
      </c>
      <c r="J118" s="83">
        <v>4.8499999999980004E-2</v>
      </c>
      <c r="K118" s="76">
        <v>1046431.59669</v>
      </c>
      <c r="L118" s="78">
        <v>109.948142</v>
      </c>
      <c r="M118" s="76">
        <v>1150.532097798</v>
      </c>
      <c r="N118" s="69"/>
      <c r="O118" s="77">
        <f t="shared" si="2"/>
        <v>1.9903988474808881E-2</v>
      </c>
      <c r="P118" s="77">
        <f>M118/'סכום נכסי הקרן'!$C$42</f>
        <v>1.4743358309498619E-2</v>
      </c>
    </row>
    <row r="119" spans="2:16">
      <c r="B119" s="75" t="s">
        <v>1620</v>
      </c>
      <c r="C119" s="69" t="s">
        <v>1621</v>
      </c>
      <c r="D119" s="69" t="s">
        <v>221</v>
      </c>
      <c r="E119" s="69"/>
      <c r="F119" s="95">
        <v>44256</v>
      </c>
      <c r="G119" s="76">
        <v>9.7499999999908074</v>
      </c>
      <c r="H119" s="82" t="s">
        <v>127</v>
      </c>
      <c r="I119" s="83">
        <v>4.8000000000000001E-2</v>
      </c>
      <c r="J119" s="83">
        <v>4.8499999999958632E-2</v>
      </c>
      <c r="K119" s="76">
        <v>396971.12616300001</v>
      </c>
      <c r="L119" s="78">
        <v>109.62450699999999</v>
      </c>
      <c r="M119" s="76">
        <v>435.17764130800003</v>
      </c>
      <c r="N119" s="69"/>
      <c r="O119" s="77">
        <f t="shared" si="2"/>
        <v>7.5284911856580827E-3</v>
      </c>
      <c r="P119" s="77">
        <f>M119/'סכום נכסי הקרן'!$C$42</f>
        <v>5.5765327246113661E-3</v>
      </c>
    </row>
    <row r="120" spans="2:16">
      <c r="B120" s="75" t="s">
        <v>1622</v>
      </c>
      <c r="C120" s="69" t="s">
        <v>1623</v>
      </c>
      <c r="D120" s="69" t="s">
        <v>221</v>
      </c>
      <c r="E120" s="69"/>
      <c r="F120" s="95">
        <v>44287</v>
      </c>
      <c r="G120" s="76">
        <v>9.600000000006462</v>
      </c>
      <c r="H120" s="82" t="s">
        <v>127</v>
      </c>
      <c r="I120" s="83">
        <v>4.8000000000000001E-2</v>
      </c>
      <c r="J120" s="83">
        <v>4.8500000000040372E-2</v>
      </c>
      <c r="K120" s="76">
        <v>555456.09839399997</v>
      </c>
      <c r="L120" s="78">
        <v>111.478189</v>
      </c>
      <c r="M120" s="76">
        <v>619.21239775000004</v>
      </c>
      <c r="N120" s="69"/>
      <c r="O120" s="77">
        <f t="shared" si="2"/>
        <v>1.0712257790863171E-2</v>
      </c>
      <c r="P120" s="77">
        <f>M120/'סכום נכסי הקרן'!$C$42</f>
        <v>7.9348244757225898E-3</v>
      </c>
    </row>
    <row r="121" spans="2:16">
      <c r="B121" s="75" t="s">
        <v>1624</v>
      </c>
      <c r="C121" s="69" t="s">
        <v>1625</v>
      </c>
      <c r="D121" s="69" t="s">
        <v>221</v>
      </c>
      <c r="E121" s="69"/>
      <c r="F121" s="95">
        <v>44318</v>
      </c>
      <c r="G121" s="76">
        <v>9.6899999999959761</v>
      </c>
      <c r="H121" s="82" t="s">
        <v>127</v>
      </c>
      <c r="I121" s="83">
        <v>4.8000000000000001E-2</v>
      </c>
      <c r="J121" s="83">
        <v>4.8499999999980857E-2</v>
      </c>
      <c r="K121" s="76">
        <v>875576.38182899996</v>
      </c>
      <c r="L121" s="78">
        <v>110.361526</v>
      </c>
      <c r="M121" s="76">
        <v>966.299452481</v>
      </c>
      <c r="N121" s="69"/>
      <c r="O121" s="77">
        <f t="shared" si="2"/>
        <v>1.6716798429358335E-2</v>
      </c>
      <c r="P121" s="77">
        <f>M121/'סכום נכסי הקרן'!$C$42</f>
        <v>1.2382530734662727E-2</v>
      </c>
    </row>
    <row r="122" spans="2:16">
      <c r="B122" s="75" t="s">
        <v>1626</v>
      </c>
      <c r="C122" s="69" t="s">
        <v>1627</v>
      </c>
      <c r="D122" s="69" t="s">
        <v>221</v>
      </c>
      <c r="E122" s="69"/>
      <c r="F122" s="95">
        <v>44348</v>
      </c>
      <c r="G122" s="76">
        <v>9.7700000000020832</v>
      </c>
      <c r="H122" s="82" t="s">
        <v>127</v>
      </c>
      <c r="I122" s="83">
        <v>4.8000000000000001E-2</v>
      </c>
      <c r="J122" s="83">
        <v>4.8500000000013588E-2</v>
      </c>
      <c r="K122" s="76">
        <v>705367.14747900004</v>
      </c>
      <c r="L122" s="78">
        <v>109.613124</v>
      </c>
      <c r="M122" s="76">
        <v>773.17496940700005</v>
      </c>
      <c r="N122" s="69"/>
      <c r="O122" s="77">
        <f t="shared" si="2"/>
        <v>1.3375781266373279E-2</v>
      </c>
      <c r="P122" s="77">
        <f>M122/'סכום נכסי הקרן'!$C$42</f>
        <v>9.9077597502233283E-3</v>
      </c>
    </row>
    <row r="123" spans="2:16">
      <c r="B123" s="75" t="s">
        <v>1628</v>
      </c>
      <c r="C123" s="69" t="s">
        <v>1629</v>
      </c>
      <c r="D123" s="69" t="s">
        <v>221</v>
      </c>
      <c r="E123" s="69"/>
      <c r="F123" s="95">
        <v>44378</v>
      </c>
      <c r="G123" s="76">
        <v>9.8499999999926935</v>
      </c>
      <c r="H123" s="82" t="s">
        <v>127</v>
      </c>
      <c r="I123" s="83">
        <v>4.8000000000000001E-2</v>
      </c>
      <c r="J123" s="83">
        <v>4.8499999999969921E-2</v>
      </c>
      <c r="K123" s="76">
        <v>213910.47894900001</v>
      </c>
      <c r="L123" s="78">
        <v>108.750292</v>
      </c>
      <c r="M123" s="76">
        <v>232.62826988199996</v>
      </c>
      <c r="N123" s="69"/>
      <c r="O123" s="77">
        <f t="shared" si="2"/>
        <v>4.0244252302980869E-3</v>
      </c>
      <c r="P123" s="77">
        <f>M123/'סכום נכסי הקרן'!$C$42</f>
        <v>2.9809876163848065E-3</v>
      </c>
    </row>
    <row r="124" spans="2:16">
      <c r="B124" s="75" t="s">
        <v>1630</v>
      </c>
      <c r="C124" s="69" t="s">
        <v>1631</v>
      </c>
      <c r="D124" s="69" t="s">
        <v>221</v>
      </c>
      <c r="E124" s="69"/>
      <c r="F124" s="95">
        <v>44409</v>
      </c>
      <c r="G124" s="76">
        <v>9.9299999999927557</v>
      </c>
      <c r="H124" s="82" t="s">
        <v>127</v>
      </c>
      <c r="I124" s="83">
        <v>4.8000000000000001E-2</v>
      </c>
      <c r="J124" s="83">
        <v>4.8599999999957635E-2</v>
      </c>
      <c r="K124" s="76">
        <v>270790.86259500001</v>
      </c>
      <c r="L124" s="78">
        <v>108.094956</v>
      </c>
      <c r="M124" s="76">
        <v>292.711264884</v>
      </c>
      <c r="N124" s="69"/>
      <c r="O124" s="77">
        <f t="shared" si="2"/>
        <v>5.0638497212276501E-3</v>
      </c>
      <c r="P124" s="77">
        <f>M124/'סכום נכסי הקרן'!$C$42</f>
        <v>3.7509140924193991E-3</v>
      </c>
    </row>
    <row r="125" spans="2:16">
      <c r="B125" s="75" t="s">
        <v>1632</v>
      </c>
      <c r="C125" s="69" t="s">
        <v>1633</v>
      </c>
      <c r="D125" s="69" t="s">
        <v>221</v>
      </c>
      <c r="E125" s="69"/>
      <c r="F125" s="95">
        <v>44440</v>
      </c>
      <c r="G125" s="76">
        <v>10.020000000004814</v>
      </c>
      <c r="H125" s="82" t="s">
        <v>127</v>
      </c>
      <c r="I125" s="83">
        <v>4.8000000000000001E-2</v>
      </c>
      <c r="J125" s="83">
        <v>4.8500000000026411E-2</v>
      </c>
      <c r="K125" s="76">
        <v>793353.10294500005</v>
      </c>
      <c r="L125" s="78">
        <v>107.36398</v>
      </c>
      <c r="M125" s="76">
        <v>851.77546709499995</v>
      </c>
      <c r="N125" s="69"/>
      <c r="O125" s="77">
        <f t="shared" si="2"/>
        <v>1.4735555064158161E-2</v>
      </c>
      <c r="P125" s="77">
        <f>M125/'סכום נכסי הקרן'!$C$42</f>
        <v>1.0914976587491052E-2</v>
      </c>
    </row>
    <row r="126" spans="2:16">
      <c r="B126" s="75" t="s">
        <v>1634</v>
      </c>
      <c r="C126" s="69" t="s">
        <v>1635</v>
      </c>
      <c r="D126" s="69" t="s">
        <v>221</v>
      </c>
      <c r="E126" s="69"/>
      <c r="F126" s="95">
        <v>44501</v>
      </c>
      <c r="G126" s="76">
        <v>9.9499999999992639</v>
      </c>
      <c r="H126" s="82" t="s">
        <v>127</v>
      </c>
      <c r="I126" s="83">
        <v>4.8000000000000001E-2</v>
      </c>
      <c r="J126" s="83">
        <v>4.8499999999996317E-2</v>
      </c>
      <c r="K126" s="76">
        <v>1000315.029066</v>
      </c>
      <c r="L126" s="78">
        <v>108.54188499999999</v>
      </c>
      <c r="M126" s="76">
        <v>1085.760786844</v>
      </c>
      <c r="N126" s="69"/>
      <c r="O126" s="77">
        <f t="shared" si="2"/>
        <v>1.87834570014201E-2</v>
      </c>
      <c r="P126" s="77">
        <f>M126/'סכום נכסי הקרן'!$C$42</f>
        <v>1.3913353959860356E-2</v>
      </c>
    </row>
    <row r="127" spans="2:16">
      <c r="B127" s="75" t="s">
        <v>1636</v>
      </c>
      <c r="C127" s="69" t="s">
        <v>1637</v>
      </c>
      <c r="D127" s="69" t="s">
        <v>221</v>
      </c>
      <c r="E127" s="69"/>
      <c r="F127" s="95">
        <v>44531</v>
      </c>
      <c r="G127" s="76">
        <v>10.029999999997159</v>
      </c>
      <c r="H127" s="82" t="s">
        <v>127</v>
      </c>
      <c r="I127" s="83">
        <v>4.8000000000000001E-2</v>
      </c>
      <c r="J127" s="83">
        <v>4.8499999999980628E-2</v>
      </c>
      <c r="K127" s="76">
        <v>286696.00151099998</v>
      </c>
      <c r="L127" s="78">
        <v>108.008031</v>
      </c>
      <c r="M127" s="76">
        <v>309.65470619600001</v>
      </c>
      <c r="N127" s="69"/>
      <c r="O127" s="77">
        <f t="shared" si="2"/>
        <v>5.3569680629437094E-3</v>
      </c>
      <c r="P127" s="77">
        <f>M127/'סכום נכסי הקרן'!$C$42</f>
        <v>3.9680338292236786E-3</v>
      </c>
    </row>
    <row r="128" spans="2:16">
      <c r="B128" s="75" t="s">
        <v>1638</v>
      </c>
      <c r="C128" s="69" t="s">
        <v>1639</v>
      </c>
      <c r="D128" s="69" t="s">
        <v>221</v>
      </c>
      <c r="E128" s="69"/>
      <c r="F128" s="95">
        <v>44563</v>
      </c>
      <c r="G128" s="76">
        <v>10.119999999997564</v>
      </c>
      <c r="H128" s="82" t="s">
        <v>127</v>
      </c>
      <c r="I128" s="83">
        <v>4.8000000000000001E-2</v>
      </c>
      <c r="J128" s="83">
        <v>4.8499999999993805E-2</v>
      </c>
      <c r="K128" s="76">
        <v>823600.52470199997</v>
      </c>
      <c r="L128" s="78">
        <v>107.668902</v>
      </c>
      <c r="M128" s="76">
        <v>886.76164044300003</v>
      </c>
      <c r="N128" s="69"/>
      <c r="O128" s="77">
        <f t="shared" si="2"/>
        <v>1.5340809269954792E-2</v>
      </c>
      <c r="P128" s="77">
        <f>M128/'סכום נכסי הקרן'!$C$42</f>
        <v>1.1363302792848565E-2</v>
      </c>
    </row>
    <row r="129" spans="2:16">
      <c r="B129" s="75" t="s">
        <v>1640</v>
      </c>
      <c r="C129" s="69" t="s">
        <v>1641</v>
      </c>
      <c r="D129" s="69" t="s">
        <v>221</v>
      </c>
      <c r="E129" s="69"/>
      <c r="F129" s="95">
        <v>44652</v>
      </c>
      <c r="G129" s="76">
        <v>10.119999999955468</v>
      </c>
      <c r="H129" s="82" t="s">
        <v>127</v>
      </c>
      <c r="I129" s="83">
        <v>4.8000000000000001E-2</v>
      </c>
      <c r="J129" s="83">
        <v>4.8499999999840962E-2</v>
      </c>
      <c r="K129" s="76">
        <v>58373.147993999999</v>
      </c>
      <c r="L129" s="78">
        <v>107.70826700000001</v>
      </c>
      <c r="M129" s="76">
        <v>62.872705939999996</v>
      </c>
      <c r="N129" s="69"/>
      <c r="O129" s="77">
        <f t="shared" si="2"/>
        <v>1.0876859644375783E-3</v>
      </c>
      <c r="P129" s="77">
        <f>M129/'סכום נכסי הקרן'!$C$42</f>
        <v>8.0567489888831289E-4</v>
      </c>
    </row>
    <row r="130" spans="2:16">
      <c r="B130" s="75" t="s">
        <v>1642</v>
      </c>
      <c r="C130" s="69" t="s">
        <v>1643</v>
      </c>
      <c r="D130" s="69" t="s">
        <v>221</v>
      </c>
      <c r="E130" s="69"/>
      <c r="F130" s="95">
        <v>40057</v>
      </c>
      <c r="G130" s="76">
        <v>1.3900000000033952</v>
      </c>
      <c r="H130" s="82" t="s">
        <v>127</v>
      </c>
      <c r="I130" s="83">
        <v>4.8000000000000001E-2</v>
      </c>
      <c r="J130" s="83">
        <v>4.8300000000102677E-2</v>
      </c>
      <c r="K130" s="76">
        <v>204910.32232799998</v>
      </c>
      <c r="L130" s="78">
        <v>119.29795799999999</v>
      </c>
      <c r="M130" s="76">
        <v>244.45382930299999</v>
      </c>
      <c r="N130" s="69"/>
      <c r="O130" s="77">
        <f t="shared" si="2"/>
        <v>4.2290051797616761E-3</v>
      </c>
      <c r="P130" s="77">
        <f>M130/'סכום נכסי הקרן'!$C$42</f>
        <v>3.1325248573603132E-3</v>
      </c>
    </row>
    <row r="131" spans="2:16">
      <c r="B131" s="75" t="s">
        <v>1644</v>
      </c>
      <c r="C131" s="69" t="s">
        <v>1645</v>
      </c>
      <c r="D131" s="69" t="s">
        <v>221</v>
      </c>
      <c r="E131" s="69"/>
      <c r="F131" s="95">
        <v>40087</v>
      </c>
      <c r="G131" s="76">
        <v>1.440000000003302</v>
      </c>
      <c r="H131" s="82" t="s">
        <v>127</v>
      </c>
      <c r="I131" s="83">
        <v>4.8000000000000001E-2</v>
      </c>
      <c r="J131" s="83">
        <v>4.840000000005909E-2</v>
      </c>
      <c r="K131" s="76">
        <v>190066.03117199999</v>
      </c>
      <c r="L131" s="78">
        <v>121.099281</v>
      </c>
      <c r="M131" s="76">
        <v>230.168597396</v>
      </c>
      <c r="N131" s="69"/>
      <c r="O131" s="77">
        <f t="shared" si="2"/>
        <v>3.9818733598141198E-3</v>
      </c>
      <c r="P131" s="77">
        <f>M131/'סכום נכסי הקרן'!$C$42</f>
        <v>2.9494684324745811E-3</v>
      </c>
    </row>
    <row r="132" spans="2:16">
      <c r="B132" s="75" t="s">
        <v>1646</v>
      </c>
      <c r="C132" s="69" t="s">
        <v>1647</v>
      </c>
      <c r="D132" s="69" t="s">
        <v>221</v>
      </c>
      <c r="E132" s="69"/>
      <c r="F132" s="95">
        <v>40118</v>
      </c>
      <c r="G132" s="76">
        <v>1.520000000000995</v>
      </c>
      <c r="H132" s="82" t="s">
        <v>127</v>
      </c>
      <c r="I132" s="83">
        <v>4.8000000000000001E-2</v>
      </c>
      <c r="J132" s="83">
        <v>4.8300000000075324E-2</v>
      </c>
      <c r="K132" s="76">
        <v>232679.90681700001</v>
      </c>
      <c r="L132" s="78">
        <v>120.966442</v>
      </c>
      <c r="M132" s="76">
        <v>281.46460413599999</v>
      </c>
      <c r="N132" s="69"/>
      <c r="O132" s="77">
        <f t="shared" si="2"/>
        <v>4.8692846097138469E-3</v>
      </c>
      <c r="P132" s="77">
        <f>M132/'סכום נכסי הקרן'!$C$42</f>
        <v>3.6067950804331297E-3</v>
      </c>
    </row>
    <row r="133" spans="2:16">
      <c r="B133" s="75" t="s">
        <v>1648</v>
      </c>
      <c r="C133" s="69" t="s">
        <v>1649</v>
      </c>
      <c r="D133" s="69" t="s">
        <v>221</v>
      </c>
      <c r="E133" s="69"/>
      <c r="F133" s="95">
        <v>39600</v>
      </c>
      <c r="G133" s="76">
        <v>0.1700000000014241</v>
      </c>
      <c r="H133" s="82" t="s">
        <v>127</v>
      </c>
      <c r="I133" s="83">
        <v>4.8000000000000001E-2</v>
      </c>
      <c r="J133" s="83">
        <v>4.7699999999919307E-2</v>
      </c>
      <c r="K133" s="76">
        <v>82698.766004999998</v>
      </c>
      <c r="L133" s="78">
        <v>127.36648</v>
      </c>
      <c r="M133" s="76">
        <v>105.330507105</v>
      </c>
      <c r="N133" s="69"/>
      <c r="O133" s="77">
        <f t="shared" si="2"/>
        <v>1.8221979234444435E-3</v>
      </c>
      <c r="P133" s="77">
        <f>M133/'סכום נכסי הקרן'!$C$42</f>
        <v>1.349745400534539E-3</v>
      </c>
    </row>
    <row r="134" spans="2:16">
      <c r="B134" s="75" t="s">
        <v>1650</v>
      </c>
      <c r="C134" s="69" t="s">
        <v>1651</v>
      </c>
      <c r="D134" s="69" t="s">
        <v>221</v>
      </c>
      <c r="E134" s="69"/>
      <c r="F134" s="95">
        <v>39630</v>
      </c>
      <c r="G134" s="76">
        <v>0.24999999999488623</v>
      </c>
      <c r="H134" s="82" t="s">
        <v>127</v>
      </c>
      <c r="I134" s="83">
        <v>4.8000000000000001E-2</v>
      </c>
      <c r="J134" s="83">
        <v>4.8200000000094098E-2</v>
      </c>
      <c r="K134" s="76">
        <v>38794.823708999997</v>
      </c>
      <c r="L134" s="78">
        <v>126.016992</v>
      </c>
      <c r="M134" s="76">
        <v>48.888069696999999</v>
      </c>
      <c r="N134" s="69"/>
      <c r="O134" s="77">
        <f t="shared" si="2"/>
        <v>8.4575439283014568E-4</v>
      </c>
      <c r="P134" s="77">
        <f>M134/'סכום נכסי הקרן'!$C$42</f>
        <v>6.2647042180057424E-4</v>
      </c>
    </row>
    <row r="135" spans="2:16">
      <c r="B135" s="75" t="s">
        <v>1652</v>
      </c>
      <c r="C135" s="69" t="s">
        <v>1653</v>
      </c>
      <c r="D135" s="69" t="s">
        <v>221</v>
      </c>
      <c r="E135" s="69"/>
      <c r="F135" s="95">
        <v>39904</v>
      </c>
      <c r="G135" s="76">
        <v>0.96999999999780884</v>
      </c>
      <c r="H135" s="82" t="s">
        <v>127</v>
      </c>
      <c r="I135" s="83">
        <v>4.8000000000000001E-2</v>
      </c>
      <c r="J135" s="83">
        <v>4.8299999999947094E-2</v>
      </c>
      <c r="K135" s="76">
        <v>296071.24359000003</v>
      </c>
      <c r="L135" s="78">
        <v>126.39644800000001</v>
      </c>
      <c r="M135" s="76">
        <v>374.22353550599996</v>
      </c>
      <c r="N135" s="69"/>
      <c r="O135" s="77">
        <f t="shared" si="2"/>
        <v>6.4739966420488369E-3</v>
      </c>
      <c r="P135" s="77">
        <f>M135/'סכום נכסי הקרן'!$C$42</f>
        <v>4.7954435016388528E-3</v>
      </c>
    </row>
    <row r="136" spans="2:16">
      <c r="B136" s="75" t="s">
        <v>1654</v>
      </c>
      <c r="C136" s="69" t="s">
        <v>1655</v>
      </c>
      <c r="D136" s="69" t="s">
        <v>221</v>
      </c>
      <c r="E136" s="69"/>
      <c r="F136" s="95">
        <v>39965</v>
      </c>
      <c r="G136" s="76">
        <v>1.1400000000024368</v>
      </c>
      <c r="H136" s="82" t="s">
        <v>127</v>
      </c>
      <c r="I136" s="83">
        <v>4.8000000000000001E-2</v>
      </c>
      <c r="J136" s="83">
        <v>4.8400000000088192E-2</v>
      </c>
      <c r="K136" s="76">
        <v>139497.69169800001</v>
      </c>
      <c r="L136" s="78">
        <v>123.556428</v>
      </c>
      <c r="M136" s="76">
        <v>172.358365647</v>
      </c>
      <c r="N136" s="69"/>
      <c r="O136" s="77">
        <f t="shared" si="2"/>
        <v>2.9817672448605604E-3</v>
      </c>
      <c r="P136" s="77">
        <f>M136/'סכום נכסי הקרן'!$C$42</f>
        <v>2.208666013957178E-3</v>
      </c>
    </row>
    <row r="137" spans="2:16">
      <c r="B137" s="75" t="s">
        <v>1656</v>
      </c>
      <c r="C137" s="69" t="s">
        <v>1657</v>
      </c>
      <c r="D137" s="69" t="s">
        <v>221</v>
      </c>
      <c r="E137" s="69"/>
      <c r="F137" s="95">
        <v>39995</v>
      </c>
      <c r="G137" s="76">
        <v>1.2200000000014546</v>
      </c>
      <c r="H137" s="82" t="s">
        <v>127</v>
      </c>
      <c r="I137" s="83">
        <v>4.8000000000000001E-2</v>
      </c>
      <c r="J137" s="83">
        <v>4.8500000000024884E-2</v>
      </c>
      <c r="K137" s="76">
        <v>213109.16001600001</v>
      </c>
      <c r="L137" s="78">
        <v>122.577544</v>
      </c>
      <c r="M137" s="76">
        <v>261.223974371</v>
      </c>
      <c r="N137" s="69"/>
      <c r="O137" s="77">
        <f t="shared" si="2"/>
        <v>4.5191255291141107E-3</v>
      </c>
      <c r="P137" s="77">
        <f>M137/'סכום נכסי הקרן'!$C$42</f>
        <v>3.347423909818739E-3</v>
      </c>
    </row>
    <row r="138" spans="2:16">
      <c r="B138" s="75" t="s">
        <v>1658</v>
      </c>
      <c r="C138" s="69" t="s">
        <v>1659</v>
      </c>
      <c r="D138" s="69" t="s">
        <v>221</v>
      </c>
      <c r="E138" s="69"/>
      <c r="F138" s="95">
        <v>40027</v>
      </c>
      <c r="G138" s="76">
        <v>1.3100000000029557</v>
      </c>
      <c r="H138" s="82" t="s">
        <v>127</v>
      </c>
      <c r="I138" s="83">
        <v>4.8000000000000001E-2</v>
      </c>
      <c r="J138" s="83">
        <v>4.8400000000075133E-2</v>
      </c>
      <c r="K138" s="76">
        <v>268337.65214999998</v>
      </c>
      <c r="L138" s="78">
        <v>121.028952</v>
      </c>
      <c r="M138" s="76">
        <v>324.76624818400001</v>
      </c>
      <c r="N138" s="69"/>
      <c r="O138" s="77">
        <f t="shared" si="2"/>
        <v>5.6183948915749177E-3</v>
      </c>
      <c r="P138" s="77">
        <f>M138/'סכום נכסי הקרן'!$C$42</f>
        <v>4.1616789075005246E-3</v>
      </c>
    </row>
    <row r="139" spans="2:16">
      <c r="B139" s="75" t="s">
        <v>1660</v>
      </c>
      <c r="C139" s="69" t="s">
        <v>1661</v>
      </c>
      <c r="D139" s="69" t="s">
        <v>221</v>
      </c>
      <c r="E139" s="69"/>
      <c r="F139" s="95">
        <v>40179</v>
      </c>
      <c r="G139" s="76">
        <v>1.6899999999929431</v>
      </c>
      <c r="H139" s="82" t="s">
        <v>127</v>
      </c>
      <c r="I139" s="83">
        <v>4.8000000000000001E-2</v>
      </c>
      <c r="J139" s="83">
        <v>4.839999999986528E-2</v>
      </c>
      <c r="K139" s="76">
        <v>104402.57455199999</v>
      </c>
      <c r="L139" s="78">
        <v>119.444315</v>
      </c>
      <c r="M139" s="76">
        <v>124.702940352</v>
      </c>
      <c r="N139" s="69"/>
      <c r="O139" s="77">
        <f t="shared" si="2"/>
        <v>2.1573373678939025E-3</v>
      </c>
      <c r="P139" s="77">
        <f>M139/'סכום נכסי הקרן'!$C$42</f>
        <v>1.5979911689350923E-3</v>
      </c>
    </row>
    <row r="140" spans="2:16">
      <c r="B140" s="75" t="s">
        <v>1662</v>
      </c>
      <c r="C140" s="69" t="s">
        <v>1663</v>
      </c>
      <c r="D140" s="69" t="s">
        <v>221</v>
      </c>
      <c r="E140" s="69"/>
      <c r="F140" s="95">
        <v>40210</v>
      </c>
      <c r="G140" s="76">
        <v>1.7700000000039018</v>
      </c>
      <c r="H140" s="82" t="s">
        <v>127</v>
      </c>
      <c r="I140" s="83">
        <v>4.8000000000000001E-2</v>
      </c>
      <c r="J140" s="83">
        <v>4.8300000000059892E-2</v>
      </c>
      <c r="K140" s="76">
        <v>152951.51454</v>
      </c>
      <c r="L140" s="78">
        <v>118.97310899999999</v>
      </c>
      <c r="M140" s="76">
        <v>181.97117247699998</v>
      </c>
      <c r="N140" s="69"/>
      <c r="O140" s="77">
        <f t="shared" si="2"/>
        <v>3.1480669914917716E-3</v>
      </c>
      <c r="P140" s="77">
        <f>M140/'סכום נכסי הקרן'!$C$42</f>
        <v>2.3318481969887791E-3</v>
      </c>
    </row>
    <row r="141" spans="2:16">
      <c r="B141" s="75" t="s">
        <v>1664</v>
      </c>
      <c r="C141" s="69" t="s">
        <v>1665</v>
      </c>
      <c r="D141" s="69" t="s">
        <v>221</v>
      </c>
      <c r="E141" s="69"/>
      <c r="F141" s="95">
        <v>40238</v>
      </c>
      <c r="G141" s="76">
        <v>1.8499999999951977</v>
      </c>
      <c r="H141" s="82" t="s">
        <v>127</v>
      </c>
      <c r="I141" s="83">
        <v>4.8000000000000001E-2</v>
      </c>
      <c r="J141" s="83">
        <v>4.8499999999913557E-2</v>
      </c>
      <c r="K141" s="76">
        <v>218193.65177999999</v>
      </c>
      <c r="L141" s="78">
        <v>119.297431</v>
      </c>
      <c r="M141" s="76">
        <v>260.299420865</v>
      </c>
      <c r="N141" s="69"/>
      <c r="O141" s="77">
        <f t="shared" si="2"/>
        <v>4.5031309276918749E-3</v>
      </c>
      <c r="P141" s="77">
        <f>M141/'סכום נכסי הקרן'!$C$42</f>
        <v>3.3355763276075607E-3</v>
      </c>
    </row>
    <row r="142" spans="2:16">
      <c r="B142" s="75" t="s">
        <v>1666</v>
      </c>
      <c r="C142" s="69" t="s">
        <v>1667</v>
      </c>
      <c r="D142" s="69" t="s">
        <v>221</v>
      </c>
      <c r="E142" s="69"/>
      <c r="F142" s="95">
        <v>40300</v>
      </c>
      <c r="G142" s="76">
        <v>1.9800000000067626</v>
      </c>
      <c r="H142" s="82" t="s">
        <v>127</v>
      </c>
      <c r="I142" s="83">
        <v>4.8000000000000001E-2</v>
      </c>
      <c r="J142" s="83">
        <v>4.850000000014492E-2</v>
      </c>
      <c r="K142" s="76">
        <v>34100.572371000002</v>
      </c>
      <c r="L142" s="78">
        <v>121.41767299999999</v>
      </c>
      <c r="M142" s="76">
        <v>41.404121363999998</v>
      </c>
      <c r="N142" s="69"/>
      <c r="O142" s="77">
        <f t="shared" ref="O142:O158" si="3">IFERROR(M142/$M$11,0)</f>
        <v>7.1628349701490326E-4</v>
      </c>
      <c r="P142" s="77">
        <f>M142/'סכום נכסי הקרן'!$C$42</f>
        <v>5.3056824570799023E-4</v>
      </c>
    </row>
    <row r="143" spans="2:16">
      <c r="B143" s="75" t="s">
        <v>1668</v>
      </c>
      <c r="C143" s="69" t="s">
        <v>1669</v>
      </c>
      <c r="D143" s="69" t="s">
        <v>221</v>
      </c>
      <c r="E143" s="69"/>
      <c r="F143" s="95">
        <v>40360</v>
      </c>
      <c r="G143" s="76">
        <v>2.1399999999971921</v>
      </c>
      <c r="H143" s="82" t="s">
        <v>127</v>
      </c>
      <c r="I143" s="83">
        <v>4.8000000000000001E-2</v>
      </c>
      <c r="J143" s="83">
        <v>4.8499999999929794E-2</v>
      </c>
      <c r="K143" s="76">
        <v>95768.031534000009</v>
      </c>
      <c r="L143" s="78">
        <v>118.990949</v>
      </c>
      <c r="M143" s="76">
        <v>113.955289888</v>
      </c>
      <c r="N143" s="69"/>
      <c r="O143" s="77">
        <f t="shared" si="3"/>
        <v>1.9714050402551055E-3</v>
      </c>
      <c r="P143" s="77">
        <f>M143/'סכום נכסי הקרן'!$C$42</f>
        <v>1.4602666655689797E-3</v>
      </c>
    </row>
    <row r="144" spans="2:16">
      <c r="B144" s="75" t="s">
        <v>1670</v>
      </c>
      <c r="C144" s="69" t="s">
        <v>1671</v>
      </c>
      <c r="D144" s="69" t="s">
        <v>221</v>
      </c>
      <c r="E144" s="69"/>
      <c r="F144" s="95">
        <v>40422</v>
      </c>
      <c r="G144" s="76">
        <v>2.3100000000009424</v>
      </c>
      <c r="H144" s="82" t="s">
        <v>127</v>
      </c>
      <c r="I144" s="83">
        <v>4.8000000000000001E-2</v>
      </c>
      <c r="J144" s="83">
        <v>4.839999999997488E-2</v>
      </c>
      <c r="K144" s="76">
        <v>190232.73581999997</v>
      </c>
      <c r="L144" s="78">
        <v>117.164395</v>
      </c>
      <c r="M144" s="76">
        <v>222.88503380899999</v>
      </c>
      <c r="N144" s="69"/>
      <c r="O144" s="77">
        <f t="shared" si="3"/>
        <v>3.8558690823422897E-3</v>
      </c>
      <c r="P144" s="77">
        <f>M144/'סכום נכסי הקרן'!$C$42</f>
        <v>2.8561340631521777E-3</v>
      </c>
    </row>
    <row r="145" spans="2:16">
      <c r="B145" s="75" t="s">
        <v>1672</v>
      </c>
      <c r="C145" s="69" t="s">
        <v>1673</v>
      </c>
      <c r="D145" s="69" t="s">
        <v>221</v>
      </c>
      <c r="E145" s="69"/>
      <c r="F145" s="95">
        <v>40483</v>
      </c>
      <c r="G145" s="76">
        <v>2.4199999999981228</v>
      </c>
      <c r="H145" s="82" t="s">
        <v>127</v>
      </c>
      <c r="I145" s="83">
        <v>4.8000000000000001E-2</v>
      </c>
      <c r="J145" s="83">
        <v>4.8399999999962452E-2</v>
      </c>
      <c r="K145" s="76">
        <v>369737.648667</v>
      </c>
      <c r="L145" s="78">
        <v>118.143359</v>
      </c>
      <c r="M145" s="76">
        <v>436.82047657100003</v>
      </c>
      <c r="N145" s="69"/>
      <c r="O145" s="77">
        <f t="shared" si="3"/>
        <v>7.5569119261166447E-3</v>
      </c>
      <c r="P145" s="77">
        <f>M145/'סכום נכסי הקרן'!$C$42</f>
        <v>5.5975846439556805E-3</v>
      </c>
    </row>
    <row r="146" spans="2:16">
      <c r="B146" s="75" t="s">
        <v>1674</v>
      </c>
      <c r="C146" s="69" t="s">
        <v>1675</v>
      </c>
      <c r="D146" s="69" t="s">
        <v>221</v>
      </c>
      <c r="E146" s="69"/>
      <c r="F146" s="95">
        <v>40513</v>
      </c>
      <c r="G146" s="76">
        <v>2.5</v>
      </c>
      <c r="H146" s="82" t="s">
        <v>127</v>
      </c>
      <c r="I146" s="83">
        <v>4.8000000000000001E-2</v>
      </c>
      <c r="J146" s="83">
        <v>4.8499999999986436E-2</v>
      </c>
      <c r="K146" s="76">
        <v>125676.36088199999</v>
      </c>
      <c r="L146" s="78">
        <v>117.349904</v>
      </c>
      <c r="M146" s="76">
        <v>147.481089392</v>
      </c>
      <c r="N146" s="69"/>
      <c r="O146" s="77">
        <f t="shared" si="3"/>
        <v>2.5513950537571252E-3</v>
      </c>
      <c r="P146" s="77">
        <f>M146/'סכום נכסי הקרן'!$C$42</f>
        <v>1.8898790819856009E-3</v>
      </c>
    </row>
    <row r="147" spans="2:16">
      <c r="B147" s="75" t="s">
        <v>1676</v>
      </c>
      <c r="C147" s="69" t="s">
        <v>1677</v>
      </c>
      <c r="D147" s="69" t="s">
        <v>221</v>
      </c>
      <c r="E147" s="69"/>
      <c r="F147" s="95">
        <v>40544</v>
      </c>
      <c r="G147" s="76">
        <v>2.5899999999973158</v>
      </c>
      <c r="H147" s="82" t="s">
        <v>127</v>
      </c>
      <c r="I147" s="83">
        <v>4.8000000000000001E-2</v>
      </c>
      <c r="J147" s="83">
        <v>4.839999999996638E-2</v>
      </c>
      <c r="K147" s="76">
        <v>315857.94868500001</v>
      </c>
      <c r="L147" s="78">
        <v>116.778769</v>
      </c>
      <c r="M147" s="76">
        <v>368.85502566100001</v>
      </c>
      <c r="N147" s="69"/>
      <c r="O147" s="77">
        <f t="shared" si="3"/>
        <v>6.381122433422857E-3</v>
      </c>
      <c r="P147" s="77">
        <f>M147/'סכום נכסי הקרן'!$C$42</f>
        <v>4.7266493633576264E-3</v>
      </c>
    </row>
    <row r="148" spans="2:16">
      <c r="B148" s="75" t="s">
        <v>1678</v>
      </c>
      <c r="C148" s="69" t="s">
        <v>1679</v>
      </c>
      <c r="D148" s="69" t="s">
        <v>221</v>
      </c>
      <c r="E148" s="69"/>
      <c r="F148" s="95">
        <v>40575</v>
      </c>
      <c r="G148" s="76">
        <v>2.6699999999986832</v>
      </c>
      <c r="H148" s="82" t="s">
        <v>127</v>
      </c>
      <c r="I148" s="83">
        <v>4.8000000000000001E-2</v>
      </c>
      <c r="J148" s="83">
        <v>4.8400000000008318E-2</v>
      </c>
      <c r="K148" s="76">
        <v>124494.273378</v>
      </c>
      <c r="L148" s="78">
        <v>115.88802</v>
      </c>
      <c r="M148" s="76">
        <v>144.27394855699998</v>
      </c>
      <c r="N148" s="69"/>
      <c r="O148" s="77">
        <f t="shared" si="3"/>
        <v>2.4959121216954275E-3</v>
      </c>
      <c r="P148" s="77">
        <f>M148/'סכום נכסי הקרן'!$C$42</f>
        <v>1.8487815527902603E-3</v>
      </c>
    </row>
    <row r="149" spans="2:16">
      <c r="B149" s="75" t="s">
        <v>1680</v>
      </c>
      <c r="C149" s="69" t="s">
        <v>1681</v>
      </c>
      <c r="D149" s="69" t="s">
        <v>221</v>
      </c>
      <c r="E149" s="69"/>
      <c r="F149" s="95">
        <v>40603</v>
      </c>
      <c r="G149" s="76">
        <v>2.7499999999955023</v>
      </c>
      <c r="H149" s="82" t="s">
        <v>127</v>
      </c>
      <c r="I149" s="83">
        <v>4.8000000000000001E-2</v>
      </c>
      <c r="J149" s="83">
        <v>4.8499999999955017E-2</v>
      </c>
      <c r="K149" s="76">
        <v>193026.93304500001</v>
      </c>
      <c r="L149" s="78">
        <v>115.193217</v>
      </c>
      <c r="M149" s="76">
        <v>222.35393290000002</v>
      </c>
      <c r="N149" s="69"/>
      <c r="O149" s="77">
        <f t="shared" si="3"/>
        <v>3.8466811367022439E-3</v>
      </c>
      <c r="P149" s="77">
        <f>M149/'סכום נכסי הקרן'!$C$42</f>
        <v>2.8493283329905656E-3</v>
      </c>
    </row>
    <row r="150" spans="2:16">
      <c r="B150" s="75" t="s">
        <v>1682</v>
      </c>
      <c r="C150" s="69" t="s">
        <v>1683</v>
      </c>
      <c r="D150" s="69" t="s">
        <v>221</v>
      </c>
      <c r="E150" s="69"/>
      <c r="F150" s="95">
        <v>40634</v>
      </c>
      <c r="G150" s="76">
        <v>2.7700000000162097</v>
      </c>
      <c r="H150" s="82" t="s">
        <v>127</v>
      </c>
      <c r="I150" s="83">
        <v>4.8000000000000001E-2</v>
      </c>
      <c r="J150" s="83">
        <v>4.8500000000187032E-2</v>
      </c>
      <c r="K150" s="76">
        <v>68458.779198000004</v>
      </c>
      <c r="L150" s="78">
        <v>117.147637</v>
      </c>
      <c r="M150" s="76">
        <v>80.19784181</v>
      </c>
      <c r="N150" s="69"/>
      <c r="O150" s="77">
        <f t="shared" si="3"/>
        <v>1.3874075500769228E-3</v>
      </c>
      <c r="P150" s="77">
        <f>M150/'סכום נכסי הקרן'!$C$42</f>
        <v>1.0276858157336796E-3</v>
      </c>
    </row>
    <row r="151" spans="2:16">
      <c r="B151" s="75" t="s">
        <v>1684</v>
      </c>
      <c r="C151" s="69" t="s">
        <v>1685</v>
      </c>
      <c r="D151" s="69" t="s">
        <v>221</v>
      </c>
      <c r="E151" s="69"/>
      <c r="F151" s="95">
        <v>40664</v>
      </c>
      <c r="G151" s="76">
        <v>2.8499999999962826</v>
      </c>
      <c r="H151" s="82" t="s">
        <v>127</v>
      </c>
      <c r="I151" s="83">
        <v>4.8000000000000001E-2</v>
      </c>
      <c r="J151" s="83">
        <v>4.8499999999929023E-2</v>
      </c>
      <c r="K151" s="76">
        <v>254059.77792299996</v>
      </c>
      <c r="L151" s="78">
        <v>116.46052400000001</v>
      </c>
      <c r="M151" s="76">
        <v>295.87934958600005</v>
      </c>
      <c r="N151" s="69"/>
      <c r="O151" s="77">
        <f t="shared" si="3"/>
        <v>5.1186569895485534E-3</v>
      </c>
      <c r="P151" s="77">
        <f>M151/'סכום נכסי הקרן'!$C$42</f>
        <v>3.7915111413898907E-3</v>
      </c>
    </row>
    <row r="152" spans="2:16">
      <c r="B152" s="75" t="s">
        <v>1686</v>
      </c>
      <c r="C152" s="69" t="s">
        <v>1687</v>
      </c>
      <c r="D152" s="69" t="s">
        <v>221</v>
      </c>
      <c r="E152" s="69"/>
      <c r="F152" s="95">
        <v>40756</v>
      </c>
      <c r="G152" s="76">
        <v>3.1000000000107213</v>
      </c>
      <c r="H152" s="82" t="s">
        <v>127</v>
      </c>
      <c r="I152" s="83">
        <v>4.8000000000000001E-2</v>
      </c>
      <c r="J152" s="83">
        <v>4.8500000000122973E-2</v>
      </c>
      <c r="K152" s="76">
        <v>139798.896687</v>
      </c>
      <c r="L152" s="78">
        <v>113.42447799999999</v>
      </c>
      <c r="M152" s="76">
        <v>158.566168893</v>
      </c>
      <c r="N152" s="69"/>
      <c r="O152" s="77">
        <f t="shared" si="3"/>
        <v>2.7431648401477189E-3</v>
      </c>
      <c r="P152" s="77">
        <f>M152/'סכום נכסי הקרן'!$C$42</f>
        <v>2.031927530077846E-3</v>
      </c>
    </row>
    <row r="153" spans="2:16">
      <c r="B153" s="75" t="s">
        <v>1688</v>
      </c>
      <c r="C153" s="69" t="s">
        <v>1689</v>
      </c>
      <c r="D153" s="69" t="s">
        <v>221</v>
      </c>
      <c r="E153" s="69"/>
      <c r="F153" s="95">
        <v>40848</v>
      </c>
      <c r="G153" s="76">
        <v>3.2799999999974365</v>
      </c>
      <c r="H153" s="82" t="s">
        <v>127</v>
      </c>
      <c r="I153" s="83">
        <v>4.8000000000000001E-2</v>
      </c>
      <c r="J153" s="83">
        <v>4.8499999999956904E-2</v>
      </c>
      <c r="K153" s="76">
        <v>394231.865697</v>
      </c>
      <c r="L153" s="78">
        <v>114.77843799999999</v>
      </c>
      <c r="M153" s="76">
        <v>452.49317864699998</v>
      </c>
      <c r="N153" s="69"/>
      <c r="O153" s="77">
        <f t="shared" si="3"/>
        <v>7.828046718519964E-3</v>
      </c>
      <c r="P153" s="77">
        <f>M153/'סכום נכסי הקרן'!$C$42</f>
        <v>5.798420642209646E-3</v>
      </c>
    </row>
    <row r="154" spans="2:16">
      <c r="B154" s="75" t="s">
        <v>1690</v>
      </c>
      <c r="C154" s="69" t="s">
        <v>1691</v>
      </c>
      <c r="D154" s="69" t="s">
        <v>221</v>
      </c>
      <c r="E154" s="69"/>
      <c r="F154" s="95">
        <v>40940</v>
      </c>
      <c r="G154" s="76">
        <v>3.5299999999979379</v>
      </c>
      <c r="H154" s="82" t="s">
        <v>127</v>
      </c>
      <c r="I154" s="83">
        <v>4.8000000000000001E-2</v>
      </c>
      <c r="J154" s="83">
        <v>4.8399999999955909E-2</v>
      </c>
      <c r="K154" s="76">
        <v>495826.98242700001</v>
      </c>
      <c r="L154" s="78">
        <v>113.430826</v>
      </c>
      <c r="M154" s="76">
        <v>562.420642972</v>
      </c>
      <c r="N154" s="69"/>
      <c r="O154" s="77">
        <f t="shared" si="3"/>
        <v>9.7297711355765256E-3</v>
      </c>
      <c r="P154" s="77">
        <f>M154/'סכום נכסי הקרן'!$C$42</f>
        <v>7.2070732106168682E-3</v>
      </c>
    </row>
    <row r="155" spans="2:16">
      <c r="B155" s="75" t="s">
        <v>1692</v>
      </c>
      <c r="C155" s="69" t="s">
        <v>1693</v>
      </c>
      <c r="D155" s="69" t="s">
        <v>221</v>
      </c>
      <c r="E155" s="69"/>
      <c r="F155" s="95">
        <v>40969</v>
      </c>
      <c r="G155" s="76">
        <v>3.6100000000034576</v>
      </c>
      <c r="H155" s="82" t="s">
        <v>127</v>
      </c>
      <c r="I155" s="83">
        <v>4.8000000000000001E-2</v>
      </c>
      <c r="J155" s="83">
        <v>4.8600000000049236E-2</v>
      </c>
      <c r="K155" s="76">
        <v>302101.02648300002</v>
      </c>
      <c r="L155" s="78">
        <v>112.970878</v>
      </c>
      <c r="M155" s="76">
        <v>341.28618236199998</v>
      </c>
      <c r="N155" s="69"/>
      <c r="O155" s="77">
        <f t="shared" si="3"/>
        <v>5.9041866396824464E-3</v>
      </c>
      <c r="P155" s="77">
        <f>M155/'סכום נכסי הקרן'!$C$42</f>
        <v>4.3733716619240937E-3</v>
      </c>
    </row>
    <row r="156" spans="2:16">
      <c r="B156" s="75" t="s">
        <v>1694</v>
      </c>
      <c r="C156" s="69" t="s">
        <v>1695</v>
      </c>
      <c r="D156" s="69" t="s">
        <v>221</v>
      </c>
      <c r="E156" s="69"/>
      <c r="F156" s="95">
        <v>41000</v>
      </c>
      <c r="G156" s="76">
        <v>3.6100000000040482</v>
      </c>
      <c r="H156" s="82" t="s">
        <v>127</v>
      </c>
      <c r="I156" s="83">
        <v>4.8000000000000001E-2</v>
      </c>
      <c r="J156" s="83">
        <v>4.8500000000076232E-2</v>
      </c>
      <c r="K156" s="76">
        <v>165058.43960099999</v>
      </c>
      <c r="L156" s="78">
        <v>115.23331399999999</v>
      </c>
      <c r="M156" s="76">
        <v>190.20231004300004</v>
      </c>
      <c r="N156" s="69"/>
      <c r="O156" s="77">
        <f t="shared" si="3"/>
        <v>3.2904641202305442E-3</v>
      </c>
      <c r="P156" s="77">
        <f>M156/'סכום נכסי הקרן'!$C$42</f>
        <v>2.4373251416673096E-3</v>
      </c>
    </row>
    <row r="157" spans="2:16">
      <c r="B157" s="75" t="s">
        <v>1696</v>
      </c>
      <c r="C157" s="69" t="s">
        <v>1697</v>
      </c>
      <c r="D157" s="69" t="s">
        <v>221</v>
      </c>
      <c r="E157" s="69"/>
      <c r="F157" s="95">
        <v>41640</v>
      </c>
      <c r="G157" s="76">
        <v>5.0399999999956631</v>
      </c>
      <c r="H157" s="82" t="s">
        <v>127</v>
      </c>
      <c r="I157" s="83">
        <v>4.8000000000000001E-2</v>
      </c>
      <c r="J157" s="83">
        <v>4.8499999999964835E-2</v>
      </c>
      <c r="K157" s="76">
        <v>309816.799566</v>
      </c>
      <c r="L157" s="78">
        <v>110.143771</v>
      </c>
      <c r="M157" s="76">
        <v>341.24390771200001</v>
      </c>
      <c r="N157" s="69"/>
      <c r="O157" s="77">
        <f t="shared" si="3"/>
        <v>5.9034552962040805E-3</v>
      </c>
      <c r="P157" s="77">
        <f>M157/'סכום נכסי הקרן'!$C$42</f>
        <v>4.3728299383915207E-3</v>
      </c>
    </row>
    <row r="158" spans="2:16">
      <c r="B158" s="75" t="s">
        <v>1698</v>
      </c>
      <c r="C158" s="69" t="s">
        <v>1699</v>
      </c>
      <c r="D158" s="69" t="s">
        <v>221</v>
      </c>
      <c r="E158" s="69"/>
      <c r="F158" s="95">
        <v>44774</v>
      </c>
      <c r="G158" s="76">
        <v>10.460000002541182</v>
      </c>
      <c r="H158" s="82" t="s">
        <v>127</v>
      </c>
      <c r="I158" s="83">
        <v>4.8000000000000001E-2</v>
      </c>
      <c r="J158" s="83">
        <v>4.8500000015882387E-2</v>
      </c>
      <c r="K158" s="76">
        <v>789.95270700000003</v>
      </c>
      <c r="L158" s="78">
        <v>103.615988</v>
      </c>
      <c r="M158" s="76">
        <v>0.81851730199999984</v>
      </c>
      <c r="N158" s="69"/>
      <c r="O158" s="77">
        <f t="shared" si="3"/>
        <v>1.4160195075496292E-5</v>
      </c>
      <c r="P158" s="77">
        <f>M158/'סכום נכסי הקרן'!$C$42</f>
        <v>1.0488793740745184E-5</v>
      </c>
    </row>
    <row r="159" spans="2:16">
      <c r="B159" s="122"/>
      <c r="C159" s="122"/>
      <c r="D159" s="123"/>
      <c r="E159" s="123"/>
      <c r="F159" s="123"/>
      <c r="G159" s="123"/>
      <c r="H159" s="123"/>
      <c r="I159" s="123"/>
      <c r="J159" s="123"/>
      <c r="K159" s="123"/>
      <c r="L159" s="123"/>
      <c r="M159" s="123"/>
      <c r="N159" s="123"/>
      <c r="O159" s="123"/>
      <c r="P159" s="123"/>
    </row>
    <row r="160" spans="2:16">
      <c r="B160" s="122"/>
      <c r="C160" s="122"/>
      <c r="D160" s="123"/>
      <c r="E160" s="123"/>
      <c r="F160" s="123"/>
      <c r="G160" s="123"/>
      <c r="H160" s="123"/>
      <c r="I160" s="123"/>
      <c r="J160" s="123"/>
      <c r="K160" s="123"/>
      <c r="L160" s="123"/>
      <c r="M160" s="123"/>
      <c r="N160" s="123"/>
      <c r="O160" s="123"/>
      <c r="P160" s="123"/>
    </row>
    <row r="161" spans="2:16">
      <c r="B161" s="122"/>
      <c r="C161" s="122"/>
      <c r="D161" s="123"/>
      <c r="E161" s="123"/>
      <c r="F161" s="123"/>
      <c r="G161" s="123"/>
      <c r="H161" s="123"/>
      <c r="I161" s="123"/>
      <c r="J161" s="123"/>
      <c r="K161" s="123"/>
      <c r="L161" s="123"/>
      <c r="M161" s="123"/>
      <c r="N161" s="123"/>
      <c r="O161" s="123"/>
      <c r="P161" s="123"/>
    </row>
    <row r="162" spans="2:16">
      <c r="B162" s="130" t="s">
        <v>106</v>
      </c>
      <c r="C162" s="122"/>
      <c r="D162" s="123"/>
      <c r="E162" s="123"/>
      <c r="F162" s="123"/>
      <c r="G162" s="123"/>
      <c r="H162" s="123"/>
      <c r="I162" s="123"/>
      <c r="J162" s="123"/>
      <c r="K162" s="123"/>
      <c r="L162" s="123"/>
      <c r="M162" s="123"/>
      <c r="N162" s="123"/>
      <c r="O162" s="123"/>
      <c r="P162" s="123"/>
    </row>
    <row r="163" spans="2:16">
      <c r="B163" s="130" t="s">
        <v>191</v>
      </c>
      <c r="C163" s="122"/>
      <c r="D163" s="123"/>
      <c r="E163" s="123"/>
      <c r="F163" s="123"/>
      <c r="G163" s="123"/>
      <c r="H163" s="123"/>
      <c r="I163" s="123"/>
      <c r="J163" s="123"/>
      <c r="K163" s="123"/>
      <c r="L163" s="123"/>
      <c r="M163" s="123"/>
      <c r="N163" s="123"/>
      <c r="O163" s="123"/>
      <c r="P163" s="123"/>
    </row>
    <row r="164" spans="2:16">
      <c r="B164" s="130" t="s">
        <v>199</v>
      </c>
      <c r="C164" s="122"/>
      <c r="D164" s="123"/>
      <c r="E164" s="123"/>
      <c r="F164" s="123"/>
      <c r="G164" s="123"/>
      <c r="H164" s="123"/>
      <c r="I164" s="123"/>
      <c r="J164" s="123"/>
      <c r="K164" s="123"/>
      <c r="L164" s="123"/>
      <c r="M164" s="123"/>
      <c r="N164" s="123"/>
      <c r="O164" s="123"/>
      <c r="P164" s="123"/>
    </row>
    <row r="165" spans="2:16">
      <c r="B165" s="122"/>
      <c r="C165" s="122"/>
      <c r="D165" s="123"/>
      <c r="E165" s="123"/>
      <c r="F165" s="123"/>
      <c r="G165" s="123"/>
      <c r="H165" s="123"/>
      <c r="I165" s="123"/>
      <c r="J165" s="123"/>
      <c r="K165" s="123"/>
      <c r="L165" s="123"/>
      <c r="M165" s="123"/>
      <c r="N165" s="123"/>
      <c r="O165" s="123"/>
      <c r="P165" s="123"/>
    </row>
    <row r="166" spans="2:16">
      <c r="B166" s="122"/>
      <c r="C166" s="122"/>
      <c r="D166" s="123"/>
      <c r="E166" s="123"/>
      <c r="F166" s="123"/>
      <c r="G166" s="123"/>
      <c r="H166" s="123"/>
      <c r="I166" s="123"/>
      <c r="J166" s="123"/>
      <c r="K166" s="123"/>
      <c r="L166" s="123"/>
      <c r="M166" s="123"/>
      <c r="N166" s="123"/>
      <c r="O166" s="123"/>
      <c r="P166" s="123"/>
    </row>
    <row r="167" spans="2:16">
      <c r="B167" s="122"/>
      <c r="C167" s="122"/>
      <c r="D167" s="123"/>
      <c r="E167" s="123"/>
      <c r="F167" s="123"/>
      <c r="G167" s="123"/>
      <c r="H167" s="123"/>
      <c r="I167" s="123"/>
      <c r="J167" s="123"/>
      <c r="K167" s="123"/>
      <c r="L167" s="123"/>
      <c r="M167" s="123"/>
      <c r="N167" s="123"/>
      <c r="O167" s="123"/>
      <c r="P167" s="123"/>
    </row>
    <row r="168" spans="2:16">
      <c r="B168" s="122"/>
      <c r="C168" s="122"/>
      <c r="D168" s="123"/>
      <c r="E168" s="123"/>
      <c r="F168" s="123"/>
      <c r="G168" s="123"/>
      <c r="H168" s="123"/>
      <c r="I168" s="123"/>
      <c r="J168" s="123"/>
      <c r="K168" s="123"/>
      <c r="L168" s="123"/>
      <c r="M168" s="123"/>
      <c r="N168" s="123"/>
      <c r="O168" s="123"/>
      <c r="P168" s="123"/>
    </row>
    <row r="169" spans="2:16">
      <c r="B169" s="122"/>
      <c r="C169" s="122"/>
      <c r="D169" s="123"/>
      <c r="E169" s="123"/>
      <c r="F169" s="123"/>
      <c r="G169" s="123"/>
      <c r="H169" s="123"/>
      <c r="I169" s="123"/>
      <c r="J169" s="123"/>
      <c r="K169" s="123"/>
      <c r="L169" s="123"/>
      <c r="M169" s="123"/>
      <c r="N169" s="123"/>
      <c r="O169" s="123"/>
      <c r="P169" s="123"/>
    </row>
    <row r="170" spans="2:16">
      <c r="B170" s="122"/>
      <c r="C170" s="122"/>
      <c r="D170" s="123"/>
      <c r="E170" s="123"/>
      <c r="F170" s="123"/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</row>
    <row r="171" spans="2:16">
      <c r="B171" s="122"/>
      <c r="C171" s="122"/>
      <c r="D171" s="123"/>
      <c r="E171" s="123"/>
      <c r="F171" s="123"/>
      <c r="G171" s="123"/>
      <c r="H171" s="123"/>
      <c r="I171" s="123"/>
      <c r="J171" s="123"/>
      <c r="K171" s="123"/>
      <c r="L171" s="123"/>
      <c r="M171" s="123"/>
      <c r="N171" s="123"/>
      <c r="O171" s="123"/>
      <c r="P171" s="123"/>
    </row>
    <row r="172" spans="2:16">
      <c r="B172" s="122"/>
      <c r="C172" s="122"/>
      <c r="D172" s="123"/>
      <c r="E172" s="123"/>
      <c r="F172" s="123"/>
      <c r="G172" s="123"/>
      <c r="H172" s="123"/>
      <c r="I172" s="123"/>
      <c r="J172" s="123"/>
      <c r="K172" s="123"/>
      <c r="L172" s="123"/>
      <c r="M172" s="123"/>
      <c r="N172" s="123"/>
      <c r="O172" s="123"/>
      <c r="P172" s="123"/>
    </row>
    <row r="173" spans="2:16">
      <c r="B173" s="122"/>
      <c r="C173" s="122"/>
      <c r="D173" s="123"/>
      <c r="E173" s="123"/>
      <c r="F173" s="123"/>
      <c r="G173" s="123"/>
      <c r="H173" s="123"/>
      <c r="I173" s="123"/>
      <c r="J173" s="123"/>
      <c r="K173" s="123"/>
      <c r="L173" s="123"/>
      <c r="M173" s="123"/>
      <c r="N173" s="123"/>
      <c r="O173" s="123"/>
      <c r="P173" s="123"/>
    </row>
    <row r="174" spans="2:16">
      <c r="B174" s="122"/>
      <c r="C174" s="122"/>
      <c r="D174" s="123"/>
      <c r="E174" s="123"/>
      <c r="F174" s="123"/>
      <c r="G174" s="123"/>
      <c r="H174" s="123"/>
      <c r="I174" s="123"/>
      <c r="J174" s="123"/>
      <c r="K174" s="123"/>
      <c r="L174" s="123"/>
      <c r="M174" s="123"/>
      <c r="N174" s="123"/>
      <c r="O174" s="123"/>
      <c r="P174" s="123"/>
    </row>
    <row r="175" spans="2:16">
      <c r="B175" s="122"/>
      <c r="C175" s="122"/>
      <c r="D175" s="123"/>
      <c r="E175" s="123"/>
      <c r="F175" s="123"/>
      <c r="G175" s="123"/>
      <c r="H175" s="123"/>
      <c r="I175" s="123"/>
      <c r="J175" s="123"/>
      <c r="K175" s="123"/>
      <c r="L175" s="123"/>
      <c r="M175" s="123"/>
      <c r="N175" s="123"/>
      <c r="O175" s="123"/>
      <c r="P175" s="123"/>
    </row>
    <row r="176" spans="2:16">
      <c r="B176" s="122"/>
      <c r="C176" s="122"/>
      <c r="D176" s="123"/>
      <c r="E176" s="123"/>
      <c r="F176" s="123"/>
      <c r="G176" s="123"/>
      <c r="H176" s="123"/>
      <c r="I176" s="123"/>
      <c r="J176" s="123"/>
      <c r="K176" s="123"/>
      <c r="L176" s="123"/>
      <c r="M176" s="123"/>
      <c r="N176" s="123"/>
      <c r="O176" s="123"/>
      <c r="P176" s="123"/>
    </row>
    <row r="177" spans="2:16">
      <c r="B177" s="122"/>
      <c r="C177" s="122"/>
      <c r="D177" s="123"/>
      <c r="E177" s="123"/>
      <c r="F177" s="123"/>
      <c r="G177" s="123"/>
      <c r="H177" s="123"/>
      <c r="I177" s="123"/>
      <c r="J177" s="123"/>
      <c r="K177" s="123"/>
      <c r="L177" s="123"/>
      <c r="M177" s="123"/>
      <c r="N177" s="123"/>
      <c r="O177" s="123"/>
      <c r="P177" s="123"/>
    </row>
    <row r="178" spans="2:16">
      <c r="B178" s="122"/>
      <c r="C178" s="122"/>
      <c r="D178" s="123"/>
      <c r="E178" s="123"/>
      <c r="F178" s="123"/>
      <c r="G178" s="123"/>
      <c r="H178" s="123"/>
      <c r="I178" s="123"/>
      <c r="J178" s="123"/>
      <c r="K178" s="123"/>
      <c r="L178" s="123"/>
      <c r="M178" s="123"/>
      <c r="N178" s="123"/>
      <c r="O178" s="123"/>
      <c r="P178" s="123"/>
    </row>
    <row r="179" spans="2:16">
      <c r="B179" s="122"/>
      <c r="C179" s="122"/>
      <c r="D179" s="123"/>
      <c r="E179" s="123"/>
      <c r="F179" s="123"/>
      <c r="G179" s="123"/>
      <c r="H179" s="123"/>
      <c r="I179" s="123"/>
      <c r="J179" s="123"/>
      <c r="K179" s="123"/>
      <c r="L179" s="123"/>
      <c r="M179" s="123"/>
      <c r="N179" s="123"/>
      <c r="O179" s="123"/>
      <c r="P179" s="123"/>
    </row>
    <row r="180" spans="2:16">
      <c r="B180" s="122"/>
      <c r="C180" s="122"/>
      <c r="D180" s="123"/>
      <c r="E180" s="123"/>
      <c r="F180" s="123"/>
      <c r="G180" s="123"/>
      <c r="H180" s="123"/>
      <c r="I180" s="123"/>
      <c r="J180" s="123"/>
      <c r="K180" s="123"/>
      <c r="L180" s="123"/>
      <c r="M180" s="123"/>
      <c r="N180" s="123"/>
      <c r="O180" s="123"/>
      <c r="P180" s="123"/>
    </row>
    <row r="181" spans="2:16">
      <c r="B181" s="122"/>
      <c r="C181" s="122"/>
      <c r="D181" s="123"/>
      <c r="E181" s="123"/>
      <c r="F181" s="123"/>
      <c r="G181" s="123"/>
      <c r="H181" s="123"/>
      <c r="I181" s="123"/>
      <c r="J181" s="123"/>
      <c r="K181" s="123"/>
      <c r="L181" s="123"/>
      <c r="M181" s="123"/>
      <c r="N181" s="123"/>
      <c r="O181" s="123"/>
      <c r="P181" s="123"/>
    </row>
    <row r="182" spans="2:16">
      <c r="B182" s="122"/>
      <c r="C182" s="122"/>
      <c r="D182" s="123"/>
      <c r="E182" s="123"/>
      <c r="F182" s="123"/>
      <c r="G182" s="123"/>
      <c r="H182" s="123"/>
      <c r="I182" s="123"/>
      <c r="J182" s="123"/>
      <c r="K182" s="123"/>
      <c r="L182" s="123"/>
      <c r="M182" s="123"/>
      <c r="N182" s="123"/>
      <c r="O182" s="123"/>
      <c r="P182" s="123"/>
    </row>
    <row r="183" spans="2:16">
      <c r="B183" s="122"/>
      <c r="C183" s="122"/>
      <c r="D183" s="123"/>
      <c r="E183" s="123"/>
      <c r="F183" s="123"/>
      <c r="G183" s="123"/>
      <c r="H183" s="123"/>
      <c r="I183" s="123"/>
      <c r="J183" s="123"/>
      <c r="K183" s="123"/>
      <c r="L183" s="123"/>
      <c r="M183" s="123"/>
      <c r="N183" s="123"/>
      <c r="O183" s="123"/>
      <c r="P183" s="123"/>
    </row>
    <row r="184" spans="2:16">
      <c r="B184" s="122"/>
      <c r="C184" s="122"/>
      <c r="D184" s="123"/>
      <c r="E184" s="123"/>
      <c r="F184" s="123"/>
      <c r="G184" s="123"/>
      <c r="H184" s="123"/>
      <c r="I184" s="123"/>
      <c r="J184" s="123"/>
      <c r="K184" s="123"/>
      <c r="L184" s="123"/>
      <c r="M184" s="123"/>
      <c r="N184" s="123"/>
      <c r="O184" s="123"/>
      <c r="P184" s="123"/>
    </row>
    <row r="185" spans="2:16">
      <c r="B185" s="122"/>
      <c r="C185" s="122"/>
      <c r="D185" s="123"/>
      <c r="E185" s="123"/>
      <c r="F185" s="123"/>
      <c r="G185" s="123"/>
      <c r="H185" s="123"/>
      <c r="I185" s="123"/>
      <c r="J185" s="123"/>
      <c r="K185" s="123"/>
      <c r="L185" s="123"/>
      <c r="M185" s="123"/>
      <c r="N185" s="123"/>
      <c r="O185" s="123"/>
      <c r="P185" s="123"/>
    </row>
    <row r="186" spans="2:16">
      <c r="B186" s="122"/>
      <c r="C186" s="122"/>
      <c r="D186" s="123"/>
      <c r="E186" s="123"/>
      <c r="F186" s="123"/>
      <c r="G186" s="123"/>
      <c r="H186" s="123"/>
      <c r="I186" s="123"/>
      <c r="J186" s="123"/>
      <c r="K186" s="123"/>
      <c r="L186" s="123"/>
      <c r="M186" s="123"/>
      <c r="N186" s="123"/>
      <c r="O186" s="123"/>
      <c r="P186" s="123"/>
    </row>
    <row r="187" spans="2:16">
      <c r="B187" s="122"/>
      <c r="C187" s="122"/>
      <c r="D187" s="123"/>
      <c r="E187" s="123"/>
      <c r="F187" s="123"/>
      <c r="G187" s="123"/>
      <c r="H187" s="123"/>
      <c r="I187" s="123"/>
      <c r="J187" s="123"/>
      <c r="K187" s="123"/>
      <c r="L187" s="123"/>
      <c r="M187" s="123"/>
      <c r="N187" s="123"/>
      <c r="O187" s="123"/>
      <c r="P187" s="123"/>
    </row>
    <row r="188" spans="2:16">
      <c r="B188" s="122"/>
      <c r="C188" s="122"/>
      <c r="D188" s="123"/>
      <c r="E188" s="123"/>
      <c r="F188" s="123"/>
      <c r="G188" s="123"/>
      <c r="H188" s="123"/>
      <c r="I188" s="123"/>
      <c r="J188" s="123"/>
      <c r="K188" s="123"/>
      <c r="L188" s="123"/>
      <c r="M188" s="123"/>
      <c r="N188" s="123"/>
      <c r="O188" s="123"/>
      <c r="P188" s="123"/>
    </row>
    <row r="189" spans="2:16">
      <c r="B189" s="122"/>
      <c r="C189" s="122"/>
      <c r="D189" s="123"/>
      <c r="E189" s="123"/>
      <c r="F189" s="123"/>
      <c r="G189" s="123"/>
      <c r="H189" s="123"/>
      <c r="I189" s="123"/>
      <c r="J189" s="123"/>
      <c r="K189" s="123"/>
      <c r="L189" s="123"/>
      <c r="M189" s="123"/>
      <c r="N189" s="123"/>
      <c r="O189" s="123"/>
      <c r="P189" s="123"/>
    </row>
    <row r="190" spans="2:16">
      <c r="B190" s="122"/>
      <c r="C190" s="122"/>
      <c r="D190" s="123"/>
      <c r="E190" s="123"/>
      <c r="F190" s="123"/>
      <c r="G190" s="123"/>
      <c r="H190" s="123"/>
      <c r="I190" s="123"/>
      <c r="J190" s="123"/>
      <c r="K190" s="123"/>
      <c r="L190" s="123"/>
      <c r="M190" s="123"/>
      <c r="N190" s="123"/>
      <c r="O190" s="123"/>
      <c r="P190" s="123"/>
    </row>
    <row r="191" spans="2:16">
      <c r="B191" s="122"/>
      <c r="C191" s="122"/>
      <c r="D191" s="123"/>
      <c r="E191" s="123"/>
      <c r="F191" s="123"/>
      <c r="G191" s="123"/>
      <c r="H191" s="123"/>
      <c r="I191" s="123"/>
      <c r="J191" s="123"/>
      <c r="K191" s="123"/>
      <c r="L191" s="123"/>
      <c r="M191" s="123"/>
      <c r="N191" s="123"/>
      <c r="O191" s="123"/>
      <c r="P191" s="123"/>
    </row>
    <row r="192" spans="2:16">
      <c r="B192" s="122"/>
      <c r="C192" s="122"/>
      <c r="D192" s="123"/>
      <c r="E192" s="123"/>
      <c r="F192" s="123"/>
      <c r="G192" s="123"/>
      <c r="H192" s="123"/>
      <c r="I192" s="123"/>
      <c r="J192" s="123"/>
      <c r="K192" s="123"/>
      <c r="L192" s="123"/>
      <c r="M192" s="123"/>
      <c r="N192" s="123"/>
      <c r="O192" s="123"/>
      <c r="P192" s="123"/>
    </row>
    <row r="193" spans="2:16">
      <c r="B193" s="122"/>
      <c r="C193" s="122"/>
      <c r="D193" s="123"/>
      <c r="E193" s="123"/>
      <c r="F193" s="123"/>
      <c r="G193" s="123"/>
      <c r="H193" s="123"/>
      <c r="I193" s="123"/>
      <c r="J193" s="123"/>
      <c r="K193" s="123"/>
      <c r="L193" s="123"/>
      <c r="M193" s="123"/>
      <c r="N193" s="123"/>
      <c r="O193" s="123"/>
      <c r="P193" s="123"/>
    </row>
    <row r="194" spans="2:16">
      <c r="B194" s="122"/>
      <c r="C194" s="122"/>
      <c r="D194" s="123"/>
      <c r="E194" s="123"/>
      <c r="F194" s="123"/>
      <c r="G194" s="123"/>
      <c r="H194" s="123"/>
      <c r="I194" s="123"/>
      <c r="J194" s="123"/>
      <c r="K194" s="123"/>
      <c r="L194" s="123"/>
      <c r="M194" s="123"/>
      <c r="N194" s="123"/>
      <c r="O194" s="123"/>
      <c r="P194" s="123"/>
    </row>
    <row r="195" spans="2:16">
      <c r="B195" s="122"/>
      <c r="C195" s="122"/>
      <c r="D195" s="123"/>
      <c r="E195" s="123"/>
      <c r="F195" s="123"/>
      <c r="G195" s="123"/>
      <c r="H195" s="123"/>
      <c r="I195" s="123"/>
      <c r="J195" s="123"/>
      <c r="K195" s="123"/>
      <c r="L195" s="123"/>
      <c r="M195" s="123"/>
      <c r="N195" s="123"/>
      <c r="O195" s="123"/>
      <c r="P195" s="123"/>
    </row>
    <row r="196" spans="2:16">
      <c r="B196" s="122"/>
      <c r="C196" s="122"/>
      <c r="D196" s="123"/>
      <c r="E196" s="123"/>
      <c r="F196" s="123"/>
      <c r="G196" s="123"/>
      <c r="H196" s="123"/>
      <c r="I196" s="123"/>
      <c r="J196" s="123"/>
      <c r="K196" s="123"/>
      <c r="L196" s="123"/>
      <c r="M196" s="123"/>
      <c r="N196" s="123"/>
      <c r="O196" s="123"/>
      <c r="P196" s="123"/>
    </row>
    <row r="197" spans="2:16">
      <c r="B197" s="122"/>
      <c r="C197" s="122"/>
      <c r="D197" s="123"/>
      <c r="E197" s="123"/>
      <c r="F197" s="123"/>
      <c r="G197" s="123"/>
      <c r="H197" s="123"/>
      <c r="I197" s="123"/>
      <c r="J197" s="123"/>
      <c r="K197" s="123"/>
      <c r="L197" s="123"/>
      <c r="M197" s="123"/>
      <c r="N197" s="123"/>
      <c r="O197" s="123"/>
      <c r="P197" s="123"/>
    </row>
    <row r="198" spans="2:16">
      <c r="B198" s="122"/>
      <c r="C198" s="122"/>
      <c r="D198" s="123"/>
      <c r="E198" s="123"/>
      <c r="F198" s="123"/>
      <c r="G198" s="123"/>
      <c r="H198" s="123"/>
      <c r="I198" s="123"/>
      <c r="J198" s="123"/>
      <c r="K198" s="123"/>
      <c r="L198" s="123"/>
      <c r="M198" s="123"/>
      <c r="N198" s="123"/>
      <c r="O198" s="123"/>
      <c r="P198" s="123"/>
    </row>
    <row r="199" spans="2:16">
      <c r="B199" s="122"/>
      <c r="C199" s="122"/>
      <c r="D199" s="123"/>
      <c r="E199" s="123"/>
      <c r="F199" s="123"/>
      <c r="G199" s="123"/>
      <c r="H199" s="123"/>
      <c r="I199" s="123"/>
      <c r="J199" s="123"/>
      <c r="K199" s="123"/>
      <c r="L199" s="123"/>
      <c r="M199" s="123"/>
      <c r="N199" s="123"/>
      <c r="O199" s="123"/>
      <c r="P199" s="123"/>
    </row>
    <row r="200" spans="2:16">
      <c r="B200" s="122"/>
      <c r="C200" s="122"/>
      <c r="D200" s="123"/>
      <c r="E200" s="123"/>
      <c r="F200" s="123"/>
      <c r="G200" s="123"/>
      <c r="H200" s="123"/>
      <c r="I200" s="123"/>
      <c r="J200" s="123"/>
      <c r="K200" s="123"/>
      <c r="L200" s="123"/>
      <c r="M200" s="123"/>
      <c r="N200" s="123"/>
      <c r="O200" s="123"/>
      <c r="P200" s="123"/>
    </row>
    <row r="201" spans="2:16">
      <c r="B201" s="122"/>
      <c r="C201" s="122"/>
      <c r="D201" s="123"/>
      <c r="E201" s="123"/>
      <c r="F201" s="123"/>
      <c r="G201" s="123"/>
      <c r="H201" s="123"/>
      <c r="I201" s="123"/>
      <c r="J201" s="123"/>
      <c r="K201" s="123"/>
      <c r="L201" s="123"/>
      <c r="M201" s="123"/>
      <c r="N201" s="123"/>
      <c r="O201" s="123"/>
      <c r="P201" s="123"/>
    </row>
    <row r="202" spans="2:16">
      <c r="B202" s="122"/>
      <c r="C202" s="122"/>
      <c r="D202" s="123"/>
      <c r="E202" s="123"/>
      <c r="F202" s="123"/>
      <c r="G202" s="123"/>
      <c r="H202" s="123"/>
      <c r="I202" s="123"/>
      <c r="J202" s="123"/>
      <c r="K202" s="123"/>
      <c r="L202" s="123"/>
      <c r="M202" s="123"/>
      <c r="N202" s="123"/>
      <c r="O202" s="123"/>
      <c r="P202" s="123"/>
    </row>
    <row r="203" spans="2:16">
      <c r="B203" s="122"/>
      <c r="C203" s="122"/>
      <c r="D203" s="123"/>
      <c r="E203" s="123"/>
      <c r="F203" s="123"/>
      <c r="G203" s="123"/>
      <c r="H203" s="123"/>
      <c r="I203" s="123"/>
      <c r="J203" s="123"/>
      <c r="K203" s="123"/>
      <c r="L203" s="123"/>
      <c r="M203" s="123"/>
      <c r="N203" s="123"/>
      <c r="O203" s="123"/>
      <c r="P203" s="123"/>
    </row>
    <row r="204" spans="2:16">
      <c r="B204" s="122"/>
      <c r="C204" s="122"/>
      <c r="D204" s="123"/>
      <c r="E204" s="123"/>
      <c r="F204" s="123"/>
      <c r="G204" s="123"/>
      <c r="H204" s="123"/>
      <c r="I204" s="123"/>
      <c r="J204" s="123"/>
      <c r="K204" s="123"/>
      <c r="L204" s="123"/>
      <c r="M204" s="123"/>
      <c r="N204" s="123"/>
      <c r="O204" s="123"/>
      <c r="P204" s="123"/>
    </row>
    <row r="205" spans="2:16">
      <c r="B205" s="122"/>
      <c r="C205" s="122"/>
      <c r="D205" s="123"/>
      <c r="E205" s="123"/>
      <c r="F205" s="123"/>
      <c r="G205" s="123"/>
      <c r="H205" s="123"/>
      <c r="I205" s="123"/>
      <c r="J205" s="123"/>
      <c r="K205" s="123"/>
      <c r="L205" s="123"/>
      <c r="M205" s="123"/>
      <c r="N205" s="123"/>
      <c r="O205" s="123"/>
      <c r="P205" s="123"/>
    </row>
    <row r="206" spans="2:16">
      <c r="B206" s="122"/>
      <c r="C206" s="122"/>
      <c r="D206" s="123"/>
      <c r="E206" s="123"/>
      <c r="F206" s="123"/>
      <c r="G206" s="123"/>
      <c r="H206" s="123"/>
      <c r="I206" s="123"/>
      <c r="J206" s="123"/>
      <c r="K206" s="123"/>
      <c r="L206" s="123"/>
      <c r="M206" s="123"/>
      <c r="N206" s="123"/>
      <c r="O206" s="123"/>
      <c r="P206" s="123"/>
    </row>
    <row r="207" spans="2:16">
      <c r="B207" s="122"/>
      <c r="C207" s="122"/>
      <c r="D207" s="123"/>
      <c r="E207" s="123"/>
      <c r="F207" s="123"/>
      <c r="G207" s="123"/>
      <c r="H207" s="123"/>
      <c r="I207" s="123"/>
      <c r="J207" s="123"/>
      <c r="K207" s="123"/>
      <c r="L207" s="123"/>
      <c r="M207" s="123"/>
      <c r="N207" s="123"/>
      <c r="O207" s="123"/>
      <c r="P207" s="123"/>
    </row>
    <row r="208" spans="2:16">
      <c r="B208" s="122"/>
      <c r="C208" s="122"/>
      <c r="D208" s="123"/>
      <c r="E208" s="123"/>
      <c r="F208" s="123"/>
      <c r="G208" s="123"/>
      <c r="H208" s="123"/>
      <c r="I208" s="123"/>
      <c r="J208" s="123"/>
      <c r="K208" s="123"/>
      <c r="L208" s="123"/>
      <c r="M208" s="123"/>
      <c r="N208" s="123"/>
      <c r="O208" s="123"/>
      <c r="P208" s="123"/>
    </row>
    <row r="209" spans="2:16">
      <c r="B209" s="122"/>
      <c r="C209" s="122"/>
      <c r="D209" s="123"/>
      <c r="E209" s="123"/>
      <c r="F209" s="123"/>
      <c r="G209" s="123"/>
      <c r="H209" s="123"/>
      <c r="I209" s="123"/>
      <c r="J209" s="123"/>
      <c r="K209" s="123"/>
      <c r="L209" s="123"/>
      <c r="M209" s="123"/>
      <c r="N209" s="123"/>
      <c r="O209" s="123"/>
      <c r="P209" s="123"/>
    </row>
    <row r="210" spans="2:16">
      <c r="B210" s="122"/>
      <c r="C210" s="122"/>
      <c r="D210" s="123"/>
      <c r="E210" s="123"/>
      <c r="F210" s="123"/>
      <c r="G210" s="123"/>
      <c r="H210" s="123"/>
      <c r="I210" s="123"/>
      <c r="J210" s="123"/>
      <c r="K210" s="123"/>
      <c r="L210" s="123"/>
      <c r="M210" s="123"/>
      <c r="N210" s="123"/>
      <c r="O210" s="123"/>
      <c r="P210" s="123"/>
    </row>
    <row r="211" spans="2:16">
      <c r="B211" s="122"/>
      <c r="C211" s="122"/>
      <c r="D211" s="123"/>
      <c r="E211" s="123"/>
      <c r="F211" s="123"/>
      <c r="G211" s="123"/>
      <c r="H211" s="123"/>
      <c r="I211" s="123"/>
      <c r="J211" s="123"/>
      <c r="K211" s="123"/>
      <c r="L211" s="123"/>
      <c r="M211" s="123"/>
      <c r="N211" s="123"/>
      <c r="O211" s="123"/>
      <c r="P211" s="123"/>
    </row>
    <row r="212" spans="2:16">
      <c r="B212" s="122"/>
      <c r="C212" s="122"/>
      <c r="D212" s="123"/>
      <c r="E212" s="123"/>
      <c r="F212" s="123"/>
      <c r="G212" s="123"/>
      <c r="H212" s="123"/>
      <c r="I212" s="123"/>
      <c r="J212" s="123"/>
      <c r="K212" s="123"/>
      <c r="L212" s="123"/>
      <c r="M212" s="123"/>
      <c r="N212" s="123"/>
      <c r="O212" s="123"/>
      <c r="P212" s="123"/>
    </row>
    <row r="213" spans="2:16">
      <c r="B213" s="122"/>
      <c r="C213" s="122"/>
      <c r="D213" s="123"/>
      <c r="E213" s="123"/>
      <c r="F213" s="123"/>
      <c r="G213" s="123"/>
      <c r="H213" s="123"/>
      <c r="I213" s="123"/>
      <c r="J213" s="123"/>
      <c r="K213" s="123"/>
      <c r="L213" s="123"/>
      <c r="M213" s="123"/>
      <c r="N213" s="123"/>
      <c r="O213" s="123"/>
      <c r="P213" s="123"/>
    </row>
    <row r="214" spans="2:16">
      <c r="B214" s="122"/>
      <c r="C214" s="122"/>
      <c r="D214" s="123"/>
      <c r="E214" s="123"/>
      <c r="F214" s="123"/>
      <c r="G214" s="123"/>
      <c r="H214" s="123"/>
      <c r="I214" s="123"/>
      <c r="J214" s="123"/>
      <c r="K214" s="123"/>
      <c r="L214" s="123"/>
      <c r="M214" s="123"/>
      <c r="N214" s="123"/>
      <c r="O214" s="123"/>
      <c r="P214" s="123"/>
    </row>
    <row r="215" spans="2:16">
      <c r="B215" s="122"/>
      <c r="C215" s="122"/>
      <c r="D215" s="123"/>
      <c r="E215" s="123"/>
      <c r="F215" s="123"/>
      <c r="G215" s="123"/>
      <c r="H215" s="123"/>
      <c r="I215" s="123"/>
      <c r="J215" s="123"/>
      <c r="K215" s="123"/>
      <c r="L215" s="123"/>
      <c r="M215" s="123"/>
      <c r="N215" s="123"/>
      <c r="O215" s="123"/>
      <c r="P215" s="123"/>
    </row>
    <row r="216" spans="2:16">
      <c r="B216" s="122"/>
      <c r="C216" s="122"/>
      <c r="D216" s="123"/>
      <c r="E216" s="123"/>
      <c r="F216" s="123"/>
      <c r="G216" s="123"/>
      <c r="H216" s="123"/>
      <c r="I216" s="123"/>
      <c r="J216" s="123"/>
      <c r="K216" s="123"/>
      <c r="L216" s="123"/>
      <c r="M216" s="123"/>
      <c r="N216" s="123"/>
      <c r="O216" s="123"/>
      <c r="P216" s="123"/>
    </row>
    <row r="217" spans="2:16">
      <c r="B217" s="122"/>
      <c r="C217" s="122"/>
      <c r="D217" s="123"/>
      <c r="E217" s="123"/>
      <c r="F217" s="123"/>
      <c r="G217" s="123"/>
      <c r="H217" s="123"/>
      <c r="I217" s="123"/>
      <c r="J217" s="123"/>
      <c r="K217" s="123"/>
      <c r="L217" s="123"/>
      <c r="M217" s="123"/>
      <c r="N217" s="123"/>
      <c r="O217" s="123"/>
      <c r="P217" s="123"/>
    </row>
    <row r="218" spans="2:16">
      <c r="B218" s="122"/>
      <c r="C218" s="122"/>
      <c r="D218" s="123"/>
      <c r="E218" s="123"/>
      <c r="F218" s="123"/>
      <c r="G218" s="123"/>
      <c r="H218" s="123"/>
      <c r="I218" s="123"/>
      <c r="J218" s="123"/>
      <c r="K218" s="123"/>
      <c r="L218" s="123"/>
      <c r="M218" s="123"/>
      <c r="N218" s="123"/>
      <c r="O218" s="123"/>
      <c r="P218" s="123"/>
    </row>
    <row r="219" spans="2:16">
      <c r="B219" s="122"/>
      <c r="C219" s="122"/>
      <c r="D219" s="123"/>
      <c r="E219" s="123"/>
      <c r="F219" s="123"/>
      <c r="G219" s="123"/>
      <c r="H219" s="123"/>
      <c r="I219" s="123"/>
      <c r="J219" s="123"/>
      <c r="K219" s="123"/>
      <c r="L219" s="123"/>
      <c r="M219" s="123"/>
      <c r="N219" s="123"/>
      <c r="O219" s="123"/>
      <c r="P219" s="123"/>
    </row>
    <row r="220" spans="2:16">
      <c r="B220" s="122"/>
      <c r="C220" s="122"/>
      <c r="D220" s="123"/>
      <c r="E220" s="123"/>
      <c r="F220" s="123"/>
      <c r="G220" s="123"/>
      <c r="H220" s="123"/>
      <c r="I220" s="123"/>
      <c r="J220" s="123"/>
      <c r="K220" s="123"/>
      <c r="L220" s="123"/>
      <c r="M220" s="123"/>
      <c r="N220" s="123"/>
      <c r="O220" s="123"/>
      <c r="P220" s="123"/>
    </row>
    <row r="221" spans="2:16">
      <c r="B221" s="122"/>
      <c r="C221" s="122"/>
      <c r="D221" s="123"/>
      <c r="E221" s="123"/>
      <c r="F221" s="123"/>
      <c r="G221" s="123"/>
      <c r="H221" s="123"/>
      <c r="I221" s="123"/>
      <c r="J221" s="123"/>
      <c r="K221" s="123"/>
      <c r="L221" s="123"/>
      <c r="M221" s="123"/>
      <c r="N221" s="123"/>
      <c r="O221" s="123"/>
      <c r="P221" s="123"/>
    </row>
    <row r="222" spans="2:16">
      <c r="B222" s="122"/>
      <c r="C222" s="122"/>
      <c r="D222" s="123"/>
      <c r="E222" s="123"/>
      <c r="F222" s="123"/>
      <c r="G222" s="123"/>
      <c r="H222" s="123"/>
      <c r="I222" s="123"/>
      <c r="J222" s="123"/>
      <c r="K222" s="123"/>
      <c r="L222" s="123"/>
      <c r="M222" s="123"/>
      <c r="N222" s="123"/>
      <c r="O222" s="123"/>
      <c r="P222" s="123"/>
    </row>
    <row r="223" spans="2:16">
      <c r="B223" s="122"/>
      <c r="C223" s="122"/>
      <c r="D223" s="123"/>
      <c r="E223" s="123"/>
      <c r="F223" s="123"/>
      <c r="G223" s="123"/>
      <c r="H223" s="123"/>
      <c r="I223" s="123"/>
      <c r="J223" s="123"/>
      <c r="K223" s="123"/>
      <c r="L223" s="123"/>
      <c r="M223" s="123"/>
      <c r="N223" s="123"/>
      <c r="O223" s="123"/>
      <c r="P223" s="123"/>
    </row>
    <row r="224" spans="2:16">
      <c r="B224" s="122"/>
      <c r="C224" s="122"/>
      <c r="D224" s="123"/>
      <c r="E224" s="123"/>
      <c r="F224" s="123"/>
      <c r="G224" s="123"/>
      <c r="H224" s="123"/>
      <c r="I224" s="123"/>
      <c r="J224" s="123"/>
      <c r="K224" s="123"/>
      <c r="L224" s="123"/>
      <c r="M224" s="123"/>
      <c r="N224" s="123"/>
      <c r="O224" s="123"/>
      <c r="P224" s="123"/>
    </row>
    <row r="225" spans="2:16">
      <c r="B225" s="122"/>
      <c r="C225" s="122"/>
      <c r="D225" s="123"/>
      <c r="E225" s="123"/>
      <c r="F225" s="123"/>
      <c r="G225" s="123"/>
      <c r="H225" s="123"/>
      <c r="I225" s="123"/>
      <c r="J225" s="123"/>
      <c r="K225" s="123"/>
      <c r="L225" s="123"/>
      <c r="M225" s="123"/>
      <c r="N225" s="123"/>
      <c r="O225" s="123"/>
      <c r="P225" s="123"/>
    </row>
    <row r="226" spans="2:16">
      <c r="B226" s="122"/>
      <c r="C226" s="122"/>
      <c r="D226" s="123"/>
      <c r="E226" s="123"/>
      <c r="F226" s="123"/>
      <c r="G226" s="123"/>
      <c r="H226" s="123"/>
      <c r="I226" s="123"/>
      <c r="J226" s="123"/>
      <c r="K226" s="123"/>
      <c r="L226" s="123"/>
      <c r="M226" s="123"/>
      <c r="N226" s="123"/>
      <c r="O226" s="123"/>
      <c r="P226" s="123"/>
    </row>
    <row r="227" spans="2:16">
      <c r="B227" s="122"/>
      <c r="C227" s="122"/>
      <c r="D227" s="123"/>
      <c r="E227" s="123"/>
      <c r="F227" s="123"/>
      <c r="G227" s="123"/>
      <c r="H227" s="123"/>
      <c r="I227" s="123"/>
      <c r="J227" s="123"/>
      <c r="K227" s="123"/>
      <c r="L227" s="123"/>
      <c r="M227" s="123"/>
      <c r="N227" s="123"/>
      <c r="O227" s="123"/>
      <c r="P227" s="123"/>
    </row>
    <row r="228" spans="2:16">
      <c r="B228" s="122"/>
      <c r="C228" s="122"/>
      <c r="D228" s="123"/>
      <c r="E228" s="123"/>
      <c r="F228" s="123"/>
      <c r="G228" s="123"/>
      <c r="H228" s="123"/>
      <c r="I228" s="123"/>
      <c r="J228" s="123"/>
      <c r="K228" s="123"/>
      <c r="L228" s="123"/>
      <c r="M228" s="123"/>
      <c r="N228" s="123"/>
      <c r="O228" s="123"/>
      <c r="P228" s="123"/>
    </row>
    <row r="229" spans="2:16">
      <c r="B229" s="122"/>
      <c r="C229" s="122"/>
      <c r="D229" s="123"/>
      <c r="E229" s="123"/>
      <c r="F229" s="123"/>
      <c r="G229" s="123"/>
      <c r="H229" s="123"/>
      <c r="I229" s="123"/>
      <c r="J229" s="123"/>
      <c r="K229" s="123"/>
      <c r="L229" s="123"/>
      <c r="M229" s="123"/>
      <c r="N229" s="123"/>
      <c r="O229" s="123"/>
      <c r="P229" s="123"/>
    </row>
    <row r="230" spans="2:16">
      <c r="B230" s="122"/>
      <c r="C230" s="122"/>
      <c r="D230" s="123"/>
      <c r="E230" s="123"/>
      <c r="F230" s="123"/>
      <c r="G230" s="123"/>
      <c r="H230" s="123"/>
      <c r="I230" s="123"/>
      <c r="J230" s="123"/>
      <c r="K230" s="123"/>
      <c r="L230" s="123"/>
      <c r="M230" s="123"/>
      <c r="N230" s="123"/>
      <c r="O230" s="123"/>
      <c r="P230" s="123"/>
    </row>
    <row r="231" spans="2:16">
      <c r="B231" s="122"/>
      <c r="C231" s="122"/>
      <c r="D231" s="123"/>
      <c r="E231" s="123"/>
      <c r="F231" s="123"/>
      <c r="G231" s="123"/>
      <c r="H231" s="123"/>
      <c r="I231" s="123"/>
      <c r="J231" s="123"/>
      <c r="K231" s="123"/>
      <c r="L231" s="123"/>
      <c r="M231" s="123"/>
      <c r="N231" s="123"/>
      <c r="O231" s="123"/>
      <c r="P231" s="123"/>
    </row>
    <row r="232" spans="2:16">
      <c r="B232" s="122"/>
      <c r="C232" s="122"/>
      <c r="D232" s="123"/>
      <c r="E232" s="123"/>
      <c r="F232" s="123"/>
      <c r="G232" s="123"/>
      <c r="H232" s="123"/>
      <c r="I232" s="123"/>
      <c r="J232" s="123"/>
      <c r="K232" s="123"/>
      <c r="L232" s="123"/>
      <c r="M232" s="123"/>
      <c r="N232" s="123"/>
      <c r="O232" s="123"/>
      <c r="P232" s="123"/>
    </row>
    <row r="233" spans="2:16">
      <c r="B233" s="122"/>
      <c r="C233" s="122"/>
      <c r="D233" s="123"/>
      <c r="E233" s="123"/>
      <c r="F233" s="123"/>
      <c r="G233" s="123"/>
      <c r="H233" s="123"/>
      <c r="I233" s="123"/>
      <c r="J233" s="123"/>
      <c r="K233" s="123"/>
      <c r="L233" s="123"/>
      <c r="M233" s="123"/>
      <c r="N233" s="123"/>
      <c r="O233" s="123"/>
      <c r="P233" s="123"/>
    </row>
    <row r="234" spans="2:16">
      <c r="B234" s="122"/>
      <c r="C234" s="122"/>
      <c r="D234" s="123"/>
      <c r="E234" s="123"/>
      <c r="F234" s="123"/>
      <c r="G234" s="123"/>
      <c r="H234" s="123"/>
      <c r="I234" s="123"/>
      <c r="J234" s="123"/>
      <c r="K234" s="123"/>
      <c r="L234" s="123"/>
      <c r="M234" s="123"/>
      <c r="N234" s="123"/>
      <c r="O234" s="123"/>
      <c r="P234" s="123"/>
    </row>
    <row r="235" spans="2:16">
      <c r="B235" s="122"/>
      <c r="C235" s="122"/>
      <c r="D235" s="123"/>
      <c r="E235" s="123"/>
      <c r="F235" s="123"/>
      <c r="G235" s="123"/>
      <c r="H235" s="123"/>
      <c r="I235" s="123"/>
      <c r="J235" s="123"/>
      <c r="K235" s="123"/>
      <c r="L235" s="123"/>
      <c r="M235" s="123"/>
      <c r="N235" s="123"/>
      <c r="O235" s="123"/>
      <c r="P235" s="123"/>
    </row>
    <row r="236" spans="2:16">
      <c r="B236" s="122"/>
      <c r="C236" s="122"/>
      <c r="D236" s="123"/>
      <c r="E236" s="123"/>
      <c r="F236" s="123"/>
      <c r="G236" s="123"/>
      <c r="H236" s="123"/>
      <c r="I236" s="123"/>
      <c r="J236" s="123"/>
      <c r="K236" s="123"/>
      <c r="L236" s="123"/>
      <c r="M236" s="123"/>
      <c r="N236" s="123"/>
      <c r="O236" s="123"/>
      <c r="P236" s="123"/>
    </row>
    <row r="237" spans="2:16">
      <c r="B237" s="122"/>
      <c r="C237" s="122"/>
      <c r="D237" s="123"/>
      <c r="E237" s="123"/>
      <c r="F237" s="123"/>
      <c r="G237" s="123"/>
      <c r="H237" s="123"/>
      <c r="I237" s="123"/>
      <c r="J237" s="123"/>
      <c r="K237" s="123"/>
      <c r="L237" s="123"/>
      <c r="M237" s="123"/>
      <c r="N237" s="123"/>
      <c r="O237" s="123"/>
      <c r="P237" s="123"/>
    </row>
    <row r="238" spans="2:16">
      <c r="B238" s="122"/>
      <c r="C238" s="122"/>
      <c r="D238" s="123"/>
      <c r="E238" s="123"/>
      <c r="F238" s="123"/>
      <c r="G238" s="123"/>
      <c r="H238" s="123"/>
      <c r="I238" s="123"/>
      <c r="J238" s="123"/>
      <c r="K238" s="123"/>
      <c r="L238" s="123"/>
      <c r="M238" s="123"/>
      <c r="N238" s="123"/>
      <c r="O238" s="123"/>
      <c r="P238" s="123"/>
    </row>
    <row r="239" spans="2:16">
      <c r="B239" s="122"/>
      <c r="C239" s="122"/>
      <c r="D239" s="123"/>
      <c r="E239" s="123"/>
      <c r="F239" s="123"/>
      <c r="G239" s="123"/>
      <c r="H239" s="123"/>
      <c r="I239" s="123"/>
      <c r="J239" s="123"/>
      <c r="K239" s="123"/>
      <c r="L239" s="123"/>
      <c r="M239" s="123"/>
      <c r="N239" s="123"/>
      <c r="O239" s="123"/>
      <c r="P239" s="123"/>
    </row>
    <row r="240" spans="2:16">
      <c r="B240" s="122"/>
      <c r="C240" s="122"/>
      <c r="D240" s="123"/>
      <c r="E240" s="123"/>
      <c r="F240" s="123"/>
      <c r="G240" s="123"/>
      <c r="H240" s="123"/>
      <c r="I240" s="123"/>
      <c r="J240" s="123"/>
      <c r="K240" s="123"/>
      <c r="L240" s="123"/>
      <c r="M240" s="123"/>
      <c r="N240" s="123"/>
      <c r="O240" s="123"/>
      <c r="P240" s="123"/>
    </row>
    <row r="241" spans="2:16">
      <c r="B241" s="122"/>
      <c r="C241" s="122"/>
      <c r="D241" s="123"/>
      <c r="E241" s="123"/>
      <c r="F241" s="123"/>
      <c r="G241" s="123"/>
      <c r="H241" s="123"/>
      <c r="I241" s="123"/>
      <c r="J241" s="123"/>
      <c r="K241" s="123"/>
      <c r="L241" s="123"/>
      <c r="M241" s="123"/>
      <c r="N241" s="123"/>
      <c r="O241" s="123"/>
      <c r="P241" s="123"/>
    </row>
    <row r="242" spans="2:16">
      <c r="B242" s="122"/>
      <c r="C242" s="122"/>
      <c r="D242" s="123"/>
      <c r="E242" s="123"/>
      <c r="F242" s="123"/>
      <c r="G242" s="123"/>
      <c r="H242" s="123"/>
      <c r="I242" s="123"/>
      <c r="J242" s="123"/>
      <c r="K242" s="123"/>
      <c r="L242" s="123"/>
      <c r="M242" s="123"/>
      <c r="N242" s="123"/>
      <c r="O242" s="123"/>
      <c r="P242" s="123"/>
    </row>
    <row r="243" spans="2:16">
      <c r="B243" s="122"/>
      <c r="C243" s="122"/>
      <c r="D243" s="123"/>
      <c r="E243" s="123"/>
      <c r="F243" s="123"/>
      <c r="G243" s="123"/>
      <c r="H243" s="123"/>
      <c r="I243" s="123"/>
      <c r="J243" s="123"/>
      <c r="K243" s="123"/>
      <c r="L243" s="123"/>
      <c r="M243" s="123"/>
      <c r="N243" s="123"/>
      <c r="O243" s="123"/>
      <c r="P243" s="123"/>
    </row>
    <row r="244" spans="2:16">
      <c r="B244" s="122"/>
      <c r="C244" s="122"/>
      <c r="D244" s="123"/>
      <c r="E244" s="123"/>
      <c r="F244" s="123"/>
      <c r="G244" s="123"/>
      <c r="H244" s="123"/>
      <c r="I244" s="123"/>
      <c r="J244" s="123"/>
      <c r="K244" s="123"/>
      <c r="L244" s="123"/>
      <c r="M244" s="123"/>
      <c r="N244" s="123"/>
      <c r="O244" s="123"/>
      <c r="P244" s="123"/>
    </row>
    <row r="245" spans="2:16">
      <c r="B245" s="122"/>
      <c r="C245" s="122"/>
      <c r="D245" s="123"/>
      <c r="E245" s="123"/>
      <c r="F245" s="123"/>
      <c r="G245" s="123"/>
      <c r="H245" s="123"/>
      <c r="I245" s="123"/>
      <c r="J245" s="123"/>
      <c r="K245" s="123"/>
      <c r="L245" s="123"/>
      <c r="M245" s="123"/>
      <c r="N245" s="123"/>
      <c r="O245" s="123"/>
      <c r="P245" s="123"/>
    </row>
    <row r="246" spans="2:16">
      <c r="B246" s="122"/>
      <c r="C246" s="122"/>
      <c r="D246" s="123"/>
      <c r="E246" s="123"/>
      <c r="F246" s="123"/>
      <c r="G246" s="123"/>
      <c r="H246" s="123"/>
      <c r="I246" s="123"/>
      <c r="J246" s="123"/>
      <c r="K246" s="123"/>
      <c r="L246" s="123"/>
      <c r="M246" s="123"/>
      <c r="N246" s="123"/>
      <c r="O246" s="123"/>
      <c r="P246" s="123"/>
    </row>
    <row r="247" spans="2:16">
      <c r="B247" s="122"/>
      <c r="C247" s="122"/>
      <c r="D247" s="123"/>
      <c r="E247" s="123"/>
      <c r="F247" s="123"/>
      <c r="G247" s="123"/>
      <c r="H247" s="123"/>
      <c r="I247" s="123"/>
      <c r="J247" s="123"/>
      <c r="K247" s="123"/>
      <c r="L247" s="123"/>
      <c r="M247" s="123"/>
      <c r="N247" s="123"/>
      <c r="O247" s="123"/>
      <c r="P247" s="123"/>
    </row>
    <row r="248" spans="2:16">
      <c r="B248" s="122"/>
      <c r="C248" s="122"/>
      <c r="D248" s="123"/>
      <c r="E248" s="123"/>
      <c r="F248" s="123"/>
      <c r="G248" s="123"/>
      <c r="H248" s="123"/>
      <c r="I248" s="123"/>
      <c r="J248" s="123"/>
      <c r="K248" s="123"/>
      <c r="L248" s="123"/>
      <c r="M248" s="123"/>
      <c r="N248" s="123"/>
      <c r="O248" s="123"/>
      <c r="P248" s="123"/>
    </row>
    <row r="249" spans="2:16">
      <c r="B249" s="122"/>
      <c r="C249" s="122"/>
      <c r="D249" s="123"/>
      <c r="E249" s="123"/>
      <c r="F249" s="123"/>
      <c r="G249" s="123"/>
      <c r="H249" s="123"/>
      <c r="I249" s="123"/>
      <c r="J249" s="123"/>
      <c r="K249" s="123"/>
      <c r="L249" s="123"/>
      <c r="M249" s="123"/>
      <c r="N249" s="123"/>
      <c r="O249" s="123"/>
      <c r="P249" s="123"/>
    </row>
    <row r="250" spans="2:16">
      <c r="B250" s="122"/>
      <c r="C250" s="122"/>
      <c r="D250" s="123"/>
      <c r="E250" s="123"/>
      <c r="F250" s="123"/>
      <c r="G250" s="123"/>
      <c r="H250" s="123"/>
      <c r="I250" s="123"/>
      <c r="J250" s="123"/>
      <c r="K250" s="123"/>
      <c r="L250" s="123"/>
      <c r="M250" s="123"/>
      <c r="N250" s="123"/>
      <c r="O250" s="123"/>
      <c r="P250" s="123"/>
    </row>
    <row r="251" spans="2:16">
      <c r="B251" s="122"/>
      <c r="C251" s="122"/>
      <c r="D251" s="123"/>
      <c r="E251" s="123"/>
      <c r="F251" s="123"/>
      <c r="G251" s="123"/>
      <c r="H251" s="123"/>
      <c r="I251" s="123"/>
      <c r="J251" s="123"/>
      <c r="K251" s="123"/>
      <c r="L251" s="123"/>
      <c r="M251" s="123"/>
      <c r="N251" s="123"/>
      <c r="O251" s="123"/>
      <c r="P251" s="123"/>
    </row>
    <row r="252" spans="2:16">
      <c r="B252" s="122"/>
      <c r="C252" s="122"/>
      <c r="D252" s="123"/>
      <c r="E252" s="123"/>
      <c r="F252" s="123"/>
      <c r="G252" s="123"/>
      <c r="H252" s="123"/>
      <c r="I252" s="123"/>
      <c r="J252" s="123"/>
      <c r="K252" s="123"/>
      <c r="L252" s="123"/>
      <c r="M252" s="123"/>
      <c r="N252" s="123"/>
      <c r="O252" s="123"/>
      <c r="P252" s="123"/>
    </row>
    <row r="253" spans="2:16">
      <c r="B253" s="122"/>
      <c r="C253" s="122"/>
      <c r="D253" s="123"/>
      <c r="E253" s="123"/>
      <c r="F253" s="123"/>
      <c r="G253" s="123"/>
      <c r="H253" s="123"/>
      <c r="I253" s="123"/>
      <c r="J253" s="123"/>
      <c r="K253" s="123"/>
      <c r="L253" s="123"/>
      <c r="M253" s="123"/>
      <c r="N253" s="123"/>
      <c r="O253" s="123"/>
      <c r="P253" s="123"/>
    </row>
    <row r="254" spans="2:16">
      <c r="B254" s="122"/>
      <c r="C254" s="122"/>
      <c r="D254" s="123"/>
      <c r="E254" s="123"/>
      <c r="F254" s="123"/>
      <c r="G254" s="123"/>
      <c r="H254" s="123"/>
      <c r="I254" s="123"/>
      <c r="J254" s="123"/>
      <c r="K254" s="123"/>
      <c r="L254" s="123"/>
      <c r="M254" s="123"/>
      <c r="N254" s="123"/>
      <c r="O254" s="123"/>
      <c r="P254" s="123"/>
    </row>
    <row r="255" spans="2:16">
      <c r="B255" s="122"/>
      <c r="C255" s="122"/>
      <c r="D255" s="123"/>
      <c r="E255" s="123"/>
      <c r="F255" s="123"/>
      <c r="G255" s="123"/>
      <c r="H255" s="123"/>
      <c r="I255" s="123"/>
      <c r="J255" s="123"/>
      <c r="K255" s="123"/>
      <c r="L255" s="123"/>
      <c r="M255" s="123"/>
      <c r="N255" s="123"/>
      <c r="O255" s="123"/>
      <c r="P255" s="123"/>
    </row>
    <row r="256" spans="2:16">
      <c r="B256" s="122"/>
      <c r="C256" s="122"/>
      <c r="D256" s="123"/>
      <c r="E256" s="123"/>
      <c r="F256" s="123"/>
      <c r="G256" s="123"/>
      <c r="H256" s="123"/>
      <c r="I256" s="123"/>
      <c r="J256" s="123"/>
      <c r="K256" s="123"/>
      <c r="L256" s="123"/>
      <c r="M256" s="123"/>
      <c r="N256" s="123"/>
      <c r="O256" s="123"/>
      <c r="P256" s="123"/>
    </row>
    <row r="257" spans="2:16">
      <c r="B257" s="122"/>
      <c r="C257" s="122"/>
      <c r="D257" s="123"/>
      <c r="E257" s="123"/>
      <c r="F257" s="123"/>
      <c r="G257" s="123"/>
      <c r="H257" s="123"/>
      <c r="I257" s="123"/>
      <c r="J257" s="123"/>
      <c r="K257" s="123"/>
      <c r="L257" s="123"/>
      <c r="M257" s="123"/>
      <c r="N257" s="123"/>
      <c r="O257" s="123"/>
      <c r="P257" s="123"/>
    </row>
    <row r="258" spans="2:16">
      <c r="B258" s="122"/>
      <c r="C258" s="122"/>
      <c r="D258" s="123"/>
      <c r="E258" s="123"/>
      <c r="F258" s="123"/>
      <c r="G258" s="123"/>
      <c r="H258" s="123"/>
      <c r="I258" s="123"/>
      <c r="J258" s="123"/>
      <c r="K258" s="123"/>
      <c r="L258" s="123"/>
      <c r="M258" s="123"/>
      <c r="N258" s="123"/>
      <c r="O258" s="123"/>
      <c r="P258" s="123"/>
    </row>
    <row r="259" spans="2:16">
      <c r="B259" s="122"/>
      <c r="C259" s="122"/>
      <c r="D259" s="123"/>
      <c r="E259" s="123"/>
      <c r="F259" s="123"/>
      <c r="G259" s="123"/>
      <c r="H259" s="123"/>
      <c r="I259" s="123"/>
      <c r="J259" s="123"/>
      <c r="K259" s="123"/>
      <c r="L259" s="123"/>
      <c r="M259" s="123"/>
      <c r="N259" s="123"/>
      <c r="O259" s="123"/>
      <c r="P259" s="123"/>
    </row>
    <row r="260" spans="2:16">
      <c r="B260" s="122"/>
      <c r="C260" s="122"/>
      <c r="D260" s="123"/>
      <c r="E260" s="123"/>
      <c r="F260" s="123"/>
      <c r="G260" s="123"/>
      <c r="H260" s="123"/>
      <c r="I260" s="123"/>
      <c r="J260" s="123"/>
      <c r="K260" s="123"/>
      <c r="L260" s="123"/>
      <c r="M260" s="123"/>
      <c r="N260" s="123"/>
      <c r="O260" s="123"/>
      <c r="P260" s="123"/>
    </row>
    <row r="261" spans="2:16">
      <c r="B261" s="122"/>
      <c r="C261" s="122"/>
      <c r="D261" s="123"/>
      <c r="E261" s="123"/>
      <c r="F261" s="123"/>
      <c r="G261" s="123"/>
      <c r="H261" s="123"/>
      <c r="I261" s="123"/>
      <c r="J261" s="123"/>
      <c r="K261" s="123"/>
      <c r="L261" s="123"/>
      <c r="M261" s="123"/>
      <c r="N261" s="123"/>
      <c r="O261" s="123"/>
      <c r="P261" s="123"/>
    </row>
    <row r="262" spans="2:16">
      <c r="B262" s="122"/>
      <c r="C262" s="122"/>
      <c r="D262" s="123"/>
      <c r="E262" s="123"/>
      <c r="F262" s="123"/>
      <c r="G262" s="123"/>
      <c r="H262" s="123"/>
      <c r="I262" s="123"/>
      <c r="J262" s="123"/>
      <c r="K262" s="123"/>
      <c r="L262" s="123"/>
      <c r="M262" s="123"/>
      <c r="N262" s="123"/>
      <c r="O262" s="123"/>
      <c r="P262" s="123"/>
    </row>
    <row r="263" spans="2:16">
      <c r="B263" s="122"/>
      <c r="C263" s="122"/>
      <c r="D263" s="123"/>
      <c r="E263" s="123"/>
      <c r="F263" s="123"/>
      <c r="G263" s="123"/>
      <c r="H263" s="123"/>
      <c r="I263" s="123"/>
      <c r="J263" s="123"/>
      <c r="K263" s="123"/>
      <c r="L263" s="123"/>
      <c r="M263" s="123"/>
      <c r="N263" s="123"/>
      <c r="O263" s="123"/>
      <c r="P263" s="123"/>
    </row>
    <row r="264" spans="2:16">
      <c r="B264" s="122"/>
      <c r="C264" s="122"/>
      <c r="D264" s="123"/>
      <c r="E264" s="123"/>
      <c r="F264" s="123"/>
      <c r="G264" s="123"/>
      <c r="H264" s="123"/>
      <c r="I264" s="123"/>
      <c r="J264" s="123"/>
      <c r="K264" s="123"/>
      <c r="L264" s="123"/>
      <c r="M264" s="123"/>
      <c r="N264" s="123"/>
      <c r="O264" s="123"/>
      <c r="P264" s="123"/>
    </row>
    <row r="265" spans="2:16">
      <c r="B265" s="122"/>
      <c r="C265" s="122"/>
      <c r="D265" s="123"/>
      <c r="E265" s="123"/>
      <c r="F265" s="123"/>
      <c r="G265" s="123"/>
      <c r="H265" s="123"/>
      <c r="I265" s="123"/>
      <c r="J265" s="123"/>
      <c r="K265" s="123"/>
      <c r="L265" s="123"/>
      <c r="M265" s="123"/>
      <c r="N265" s="123"/>
      <c r="O265" s="123"/>
      <c r="P265" s="123"/>
    </row>
    <row r="266" spans="2:16">
      <c r="B266" s="122"/>
      <c r="C266" s="122"/>
      <c r="D266" s="123"/>
      <c r="E266" s="123"/>
      <c r="F266" s="123"/>
      <c r="G266" s="123"/>
      <c r="H266" s="123"/>
      <c r="I266" s="123"/>
      <c r="J266" s="123"/>
      <c r="K266" s="123"/>
      <c r="L266" s="123"/>
      <c r="M266" s="123"/>
      <c r="N266" s="123"/>
      <c r="O266" s="123"/>
      <c r="P266" s="123"/>
    </row>
    <row r="267" spans="2:16">
      <c r="B267" s="122"/>
      <c r="C267" s="122"/>
      <c r="D267" s="123"/>
      <c r="E267" s="123"/>
      <c r="F267" s="123"/>
      <c r="G267" s="123"/>
      <c r="H267" s="123"/>
      <c r="I267" s="123"/>
      <c r="J267" s="123"/>
      <c r="K267" s="123"/>
      <c r="L267" s="123"/>
      <c r="M267" s="123"/>
      <c r="N267" s="123"/>
      <c r="O267" s="123"/>
      <c r="P267" s="123"/>
    </row>
    <row r="268" spans="2:16">
      <c r="B268" s="122"/>
      <c r="C268" s="122"/>
      <c r="D268" s="123"/>
      <c r="E268" s="123"/>
      <c r="F268" s="123"/>
      <c r="G268" s="123"/>
      <c r="H268" s="123"/>
      <c r="I268" s="123"/>
      <c r="J268" s="123"/>
      <c r="K268" s="123"/>
      <c r="L268" s="123"/>
      <c r="M268" s="123"/>
      <c r="N268" s="123"/>
      <c r="O268" s="123"/>
      <c r="P268" s="123"/>
    </row>
    <row r="269" spans="2:16">
      <c r="B269" s="122"/>
      <c r="C269" s="122"/>
      <c r="D269" s="123"/>
      <c r="E269" s="123"/>
      <c r="F269" s="123"/>
      <c r="G269" s="123"/>
      <c r="H269" s="123"/>
      <c r="I269" s="123"/>
      <c r="J269" s="123"/>
      <c r="K269" s="123"/>
      <c r="L269" s="123"/>
      <c r="M269" s="123"/>
      <c r="N269" s="123"/>
      <c r="O269" s="123"/>
      <c r="P269" s="123"/>
    </row>
    <row r="270" spans="2:16">
      <c r="B270" s="122"/>
      <c r="C270" s="122"/>
      <c r="D270" s="123"/>
      <c r="E270" s="123"/>
      <c r="F270" s="123"/>
      <c r="G270" s="123"/>
      <c r="H270" s="123"/>
      <c r="I270" s="123"/>
      <c r="J270" s="123"/>
      <c r="K270" s="123"/>
      <c r="L270" s="123"/>
      <c r="M270" s="123"/>
      <c r="N270" s="123"/>
      <c r="O270" s="123"/>
      <c r="P270" s="123"/>
    </row>
    <row r="271" spans="2:16">
      <c r="B271" s="122"/>
      <c r="C271" s="122"/>
      <c r="D271" s="123"/>
      <c r="E271" s="123"/>
      <c r="F271" s="123"/>
      <c r="G271" s="123"/>
      <c r="H271" s="123"/>
      <c r="I271" s="123"/>
      <c r="J271" s="123"/>
      <c r="K271" s="123"/>
      <c r="L271" s="123"/>
      <c r="M271" s="123"/>
      <c r="N271" s="123"/>
      <c r="O271" s="123"/>
      <c r="P271" s="123"/>
    </row>
    <row r="272" spans="2:16">
      <c r="B272" s="122"/>
      <c r="C272" s="122"/>
      <c r="D272" s="123"/>
      <c r="E272" s="123"/>
      <c r="F272" s="123"/>
      <c r="G272" s="123"/>
      <c r="H272" s="123"/>
      <c r="I272" s="123"/>
      <c r="J272" s="123"/>
      <c r="K272" s="123"/>
      <c r="L272" s="123"/>
      <c r="M272" s="123"/>
      <c r="N272" s="123"/>
      <c r="O272" s="123"/>
      <c r="P272" s="123"/>
    </row>
    <row r="273" spans="2:16">
      <c r="B273" s="122"/>
      <c r="C273" s="122"/>
      <c r="D273" s="123"/>
      <c r="E273" s="123"/>
      <c r="F273" s="123"/>
      <c r="G273" s="123"/>
      <c r="H273" s="123"/>
      <c r="I273" s="123"/>
      <c r="J273" s="123"/>
      <c r="K273" s="123"/>
      <c r="L273" s="123"/>
      <c r="M273" s="123"/>
      <c r="N273" s="123"/>
      <c r="O273" s="123"/>
      <c r="P273" s="123"/>
    </row>
    <row r="274" spans="2:16">
      <c r="B274" s="122"/>
      <c r="C274" s="122"/>
      <c r="D274" s="123"/>
      <c r="E274" s="123"/>
      <c r="F274" s="123"/>
      <c r="G274" s="123"/>
      <c r="H274" s="123"/>
      <c r="I274" s="123"/>
      <c r="J274" s="123"/>
      <c r="K274" s="123"/>
      <c r="L274" s="123"/>
      <c r="M274" s="123"/>
      <c r="N274" s="123"/>
      <c r="O274" s="123"/>
      <c r="P274" s="123"/>
    </row>
    <row r="275" spans="2:16">
      <c r="B275" s="122"/>
      <c r="C275" s="122"/>
      <c r="D275" s="123"/>
      <c r="E275" s="123"/>
      <c r="F275" s="123"/>
      <c r="G275" s="123"/>
      <c r="H275" s="123"/>
      <c r="I275" s="123"/>
      <c r="J275" s="123"/>
      <c r="K275" s="123"/>
      <c r="L275" s="123"/>
      <c r="M275" s="123"/>
      <c r="N275" s="123"/>
      <c r="O275" s="123"/>
      <c r="P275" s="123"/>
    </row>
    <row r="276" spans="2:16">
      <c r="B276" s="122"/>
      <c r="C276" s="122"/>
      <c r="D276" s="123"/>
      <c r="E276" s="123"/>
      <c r="F276" s="123"/>
      <c r="G276" s="123"/>
      <c r="H276" s="123"/>
      <c r="I276" s="123"/>
      <c r="J276" s="123"/>
      <c r="K276" s="123"/>
      <c r="L276" s="123"/>
      <c r="M276" s="123"/>
      <c r="N276" s="123"/>
      <c r="O276" s="123"/>
      <c r="P276" s="123"/>
    </row>
    <row r="277" spans="2:16">
      <c r="B277" s="122"/>
      <c r="C277" s="122"/>
      <c r="D277" s="123"/>
      <c r="E277" s="123"/>
      <c r="F277" s="123"/>
      <c r="G277" s="123"/>
      <c r="H277" s="123"/>
      <c r="I277" s="123"/>
      <c r="J277" s="123"/>
      <c r="K277" s="123"/>
      <c r="L277" s="123"/>
      <c r="M277" s="123"/>
      <c r="N277" s="123"/>
      <c r="O277" s="123"/>
      <c r="P277" s="123"/>
    </row>
    <row r="278" spans="2:16">
      <c r="B278" s="122"/>
      <c r="C278" s="122"/>
      <c r="D278" s="123"/>
      <c r="E278" s="123"/>
      <c r="F278" s="123"/>
      <c r="G278" s="123"/>
      <c r="H278" s="123"/>
      <c r="I278" s="123"/>
      <c r="J278" s="123"/>
      <c r="K278" s="123"/>
      <c r="L278" s="123"/>
      <c r="M278" s="123"/>
      <c r="N278" s="123"/>
      <c r="O278" s="123"/>
      <c r="P278" s="123"/>
    </row>
    <row r="279" spans="2:16">
      <c r="B279" s="122"/>
      <c r="C279" s="122"/>
      <c r="D279" s="123"/>
      <c r="E279" s="123"/>
      <c r="F279" s="123"/>
      <c r="G279" s="123"/>
      <c r="H279" s="123"/>
      <c r="I279" s="123"/>
      <c r="J279" s="123"/>
      <c r="K279" s="123"/>
      <c r="L279" s="123"/>
      <c r="M279" s="123"/>
      <c r="N279" s="123"/>
      <c r="O279" s="123"/>
      <c r="P279" s="123"/>
    </row>
    <row r="280" spans="2:16">
      <c r="B280" s="122"/>
      <c r="C280" s="122"/>
      <c r="D280" s="123"/>
      <c r="E280" s="123"/>
      <c r="F280" s="123"/>
      <c r="G280" s="123"/>
      <c r="H280" s="123"/>
      <c r="I280" s="123"/>
      <c r="J280" s="123"/>
      <c r="K280" s="123"/>
      <c r="L280" s="123"/>
      <c r="M280" s="123"/>
      <c r="N280" s="123"/>
      <c r="O280" s="123"/>
      <c r="P280" s="123"/>
    </row>
    <row r="281" spans="2:16">
      <c r="B281" s="122"/>
      <c r="C281" s="122"/>
      <c r="D281" s="123"/>
      <c r="E281" s="123"/>
      <c r="F281" s="123"/>
      <c r="G281" s="123"/>
      <c r="H281" s="123"/>
      <c r="I281" s="123"/>
      <c r="J281" s="123"/>
      <c r="K281" s="123"/>
      <c r="L281" s="123"/>
      <c r="M281" s="123"/>
      <c r="N281" s="123"/>
      <c r="O281" s="123"/>
      <c r="P281" s="123"/>
    </row>
    <row r="282" spans="2:16">
      <c r="B282" s="122"/>
      <c r="C282" s="122"/>
      <c r="D282" s="123"/>
      <c r="E282" s="123"/>
      <c r="F282" s="123"/>
      <c r="G282" s="123"/>
      <c r="H282" s="123"/>
      <c r="I282" s="123"/>
      <c r="J282" s="123"/>
      <c r="K282" s="123"/>
      <c r="L282" s="123"/>
      <c r="M282" s="123"/>
      <c r="N282" s="123"/>
      <c r="O282" s="123"/>
      <c r="P282" s="123"/>
    </row>
    <row r="283" spans="2:16">
      <c r="B283" s="122"/>
      <c r="C283" s="122"/>
      <c r="D283" s="123"/>
      <c r="E283" s="123"/>
      <c r="F283" s="123"/>
      <c r="G283" s="123"/>
      <c r="H283" s="123"/>
      <c r="I283" s="123"/>
      <c r="J283" s="123"/>
      <c r="K283" s="123"/>
      <c r="L283" s="123"/>
      <c r="M283" s="123"/>
      <c r="N283" s="123"/>
      <c r="O283" s="123"/>
      <c r="P283" s="123"/>
    </row>
    <row r="284" spans="2:16">
      <c r="B284" s="122"/>
      <c r="C284" s="122"/>
      <c r="D284" s="123"/>
      <c r="E284" s="123"/>
      <c r="F284" s="123"/>
      <c r="G284" s="123"/>
      <c r="H284" s="123"/>
      <c r="I284" s="123"/>
      <c r="J284" s="123"/>
      <c r="K284" s="123"/>
      <c r="L284" s="123"/>
      <c r="M284" s="123"/>
      <c r="N284" s="123"/>
      <c r="O284" s="123"/>
      <c r="P284" s="123"/>
    </row>
    <row r="285" spans="2:16">
      <c r="B285" s="122"/>
      <c r="C285" s="122"/>
      <c r="D285" s="123"/>
      <c r="E285" s="123"/>
      <c r="F285" s="123"/>
      <c r="G285" s="123"/>
      <c r="H285" s="123"/>
      <c r="I285" s="123"/>
      <c r="J285" s="123"/>
      <c r="K285" s="123"/>
      <c r="L285" s="123"/>
      <c r="M285" s="123"/>
      <c r="N285" s="123"/>
      <c r="O285" s="123"/>
      <c r="P285" s="123"/>
    </row>
    <row r="286" spans="2:16">
      <c r="B286" s="122"/>
      <c r="C286" s="122"/>
      <c r="D286" s="123"/>
      <c r="E286" s="123"/>
      <c r="F286" s="123"/>
      <c r="G286" s="123"/>
      <c r="H286" s="123"/>
      <c r="I286" s="123"/>
      <c r="J286" s="123"/>
      <c r="K286" s="123"/>
      <c r="L286" s="123"/>
      <c r="M286" s="123"/>
      <c r="N286" s="123"/>
      <c r="O286" s="123"/>
      <c r="P286" s="123"/>
    </row>
    <row r="287" spans="2:16">
      <c r="B287" s="122"/>
      <c r="C287" s="122"/>
      <c r="D287" s="123"/>
      <c r="E287" s="123"/>
      <c r="F287" s="123"/>
      <c r="G287" s="123"/>
      <c r="H287" s="123"/>
      <c r="I287" s="123"/>
      <c r="J287" s="123"/>
      <c r="K287" s="123"/>
      <c r="L287" s="123"/>
      <c r="M287" s="123"/>
      <c r="N287" s="123"/>
      <c r="O287" s="123"/>
      <c r="P287" s="123"/>
    </row>
    <row r="288" spans="2:16">
      <c r="B288" s="122"/>
      <c r="C288" s="122"/>
      <c r="D288" s="123"/>
      <c r="E288" s="123"/>
      <c r="F288" s="123"/>
      <c r="G288" s="123"/>
      <c r="H288" s="123"/>
      <c r="I288" s="123"/>
      <c r="J288" s="123"/>
      <c r="K288" s="123"/>
      <c r="L288" s="123"/>
      <c r="M288" s="123"/>
      <c r="N288" s="123"/>
      <c r="O288" s="123"/>
      <c r="P288" s="123"/>
    </row>
    <row r="289" spans="2:16">
      <c r="B289" s="122"/>
      <c r="C289" s="122"/>
      <c r="D289" s="123"/>
      <c r="E289" s="123"/>
      <c r="F289" s="123"/>
      <c r="G289" s="123"/>
      <c r="H289" s="123"/>
      <c r="I289" s="123"/>
      <c r="J289" s="123"/>
      <c r="K289" s="123"/>
      <c r="L289" s="123"/>
      <c r="M289" s="123"/>
      <c r="N289" s="123"/>
      <c r="O289" s="123"/>
      <c r="P289" s="123"/>
    </row>
    <row r="290" spans="2:16">
      <c r="B290" s="122"/>
      <c r="C290" s="122"/>
      <c r="D290" s="123"/>
      <c r="E290" s="123"/>
      <c r="F290" s="123"/>
      <c r="G290" s="123"/>
      <c r="H290" s="123"/>
      <c r="I290" s="123"/>
      <c r="J290" s="123"/>
      <c r="K290" s="123"/>
      <c r="L290" s="123"/>
      <c r="M290" s="123"/>
      <c r="N290" s="123"/>
      <c r="O290" s="123"/>
      <c r="P290" s="123"/>
    </row>
    <row r="291" spans="2:16">
      <c r="B291" s="122"/>
      <c r="C291" s="122"/>
      <c r="D291" s="123"/>
      <c r="E291" s="123"/>
      <c r="F291" s="123"/>
      <c r="G291" s="123"/>
      <c r="H291" s="123"/>
      <c r="I291" s="123"/>
      <c r="J291" s="123"/>
      <c r="K291" s="123"/>
      <c r="L291" s="123"/>
      <c r="M291" s="123"/>
      <c r="N291" s="123"/>
      <c r="O291" s="123"/>
      <c r="P291" s="123"/>
    </row>
    <row r="292" spans="2:16">
      <c r="B292" s="122"/>
      <c r="C292" s="122"/>
      <c r="D292" s="123"/>
      <c r="E292" s="123"/>
      <c r="F292" s="123"/>
      <c r="G292" s="123"/>
      <c r="H292" s="123"/>
      <c r="I292" s="123"/>
      <c r="J292" s="123"/>
      <c r="K292" s="123"/>
      <c r="L292" s="123"/>
      <c r="M292" s="123"/>
      <c r="N292" s="123"/>
      <c r="O292" s="123"/>
      <c r="P292" s="123"/>
    </row>
    <row r="293" spans="2:16">
      <c r="B293" s="122"/>
      <c r="C293" s="122"/>
      <c r="D293" s="123"/>
      <c r="E293" s="123"/>
      <c r="F293" s="123"/>
      <c r="G293" s="123"/>
      <c r="H293" s="123"/>
      <c r="I293" s="123"/>
      <c r="J293" s="123"/>
      <c r="K293" s="123"/>
      <c r="L293" s="123"/>
      <c r="M293" s="123"/>
      <c r="N293" s="123"/>
      <c r="O293" s="123"/>
      <c r="P293" s="123"/>
    </row>
    <row r="294" spans="2:16">
      <c r="B294" s="122"/>
      <c r="C294" s="122"/>
      <c r="D294" s="123"/>
      <c r="E294" s="123"/>
      <c r="F294" s="123"/>
      <c r="G294" s="123"/>
      <c r="H294" s="123"/>
      <c r="I294" s="123"/>
      <c r="J294" s="123"/>
      <c r="K294" s="123"/>
      <c r="L294" s="123"/>
      <c r="M294" s="123"/>
      <c r="N294" s="123"/>
      <c r="O294" s="123"/>
      <c r="P294" s="123"/>
    </row>
    <row r="295" spans="2:16">
      <c r="B295" s="122"/>
      <c r="C295" s="122"/>
      <c r="D295" s="123"/>
      <c r="E295" s="123"/>
      <c r="F295" s="123"/>
      <c r="G295" s="123"/>
      <c r="H295" s="123"/>
      <c r="I295" s="123"/>
      <c r="J295" s="123"/>
      <c r="K295" s="123"/>
      <c r="L295" s="123"/>
      <c r="M295" s="123"/>
      <c r="N295" s="123"/>
      <c r="O295" s="123"/>
      <c r="P295" s="123"/>
    </row>
    <row r="296" spans="2:16">
      <c r="B296" s="122"/>
      <c r="C296" s="122"/>
      <c r="D296" s="123"/>
      <c r="E296" s="123"/>
      <c r="F296" s="123"/>
      <c r="G296" s="123"/>
      <c r="H296" s="123"/>
      <c r="I296" s="123"/>
      <c r="J296" s="123"/>
      <c r="K296" s="123"/>
      <c r="L296" s="123"/>
      <c r="M296" s="123"/>
      <c r="N296" s="123"/>
      <c r="O296" s="123"/>
      <c r="P296" s="123"/>
    </row>
    <row r="297" spans="2:16">
      <c r="B297" s="122"/>
      <c r="C297" s="122"/>
      <c r="D297" s="123"/>
      <c r="E297" s="123"/>
      <c r="F297" s="123"/>
      <c r="G297" s="123"/>
      <c r="H297" s="123"/>
      <c r="I297" s="123"/>
      <c r="J297" s="123"/>
      <c r="K297" s="123"/>
      <c r="L297" s="123"/>
      <c r="M297" s="123"/>
      <c r="N297" s="123"/>
      <c r="O297" s="123"/>
      <c r="P297" s="123"/>
    </row>
    <row r="298" spans="2:16">
      <c r="B298" s="122"/>
      <c r="C298" s="122"/>
      <c r="D298" s="123"/>
      <c r="E298" s="123"/>
      <c r="F298" s="123"/>
      <c r="G298" s="123"/>
      <c r="H298" s="123"/>
      <c r="I298" s="123"/>
      <c r="J298" s="123"/>
      <c r="K298" s="123"/>
      <c r="L298" s="123"/>
      <c r="M298" s="123"/>
      <c r="N298" s="123"/>
      <c r="O298" s="123"/>
      <c r="P298" s="123"/>
    </row>
    <row r="299" spans="2:16">
      <c r="B299" s="122"/>
      <c r="C299" s="122"/>
      <c r="D299" s="123"/>
      <c r="E299" s="123"/>
      <c r="F299" s="123"/>
      <c r="G299" s="123"/>
      <c r="H299" s="123"/>
      <c r="I299" s="123"/>
      <c r="J299" s="123"/>
      <c r="K299" s="123"/>
      <c r="L299" s="123"/>
      <c r="M299" s="123"/>
      <c r="N299" s="123"/>
      <c r="O299" s="123"/>
      <c r="P299" s="123"/>
    </row>
    <row r="300" spans="2:16">
      <c r="B300" s="122"/>
      <c r="C300" s="122"/>
      <c r="D300" s="123"/>
      <c r="E300" s="123"/>
      <c r="F300" s="123"/>
      <c r="G300" s="123"/>
      <c r="H300" s="123"/>
      <c r="I300" s="123"/>
      <c r="J300" s="123"/>
      <c r="K300" s="123"/>
      <c r="L300" s="123"/>
      <c r="M300" s="123"/>
      <c r="N300" s="123"/>
      <c r="O300" s="123"/>
      <c r="P300" s="123"/>
    </row>
    <row r="301" spans="2:16">
      <c r="B301" s="122"/>
      <c r="C301" s="122"/>
      <c r="D301" s="123"/>
      <c r="E301" s="123"/>
      <c r="F301" s="123"/>
      <c r="G301" s="123"/>
      <c r="H301" s="123"/>
      <c r="I301" s="123"/>
      <c r="J301" s="123"/>
      <c r="K301" s="123"/>
      <c r="L301" s="123"/>
      <c r="M301" s="123"/>
      <c r="N301" s="123"/>
      <c r="O301" s="123"/>
      <c r="P301" s="123"/>
    </row>
    <row r="302" spans="2:16">
      <c r="B302" s="122"/>
      <c r="C302" s="122"/>
      <c r="D302" s="123"/>
      <c r="E302" s="123"/>
      <c r="F302" s="123"/>
      <c r="G302" s="123"/>
      <c r="H302" s="123"/>
      <c r="I302" s="123"/>
      <c r="J302" s="123"/>
      <c r="K302" s="123"/>
      <c r="L302" s="123"/>
      <c r="M302" s="123"/>
      <c r="N302" s="123"/>
      <c r="O302" s="123"/>
      <c r="P302" s="123"/>
    </row>
    <row r="303" spans="2:16">
      <c r="B303" s="122"/>
      <c r="C303" s="122"/>
      <c r="D303" s="123"/>
      <c r="E303" s="123"/>
      <c r="F303" s="123"/>
      <c r="G303" s="123"/>
      <c r="H303" s="123"/>
      <c r="I303" s="123"/>
      <c r="J303" s="123"/>
      <c r="K303" s="123"/>
      <c r="L303" s="123"/>
      <c r="M303" s="123"/>
      <c r="N303" s="123"/>
      <c r="O303" s="123"/>
      <c r="P303" s="123"/>
    </row>
    <row r="304" spans="2:16">
      <c r="B304" s="122"/>
      <c r="C304" s="122"/>
      <c r="D304" s="123"/>
      <c r="E304" s="123"/>
      <c r="F304" s="123"/>
      <c r="G304" s="123"/>
      <c r="H304" s="123"/>
      <c r="I304" s="123"/>
      <c r="J304" s="123"/>
      <c r="K304" s="123"/>
      <c r="L304" s="123"/>
      <c r="M304" s="123"/>
      <c r="N304" s="123"/>
      <c r="O304" s="123"/>
      <c r="P304" s="123"/>
    </row>
    <row r="305" spans="2:16">
      <c r="B305" s="122"/>
      <c r="C305" s="122"/>
      <c r="D305" s="123"/>
      <c r="E305" s="123"/>
      <c r="F305" s="123"/>
      <c r="G305" s="123"/>
      <c r="H305" s="123"/>
      <c r="I305" s="123"/>
      <c r="J305" s="123"/>
      <c r="K305" s="123"/>
      <c r="L305" s="123"/>
      <c r="M305" s="123"/>
      <c r="N305" s="123"/>
      <c r="O305" s="123"/>
      <c r="P305" s="123"/>
    </row>
    <row r="306" spans="2:16">
      <c r="B306" s="122"/>
      <c r="C306" s="122"/>
      <c r="D306" s="123"/>
      <c r="E306" s="123"/>
      <c r="F306" s="123"/>
      <c r="G306" s="123"/>
      <c r="H306" s="123"/>
      <c r="I306" s="123"/>
      <c r="J306" s="123"/>
      <c r="K306" s="123"/>
      <c r="L306" s="123"/>
      <c r="M306" s="123"/>
      <c r="N306" s="123"/>
      <c r="O306" s="123"/>
      <c r="P306" s="123"/>
    </row>
    <row r="307" spans="2:16">
      <c r="B307" s="122"/>
      <c r="C307" s="122"/>
      <c r="D307" s="123"/>
      <c r="E307" s="123"/>
      <c r="F307" s="123"/>
      <c r="G307" s="123"/>
      <c r="H307" s="123"/>
      <c r="I307" s="123"/>
      <c r="J307" s="123"/>
      <c r="K307" s="123"/>
      <c r="L307" s="123"/>
      <c r="M307" s="123"/>
      <c r="N307" s="123"/>
      <c r="O307" s="123"/>
      <c r="P307" s="123"/>
    </row>
    <row r="308" spans="2:16">
      <c r="B308" s="122"/>
      <c r="C308" s="122"/>
      <c r="D308" s="123"/>
      <c r="E308" s="123"/>
      <c r="F308" s="123"/>
      <c r="G308" s="123"/>
      <c r="H308" s="123"/>
      <c r="I308" s="123"/>
      <c r="J308" s="123"/>
      <c r="K308" s="123"/>
      <c r="L308" s="123"/>
      <c r="M308" s="123"/>
      <c r="N308" s="123"/>
      <c r="O308" s="123"/>
      <c r="P308" s="123"/>
    </row>
    <row r="309" spans="2:16">
      <c r="B309" s="122"/>
      <c r="C309" s="122"/>
      <c r="D309" s="123"/>
      <c r="E309" s="123"/>
      <c r="F309" s="123"/>
      <c r="G309" s="123"/>
      <c r="H309" s="123"/>
      <c r="I309" s="123"/>
      <c r="J309" s="123"/>
      <c r="K309" s="123"/>
      <c r="L309" s="123"/>
      <c r="M309" s="123"/>
      <c r="N309" s="123"/>
      <c r="O309" s="123"/>
      <c r="P309" s="123"/>
    </row>
    <row r="310" spans="2:16">
      <c r="B310" s="122"/>
      <c r="C310" s="122"/>
      <c r="D310" s="123"/>
      <c r="E310" s="123"/>
      <c r="F310" s="123"/>
      <c r="G310" s="123"/>
      <c r="H310" s="123"/>
      <c r="I310" s="123"/>
      <c r="J310" s="123"/>
      <c r="K310" s="123"/>
      <c r="L310" s="123"/>
      <c r="M310" s="123"/>
      <c r="N310" s="123"/>
      <c r="O310" s="123"/>
      <c r="P310" s="123"/>
    </row>
    <row r="311" spans="2:16">
      <c r="B311" s="122"/>
      <c r="C311" s="122"/>
      <c r="D311" s="123"/>
      <c r="E311" s="123"/>
      <c r="F311" s="123"/>
      <c r="G311" s="123"/>
      <c r="H311" s="123"/>
      <c r="I311" s="123"/>
      <c r="J311" s="123"/>
      <c r="K311" s="123"/>
      <c r="L311" s="123"/>
      <c r="M311" s="123"/>
      <c r="N311" s="123"/>
      <c r="O311" s="123"/>
      <c r="P311" s="123"/>
    </row>
    <row r="312" spans="2:16">
      <c r="B312" s="122"/>
      <c r="C312" s="122"/>
      <c r="D312" s="123"/>
      <c r="E312" s="123"/>
      <c r="F312" s="123"/>
      <c r="G312" s="123"/>
      <c r="H312" s="123"/>
      <c r="I312" s="123"/>
      <c r="J312" s="123"/>
      <c r="K312" s="123"/>
      <c r="L312" s="123"/>
      <c r="M312" s="123"/>
      <c r="N312" s="123"/>
      <c r="O312" s="123"/>
      <c r="P312" s="123"/>
    </row>
    <row r="313" spans="2:16">
      <c r="B313" s="122"/>
      <c r="C313" s="122"/>
      <c r="D313" s="123"/>
      <c r="E313" s="123"/>
      <c r="F313" s="123"/>
      <c r="G313" s="123"/>
      <c r="H313" s="123"/>
      <c r="I313" s="123"/>
      <c r="J313" s="123"/>
      <c r="K313" s="123"/>
      <c r="L313" s="123"/>
      <c r="M313" s="123"/>
      <c r="N313" s="123"/>
      <c r="O313" s="123"/>
      <c r="P313" s="123"/>
    </row>
    <row r="314" spans="2:16">
      <c r="B314" s="122"/>
      <c r="C314" s="122"/>
      <c r="D314" s="123"/>
      <c r="E314" s="123"/>
      <c r="F314" s="123"/>
      <c r="G314" s="123"/>
      <c r="H314" s="123"/>
      <c r="I314" s="123"/>
      <c r="J314" s="123"/>
      <c r="K314" s="123"/>
      <c r="L314" s="123"/>
      <c r="M314" s="123"/>
      <c r="N314" s="123"/>
      <c r="O314" s="123"/>
      <c r="P314" s="123"/>
    </row>
    <row r="315" spans="2:16">
      <c r="B315" s="122"/>
      <c r="C315" s="122"/>
      <c r="D315" s="123"/>
      <c r="E315" s="123"/>
      <c r="F315" s="123"/>
      <c r="G315" s="123"/>
      <c r="H315" s="123"/>
      <c r="I315" s="123"/>
      <c r="J315" s="123"/>
      <c r="K315" s="123"/>
      <c r="L315" s="123"/>
      <c r="M315" s="123"/>
      <c r="N315" s="123"/>
      <c r="O315" s="123"/>
      <c r="P315" s="123"/>
    </row>
    <row r="316" spans="2:16">
      <c r="B316" s="122"/>
      <c r="C316" s="122"/>
      <c r="D316" s="123"/>
      <c r="E316" s="123"/>
      <c r="F316" s="123"/>
      <c r="G316" s="123"/>
      <c r="H316" s="123"/>
      <c r="I316" s="123"/>
      <c r="J316" s="123"/>
      <c r="K316" s="123"/>
      <c r="L316" s="123"/>
      <c r="M316" s="123"/>
      <c r="N316" s="123"/>
      <c r="O316" s="123"/>
      <c r="P316" s="123"/>
    </row>
    <row r="317" spans="2:16">
      <c r="B317" s="122"/>
      <c r="C317" s="122"/>
      <c r="D317" s="123"/>
      <c r="E317" s="123"/>
      <c r="F317" s="123"/>
      <c r="G317" s="123"/>
      <c r="H317" s="123"/>
      <c r="I317" s="123"/>
      <c r="J317" s="123"/>
      <c r="K317" s="123"/>
      <c r="L317" s="123"/>
      <c r="M317" s="123"/>
      <c r="N317" s="123"/>
      <c r="O317" s="123"/>
      <c r="P317" s="123"/>
    </row>
    <row r="318" spans="2:16">
      <c r="B318" s="122"/>
      <c r="C318" s="122"/>
      <c r="D318" s="123"/>
      <c r="E318" s="123"/>
      <c r="F318" s="123"/>
      <c r="G318" s="123"/>
      <c r="H318" s="123"/>
      <c r="I318" s="123"/>
      <c r="J318" s="123"/>
      <c r="K318" s="123"/>
      <c r="L318" s="123"/>
      <c r="M318" s="123"/>
      <c r="N318" s="123"/>
      <c r="O318" s="123"/>
      <c r="P318" s="123"/>
    </row>
    <row r="319" spans="2:16">
      <c r="B319" s="122"/>
      <c r="C319" s="122"/>
      <c r="D319" s="123"/>
      <c r="E319" s="123"/>
      <c r="F319" s="123"/>
      <c r="G319" s="123"/>
      <c r="H319" s="123"/>
      <c r="I319" s="123"/>
      <c r="J319" s="123"/>
      <c r="K319" s="123"/>
      <c r="L319" s="123"/>
      <c r="M319" s="123"/>
      <c r="N319" s="123"/>
      <c r="O319" s="123"/>
      <c r="P319" s="123"/>
    </row>
    <row r="320" spans="2:16">
      <c r="B320" s="122"/>
      <c r="C320" s="122"/>
      <c r="D320" s="123"/>
      <c r="E320" s="123"/>
      <c r="F320" s="123"/>
      <c r="G320" s="123"/>
      <c r="H320" s="123"/>
      <c r="I320" s="123"/>
      <c r="J320" s="123"/>
      <c r="K320" s="123"/>
      <c r="L320" s="123"/>
      <c r="M320" s="123"/>
      <c r="N320" s="123"/>
      <c r="O320" s="123"/>
      <c r="P320" s="123"/>
    </row>
    <row r="321" spans="2:16">
      <c r="B321" s="122"/>
      <c r="C321" s="122"/>
      <c r="D321" s="123"/>
      <c r="E321" s="123"/>
      <c r="F321" s="123"/>
      <c r="G321" s="123"/>
      <c r="H321" s="123"/>
      <c r="I321" s="123"/>
      <c r="J321" s="123"/>
      <c r="K321" s="123"/>
      <c r="L321" s="123"/>
      <c r="M321" s="123"/>
      <c r="N321" s="123"/>
      <c r="O321" s="123"/>
      <c r="P321" s="123"/>
    </row>
    <row r="322" spans="2:16">
      <c r="B322" s="122"/>
      <c r="C322" s="122"/>
      <c r="D322" s="123"/>
      <c r="E322" s="123"/>
      <c r="F322" s="123"/>
      <c r="G322" s="123"/>
      <c r="H322" s="123"/>
      <c r="I322" s="123"/>
      <c r="J322" s="123"/>
      <c r="K322" s="123"/>
      <c r="L322" s="123"/>
      <c r="M322" s="123"/>
      <c r="N322" s="123"/>
      <c r="O322" s="123"/>
      <c r="P322" s="123"/>
    </row>
    <row r="323" spans="2:16">
      <c r="B323" s="122"/>
      <c r="C323" s="122"/>
      <c r="D323" s="123"/>
      <c r="E323" s="123"/>
      <c r="F323" s="123"/>
      <c r="G323" s="123"/>
      <c r="H323" s="123"/>
      <c r="I323" s="123"/>
      <c r="J323" s="123"/>
      <c r="K323" s="123"/>
      <c r="L323" s="123"/>
      <c r="M323" s="123"/>
      <c r="N323" s="123"/>
      <c r="O323" s="123"/>
      <c r="P323" s="123"/>
    </row>
    <row r="324" spans="2:16">
      <c r="B324" s="122"/>
      <c r="C324" s="122"/>
      <c r="D324" s="123"/>
      <c r="E324" s="123"/>
      <c r="F324" s="123"/>
      <c r="G324" s="123"/>
      <c r="H324" s="123"/>
      <c r="I324" s="123"/>
      <c r="J324" s="123"/>
      <c r="K324" s="123"/>
      <c r="L324" s="123"/>
      <c r="M324" s="123"/>
      <c r="N324" s="123"/>
      <c r="O324" s="123"/>
      <c r="P324" s="123"/>
    </row>
    <row r="325" spans="2:16">
      <c r="B325" s="122"/>
      <c r="C325" s="122"/>
      <c r="D325" s="123"/>
      <c r="E325" s="123"/>
      <c r="F325" s="123"/>
      <c r="G325" s="123"/>
      <c r="H325" s="123"/>
      <c r="I325" s="123"/>
      <c r="J325" s="123"/>
      <c r="K325" s="123"/>
      <c r="L325" s="123"/>
      <c r="M325" s="123"/>
      <c r="N325" s="123"/>
      <c r="O325" s="123"/>
      <c r="P325" s="123"/>
    </row>
    <row r="326" spans="2:16">
      <c r="B326" s="122"/>
      <c r="C326" s="122"/>
      <c r="D326" s="123"/>
      <c r="E326" s="123"/>
      <c r="F326" s="123"/>
      <c r="G326" s="123"/>
      <c r="H326" s="123"/>
      <c r="I326" s="123"/>
      <c r="J326" s="123"/>
      <c r="K326" s="123"/>
      <c r="L326" s="123"/>
      <c r="M326" s="123"/>
      <c r="N326" s="123"/>
      <c r="O326" s="123"/>
      <c r="P326" s="123"/>
    </row>
    <row r="327" spans="2:16">
      <c r="B327" s="122"/>
      <c r="C327" s="122"/>
      <c r="D327" s="123"/>
      <c r="E327" s="123"/>
      <c r="F327" s="123"/>
      <c r="G327" s="123"/>
      <c r="H327" s="123"/>
      <c r="I327" s="123"/>
      <c r="J327" s="123"/>
      <c r="K327" s="123"/>
      <c r="L327" s="123"/>
      <c r="M327" s="123"/>
      <c r="N327" s="123"/>
      <c r="O327" s="123"/>
      <c r="P327" s="123"/>
    </row>
    <row r="328" spans="2:16">
      <c r="B328" s="122"/>
      <c r="C328" s="122"/>
      <c r="D328" s="123"/>
      <c r="E328" s="123"/>
      <c r="F328" s="123"/>
      <c r="G328" s="123"/>
      <c r="H328" s="123"/>
      <c r="I328" s="123"/>
      <c r="J328" s="123"/>
      <c r="K328" s="123"/>
      <c r="L328" s="123"/>
      <c r="M328" s="123"/>
      <c r="N328" s="123"/>
      <c r="O328" s="123"/>
      <c r="P328" s="123"/>
    </row>
    <row r="329" spans="2:16">
      <c r="B329" s="122"/>
      <c r="C329" s="122"/>
      <c r="D329" s="123"/>
      <c r="E329" s="123"/>
      <c r="F329" s="123"/>
      <c r="G329" s="123"/>
      <c r="H329" s="123"/>
      <c r="I329" s="123"/>
      <c r="J329" s="123"/>
      <c r="K329" s="123"/>
      <c r="L329" s="123"/>
      <c r="M329" s="123"/>
      <c r="N329" s="123"/>
      <c r="O329" s="123"/>
      <c r="P329" s="123"/>
    </row>
    <row r="330" spans="2:16">
      <c r="B330" s="122"/>
      <c r="C330" s="122"/>
      <c r="D330" s="123"/>
      <c r="E330" s="123"/>
      <c r="F330" s="123"/>
      <c r="G330" s="123"/>
      <c r="H330" s="123"/>
      <c r="I330" s="123"/>
      <c r="J330" s="123"/>
      <c r="K330" s="123"/>
      <c r="L330" s="123"/>
      <c r="M330" s="123"/>
      <c r="N330" s="123"/>
      <c r="O330" s="123"/>
      <c r="P330" s="123"/>
    </row>
    <row r="331" spans="2:16">
      <c r="B331" s="122"/>
      <c r="C331" s="122"/>
      <c r="D331" s="123"/>
      <c r="E331" s="123"/>
      <c r="F331" s="123"/>
      <c r="G331" s="123"/>
      <c r="H331" s="123"/>
      <c r="I331" s="123"/>
      <c r="J331" s="123"/>
      <c r="K331" s="123"/>
      <c r="L331" s="123"/>
      <c r="M331" s="123"/>
      <c r="N331" s="123"/>
      <c r="O331" s="123"/>
      <c r="P331" s="123"/>
    </row>
    <row r="332" spans="2:16">
      <c r="B332" s="122"/>
      <c r="C332" s="122"/>
      <c r="D332" s="123"/>
      <c r="E332" s="123"/>
      <c r="F332" s="123"/>
      <c r="G332" s="123"/>
      <c r="H332" s="123"/>
      <c r="I332" s="123"/>
      <c r="J332" s="123"/>
      <c r="K332" s="123"/>
      <c r="L332" s="123"/>
      <c r="M332" s="123"/>
      <c r="N332" s="123"/>
      <c r="O332" s="123"/>
      <c r="P332" s="123"/>
    </row>
    <row r="333" spans="2:16">
      <c r="B333" s="122"/>
      <c r="C333" s="122"/>
      <c r="D333" s="123"/>
      <c r="E333" s="123"/>
      <c r="F333" s="123"/>
      <c r="G333" s="123"/>
      <c r="H333" s="123"/>
      <c r="I333" s="123"/>
      <c r="J333" s="123"/>
      <c r="K333" s="123"/>
      <c r="L333" s="123"/>
      <c r="M333" s="123"/>
      <c r="N333" s="123"/>
      <c r="O333" s="123"/>
      <c r="P333" s="123"/>
    </row>
    <row r="334" spans="2:16">
      <c r="B334" s="122"/>
      <c r="C334" s="122"/>
      <c r="D334" s="123"/>
      <c r="E334" s="123"/>
      <c r="F334" s="123"/>
      <c r="G334" s="123"/>
      <c r="H334" s="123"/>
      <c r="I334" s="123"/>
      <c r="J334" s="123"/>
      <c r="K334" s="123"/>
      <c r="L334" s="123"/>
      <c r="M334" s="123"/>
      <c r="N334" s="123"/>
      <c r="O334" s="123"/>
      <c r="P334" s="123"/>
    </row>
    <row r="335" spans="2:16">
      <c r="B335" s="122"/>
      <c r="C335" s="122"/>
      <c r="D335" s="123"/>
      <c r="E335" s="123"/>
      <c r="F335" s="123"/>
      <c r="G335" s="123"/>
      <c r="H335" s="123"/>
      <c r="I335" s="123"/>
      <c r="J335" s="123"/>
      <c r="K335" s="123"/>
      <c r="L335" s="123"/>
      <c r="M335" s="123"/>
      <c r="N335" s="123"/>
      <c r="O335" s="123"/>
      <c r="P335" s="123"/>
    </row>
    <row r="336" spans="2:16">
      <c r="B336" s="122"/>
      <c r="C336" s="122"/>
      <c r="D336" s="123"/>
      <c r="E336" s="123"/>
      <c r="F336" s="123"/>
      <c r="G336" s="123"/>
      <c r="H336" s="123"/>
      <c r="I336" s="123"/>
      <c r="J336" s="123"/>
      <c r="K336" s="123"/>
      <c r="L336" s="123"/>
      <c r="M336" s="123"/>
      <c r="N336" s="123"/>
      <c r="O336" s="123"/>
      <c r="P336" s="123"/>
    </row>
    <row r="337" spans="2:16">
      <c r="B337" s="122"/>
      <c r="C337" s="122"/>
      <c r="D337" s="123"/>
      <c r="E337" s="123"/>
      <c r="F337" s="123"/>
      <c r="G337" s="123"/>
      <c r="H337" s="123"/>
      <c r="I337" s="123"/>
      <c r="J337" s="123"/>
      <c r="K337" s="123"/>
      <c r="L337" s="123"/>
      <c r="M337" s="123"/>
      <c r="N337" s="123"/>
      <c r="O337" s="123"/>
      <c r="P337" s="123"/>
    </row>
    <row r="338" spans="2:16">
      <c r="B338" s="122"/>
      <c r="C338" s="122"/>
      <c r="D338" s="123"/>
      <c r="E338" s="123"/>
      <c r="F338" s="123"/>
      <c r="G338" s="123"/>
      <c r="H338" s="123"/>
      <c r="I338" s="123"/>
      <c r="J338" s="123"/>
      <c r="K338" s="123"/>
      <c r="L338" s="123"/>
      <c r="M338" s="123"/>
      <c r="N338" s="123"/>
      <c r="O338" s="123"/>
      <c r="P338" s="123"/>
    </row>
    <row r="339" spans="2:16">
      <c r="B339" s="122"/>
      <c r="C339" s="122"/>
      <c r="D339" s="123"/>
      <c r="E339" s="123"/>
      <c r="F339" s="123"/>
      <c r="G339" s="123"/>
      <c r="H339" s="123"/>
      <c r="I339" s="123"/>
      <c r="J339" s="123"/>
      <c r="K339" s="123"/>
      <c r="L339" s="123"/>
      <c r="M339" s="123"/>
      <c r="N339" s="123"/>
      <c r="O339" s="123"/>
      <c r="P339" s="123"/>
    </row>
    <row r="340" spans="2:16">
      <c r="B340" s="122"/>
      <c r="C340" s="122"/>
      <c r="D340" s="123"/>
      <c r="E340" s="123"/>
      <c r="F340" s="123"/>
      <c r="G340" s="123"/>
      <c r="H340" s="123"/>
      <c r="I340" s="123"/>
      <c r="J340" s="123"/>
      <c r="K340" s="123"/>
      <c r="L340" s="123"/>
      <c r="M340" s="123"/>
      <c r="N340" s="123"/>
      <c r="O340" s="123"/>
      <c r="P340" s="123"/>
    </row>
    <row r="341" spans="2:16">
      <c r="B341" s="122"/>
      <c r="C341" s="122"/>
      <c r="D341" s="123"/>
      <c r="E341" s="123"/>
      <c r="F341" s="123"/>
      <c r="G341" s="123"/>
      <c r="H341" s="123"/>
      <c r="I341" s="123"/>
      <c r="J341" s="123"/>
      <c r="K341" s="123"/>
      <c r="L341" s="123"/>
      <c r="M341" s="123"/>
      <c r="N341" s="123"/>
      <c r="O341" s="123"/>
      <c r="P341" s="123"/>
    </row>
    <row r="342" spans="2:16">
      <c r="B342" s="122"/>
      <c r="C342" s="122"/>
      <c r="D342" s="123"/>
      <c r="E342" s="123"/>
      <c r="F342" s="123"/>
      <c r="G342" s="123"/>
      <c r="H342" s="123"/>
      <c r="I342" s="123"/>
      <c r="J342" s="123"/>
      <c r="K342" s="123"/>
      <c r="L342" s="123"/>
      <c r="M342" s="123"/>
      <c r="N342" s="123"/>
      <c r="O342" s="123"/>
      <c r="P342" s="123"/>
    </row>
    <row r="343" spans="2:16">
      <c r="B343" s="122"/>
      <c r="C343" s="122"/>
      <c r="D343" s="123"/>
      <c r="E343" s="123"/>
      <c r="F343" s="123"/>
      <c r="G343" s="123"/>
      <c r="H343" s="123"/>
      <c r="I343" s="123"/>
      <c r="J343" s="123"/>
      <c r="K343" s="123"/>
      <c r="L343" s="123"/>
      <c r="M343" s="123"/>
      <c r="N343" s="123"/>
      <c r="O343" s="123"/>
      <c r="P343" s="123"/>
    </row>
    <row r="344" spans="2:16">
      <c r="B344" s="122"/>
      <c r="C344" s="122"/>
      <c r="D344" s="123"/>
      <c r="E344" s="123"/>
      <c r="F344" s="123"/>
      <c r="G344" s="123"/>
      <c r="H344" s="123"/>
      <c r="I344" s="123"/>
      <c r="J344" s="123"/>
      <c r="K344" s="123"/>
      <c r="L344" s="123"/>
      <c r="M344" s="123"/>
      <c r="N344" s="123"/>
      <c r="O344" s="123"/>
      <c r="P344" s="123"/>
    </row>
    <row r="345" spans="2:16">
      <c r="B345" s="122"/>
      <c r="C345" s="122"/>
      <c r="D345" s="123"/>
      <c r="E345" s="123"/>
      <c r="F345" s="123"/>
      <c r="G345" s="123"/>
      <c r="H345" s="123"/>
      <c r="I345" s="123"/>
      <c r="J345" s="123"/>
      <c r="K345" s="123"/>
      <c r="L345" s="123"/>
      <c r="M345" s="123"/>
      <c r="N345" s="123"/>
      <c r="O345" s="123"/>
      <c r="P345" s="123"/>
    </row>
    <row r="346" spans="2:16">
      <c r="B346" s="122"/>
      <c r="C346" s="122"/>
      <c r="D346" s="123"/>
      <c r="E346" s="123"/>
      <c r="F346" s="123"/>
      <c r="G346" s="123"/>
      <c r="H346" s="123"/>
      <c r="I346" s="123"/>
      <c r="J346" s="123"/>
      <c r="K346" s="123"/>
      <c r="L346" s="123"/>
      <c r="M346" s="123"/>
      <c r="N346" s="123"/>
      <c r="O346" s="123"/>
      <c r="P346" s="123"/>
    </row>
    <row r="347" spans="2:16">
      <c r="B347" s="122"/>
      <c r="C347" s="122"/>
      <c r="D347" s="123"/>
      <c r="E347" s="123"/>
      <c r="F347" s="123"/>
      <c r="G347" s="123"/>
      <c r="H347" s="123"/>
      <c r="I347" s="123"/>
      <c r="J347" s="123"/>
      <c r="K347" s="123"/>
      <c r="L347" s="123"/>
      <c r="M347" s="123"/>
      <c r="N347" s="123"/>
      <c r="O347" s="123"/>
      <c r="P347" s="123"/>
    </row>
    <row r="348" spans="2:16">
      <c r="B348" s="122"/>
      <c r="C348" s="122"/>
      <c r="D348" s="123"/>
      <c r="E348" s="123"/>
      <c r="F348" s="123"/>
      <c r="G348" s="123"/>
      <c r="H348" s="123"/>
      <c r="I348" s="123"/>
      <c r="J348" s="123"/>
      <c r="K348" s="123"/>
      <c r="L348" s="123"/>
      <c r="M348" s="123"/>
      <c r="N348" s="123"/>
      <c r="O348" s="123"/>
      <c r="P348" s="123"/>
    </row>
    <row r="349" spans="2:16">
      <c r="B349" s="122"/>
      <c r="C349" s="122"/>
      <c r="D349" s="123"/>
      <c r="E349" s="123"/>
      <c r="F349" s="123"/>
      <c r="G349" s="123"/>
      <c r="H349" s="123"/>
      <c r="I349" s="123"/>
      <c r="J349" s="123"/>
      <c r="K349" s="123"/>
      <c r="L349" s="123"/>
      <c r="M349" s="123"/>
      <c r="N349" s="123"/>
      <c r="O349" s="123"/>
      <c r="P349" s="123"/>
    </row>
    <row r="350" spans="2:16">
      <c r="B350" s="122"/>
      <c r="C350" s="122"/>
      <c r="D350" s="123"/>
      <c r="E350" s="123"/>
      <c r="F350" s="123"/>
      <c r="G350" s="123"/>
      <c r="H350" s="123"/>
      <c r="I350" s="123"/>
      <c r="J350" s="123"/>
      <c r="K350" s="123"/>
      <c r="L350" s="123"/>
      <c r="M350" s="123"/>
      <c r="N350" s="123"/>
      <c r="O350" s="123"/>
      <c r="P350" s="123"/>
    </row>
    <row r="351" spans="2:16">
      <c r="B351" s="122"/>
      <c r="C351" s="122"/>
      <c r="D351" s="123"/>
      <c r="E351" s="123"/>
      <c r="F351" s="123"/>
      <c r="G351" s="123"/>
      <c r="H351" s="123"/>
      <c r="I351" s="123"/>
      <c r="J351" s="123"/>
      <c r="K351" s="123"/>
      <c r="L351" s="123"/>
      <c r="M351" s="123"/>
      <c r="N351" s="123"/>
      <c r="O351" s="123"/>
      <c r="P351" s="123"/>
    </row>
    <row r="352" spans="2:16">
      <c r="B352" s="122"/>
      <c r="C352" s="122"/>
      <c r="D352" s="123"/>
      <c r="E352" s="123"/>
      <c r="F352" s="123"/>
      <c r="G352" s="123"/>
      <c r="H352" s="123"/>
      <c r="I352" s="123"/>
      <c r="J352" s="123"/>
      <c r="K352" s="123"/>
      <c r="L352" s="123"/>
      <c r="M352" s="123"/>
      <c r="N352" s="123"/>
      <c r="O352" s="123"/>
      <c r="P352" s="123"/>
    </row>
    <row r="353" spans="2:16">
      <c r="B353" s="122"/>
      <c r="C353" s="122"/>
      <c r="D353" s="123"/>
      <c r="E353" s="123"/>
      <c r="F353" s="123"/>
      <c r="G353" s="123"/>
      <c r="H353" s="123"/>
      <c r="I353" s="123"/>
      <c r="J353" s="123"/>
      <c r="K353" s="123"/>
      <c r="L353" s="123"/>
      <c r="M353" s="123"/>
      <c r="N353" s="123"/>
      <c r="O353" s="123"/>
      <c r="P353" s="123"/>
    </row>
    <row r="354" spans="2:16">
      <c r="B354" s="122"/>
      <c r="C354" s="122"/>
      <c r="D354" s="123"/>
      <c r="E354" s="123"/>
      <c r="F354" s="123"/>
      <c r="G354" s="123"/>
      <c r="H354" s="123"/>
      <c r="I354" s="123"/>
      <c r="J354" s="123"/>
      <c r="K354" s="123"/>
      <c r="L354" s="123"/>
      <c r="M354" s="123"/>
      <c r="N354" s="123"/>
      <c r="O354" s="123"/>
      <c r="P354" s="123"/>
    </row>
    <row r="355" spans="2:16">
      <c r="B355" s="122"/>
      <c r="C355" s="122"/>
      <c r="D355" s="123"/>
      <c r="E355" s="123"/>
      <c r="F355" s="123"/>
      <c r="G355" s="123"/>
      <c r="H355" s="123"/>
      <c r="I355" s="123"/>
      <c r="J355" s="123"/>
      <c r="K355" s="123"/>
      <c r="L355" s="123"/>
      <c r="M355" s="123"/>
      <c r="N355" s="123"/>
      <c r="O355" s="123"/>
      <c r="P355" s="123"/>
    </row>
    <row r="356" spans="2:16">
      <c r="B356" s="122"/>
      <c r="C356" s="122"/>
      <c r="D356" s="123"/>
      <c r="E356" s="123"/>
      <c r="F356" s="123"/>
      <c r="G356" s="123"/>
      <c r="H356" s="123"/>
      <c r="I356" s="123"/>
      <c r="J356" s="123"/>
      <c r="K356" s="123"/>
      <c r="L356" s="123"/>
      <c r="M356" s="123"/>
      <c r="N356" s="123"/>
      <c r="O356" s="123"/>
      <c r="P356" s="123"/>
    </row>
    <row r="357" spans="2:16">
      <c r="B357" s="122"/>
      <c r="C357" s="122"/>
      <c r="D357" s="123"/>
      <c r="E357" s="123"/>
      <c r="F357" s="123"/>
      <c r="G357" s="123"/>
      <c r="H357" s="123"/>
      <c r="I357" s="123"/>
      <c r="J357" s="123"/>
      <c r="K357" s="123"/>
      <c r="L357" s="123"/>
      <c r="M357" s="123"/>
      <c r="N357" s="123"/>
      <c r="O357" s="123"/>
      <c r="P357" s="123"/>
    </row>
    <row r="358" spans="2:16">
      <c r="B358" s="122"/>
      <c r="C358" s="122"/>
      <c r="D358" s="123"/>
      <c r="E358" s="123"/>
      <c r="F358" s="123"/>
      <c r="G358" s="123"/>
      <c r="H358" s="123"/>
      <c r="I358" s="123"/>
      <c r="J358" s="123"/>
      <c r="K358" s="123"/>
      <c r="L358" s="123"/>
      <c r="M358" s="123"/>
      <c r="N358" s="123"/>
      <c r="O358" s="123"/>
      <c r="P358" s="123"/>
    </row>
    <row r="359" spans="2:16">
      <c r="B359" s="122"/>
      <c r="C359" s="122"/>
      <c r="D359" s="123"/>
      <c r="E359" s="123"/>
      <c r="F359" s="123"/>
      <c r="G359" s="123"/>
      <c r="H359" s="123"/>
      <c r="I359" s="123"/>
      <c r="J359" s="123"/>
      <c r="K359" s="123"/>
      <c r="L359" s="123"/>
      <c r="M359" s="123"/>
      <c r="N359" s="123"/>
      <c r="O359" s="123"/>
      <c r="P359" s="123"/>
    </row>
    <row r="360" spans="2:16">
      <c r="B360" s="122"/>
      <c r="C360" s="122"/>
      <c r="D360" s="123"/>
      <c r="E360" s="123"/>
      <c r="F360" s="123"/>
      <c r="G360" s="123"/>
      <c r="H360" s="123"/>
      <c r="I360" s="123"/>
      <c r="J360" s="123"/>
      <c r="K360" s="123"/>
      <c r="L360" s="123"/>
      <c r="M360" s="123"/>
      <c r="N360" s="123"/>
      <c r="O360" s="123"/>
      <c r="P360" s="123"/>
    </row>
    <row r="361" spans="2:16">
      <c r="B361" s="122"/>
      <c r="C361" s="122"/>
      <c r="D361" s="123"/>
      <c r="E361" s="123"/>
      <c r="F361" s="123"/>
      <c r="G361" s="123"/>
      <c r="H361" s="123"/>
      <c r="I361" s="123"/>
      <c r="J361" s="123"/>
      <c r="K361" s="123"/>
      <c r="L361" s="123"/>
      <c r="M361" s="123"/>
      <c r="N361" s="123"/>
      <c r="O361" s="123"/>
      <c r="P361" s="123"/>
    </row>
    <row r="362" spans="2:16">
      <c r="B362" s="122"/>
      <c r="C362" s="122"/>
      <c r="D362" s="123"/>
      <c r="E362" s="123"/>
      <c r="F362" s="123"/>
      <c r="G362" s="123"/>
      <c r="H362" s="123"/>
      <c r="I362" s="123"/>
      <c r="J362" s="123"/>
      <c r="K362" s="123"/>
      <c r="L362" s="123"/>
      <c r="M362" s="123"/>
      <c r="N362" s="123"/>
      <c r="O362" s="123"/>
      <c r="P362" s="123"/>
    </row>
    <row r="363" spans="2:16">
      <c r="B363" s="122"/>
      <c r="C363" s="122"/>
      <c r="D363" s="123"/>
      <c r="E363" s="123"/>
      <c r="F363" s="123"/>
      <c r="G363" s="123"/>
      <c r="H363" s="123"/>
      <c r="I363" s="123"/>
      <c r="J363" s="123"/>
      <c r="K363" s="123"/>
      <c r="L363" s="123"/>
      <c r="M363" s="123"/>
      <c r="N363" s="123"/>
      <c r="O363" s="123"/>
      <c r="P363" s="123"/>
    </row>
    <row r="364" spans="2:16">
      <c r="B364" s="122"/>
      <c r="C364" s="122"/>
      <c r="D364" s="123"/>
      <c r="E364" s="123"/>
      <c r="F364" s="123"/>
      <c r="G364" s="123"/>
      <c r="H364" s="123"/>
      <c r="I364" s="123"/>
      <c r="J364" s="123"/>
      <c r="K364" s="123"/>
      <c r="L364" s="123"/>
      <c r="M364" s="123"/>
      <c r="N364" s="123"/>
      <c r="O364" s="123"/>
      <c r="P364" s="123"/>
    </row>
    <row r="365" spans="2:16">
      <c r="B365" s="122"/>
      <c r="C365" s="122"/>
      <c r="D365" s="123"/>
      <c r="E365" s="123"/>
      <c r="F365" s="123"/>
      <c r="G365" s="123"/>
      <c r="H365" s="123"/>
      <c r="I365" s="123"/>
      <c r="J365" s="123"/>
      <c r="K365" s="123"/>
      <c r="L365" s="123"/>
      <c r="M365" s="123"/>
      <c r="N365" s="123"/>
      <c r="O365" s="123"/>
      <c r="P365" s="123"/>
    </row>
    <row r="366" spans="2:16">
      <c r="B366" s="122"/>
      <c r="C366" s="122"/>
      <c r="D366" s="123"/>
      <c r="E366" s="123"/>
      <c r="F366" s="123"/>
      <c r="G366" s="123"/>
      <c r="H366" s="123"/>
      <c r="I366" s="123"/>
      <c r="J366" s="123"/>
      <c r="K366" s="123"/>
      <c r="L366" s="123"/>
      <c r="M366" s="123"/>
      <c r="N366" s="123"/>
      <c r="O366" s="123"/>
      <c r="P366" s="123"/>
    </row>
    <row r="367" spans="2:16">
      <c r="B367" s="122"/>
      <c r="C367" s="122"/>
      <c r="D367" s="123"/>
      <c r="E367" s="123"/>
      <c r="F367" s="123"/>
      <c r="G367" s="123"/>
      <c r="H367" s="123"/>
      <c r="I367" s="123"/>
      <c r="J367" s="123"/>
      <c r="K367" s="123"/>
      <c r="L367" s="123"/>
      <c r="M367" s="123"/>
      <c r="N367" s="123"/>
      <c r="O367" s="123"/>
      <c r="P367" s="123"/>
    </row>
    <row r="368" spans="2:16">
      <c r="B368" s="122"/>
      <c r="C368" s="122"/>
      <c r="D368" s="123"/>
      <c r="E368" s="123"/>
      <c r="F368" s="123"/>
      <c r="G368" s="123"/>
      <c r="H368" s="123"/>
      <c r="I368" s="123"/>
      <c r="J368" s="123"/>
      <c r="K368" s="123"/>
      <c r="L368" s="123"/>
      <c r="M368" s="123"/>
      <c r="N368" s="123"/>
      <c r="O368" s="123"/>
      <c r="P368" s="123"/>
    </row>
    <row r="369" spans="2:16">
      <c r="B369" s="122"/>
      <c r="C369" s="122"/>
      <c r="D369" s="123"/>
      <c r="E369" s="123"/>
      <c r="F369" s="123"/>
      <c r="G369" s="123"/>
      <c r="H369" s="123"/>
      <c r="I369" s="123"/>
      <c r="J369" s="123"/>
      <c r="K369" s="123"/>
      <c r="L369" s="123"/>
      <c r="M369" s="123"/>
      <c r="N369" s="123"/>
      <c r="O369" s="123"/>
      <c r="P369" s="123"/>
    </row>
    <row r="370" spans="2:16">
      <c r="B370" s="122"/>
      <c r="C370" s="122"/>
      <c r="D370" s="123"/>
      <c r="E370" s="123"/>
      <c r="F370" s="123"/>
      <c r="G370" s="123"/>
      <c r="H370" s="123"/>
      <c r="I370" s="123"/>
      <c r="J370" s="123"/>
      <c r="K370" s="123"/>
      <c r="L370" s="123"/>
      <c r="M370" s="123"/>
      <c r="N370" s="123"/>
      <c r="O370" s="123"/>
      <c r="P370" s="123"/>
    </row>
    <row r="371" spans="2:16">
      <c r="B371" s="122"/>
      <c r="C371" s="122"/>
      <c r="D371" s="123"/>
      <c r="E371" s="123"/>
      <c r="F371" s="123"/>
      <c r="G371" s="123"/>
      <c r="H371" s="123"/>
      <c r="I371" s="123"/>
      <c r="J371" s="123"/>
      <c r="K371" s="123"/>
      <c r="L371" s="123"/>
      <c r="M371" s="123"/>
      <c r="N371" s="123"/>
      <c r="O371" s="123"/>
      <c r="P371" s="123"/>
    </row>
    <row r="372" spans="2:16">
      <c r="B372" s="122"/>
      <c r="C372" s="122"/>
      <c r="D372" s="123"/>
      <c r="E372" s="123"/>
      <c r="F372" s="123"/>
      <c r="G372" s="123"/>
      <c r="H372" s="123"/>
      <c r="I372" s="123"/>
      <c r="J372" s="123"/>
      <c r="K372" s="123"/>
      <c r="L372" s="123"/>
      <c r="M372" s="123"/>
      <c r="N372" s="123"/>
      <c r="O372" s="123"/>
      <c r="P372" s="123"/>
    </row>
    <row r="373" spans="2:16">
      <c r="B373" s="122"/>
      <c r="C373" s="122"/>
      <c r="D373" s="123"/>
      <c r="E373" s="123"/>
      <c r="F373" s="123"/>
      <c r="G373" s="123"/>
      <c r="H373" s="123"/>
      <c r="I373" s="123"/>
      <c r="J373" s="123"/>
      <c r="K373" s="123"/>
      <c r="L373" s="123"/>
      <c r="M373" s="123"/>
      <c r="N373" s="123"/>
      <c r="O373" s="123"/>
      <c r="P373" s="123"/>
    </row>
    <row r="374" spans="2:16">
      <c r="B374" s="122"/>
      <c r="C374" s="122"/>
      <c r="D374" s="123"/>
      <c r="E374" s="123"/>
      <c r="F374" s="123"/>
      <c r="G374" s="123"/>
      <c r="H374" s="123"/>
      <c r="I374" s="123"/>
      <c r="J374" s="123"/>
      <c r="K374" s="123"/>
      <c r="L374" s="123"/>
      <c r="M374" s="123"/>
      <c r="N374" s="123"/>
      <c r="O374" s="123"/>
      <c r="P374" s="123"/>
    </row>
    <row r="375" spans="2:16">
      <c r="B375" s="122"/>
      <c r="C375" s="122"/>
      <c r="D375" s="123"/>
      <c r="E375" s="123"/>
      <c r="F375" s="123"/>
      <c r="G375" s="123"/>
      <c r="H375" s="123"/>
      <c r="I375" s="123"/>
      <c r="J375" s="123"/>
      <c r="K375" s="123"/>
      <c r="L375" s="123"/>
      <c r="M375" s="123"/>
      <c r="N375" s="123"/>
      <c r="O375" s="123"/>
      <c r="P375" s="123"/>
    </row>
    <row r="376" spans="2:16">
      <c r="B376" s="122"/>
      <c r="C376" s="122"/>
      <c r="D376" s="123"/>
      <c r="E376" s="123"/>
      <c r="F376" s="123"/>
      <c r="G376" s="123"/>
      <c r="H376" s="123"/>
      <c r="I376" s="123"/>
      <c r="J376" s="123"/>
      <c r="K376" s="123"/>
      <c r="L376" s="123"/>
      <c r="M376" s="123"/>
      <c r="N376" s="123"/>
      <c r="O376" s="123"/>
      <c r="P376" s="123"/>
    </row>
    <row r="377" spans="2:16">
      <c r="B377" s="122"/>
      <c r="C377" s="122"/>
      <c r="D377" s="123"/>
      <c r="E377" s="123"/>
      <c r="F377" s="123"/>
      <c r="G377" s="123"/>
      <c r="H377" s="123"/>
      <c r="I377" s="123"/>
      <c r="J377" s="123"/>
      <c r="K377" s="123"/>
      <c r="L377" s="123"/>
      <c r="M377" s="123"/>
      <c r="N377" s="123"/>
      <c r="O377" s="123"/>
      <c r="P377" s="123"/>
    </row>
    <row r="378" spans="2:16">
      <c r="B378" s="122"/>
      <c r="C378" s="122"/>
      <c r="D378" s="123"/>
      <c r="E378" s="123"/>
      <c r="F378" s="123"/>
      <c r="G378" s="123"/>
      <c r="H378" s="123"/>
      <c r="I378" s="123"/>
      <c r="J378" s="123"/>
      <c r="K378" s="123"/>
      <c r="L378" s="123"/>
      <c r="M378" s="123"/>
      <c r="N378" s="123"/>
      <c r="O378" s="123"/>
      <c r="P378" s="123"/>
    </row>
    <row r="379" spans="2:16">
      <c r="B379" s="122"/>
      <c r="C379" s="122"/>
      <c r="D379" s="123"/>
      <c r="E379" s="123"/>
      <c r="F379" s="123"/>
      <c r="G379" s="123"/>
      <c r="H379" s="123"/>
      <c r="I379" s="123"/>
      <c r="J379" s="123"/>
      <c r="K379" s="123"/>
      <c r="L379" s="123"/>
      <c r="M379" s="123"/>
      <c r="N379" s="123"/>
      <c r="O379" s="123"/>
      <c r="P379" s="123"/>
    </row>
    <row r="380" spans="2:16">
      <c r="B380" s="122"/>
      <c r="C380" s="122"/>
      <c r="D380" s="123"/>
      <c r="E380" s="123"/>
      <c r="F380" s="123"/>
      <c r="G380" s="123"/>
      <c r="H380" s="123"/>
      <c r="I380" s="123"/>
      <c r="J380" s="123"/>
      <c r="K380" s="123"/>
      <c r="L380" s="123"/>
      <c r="M380" s="123"/>
      <c r="N380" s="123"/>
      <c r="O380" s="123"/>
      <c r="P380" s="123"/>
    </row>
    <row r="381" spans="2:16">
      <c r="B381" s="122"/>
      <c r="C381" s="122"/>
      <c r="D381" s="123"/>
      <c r="E381" s="123"/>
      <c r="F381" s="123"/>
      <c r="G381" s="123"/>
      <c r="H381" s="123"/>
      <c r="I381" s="123"/>
      <c r="J381" s="123"/>
      <c r="K381" s="123"/>
      <c r="L381" s="123"/>
      <c r="M381" s="123"/>
      <c r="N381" s="123"/>
      <c r="O381" s="123"/>
      <c r="P381" s="123"/>
    </row>
    <row r="382" spans="2:16">
      <c r="B382" s="122"/>
      <c r="C382" s="122"/>
      <c r="D382" s="123"/>
      <c r="E382" s="123"/>
      <c r="F382" s="123"/>
      <c r="G382" s="123"/>
      <c r="H382" s="123"/>
      <c r="I382" s="123"/>
      <c r="J382" s="123"/>
      <c r="K382" s="123"/>
      <c r="L382" s="123"/>
      <c r="M382" s="123"/>
      <c r="N382" s="123"/>
      <c r="O382" s="123"/>
      <c r="P382" s="123"/>
    </row>
    <row r="383" spans="2:16">
      <c r="B383" s="122"/>
      <c r="C383" s="122"/>
      <c r="D383" s="123"/>
      <c r="E383" s="123"/>
      <c r="F383" s="123"/>
      <c r="G383" s="123"/>
      <c r="H383" s="123"/>
      <c r="I383" s="123"/>
      <c r="J383" s="123"/>
      <c r="K383" s="123"/>
      <c r="L383" s="123"/>
      <c r="M383" s="123"/>
      <c r="N383" s="123"/>
      <c r="O383" s="123"/>
      <c r="P383" s="123"/>
    </row>
    <row r="384" spans="2:16">
      <c r="B384" s="122"/>
      <c r="C384" s="122"/>
      <c r="D384" s="123"/>
      <c r="E384" s="123"/>
      <c r="F384" s="123"/>
      <c r="G384" s="123"/>
      <c r="H384" s="123"/>
      <c r="I384" s="123"/>
      <c r="J384" s="123"/>
      <c r="K384" s="123"/>
      <c r="L384" s="123"/>
      <c r="M384" s="123"/>
      <c r="N384" s="123"/>
      <c r="O384" s="123"/>
      <c r="P384" s="123"/>
    </row>
    <row r="385" spans="2:16">
      <c r="B385" s="122"/>
      <c r="C385" s="122"/>
      <c r="D385" s="123"/>
      <c r="E385" s="123"/>
      <c r="F385" s="123"/>
      <c r="G385" s="123"/>
      <c r="H385" s="123"/>
      <c r="I385" s="123"/>
      <c r="J385" s="123"/>
      <c r="K385" s="123"/>
      <c r="L385" s="123"/>
      <c r="M385" s="123"/>
      <c r="N385" s="123"/>
      <c r="O385" s="123"/>
      <c r="P385" s="123"/>
    </row>
    <row r="386" spans="2:16">
      <c r="B386" s="122"/>
      <c r="C386" s="122"/>
      <c r="D386" s="123"/>
      <c r="E386" s="123"/>
      <c r="F386" s="123"/>
      <c r="G386" s="123"/>
      <c r="H386" s="123"/>
      <c r="I386" s="123"/>
      <c r="J386" s="123"/>
      <c r="K386" s="123"/>
      <c r="L386" s="123"/>
      <c r="M386" s="123"/>
      <c r="N386" s="123"/>
      <c r="O386" s="123"/>
      <c r="P386" s="123"/>
    </row>
    <row r="387" spans="2:16">
      <c r="B387" s="122"/>
      <c r="C387" s="122"/>
      <c r="D387" s="123"/>
      <c r="E387" s="123"/>
      <c r="F387" s="123"/>
      <c r="G387" s="123"/>
      <c r="H387" s="123"/>
      <c r="I387" s="123"/>
      <c r="J387" s="123"/>
      <c r="K387" s="123"/>
      <c r="L387" s="123"/>
      <c r="M387" s="123"/>
      <c r="N387" s="123"/>
      <c r="O387" s="123"/>
      <c r="P387" s="123"/>
    </row>
    <row r="388" spans="2:16">
      <c r="B388" s="122"/>
      <c r="C388" s="122"/>
      <c r="D388" s="123"/>
      <c r="E388" s="123"/>
      <c r="F388" s="123"/>
      <c r="G388" s="123"/>
      <c r="H388" s="123"/>
      <c r="I388" s="123"/>
      <c r="J388" s="123"/>
      <c r="K388" s="123"/>
      <c r="L388" s="123"/>
      <c r="M388" s="123"/>
      <c r="N388" s="123"/>
      <c r="O388" s="123"/>
      <c r="P388" s="123"/>
    </row>
    <row r="389" spans="2:16">
      <c r="B389" s="122"/>
      <c r="C389" s="122"/>
      <c r="D389" s="123"/>
      <c r="E389" s="123"/>
      <c r="F389" s="123"/>
      <c r="G389" s="123"/>
      <c r="H389" s="123"/>
      <c r="I389" s="123"/>
      <c r="J389" s="123"/>
      <c r="K389" s="123"/>
      <c r="L389" s="123"/>
      <c r="M389" s="123"/>
      <c r="N389" s="123"/>
      <c r="O389" s="123"/>
      <c r="P389" s="123"/>
    </row>
    <row r="390" spans="2:16">
      <c r="B390" s="122"/>
      <c r="C390" s="122"/>
      <c r="D390" s="123"/>
      <c r="E390" s="123"/>
      <c r="F390" s="123"/>
      <c r="G390" s="123"/>
      <c r="H390" s="123"/>
      <c r="I390" s="123"/>
      <c r="J390" s="123"/>
      <c r="K390" s="123"/>
      <c r="L390" s="123"/>
      <c r="M390" s="123"/>
      <c r="N390" s="123"/>
      <c r="O390" s="123"/>
      <c r="P390" s="123"/>
    </row>
    <row r="391" spans="2:16">
      <c r="B391" s="122"/>
      <c r="C391" s="122"/>
      <c r="D391" s="123"/>
      <c r="E391" s="123"/>
      <c r="F391" s="123"/>
      <c r="G391" s="123"/>
      <c r="H391" s="123"/>
      <c r="I391" s="123"/>
      <c r="J391" s="123"/>
      <c r="K391" s="123"/>
      <c r="L391" s="123"/>
      <c r="M391" s="123"/>
      <c r="N391" s="123"/>
      <c r="O391" s="123"/>
      <c r="P391" s="123"/>
    </row>
    <row r="392" spans="2:16">
      <c r="B392" s="122"/>
      <c r="C392" s="122"/>
      <c r="D392" s="123"/>
      <c r="E392" s="123"/>
      <c r="F392" s="123"/>
      <c r="G392" s="123"/>
      <c r="H392" s="123"/>
      <c r="I392" s="123"/>
      <c r="J392" s="123"/>
      <c r="K392" s="123"/>
      <c r="L392" s="123"/>
      <c r="M392" s="123"/>
      <c r="N392" s="123"/>
      <c r="O392" s="123"/>
      <c r="P392" s="123"/>
    </row>
    <row r="393" spans="2:16">
      <c r="B393" s="122"/>
      <c r="C393" s="122"/>
      <c r="D393" s="123"/>
      <c r="E393" s="123"/>
      <c r="F393" s="123"/>
      <c r="G393" s="123"/>
      <c r="H393" s="123"/>
      <c r="I393" s="123"/>
      <c r="J393" s="123"/>
      <c r="K393" s="123"/>
      <c r="L393" s="123"/>
      <c r="M393" s="123"/>
      <c r="N393" s="123"/>
      <c r="O393" s="123"/>
      <c r="P393" s="123"/>
    </row>
    <row r="394" spans="2:16">
      <c r="B394" s="122"/>
      <c r="C394" s="122"/>
      <c r="D394" s="123"/>
      <c r="E394" s="123"/>
      <c r="F394" s="123"/>
      <c r="G394" s="123"/>
      <c r="H394" s="123"/>
      <c r="I394" s="123"/>
      <c r="J394" s="123"/>
      <c r="K394" s="123"/>
      <c r="L394" s="123"/>
      <c r="M394" s="123"/>
      <c r="N394" s="123"/>
      <c r="O394" s="123"/>
      <c r="P394" s="123"/>
    </row>
    <row r="395" spans="2:16">
      <c r="B395" s="122"/>
      <c r="C395" s="122"/>
      <c r="D395" s="123"/>
      <c r="E395" s="123"/>
      <c r="F395" s="123"/>
      <c r="G395" s="123"/>
      <c r="H395" s="123"/>
      <c r="I395" s="123"/>
      <c r="J395" s="123"/>
      <c r="K395" s="123"/>
      <c r="L395" s="123"/>
      <c r="M395" s="123"/>
      <c r="N395" s="123"/>
      <c r="O395" s="123"/>
      <c r="P395" s="123"/>
    </row>
    <row r="396" spans="2:16">
      <c r="B396" s="122"/>
      <c r="C396" s="122"/>
      <c r="D396" s="123"/>
      <c r="E396" s="123"/>
      <c r="F396" s="123"/>
      <c r="G396" s="123"/>
      <c r="H396" s="123"/>
      <c r="I396" s="123"/>
      <c r="J396" s="123"/>
      <c r="K396" s="123"/>
      <c r="L396" s="123"/>
      <c r="M396" s="123"/>
      <c r="N396" s="123"/>
      <c r="O396" s="123"/>
      <c r="P396" s="123"/>
    </row>
    <row r="397" spans="2:16">
      <c r="B397" s="122"/>
      <c r="C397" s="122"/>
      <c r="D397" s="123"/>
      <c r="E397" s="123"/>
      <c r="F397" s="123"/>
      <c r="G397" s="123"/>
      <c r="H397" s="123"/>
      <c r="I397" s="123"/>
      <c r="J397" s="123"/>
      <c r="K397" s="123"/>
      <c r="L397" s="123"/>
      <c r="M397" s="123"/>
      <c r="N397" s="123"/>
      <c r="O397" s="123"/>
      <c r="P397" s="123"/>
    </row>
    <row r="398" spans="2:16">
      <c r="B398" s="122"/>
      <c r="C398" s="122"/>
      <c r="D398" s="123"/>
      <c r="E398" s="123"/>
      <c r="F398" s="123"/>
      <c r="G398" s="123"/>
      <c r="H398" s="123"/>
      <c r="I398" s="123"/>
      <c r="J398" s="123"/>
      <c r="K398" s="123"/>
      <c r="L398" s="123"/>
      <c r="M398" s="123"/>
      <c r="N398" s="123"/>
      <c r="O398" s="123"/>
      <c r="P398" s="123"/>
    </row>
    <row r="399" spans="2:16">
      <c r="B399" s="122"/>
      <c r="C399" s="122"/>
      <c r="D399" s="123"/>
      <c r="E399" s="123"/>
      <c r="F399" s="123"/>
      <c r="G399" s="123"/>
      <c r="H399" s="123"/>
      <c r="I399" s="123"/>
      <c r="J399" s="123"/>
      <c r="K399" s="123"/>
      <c r="L399" s="123"/>
      <c r="M399" s="123"/>
      <c r="N399" s="123"/>
      <c r="O399" s="123"/>
      <c r="P399" s="123"/>
    </row>
    <row r="400" spans="2:16">
      <c r="B400" s="122"/>
      <c r="C400" s="122"/>
      <c r="D400" s="123"/>
      <c r="E400" s="123"/>
      <c r="F400" s="123"/>
      <c r="G400" s="123"/>
      <c r="H400" s="123"/>
      <c r="I400" s="123"/>
      <c r="J400" s="123"/>
      <c r="K400" s="123"/>
      <c r="L400" s="123"/>
      <c r="M400" s="123"/>
      <c r="N400" s="123"/>
      <c r="O400" s="123"/>
      <c r="P400" s="123"/>
    </row>
    <row r="401" spans="2:16">
      <c r="B401" s="122"/>
      <c r="C401" s="122"/>
      <c r="D401" s="123"/>
      <c r="E401" s="123"/>
      <c r="F401" s="123"/>
      <c r="G401" s="123"/>
      <c r="H401" s="123"/>
      <c r="I401" s="123"/>
      <c r="J401" s="123"/>
      <c r="K401" s="123"/>
      <c r="L401" s="123"/>
      <c r="M401" s="123"/>
      <c r="N401" s="123"/>
      <c r="O401" s="123"/>
      <c r="P401" s="123"/>
    </row>
    <row r="402" spans="2:16">
      <c r="B402" s="122"/>
      <c r="C402" s="122"/>
      <c r="D402" s="123"/>
      <c r="E402" s="123"/>
      <c r="F402" s="123"/>
      <c r="G402" s="123"/>
      <c r="H402" s="123"/>
      <c r="I402" s="123"/>
      <c r="J402" s="123"/>
      <c r="K402" s="123"/>
      <c r="L402" s="123"/>
      <c r="M402" s="123"/>
      <c r="N402" s="123"/>
      <c r="O402" s="123"/>
      <c r="P402" s="123"/>
    </row>
    <row r="403" spans="2:16">
      <c r="B403" s="122"/>
      <c r="C403" s="122"/>
      <c r="D403" s="123"/>
      <c r="E403" s="123"/>
      <c r="F403" s="123"/>
      <c r="G403" s="123"/>
      <c r="H403" s="123"/>
      <c r="I403" s="123"/>
      <c r="J403" s="123"/>
      <c r="K403" s="123"/>
      <c r="L403" s="123"/>
      <c r="M403" s="123"/>
      <c r="N403" s="123"/>
      <c r="O403" s="123"/>
      <c r="P403" s="123"/>
    </row>
    <row r="404" spans="2:16">
      <c r="B404" s="122"/>
      <c r="C404" s="122"/>
      <c r="D404" s="123"/>
      <c r="E404" s="123"/>
      <c r="F404" s="123"/>
      <c r="G404" s="123"/>
      <c r="H404" s="123"/>
      <c r="I404" s="123"/>
      <c r="J404" s="123"/>
      <c r="K404" s="123"/>
      <c r="L404" s="123"/>
      <c r="M404" s="123"/>
      <c r="N404" s="123"/>
      <c r="O404" s="123"/>
      <c r="P404" s="123"/>
    </row>
    <row r="405" spans="2:16">
      <c r="B405" s="122"/>
      <c r="C405" s="122"/>
      <c r="D405" s="123"/>
      <c r="E405" s="123"/>
      <c r="F405" s="123"/>
      <c r="G405" s="123"/>
      <c r="H405" s="123"/>
      <c r="I405" s="123"/>
      <c r="J405" s="123"/>
      <c r="K405" s="123"/>
      <c r="L405" s="123"/>
      <c r="M405" s="123"/>
      <c r="N405" s="123"/>
      <c r="O405" s="123"/>
      <c r="P405" s="123"/>
    </row>
    <row r="406" spans="2:16">
      <c r="B406" s="122"/>
      <c r="C406" s="122"/>
      <c r="D406" s="123"/>
      <c r="E406" s="123"/>
      <c r="F406" s="123"/>
      <c r="G406" s="123"/>
      <c r="H406" s="123"/>
      <c r="I406" s="123"/>
      <c r="J406" s="123"/>
      <c r="K406" s="123"/>
      <c r="L406" s="123"/>
      <c r="M406" s="123"/>
      <c r="N406" s="123"/>
      <c r="O406" s="123"/>
      <c r="P406" s="123"/>
    </row>
    <row r="407" spans="2:16">
      <c r="B407" s="122"/>
      <c r="C407" s="122"/>
      <c r="D407" s="123"/>
      <c r="E407" s="123"/>
      <c r="F407" s="123"/>
      <c r="G407" s="123"/>
      <c r="H407" s="123"/>
      <c r="I407" s="123"/>
      <c r="J407" s="123"/>
      <c r="K407" s="123"/>
      <c r="L407" s="123"/>
      <c r="M407" s="123"/>
      <c r="N407" s="123"/>
      <c r="O407" s="123"/>
      <c r="P407" s="123"/>
    </row>
    <row r="408" spans="2:16">
      <c r="B408" s="122"/>
      <c r="C408" s="122"/>
      <c r="D408" s="123"/>
      <c r="E408" s="123"/>
      <c r="F408" s="123"/>
      <c r="G408" s="123"/>
      <c r="H408" s="123"/>
      <c r="I408" s="123"/>
      <c r="J408" s="123"/>
      <c r="K408" s="123"/>
      <c r="L408" s="123"/>
      <c r="M408" s="123"/>
      <c r="N408" s="123"/>
      <c r="O408" s="123"/>
      <c r="P408" s="123"/>
    </row>
    <row r="409" spans="2:16">
      <c r="B409" s="122"/>
      <c r="C409" s="122"/>
      <c r="D409" s="123"/>
      <c r="E409" s="123"/>
      <c r="F409" s="123"/>
      <c r="G409" s="123"/>
      <c r="H409" s="123"/>
      <c r="I409" s="123"/>
      <c r="J409" s="123"/>
      <c r="K409" s="123"/>
      <c r="L409" s="123"/>
      <c r="M409" s="123"/>
      <c r="N409" s="123"/>
      <c r="O409" s="123"/>
      <c r="P409" s="123"/>
    </row>
    <row r="410" spans="2:16">
      <c r="B410" s="122"/>
      <c r="C410" s="122"/>
      <c r="D410" s="123"/>
      <c r="E410" s="123"/>
      <c r="F410" s="123"/>
      <c r="G410" s="123"/>
      <c r="H410" s="123"/>
      <c r="I410" s="123"/>
      <c r="J410" s="123"/>
      <c r="K410" s="123"/>
      <c r="L410" s="123"/>
      <c r="M410" s="123"/>
      <c r="N410" s="123"/>
      <c r="O410" s="123"/>
      <c r="P410" s="123"/>
    </row>
    <row r="411" spans="2:16">
      <c r="B411" s="122"/>
      <c r="C411" s="122"/>
      <c r="D411" s="123"/>
      <c r="E411" s="123"/>
      <c r="F411" s="123"/>
      <c r="G411" s="123"/>
      <c r="H411" s="123"/>
      <c r="I411" s="123"/>
      <c r="J411" s="123"/>
      <c r="K411" s="123"/>
      <c r="L411" s="123"/>
      <c r="M411" s="123"/>
      <c r="N411" s="123"/>
      <c r="O411" s="123"/>
      <c r="P411" s="123"/>
    </row>
    <row r="412" spans="2:16">
      <c r="B412" s="122"/>
      <c r="C412" s="122"/>
      <c r="D412" s="123"/>
      <c r="E412" s="123"/>
      <c r="F412" s="123"/>
      <c r="G412" s="123"/>
      <c r="H412" s="123"/>
      <c r="I412" s="123"/>
      <c r="J412" s="123"/>
      <c r="K412" s="123"/>
      <c r="L412" s="123"/>
      <c r="M412" s="123"/>
      <c r="N412" s="123"/>
      <c r="O412" s="123"/>
      <c r="P412" s="123"/>
    </row>
    <row r="413" spans="2:16">
      <c r="B413" s="122"/>
      <c r="C413" s="122"/>
      <c r="D413" s="123"/>
      <c r="E413" s="123"/>
      <c r="F413" s="123"/>
      <c r="G413" s="123"/>
      <c r="H413" s="123"/>
      <c r="I413" s="123"/>
      <c r="J413" s="123"/>
      <c r="K413" s="123"/>
      <c r="L413" s="123"/>
      <c r="M413" s="123"/>
      <c r="N413" s="123"/>
      <c r="O413" s="123"/>
      <c r="P413" s="123"/>
    </row>
    <row r="414" spans="2:16">
      <c r="B414" s="122"/>
      <c r="C414" s="122"/>
      <c r="D414" s="123"/>
      <c r="E414" s="123"/>
      <c r="F414" s="123"/>
      <c r="G414" s="123"/>
      <c r="H414" s="123"/>
      <c r="I414" s="123"/>
      <c r="J414" s="123"/>
      <c r="K414" s="123"/>
      <c r="L414" s="123"/>
      <c r="M414" s="123"/>
      <c r="N414" s="123"/>
      <c r="O414" s="123"/>
      <c r="P414" s="123"/>
    </row>
    <row r="415" spans="2:16">
      <c r="B415" s="122"/>
      <c r="C415" s="122"/>
      <c r="D415" s="123"/>
      <c r="E415" s="123"/>
      <c r="F415" s="123"/>
      <c r="G415" s="123"/>
      <c r="H415" s="123"/>
      <c r="I415" s="123"/>
      <c r="J415" s="123"/>
      <c r="K415" s="123"/>
      <c r="L415" s="123"/>
      <c r="M415" s="123"/>
      <c r="N415" s="123"/>
      <c r="O415" s="123"/>
      <c r="P415" s="123"/>
    </row>
    <row r="416" spans="2:16">
      <c r="B416" s="122"/>
      <c r="C416" s="122"/>
      <c r="D416" s="123"/>
      <c r="E416" s="123"/>
      <c r="F416" s="123"/>
      <c r="G416" s="123"/>
      <c r="H416" s="123"/>
      <c r="I416" s="123"/>
      <c r="J416" s="123"/>
      <c r="K416" s="123"/>
      <c r="L416" s="123"/>
      <c r="M416" s="123"/>
      <c r="N416" s="123"/>
      <c r="O416" s="123"/>
      <c r="P416" s="123"/>
    </row>
    <row r="417" spans="2:16">
      <c r="B417" s="122"/>
      <c r="C417" s="122"/>
      <c r="D417" s="123"/>
      <c r="E417" s="123"/>
      <c r="F417" s="123"/>
      <c r="G417" s="123"/>
      <c r="H417" s="123"/>
      <c r="I417" s="123"/>
      <c r="J417" s="123"/>
      <c r="K417" s="123"/>
      <c r="L417" s="123"/>
      <c r="M417" s="123"/>
      <c r="N417" s="123"/>
      <c r="O417" s="123"/>
      <c r="P417" s="123"/>
    </row>
    <row r="418" spans="2:16">
      <c r="B418" s="122"/>
      <c r="C418" s="122"/>
      <c r="D418" s="123"/>
      <c r="E418" s="123"/>
      <c r="F418" s="123"/>
      <c r="G418" s="123"/>
      <c r="H418" s="123"/>
      <c r="I418" s="123"/>
      <c r="J418" s="123"/>
      <c r="K418" s="123"/>
      <c r="L418" s="123"/>
      <c r="M418" s="123"/>
      <c r="N418" s="123"/>
      <c r="O418" s="123"/>
      <c r="P418" s="123"/>
    </row>
    <row r="419" spans="2:16">
      <c r="B419" s="122"/>
      <c r="C419" s="122"/>
      <c r="D419" s="123"/>
      <c r="E419" s="123"/>
      <c r="F419" s="123"/>
      <c r="G419" s="123"/>
      <c r="H419" s="123"/>
      <c r="I419" s="123"/>
      <c r="J419" s="123"/>
      <c r="K419" s="123"/>
      <c r="L419" s="123"/>
      <c r="M419" s="123"/>
      <c r="N419" s="123"/>
      <c r="O419" s="123"/>
      <c r="P419" s="123"/>
    </row>
    <row r="420" spans="2:16">
      <c r="B420" s="122"/>
      <c r="C420" s="122"/>
      <c r="D420" s="123"/>
      <c r="E420" s="123"/>
      <c r="F420" s="123"/>
      <c r="G420" s="123"/>
      <c r="H420" s="123"/>
      <c r="I420" s="123"/>
      <c r="J420" s="123"/>
      <c r="K420" s="123"/>
      <c r="L420" s="123"/>
      <c r="M420" s="123"/>
      <c r="N420" s="123"/>
      <c r="O420" s="123"/>
      <c r="P420" s="123"/>
    </row>
    <row r="421" spans="2:16">
      <c r="B421" s="122"/>
      <c r="C421" s="122"/>
      <c r="D421" s="123"/>
      <c r="E421" s="123"/>
      <c r="F421" s="123"/>
      <c r="G421" s="123"/>
      <c r="H421" s="123"/>
      <c r="I421" s="123"/>
      <c r="J421" s="123"/>
      <c r="K421" s="123"/>
      <c r="L421" s="123"/>
      <c r="M421" s="123"/>
      <c r="N421" s="123"/>
      <c r="O421" s="123"/>
      <c r="P421" s="123"/>
    </row>
    <row r="422" spans="2:16">
      <c r="B422" s="122"/>
      <c r="C422" s="122"/>
      <c r="D422" s="123"/>
      <c r="E422" s="123"/>
      <c r="F422" s="123"/>
      <c r="G422" s="123"/>
      <c r="H422" s="123"/>
      <c r="I422" s="123"/>
      <c r="J422" s="123"/>
      <c r="K422" s="123"/>
      <c r="L422" s="123"/>
      <c r="M422" s="123"/>
      <c r="N422" s="123"/>
      <c r="O422" s="123"/>
      <c r="P422" s="123"/>
    </row>
    <row r="423" spans="2:16">
      <c r="B423" s="122"/>
      <c r="C423" s="122"/>
      <c r="D423" s="123"/>
      <c r="E423" s="123"/>
      <c r="F423" s="123"/>
      <c r="G423" s="123"/>
      <c r="H423" s="123"/>
      <c r="I423" s="123"/>
      <c r="J423" s="123"/>
      <c r="K423" s="123"/>
      <c r="L423" s="123"/>
      <c r="M423" s="123"/>
      <c r="N423" s="123"/>
      <c r="O423" s="123"/>
      <c r="P423" s="123"/>
    </row>
    <row r="424" spans="2:16">
      <c r="B424" s="122"/>
      <c r="C424" s="122"/>
      <c r="D424" s="123"/>
      <c r="E424" s="123"/>
      <c r="F424" s="123"/>
      <c r="G424" s="123"/>
      <c r="H424" s="123"/>
      <c r="I424" s="123"/>
      <c r="J424" s="123"/>
      <c r="K424" s="123"/>
      <c r="L424" s="123"/>
      <c r="M424" s="123"/>
      <c r="N424" s="123"/>
      <c r="O424" s="123"/>
      <c r="P424" s="123"/>
    </row>
    <row r="425" spans="2:16">
      <c r="B425" s="122"/>
      <c r="C425" s="122"/>
      <c r="D425" s="123"/>
      <c r="E425" s="123"/>
      <c r="F425" s="123"/>
      <c r="G425" s="123"/>
      <c r="H425" s="123"/>
      <c r="I425" s="123"/>
      <c r="J425" s="123"/>
      <c r="K425" s="123"/>
      <c r="L425" s="123"/>
      <c r="M425" s="123"/>
      <c r="N425" s="123"/>
      <c r="O425" s="123"/>
      <c r="P425" s="123"/>
    </row>
    <row r="426" spans="2:16">
      <c r="B426" s="122"/>
      <c r="C426" s="122"/>
      <c r="D426" s="123"/>
      <c r="E426" s="123"/>
      <c r="F426" s="123"/>
      <c r="G426" s="123"/>
      <c r="H426" s="123"/>
      <c r="I426" s="123"/>
      <c r="J426" s="123"/>
      <c r="K426" s="123"/>
      <c r="L426" s="123"/>
      <c r="M426" s="123"/>
      <c r="N426" s="123"/>
      <c r="O426" s="123"/>
      <c r="P426" s="123"/>
    </row>
    <row r="427" spans="2:16">
      <c r="B427" s="122"/>
      <c r="C427" s="122"/>
      <c r="D427" s="123"/>
      <c r="E427" s="123"/>
      <c r="F427" s="123"/>
      <c r="G427" s="123"/>
      <c r="H427" s="123"/>
      <c r="I427" s="123"/>
      <c r="J427" s="123"/>
      <c r="K427" s="123"/>
      <c r="L427" s="123"/>
      <c r="M427" s="123"/>
      <c r="N427" s="123"/>
      <c r="O427" s="123"/>
      <c r="P427" s="123"/>
    </row>
    <row r="428" spans="2:16">
      <c r="B428" s="122"/>
      <c r="C428" s="122"/>
      <c r="D428" s="123"/>
      <c r="E428" s="123"/>
      <c r="F428" s="123"/>
      <c r="G428" s="123"/>
      <c r="H428" s="123"/>
      <c r="I428" s="123"/>
      <c r="J428" s="123"/>
      <c r="K428" s="123"/>
      <c r="L428" s="123"/>
      <c r="M428" s="123"/>
      <c r="N428" s="123"/>
      <c r="O428" s="123"/>
      <c r="P428" s="123"/>
    </row>
    <row r="429" spans="2:16">
      <c r="B429" s="122"/>
      <c r="C429" s="122"/>
      <c r="D429" s="123"/>
      <c r="E429" s="123"/>
      <c r="F429" s="123"/>
      <c r="G429" s="123"/>
      <c r="H429" s="123"/>
      <c r="I429" s="123"/>
      <c r="J429" s="123"/>
      <c r="K429" s="123"/>
      <c r="L429" s="123"/>
      <c r="M429" s="123"/>
      <c r="N429" s="123"/>
      <c r="O429" s="123"/>
      <c r="P429" s="123"/>
    </row>
    <row r="430" spans="2:16">
      <c r="B430" s="122"/>
      <c r="C430" s="122"/>
      <c r="D430" s="123"/>
      <c r="E430" s="123"/>
      <c r="F430" s="123"/>
      <c r="G430" s="123"/>
      <c r="H430" s="123"/>
      <c r="I430" s="123"/>
      <c r="J430" s="123"/>
      <c r="K430" s="123"/>
      <c r="L430" s="123"/>
      <c r="M430" s="123"/>
      <c r="N430" s="123"/>
      <c r="O430" s="123"/>
      <c r="P430" s="123"/>
    </row>
    <row r="431" spans="2:16">
      <c r="B431" s="122"/>
      <c r="C431" s="122"/>
      <c r="D431" s="123"/>
      <c r="E431" s="123"/>
      <c r="F431" s="123"/>
      <c r="G431" s="123"/>
      <c r="H431" s="123"/>
      <c r="I431" s="123"/>
      <c r="J431" s="123"/>
      <c r="K431" s="123"/>
      <c r="L431" s="123"/>
      <c r="M431" s="123"/>
      <c r="N431" s="123"/>
      <c r="O431" s="123"/>
      <c r="P431" s="123"/>
    </row>
    <row r="432" spans="2:16">
      <c r="B432" s="122"/>
      <c r="C432" s="122"/>
      <c r="D432" s="123"/>
      <c r="E432" s="123"/>
      <c r="F432" s="123"/>
      <c r="G432" s="123"/>
      <c r="H432" s="123"/>
      <c r="I432" s="123"/>
      <c r="J432" s="123"/>
      <c r="K432" s="123"/>
      <c r="L432" s="123"/>
      <c r="M432" s="123"/>
      <c r="N432" s="123"/>
      <c r="O432" s="123"/>
      <c r="P432" s="123"/>
    </row>
    <row r="433" spans="2:16">
      <c r="B433" s="122"/>
      <c r="C433" s="122"/>
      <c r="D433" s="123"/>
      <c r="E433" s="123"/>
      <c r="F433" s="123"/>
      <c r="G433" s="123"/>
      <c r="H433" s="123"/>
      <c r="I433" s="123"/>
      <c r="J433" s="123"/>
      <c r="K433" s="123"/>
      <c r="L433" s="123"/>
      <c r="M433" s="123"/>
      <c r="N433" s="123"/>
      <c r="O433" s="123"/>
      <c r="P433" s="123"/>
    </row>
    <row r="434" spans="2:16">
      <c r="B434" s="122"/>
      <c r="C434" s="122"/>
      <c r="D434" s="123"/>
      <c r="E434" s="123"/>
      <c r="F434" s="123"/>
      <c r="G434" s="123"/>
      <c r="H434" s="123"/>
      <c r="I434" s="123"/>
      <c r="J434" s="123"/>
      <c r="K434" s="123"/>
      <c r="L434" s="123"/>
      <c r="M434" s="123"/>
      <c r="N434" s="123"/>
      <c r="O434" s="123"/>
      <c r="P434" s="123"/>
    </row>
    <row r="435" spans="2:16">
      <c r="B435" s="122"/>
      <c r="C435" s="122"/>
      <c r="D435" s="123"/>
      <c r="E435" s="123"/>
      <c r="F435" s="123"/>
      <c r="G435" s="123"/>
      <c r="H435" s="123"/>
      <c r="I435" s="123"/>
      <c r="J435" s="123"/>
      <c r="K435" s="123"/>
      <c r="L435" s="123"/>
      <c r="M435" s="123"/>
      <c r="N435" s="123"/>
      <c r="O435" s="123"/>
      <c r="P435" s="123"/>
    </row>
    <row r="436" spans="2:16">
      <c r="B436" s="122"/>
      <c r="C436" s="122"/>
      <c r="D436" s="123"/>
      <c r="E436" s="123"/>
      <c r="F436" s="123"/>
      <c r="G436" s="123"/>
      <c r="H436" s="123"/>
      <c r="I436" s="123"/>
      <c r="J436" s="123"/>
      <c r="K436" s="123"/>
      <c r="L436" s="123"/>
      <c r="M436" s="123"/>
      <c r="N436" s="123"/>
      <c r="O436" s="123"/>
      <c r="P436" s="123"/>
    </row>
    <row r="437" spans="2:16">
      <c r="B437" s="122"/>
      <c r="C437" s="122"/>
      <c r="D437" s="123"/>
      <c r="E437" s="123"/>
      <c r="F437" s="123"/>
      <c r="G437" s="123"/>
      <c r="H437" s="123"/>
      <c r="I437" s="123"/>
      <c r="J437" s="123"/>
      <c r="K437" s="123"/>
      <c r="L437" s="123"/>
      <c r="M437" s="123"/>
      <c r="N437" s="123"/>
      <c r="O437" s="123"/>
      <c r="P437" s="123"/>
    </row>
    <row r="438" spans="2:16">
      <c r="B438" s="122"/>
      <c r="C438" s="122"/>
      <c r="D438" s="123"/>
      <c r="E438" s="123"/>
      <c r="F438" s="123"/>
      <c r="G438" s="123"/>
      <c r="H438" s="123"/>
      <c r="I438" s="123"/>
      <c r="J438" s="123"/>
      <c r="K438" s="123"/>
      <c r="L438" s="123"/>
      <c r="M438" s="123"/>
      <c r="N438" s="123"/>
      <c r="O438" s="123"/>
      <c r="P438" s="123"/>
    </row>
    <row r="439" spans="2:16">
      <c r="B439" s="122"/>
      <c r="C439" s="122"/>
      <c r="D439" s="123"/>
      <c r="E439" s="123"/>
      <c r="F439" s="123"/>
      <c r="G439" s="123"/>
      <c r="H439" s="123"/>
      <c r="I439" s="123"/>
      <c r="J439" s="123"/>
      <c r="K439" s="123"/>
      <c r="L439" s="123"/>
      <c r="M439" s="123"/>
      <c r="N439" s="123"/>
      <c r="O439" s="123"/>
      <c r="P439" s="123"/>
    </row>
    <row r="440" spans="2:16">
      <c r="B440" s="122"/>
      <c r="C440" s="122"/>
      <c r="D440" s="123"/>
      <c r="E440" s="123"/>
      <c r="F440" s="123"/>
      <c r="G440" s="123"/>
      <c r="H440" s="123"/>
      <c r="I440" s="123"/>
      <c r="J440" s="123"/>
      <c r="K440" s="123"/>
      <c r="L440" s="123"/>
      <c r="M440" s="123"/>
      <c r="N440" s="123"/>
      <c r="O440" s="123"/>
      <c r="P440" s="123"/>
    </row>
    <row r="441" spans="2:16">
      <c r="B441" s="122"/>
      <c r="C441" s="122"/>
      <c r="D441" s="123"/>
      <c r="E441" s="123"/>
      <c r="F441" s="123"/>
      <c r="G441" s="123"/>
      <c r="H441" s="123"/>
      <c r="I441" s="123"/>
      <c r="J441" s="123"/>
      <c r="K441" s="123"/>
      <c r="L441" s="123"/>
      <c r="M441" s="123"/>
      <c r="N441" s="123"/>
      <c r="O441" s="123"/>
      <c r="P441" s="123"/>
    </row>
    <row r="442" spans="2:16">
      <c r="B442" s="122"/>
      <c r="C442" s="122"/>
      <c r="D442" s="123"/>
      <c r="E442" s="123"/>
      <c r="F442" s="123"/>
      <c r="G442" s="123"/>
      <c r="H442" s="123"/>
      <c r="I442" s="123"/>
      <c r="J442" s="123"/>
      <c r="K442" s="123"/>
      <c r="L442" s="123"/>
      <c r="M442" s="123"/>
      <c r="N442" s="123"/>
      <c r="O442" s="123"/>
      <c r="P442" s="123"/>
    </row>
    <row r="443" spans="2:16">
      <c r="B443" s="122"/>
      <c r="C443" s="122"/>
      <c r="D443" s="123"/>
      <c r="E443" s="123"/>
      <c r="F443" s="123"/>
      <c r="G443" s="123"/>
      <c r="H443" s="123"/>
      <c r="I443" s="123"/>
      <c r="J443" s="123"/>
      <c r="K443" s="123"/>
      <c r="L443" s="123"/>
      <c r="M443" s="123"/>
      <c r="N443" s="123"/>
      <c r="O443" s="123"/>
      <c r="P443" s="123"/>
    </row>
    <row r="444" spans="2:16">
      <c r="B444" s="122"/>
      <c r="C444" s="122"/>
      <c r="D444" s="123"/>
      <c r="E444" s="123"/>
      <c r="F444" s="123"/>
      <c r="G444" s="123"/>
      <c r="H444" s="123"/>
      <c r="I444" s="123"/>
      <c r="J444" s="123"/>
      <c r="K444" s="123"/>
      <c r="L444" s="123"/>
      <c r="M444" s="123"/>
      <c r="N444" s="123"/>
      <c r="O444" s="123"/>
      <c r="P444" s="123"/>
    </row>
    <row r="445" spans="2:16">
      <c r="B445" s="122"/>
      <c r="C445" s="122"/>
      <c r="D445" s="123"/>
      <c r="E445" s="123"/>
      <c r="F445" s="123"/>
      <c r="G445" s="123"/>
      <c r="H445" s="123"/>
      <c r="I445" s="123"/>
      <c r="J445" s="123"/>
      <c r="K445" s="123"/>
      <c r="L445" s="123"/>
      <c r="M445" s="123"/>
      <c r="N445" s="123"/>
      <c r="O445" s="123"/>
      <c r="P445" s="123"/>
    </row>
    <row r="446" spans="2:16">
      <c r="B446" s="122"/>
      <c r="C446" s="122"/>
      <c r="D446" s="123"/>
      <c r="E446" s="123"/>
      <c r="F446" s="123"/>
      <c r="G446" s="123"/>
      <c r="H446" s="123"/>
      <c r="I446" s="123"/>
      <c r="J446" s="123"/>
      <c r="K446" s="123"/>
      <c r="L446" s="123"/>
      <c r="M446" s="123"/>
      <c r="N446" s="123"/>
      <c r="O446" s="123"/>
      <c r="P446" s="123"/>
    </row>
    <row r="447" spans="2:16">
      <c r="B447" s="122"/>
      <c r="C447" s="122"/>
      <c r="D447" s="123"/>
      <c r="E447" s="123"/>
      <c r="F447" s="123"/>
      <c r="G447" s="123"/>
      <c r="H447" s="123"/>
      <c r="I447" s="123"/>
      <c r="J447" s="123"/>
      <c r="K447" s="123"/>
      <c r="L447" s="123"/>
      <c r="M447" s="123"/>
      <c r="N447" s="123"/>
      <c r="O447" s="123"/>
      <c r="P447" s="123"/>
    </row>
    <row r="448" spans="2:16">
      <c r="B448" s="122"/>
      <c r="C448" s="122"/>
      <c r="D448" s="123"/>
      <c r="E448" s="123"/>
      <c r="F448" s="123"/>
      <c r="G448" s="123"/>
      <c r="H448" s="123"/>
      <c r="I448" s="123"/>
      <c r="J448" s="123"/>
      <c r="K448" s="123"/>
      <c r="L448" s="123"/>
      <c r="M448" s="123"/>
      <c r="N448" s="123"/>
      <c r="O448" s="123"/>
      <c r="P448" s="123"/>
    </row>
    <row r="449" spans="2:16">
      <c r="B449" s="122"/>
      <c r="C449" s="122"/>
      <c r="D449" s="123"/>
      <c r="E449" s="123"/>
      <c r="F449" s="123"/>
      <c r="G449" s="123"/>
      <c r="H449" s="123"/>
      <c r="I449" s="123"/>
      <c r="J449" s="123"/>
      <c r="K449" s="123"/>
      <c r="L449" s="123"/>
      <c r="M449" s="123"/>
      <c r="N449" s="123"/>
      <c r="O449" s="123"/>
      <c r="P449" s="123"/>
    </row>
    <row r="450" spans="2:16">
      <c r="B450" s="122"/>
      <c r="C450" s="122"/>
      <c r="D450" s="123"/>
      <c r="E450" s="123"/>
      <c r="F450" s="123"/>
      <c r="G450" s="123"/>
      <c r="H450" s="123"/>
      <c r="I450" s="123"/>
      <c r="J450" s="123"/>
      <c r="K450" s="123"/>
      <c r="L450" s="123"/>
      <c r="M450" s="123"/>
      <c r="N450" s="123"/>
      <c r="O450" s="123"/>
      <c r="P450" s="123"/>
    </row>
    <row r="451" spans="2:16">
      <c r="B451" s="122"/>
      <c r="C451" s="122"/>
      <c r="D451" s="123"/>
      <c r="E451" s="123"/>
      <c r="F451" s="123"/>
      <c r="G451" s="123"/>
      <c r="H451" s="123"/>
      <c r="I451" s="123"/>
      <c r="J451" s="123"/>
      <c r="K451" s="123"/>
      <c r="L451" s="123"/>
      <c r="M451" s="123"/>
      <c r="N451" s="123"/>
      <c r="O451" s="123"/>
      <c r="P451" s="123"/>
    </row>
    <row r="452" spans="2:16">
      <c r="B452" s="122"/>
      <c r="C452" s="122"/>
      <c r="D452" s="123"/>
      <c r="E452" s="123"/>
      <c r="F452" s="123"/>
      <c r="G452" s="123"/>
      <c r="H452" s="123"/>
      <c r="I452" s="123"/>
      <c r="J452" s="123"/>
      <c r="K452" s="123"/>
      <c r="L452" s="123"/>
      <c r="M452" s="123"/>
      <c r="N452" s="123"/>
      <c r="O452" s="123"/>
      <c r="P452" s="123"/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C5:C17 A1:B17 D1:XFD17 A18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S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4.8554687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19">
      <c r="B1" s="46" t="s">
        <v>140</v>
      </c>
      <c r="C1" s="67" t="s" vm="1">
        <v>216</v>
      </c>
    </row>
    <row r="2" spans="2:19">
      <c r="B2" s="46" t="s">
        <v>139</v>
      </c>
      <c r="C2" s="67" t="s">
        <v>217</v>
      </c>
    </row>
    <row r="3" spans="2:19">
      <c r="B3" s="46" t="s">
        <v>141</v>
      </c>
      <c r="C3" s="67" t="s">
        <v>218</v>
      </c>
    </row>
    <row r="4" spans="2:19">
      <c r="B4" s="46" t="s">
        <v>142</v>
      </c>
      <c r="C4" s="67">
        <v>8602</v>
      </c>
    </row>
    <row r="6" spans="2:19" ht="26.25" customHeight="1">
      <c r="B6" s="151" t="s">
        <v>168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3"/>
    </row>
    <row r="7" spans="2:19" ht="26.25" customHeight="1">
      <c r="B7" s="151" t="s">
        <v>84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3"/>
    </row>
    <row r="8" spans="2:19" s="3" customFormat="1" ht="78.75">
      <c r="B8" s="21" t="s">
        <v>110</v>
      </c>
      <c r="C8" s="29" t="s">
        <v>43</v>
      </c>
      <c r="D8" s="29" t="s">
        <v>112</v>
      </c>
      <c r="E8" s="29" t="s">
        <v>111</v>
      </c>
      <c r="F8" s="29" t="s">
        <v>62</v>
      </c>
      <c r="G8" s="29" t="s">
        <v>14</v>
      </c>
      <c r="H8" s="29" t="s">
        <v>63</v>
      </c>
      <c r="I8" s="29" t="s">
        <v>98</v>
      </c>
      <c r="J8" s="29" t="s">
        <v>17</v>
      </c>
      <c r="K8" s="29" t="s">
        <v>97</v>
      </c>
      <c r="L8" s="29" t="s">
        <v>16</v>
      </c>
      <c r="M8" s="58" t="s">
        <v>18</v>
      </c>
      <c r="N8" s="29" t="s">
        <v>193</v>
      </c>
      <c r="O8" s="29" t="s">
        <v>192</v>
      </c>
      <c r="P8" s="29" t="s">
        <v>105</v>
      </c>
      <c r="Q8" s="29" t="s">
        <v>56</v>
      </c>
      <c r="R8" s="29" t="s">
        <v>143</v>
      </c>
      <c r="S8" s="30" t="s">
        <v>145</v>
      </c>
    </row>
    <row r="9" spans="2:19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200</v>
      </c>
      <c r="O9" s="31"/>
      <c r="P9" s="31" t="s">
        <v>196</v>
      </c>
      <c r="Q9" s="31" t="s">
        <v>19</v>
      </c>
      <c r="R9" s="31" t="s">
        <v>19</v>
      </c>
      <c r="S9" s="32" t="s">
        <v>19</v>
      </c>
    </row>
    <row r="10" spans="2:1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107</v>
      </c>
      <c r="R10" s="18" t="s">
        <v>108</v>
      </c>
      <c r="S10" s="19" t="s">
        <v>146</v>
      </c>
    </row>
    <row r="11" spans="2:19" s="4" customFormat="1" ht="18" customHeight="1">
      <c r="B11" s="127" t="s">
        <v>2485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128">
        <v>0</v>
      </c>
      <c r="Q11" s="68"/>
      <c r="R11" s="129">
        <v>0</v>
      </c>
      <c r="S11" s="129">
        <v>0</v>
      </c>
    </row>
    <row r="12" spans="2:19" ht="20.25" customHeight="1">
      <c r="B12" s="130" t="s">
        <v>208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</row>
    <row r="13" spans="2:19">
      <c r="B13" s="130" t="s">
        <v>106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</row>
    <row r="14" spans="2:19">
      <c r="B14" s="130" t="s">
        <v>191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</row>
    <row r="15" spans="2:19">
      <c r="B15" s="130" t="s">
        <v>199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</row>
    <row r="16" spans="2:19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</row>
    <row r="17" spans="2:19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</row>
    <row r="18" spans="2:19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</row>
    <row r="19" spans="2:19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</row>
    <row r="20" spans="2:19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</row>
    <row r="21" spans="2:19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</row>
    <row r="22" spans="2:19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</row>
    <row r="23" spans="2:19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</row>
    <row r="24" spans="2:19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</row>
    <row r="25" spans="2:19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</row>
    <row r="26" spans="2:19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</row>
    <row r="27" spans="2:19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</row>
    <row r="28" spans="2:19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</row>
    <row r="29" spans="2:19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</row>
    <row r="30" spans="2:19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</row>
    <row r="31" spans="2:19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</row>
    <row r="32" spans="2:19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</row>
    <row r="33" spans="2:19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</row>
    <row r="34" spans="2:19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</row>
    <row r="35" spans="2:19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</row>
    <row r="36" spans="2:19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</row>
    <row r="37" spans="2:19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</row>
    <row r="38" spans="2:19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</row>
    <row r="39" spans="2:19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</row>
    <row r="40" spans="2:19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</row>
    <row r="41" spans="2:19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</row>
    <row r="42" spans="2:19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</row>
    <row r="43" spans="2:19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</row>
    <row r="44" spans="2:19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</row>
    <row r="45" spans="2:19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</row>
    <row r="46" spans="2:19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</row>
    <row r="47" spans="2:19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</row>
    <row r="48" spans="2:19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</row>
    <row r="49" spans="2:19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</row>
    <row r="50" spans="2:19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</row>
    <row r="51" spans="2:19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</row>
    <row r="52" spans="2:19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</row>
    <row r="53" spans="2:19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</row>
    <row r="54" spans="2:19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</row>
    <row r="55" spans="2:19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</row>
    <row r="56" spans="2:19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</row>
    <row r="57" spans="2:19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</row>
    <row r="58" spans="2:19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</row>
    <row r="59" spans="2:19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</row>
    <row r="60" spans="2:19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</row>
    <row r="61" spans="2:19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</row>
    <row r="62" spans="2:19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</row>
    <row r="63" spans="2:19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</row>
    <row r="64" spans="2:19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</row>
    <row r="65" spans="2:19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</row>
    <row r="66" spans="2:19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</row>
    <row r="67" spans="2:19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</row>
    <row r="68" spans="2:19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</row>
    <row r="69" spans="2:19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</row>
    <row r="70" spans="2:19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</row>
    <row r="71" spans="2:19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</row>
    <row r="72" spans="2:19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</row>
    <row r="73" spans="2:19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</row>
    <row r="74" spans="2:19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</row>
    <row r="75" spans="2:19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</row>
    <row r="76" spans="2:19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</row>
    <row r="77" spans="2:19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</row>
    <row r="78" spans="2:19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</row>
    <row r="79" spans="2:19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</row>
    <row r="80" spans="2:19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</row>
    <row r="81" spans="2:19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</row>
    <row r="82" spans="2:19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</row>
    <row r="83" spans="2:19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</row>
    <row r="84" spans="2:19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</row>
    <row r="85" spans="2:19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</row>
    <row r="86" spans="2:19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</row>
    <row r="87" spans="2:19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</row>
    <row r="88" spans="2:19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</row>
    <row r="89" spans="2:19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</row>
    <row r="90" spans="2:19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</row>
    <row r="91" spans="2:19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</row>
    <row r="92" spans="2:19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</row>
    <row r="93" spans="2:19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</row>
    <row r="94" spans="2:19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</row>
    <row r="95" spans="2:19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</row>
    <row r="96" spans="2:19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</row>
    <row r="97" spans="2:19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</row>
    <row r="98" spans="2:19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</row>
    <row r="99" spans="2:19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</row>
    <row r="100" spans="2:19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</row>
    <row r="101" spans="2:19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</row>
    <row r="102" spans="2:19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</row>
    <row r="103" spans="2:19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</row>
    <row r="104" spans="2:19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</row>
    <row r="105" spans="2:19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</row>
    <row r="106" spans="2:19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</row>
    <row r="107" spans="2:19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</row>
    <row r="108" spans="2:19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</row>
    <row r="109" spans="2:19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</row>
    <row r="110" spans="2:19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</row>
    <row r="111" spans="2:19">
      <c r="B111" s="122"/>
      <c r="C111" s="122"/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123"/>
    </row>
    <row r="112" spans="2:19">
      <c r="B112" s="122"/>
      <c r="C112" s="122"/>
      <c r="D112" s="123"/>
      <c r="E112" s="123"/>
      <c r="F112" s="123"/>
      <c r="G112" s="123"/>
      <c r="H112" s="123"/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123"/>
    </row>
    <row r="113" spans="2:19">
      <c r="B113" s="122"/>
      <c r="C113" s="122"/>
      <c r="D113" s="123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123"/>
    </row>
    <row r="114" spans="2:19">
      <c r="B114" s="122"/>
      <c r="C114" s="122"/>
      <c r="D114" s="123"/>
      <c r="E114" s="123"/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123"/>
    </row>
    <row r="115" spans="2:19">
      <c r="B115" s="122"/>
      <c r="C115" s="122"/>
      <c r="D115" s="123"/>
      <c r="E115" s="123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3"/>
    </row>
    <row r="116" spans="2:19">
      <c r="B116" s="122"/>
      <c r="C116" s="122"/>
      <c r="D116" s="123"/>
      <c r="E116" s="123"/>
      <c r="F116" s="123"/>
      <c r="G116" s="123"/>
      <c r="H116" s="123"/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123"/>
    </row>
    <row r="117" spans="2:19">
      <c r="B117" s="122"/>
      <c r="C117" s="122"/>
      <c r="D117" s="123"/>
      <c r="E117" s="123"/>
      <c r="F117" s="123"/>
      <c r="G117" s="123"/>
      <c r="H117" s="123"/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123"/>
    </row>
    <row r="118" spans="2:19">
      <c r="B118" s="122"/>
      <c r="C118" s="122"/>
      <c r="D118" s="123"/>
      <c r="E118" s="123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123"/>
    </row>
    <row r="119" spans="2:19">
      <c r="B119" s="122"/>
      <c r="C119" s="122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</row>
    <row r="120" spans="2:19">
      <c r="B120" s="122"/>
      <c r="C120" s="122"/>
      <c r="D120" s="123"/>
      <c r="E120" s="123"/>
      <c r="F120" s="123"/>
      <c r="G120" s="123"/>
      <c r="H120" s="123"/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123"/>
    </row>
    <row r="121" spans="2:19">
      <c r="B121" s="122"/>
      <c r="C121" s="122"/>
      <c r="D121" s="123"/>
      <c r="E121" s="123"/>
      <c r="F121" s="123"/>
      <c r="G121" s="123"/>
      <c r="H121" s="123"/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123"/>
    </row>
    <row r="122" spans="2:19">
      <c r="B122" s="122"/>
      <c r="C122" s="122"/>
      <c r="D122" s="123"/>
      <c r="E122" s="123"/>
      <c r="F122" s="123"/>
      <c r="G122" s="123"/>
      <c r="H122" s="123"/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  <c r="S122" s="123"/>
    </row>
    <row r="123" spans="2:19">
      <c r="B123" s="122"/>
      <c r="C123" s="122"/>
      <c r="D123" s="123"/>
      <c r="E123" s="123"/>
      <c r="F123" s="123"/>
      <c r="G123" s="123"/>
      <c r="H123" s="123"/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123"/>
    </row>
    <row r="124" spans="2:19">
      <c r="B124" s="122"/>
      <c r="C124" s="122"/>
      <c r="D124" s="123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123"/>
    </row>
    <row r="125" spans="2:19">
      <c r="B125" s="122"/>
      <c r="C125" s="122"/>
      <c r="D125" s="123"/>
      <c r="E125" s="123"/>
      <c r="F125" s="123"/>
      <c r="G125" s="123"/>
      <c r="H125" s="123"/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123"/>
    </row>
    <row r="126" spans="2:19">
      <c r="B126" s="122"/>
      <c r="C126" s="122"/>
      <c r="D126" s="123"/>
      <c r="E126" s="123"/>
      <c r="F126" s="123"/>
      <c r="G126" s="123"/>
      <c r="H126" s="123"/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  <c r="S126" s="123"/>
    </row>
    <row r="127" spans="2:19">
      <c r="B127" s="122"/>
      <c r="C127" s="122"/>
      <c r="D127" s="123"/>
      <c r="E127" s="123"/>
      <c r="F127" s="123"/>
      <c r="G127" s="123"/>
      <c r="H127" s="123"/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123"/>
    </row>
    <row r="128" spans="2:19">
      <c r="B128" s="122"/>
      <c r="C128" s="122"/>
      <c r="D128" s="123"/>
      <c r="E128" s="123"/>
      <c r="F128" s="123"/>
      <c r="G128" s="123"/>
      <c r="H128" s="123"/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  <c r="S128" s="123"/>
    </row>
    <row r="129" spans="2:19">
      <c r="B129" s="122"/>
      <c r="C129" s="122"/>
      <c r="D129" s="123"/>
      <c r="E129" s="123"/>
      <c r="F129" s="123"/>
      <c r="G129" s="123"/>
      <c r="H129" s="123"/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  <c r="S129" s="123"/>
    </row>
    <row r="130" spans="2:19">
      <c r="B130" s="122"/>
      <c r="C130" s="122"/>
      <c r="D130" s="123"/>
      <c r="E130" s="123"/>
      <c r="F130" s="123"/>
      <c r="G130" s="123"/>
      <c r="H130" s="123"/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123"/>
    </row>
    <row r="131" spans="2:19">
      <c r="B131" s="122"/>
      <c r="C131" s="122"/>
      <c r="D131" s="123"/>
      <c r="E131" s="123"/>
      <c r="F131" s="123"/>
      <c r="G131" s="123"/>
      <c r="H131" s="123"/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123"/>
    </row>
    <row r="132" spans="2:19">
      <c r="B132" s="122"/>
      <c r="C132" s="122"/>
      <c r="D132" s="123"/>
      <c r="E132" s="123"/>
      <c r="F132" s="123"/>
      <c r="G132" s="123"/>
      <c r="H132" s="123"/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123"/>
    </row>
    <row r="133" spans="2:19">
      <c r="B133" s="122"/>
      <c r="C133" s="122"/>
      <c r="D133" s="123"/>
      <c r="E133" s="123"/>
      <c r="F133" s="123"/>
      <c r="G133" s="123"/>
      <c r="H133" s="123"/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123"/>
    </row>
    <row r="134" spans="2:19">
      <c r="B134" s="122"/>
      <c r="C134" s="122"/>
      <c r="D134" s="123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123"/>
    </row>
    <row r="135" spans="2:19">
      <c r="B135" s="122"/>
      <c r="C135" s="122"/>
      <c r="D135" s="123"/>
      <c r="E135" s="123"/>
      <c r="F135" s="123"/>
      <c r="G135" s="123"/>
      <c r="H135" s="123"/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123"/>
    </row>
    <row r="136" spans="2:19">
      <c r="B136" s="122"/>
      <c r="C136" s="122"/>
      <c r="D136" s="123"/>
      <c r="E136" s="123"/>
      <c r="F136" s="123"/>
      <c r="G136" s="123"/>
      <c r="H136" s="123"/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  <c r="S136" s="123"/>
    </row>
    <row r="137" spans="2:19">
      <c r="B137" s="122"/>
      <c r="C137" s="122"/>
      <c r="D137" s="123"/>
      <c r="E137" s="123"/>
      <c r="F137" s="123"/>
      <c r="G137" s="123"/>
      <c r="H137" s="123"/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123"/>
    </row>
    <row r="138" spans="2:19">
      <c r="B138" s="122"/>
      <c r="C138" s="122"/>
      <c r="D138" s="123"/>
      <c r="E138" s="123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123"/>
    </row>
    <row r="139" spans="2:19">
      <c r="B139" s="122"/>
      <c r="C139" s="122"/>
      <c r="D139" s="123"/>
      <c r="E139" s="123"/>
      <c r="F139" s="123"/>
      <c r="G139" s="123"/>
      <c r="H139" s="123"/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  <c r="S139" s="123"/>
    </row>
    <row r="140" spans="2:19">
      <c r="B140" s="122"/>
      <c r="C140" s="122"/>
      <c r="D140" s="123"/>
      <c r="E140" s="123"/>
      <c r="F140" s="123"/>
      <c r="G140" s="123"/>
      <c r="H140" s="123"/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  <c r="S140" s="123"/>
    </row>
    <row r="141" spans="2:19">
      <c r="B141" s="122"/>
      <c r="C141" s="122"/>
      <c r="D141" s="123"/>
      <c r="E141" s="123"/>
      <c r="F141" s="123"/>
      <c r="G141" s="123"/>
      <c r="H141" s="123"/>
      <c r="I141" s="123"/>
      <c r="J141" s="123"/>
      <c r="K141" s="123"/>
      <c r="L141" s="123"/>
      <c r="M141" s="123"/>
      <c r="N141" s="123"/>
      <c r="O141" s="123"/>
      <c r="P141" s="123"/>
      <c r="Q141" s="123"/>
      <c r="R141" s="123"/>
      <c r="S141" s="123"/>
    </row>
    <row r="142" spans="2:19">
      <c r="B142" s="122"/>
      <c r="C142" s="122"/>
      <c r="D142" s="123"/>
      <c r="E142" s="123"/>
      <c r="F142" s="123"/>
      <c r="G142" s="123"/>
      <c r="H142" s="123"/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123"/>
    </row>
    <row r="143" spans="2:19">
      <c r="B143" s="122"/>
      <c r="C143" s="122"/>
      <c r="D143" s="123"/>
      <c r="E143" s="123"/>
      <c r="F143" s="123"/>
      <c r="G143" s="123"/>
      <c r="H143" s="123"/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  <c r="S143" s="123"/>
    </row>
    <row r="144" spans="2:19">
      <c r="B144" s="122"/>
      <c r="C144" s="122"/>
      <c r="D144" s="123"/>
      <c r="E144" s="123"/>
      <c r="F144" s="123"/>
      <c r="G144" s="123"/>
      <c r="H144" s="123"/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S144" s="123"/>
    </row>
    <row r="145" spans="2:19">
      <c r="B145" s="122"/>
      <c r="C145" s="122"/>
      <c r="D145" s="123"/>
      <c r="E145" s="123"/>
      <c r="F145" s="123"/>
      <c r="G145" s="123"/>
      <c r="H145" s="123"/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123"/>
    </row>
    <row r="146" spans="2:19">
      <c r="B146" s="122"/>
      <c r="C146" s="122"/>
      <c r="D146" s="123"/>
      <c r="E146" s="123"/>
      <c r="F146" s="123"/>
      <c r="G146" s="123"/>
      <c r="H146" s="123"/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123"/>
    </row>
    <row r="147" spans="2:19">
      <c r="B147" s="122"/>
      <c r="C147" s="122"/>
      <c r="D147" s="123"/>
      <c r="E147" s="123"/>
      <c r="F147" s="123"/>
      <c r="G147" s="123"/>
      <c r="H147" s="123"/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123"/>
    </row>
    <row r="148" spans="2:19">
      <c r="B148" s="122"/>
      <c r="C148" s="122"/>
      <c r="D148" s="123"/>
      <c r="E148" s="123"/>
      <c r="F148" s="123"/>
      <c r="G148" s="123"/>
      <c r="H148" s="123"/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123"/>
    </row>
    <row r="149" spans="2:19">
      <c r="B149" s="122"/>
      <c r="C149" s="122"/>
      <c r="D149" s="123"/>
      <c r="E149" s="123"/>
      <c r="F149" s="123"/>
      <c r="G149" s="123"/>
      <c r="H149" s="123"/>
      <c r="I149" s="123"/>
      <c r="J149" s="123"/>
      <c r="K149" s="123"/>
      <c r="L149" s="123"/>
      <c r="M149" s="123"/>
      <c r="N149" s="123"/>
      <c r="O149" s="123"/>
      <c r="P149" s="123"/>
      <c r="Q149" s="123"/>
      <c r="R149" s="123"/>
      <c r="S149" s="123"/>
    </row>
    <row r="150" spans="2:19">
      <c r="B150" s="122"/>
      <c r="C150" s="122"/>
      <c r="D150" s="123"/>
      <c r="E150" s="123"/>
      <c r="F150" s="123"/>
      <c r="G150" s="123"/>
      <c r="H150" s="123"/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S150" s="123"/>
    </row>
    <row r="151" spans="2:19">
      <c r="B151" s="122"/>
      <c r="C151" s="122"/>
      <c r="D151" s="123"/>
      <c r="E151" s="123"/>
      <c r="F151" s="123"/>
      <c r="G151" s="123"/>
      <c r="H151" s="123"/>
      <c r="I151" s="123"/>
      <c r="J151" s="123"/>
      <c r="K151" s="123"/>
      <c r="L151" s="123"/>
      <c r="M151" s="123"/>
      <c r="N151" s="123"/>
      <c r="O151" s="123"/>
      <c r="P151" s="123"/>
      <c r="Q151" s="123"/>
      <c r="R151" s="123"/>
      <c r="S151" s="123"/>
    </row>
    <row r="152" spans="2:19">
      <c r="B152" s="122"/>
      <c r="C152" s="122"/>
      <c r="D152" s="123"/>
      <c r="E152" s="123"/>
      <c r="F152" s="123"/>
      <c r="G152" s="123"/>
      <c r="H152" s="123"/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123"/>
    </row>
    <row r="153" spans="2:19">
      <c r="B153" s="122"/>
      <c r="C153" s="122"/>
      <c r="D153" s="123"/>
      <c r="E153" s="123"/>
      <c r="F153" s="123"/>
      <c r="G153" s="123"/>
      <c r="H153" s="123"/>
      <c r="I153" s="123"/>
      <c r="J153" s="123"/>
      <c r="K153" s="123"/>
      <c r="L153" s="123"/>
      <c r="M153" s="123"/>
      <c r="N153" s="123"/>
      <c r="O153" s="123"/>
      <c r="P153" s="123"/>
      <c r="Q153" s="123"/>
      <c r="R153" s="123"/>
      <c r="S153" s="123"/>
    </row>
    <row r="154" spans="2:19">
      <c r="B154" s="122"/>
      <c r="C154" s="122"/>
      <c r="D154" s="123"/>
      <c r="E154" s="123"/>
      <c r="F154" s="123"/>
      <c r="G154" s="123"/>
      <c r="H154" s="123"/>
      <c r="I154" s="123"/>
      <c r="J154" s="123"/>
      <c r="K154" s="123"/>
      <c r="L154" s="123"/>
      <c r="M154" s="123"/>
      <c r="N154" s="123"/>
      <c r="O154" s="123"/>
      <c r="P154" s="123"/>
      <c r="Q154" s="123"/>
      <c r="R154" s="123"/>
      <c r="S154" s="123"/>
    </row>
    <row r="155" spans="2:19">
      <c r="B155" s="122"/>
      <c r="C155" s="122"/>
      <c r="D155" s="123"/>
      <c r="E155" s="123"/>
      <c r="F155" s="123"/>
      <c r="G155" s="123"/>
      <c r="H155" s="123"/>
      <c r="I155" s="123"/>
      <c r="J155" s="123"/>
      <c r="K155" s="123"/>
      <c r="L155" s="123"/>
      <c r="M155" s="123"/>
      <c r="N155" s="123"/>
      <c r="O155" s="123"/>
      <c r="P155" s="123"/>
      <c r="Q155" s="123"/>
      <c r="R155" s="123"/>
      <c r="S155" s="123"/>
    </row>
    <row r="156" spans="2:19">
      <c r="B156" s="122"/>
      <c r="C156" s="122"/>
      <c r="D156" s="123"/>
      <c r="E156" s="123"/>
      <c r="F156" s="123"/>
      <c r="G156" s="123"/>
      <c r="H156" s="123"/>
      <c r="I156" s="123"/>
      <c r="J156" s="123"/>
      <c r="K156" s="123"/>
      <c r="L156" s="123"/>
      <c r="M156" s="123"/>
      <c r="N156" s="123"/>
      <c r="O156" s="123"/>
      <c r="P156" s="123"/>
      <c r="Q156" s="123"/>
      <c r="R156" s="123"/>
      <c r="S156" s="123"/>
    </row>
    <row r="157" spans="2:19">
      <c r="B157" s="122"/>
      <c r="C157" s="122"/>
      <c r="D157" s="123"/>
      <c r="E157" s="123"/>
      <c r="F157" s="123"/>
      <c r="G157" s="123"/>
      <c r="H157" s="123"/>
      <c r="I157" s="123"/>
      <c r="J157" s="123"/>
      <c r="K157" s="123"/>
      <c r="L157" s="123"/>
      <c r="M157" s="123"/>
      <c r="N157" s="123"/>
      <c r="O157" s="123"/>
      <c r="P157" s="123"/>
      <c r="Q157" s="123"/>
      <c r="R157" s="123"/>
      <c r="S157" s="123"/>
    </row>
    <row r="158" spans="2:19">
      <c r="B158" s="122"/>
      <c r="C158" s="122"/>
      <c r="D158" s="123"/>
      <c r="E158" s="123"/>
      <c r="F158" s="123"/>
      <c r="G158" s="123"/>
      <c r="H158" s="123"/>
      <c r="I158" s="123"/>
      <c r="J158" s="123"/>
      <c r="K158" s="123"/>
      <c r="L158" s="123"/>
      <c r="M158" s="123"/>
      <c r="N158" s="123"/>
      <c r="O158" s="123"/>
      <c r="P158" s="123"/>
      <c r="Q158" s="123"/>
      <c r="R158" s="123"/>
      <c r="S158" s="123"/>
    </row>
    <row r="159" spans="2:19">
      <c r="B159" s="122"/>
      <c r="C159" s="122"/>
      <c r="D159" s="123"/>
      <c r="E159" s="123"/>
      <c r="F159" s="123"/>
      <c r="G159" s="123"/>
      <c r="H159" s="123"/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  <c r="S159" s="123"/>
    </row>
    <row r="160" spans="2:19">
      <c r="B160" s="122"/>
      <c r="C160" s="122"/>
      <c r="D160" s="123"/>
      <c r="E160" s="123"/>
      <c r="F160" s="123"/>
      <c r="G160" s="123"/>
      <c r="H160" s="123"/>
      <c r="I160" s="123"/>
      <c r="J160" s="123"/>
      <c r="K160" s="123"/>
      <c r="L160" s="123"/>
      <c r="M160" s="123"/>
      <c r="N160" s="123"/>
      <c r="O160" s="123"/>
      <c r="P160" s="123"/>
      <c r="Q160" s="123"/>
      <c r="R160" s="123"/>
      <c r="S160" s="123"/>
    </row>
    <row r="161" spans="2:19">
      <c r="B161" s="122"/>
      <c r="C161" s="122"/>
      <c r="D161" s="123"/>
      <c r="E161" s="123"/>
      <c r="F161" s="123"/>
      <c r="G161" s="123"/>
      <c r="H161" s="123"/>
      <c r="I161" s="123"/>
      <c r="J161" s="123"/>
      <c r="K161" s="123"/>
      <c r="L161" s="123"/>
      <c r="M161" s="123"/>
      <c r="N161" s="123"/>
      <c r="O161" s="123"/>
      <c r="P161" s="123"/>
      <c r="Q161" s="123"/>
      <c r="R161" s="123"/>
      <c r="S161" s="123"/>
    </row>
    <row r="162" spans="2:19">
      <c r="B162" s="122"/>
      <c r="C162" s="122"/>
      <c r="D162" s="123"/>
      <c r="E162" s="123"/>
      <c r="F162" s="123"/>
      <c r="G162" s="123"/>
      <c r="H162" s="123"/>
      <c r="I162" s="123"/>
      <c r="J162" s="123"/>
      <c r="K162" s="123"/>
      <c r="L162" s="123"/>
      <c r="M162" s="123"/>
      <c r="N162" s="123"/>
      <c r="O162" s="123"/>
      <c r="P162" s="123"/>
      <c r="Q162" s="123"/>
      <c r="R162" s="123"/>
      <c r="S162" s="123"/>
    </row>
    <row r="163" spans="2:19">
      <c r="B163" s="122"/>
      <c r="C163" s="122"/>
      <c r="D163" s="123"/>
      <c r="E163" s="123"/>
      <c r="F163" s="123"/>
      <c r="G163" s="123"/>
      <c r="H163" s="123"/>
      <c r="I163" s="123"/>
      <c r="J163" s="123"/>
      <c r="K163" s="123"/>
      <c r="L163" s="123"/>
      <c r="M163" s="123"/>
      <c r="N163" s="123"/>
      <c r="O163" s="123"/>
      <c r="P163" s="123"/>
      <c r="Q163" s="123"/>
      <c r="R163" s="123"/>
      <c r="S163" s="123"/>
    </row>
    <row r="164" spans="2:19">
      <c r="B164" s="122"/>
      <c r="C164" s="122"/>
      <c r="D164" s="123"/>
      <c r="E164" s="123"/>
      <c r="F164" s="123"/>
      <c r="G164" s="123"/>
      <c r="H164" s="123"/>
      <c r="I164" s="123"/>
      <c r="J164" s="123"/>
      <c r="K164" s="123"/>
      <c r="L164" s="123"/>
      <c r="M164" s="123"/>
      <c r="N164" s="123"/>
      <c r="O164" s="123"/>
      <c r="P164" s="123"/>
      <c r="Q164" s="123"/>
      <c r="R164" s="123"/>
      <c r="S164" s="123"/>
    </row>
    <row r="165" spans="2:19">
      <c r="B165" s="122"/>
      <c r="C165" s="122"/>
      <c r="D165" s="123"/>
      <c r="E165" s="123"/>
      <c r="F165" s="123"/>
      <c r="G165" s="123"/>
      <c r="H165" s="123"/>
      <c r="I165" s="123"/>
      <c r="J165" s="123"/>
      <c r="K165" s="123"/>
      <c r="L165" s="123"/>
      <c r="M165" s="123"/>
      <c r="N165" s="123"/>
      <c r="O165" s="123"/>
      <c r="P165" s="123"/>
      <c r="Q165" s="123"/>
      <c r="R165" s="123"/>
      <c r="S165" s="123"/>
    </row>
    <row r="166" spans="2:19">
      <c r="B166" s="122"/>
      <c r="C166" s="122"/>
      <c r="D166" s="123"/>
      <c r="E166" s="123"/>
      <c r="F166" s="123"/>
      <c r="G166" s="123"/>
      <c r="H166" s="123"/>
      <c r="I166" s="123"/>
      <c r="J166" s="123"/>
      <c r="K166" s="123"/>
      <c r="L166" s="123"/>
      <c r="M166" s="123"/>
      <c r="N166" s="123"/>
      <c r="O166" s="123"/>
      <c r="P166" s="123"/>
      <c r="Q166" s="123"/>
      <c r="R166" s="123"/>
      <c r="S166" s="123"/>
    </row>
    <row r="167" spans="2:19">
      <c r="B167" s="122"/>
      <c r="C167" s="122"/>
      <c r="D167" s="123"/>
      <c r="E167" s="123"/>
      <c r="F167" s="123"/>
      <c r="G167" s="123"/>
      <c r="H167" s="123"/>
      <c r="I167" s="123"/>
      <c r="J167" s="123"/>
      <c r="K167" s="123"/>
      <c r="L167" s="123"/>
      <c r="M167" s="123"/>
      <c r="N167" s="123"/>
      <c r="O167" s="123"/>
      <c r="P167" s="123"/>
      <c r="Q167" s="123"/>
      <c r="R167" s="123"/>
      <c r="S167" s="123"/>
    </row>
    <row r="168" spans="2:19">
      <c r="B168" s="122"/>
      <c r="C168" s="122"/>
      <c r="D168" s="123"/>
      <c r="E168" s="123"/>
      <c r="F168" s="123"/>
      <c r="G168" s="123"/>
      <c r="H168" s="123"/>
      <c r="I168" s="123"/>
      <c r="J168" s="123"/>
      <c r="K168" s="123"/>
      <c r="L168" s="123"/>
      <c r="M168" s="123"/>
      <c r="N168" s="123"/>
      <c r="O168" s="123"/>
      <c r="P168" s="123"/>
      <c r="Q168" s="123"/>
      <c r="R168" s="123"/>
      <c r="S168" s="123"/>
    </row>
    <row r="169" spans="2:19">
      <c r="B169" s="122"/>
      <c r="C169" s="122"/>
      <c r="D169" s="123"/>
      <c r="E169" s="123"/>
      <c r="F169" s="123"/>
      <c r="G169" s="123"/>
      <c r="H169" s="123"/>
      <c r="I169" s="123"/>
      <c r="J169" s="123"/>
      <c r="K169" s="123"/>
      <c r="L169" s="123"/>
      <c r="M169" s="123"/>
      <c r="N169" s="123"/>
      <c r="O169" s="123"/>
      <c r="P169" s="123"/>
      <c r="Q169" s="123"/>
      <c r="R169" s="123"/>
      <c r="S169" s="123"/>
    </row>
    <row r="170" spans="2:19">
      <c r="B170" s="122"/>
      <c r="C170" s="122"/>
      <c r="D170" s="123"/>
      <c r="E170" s="123"/>
      <c r="F170" s="123"/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  <c r="Q170" s="123"/>
      <c r="R170" s="123"/>
      <c r="S170" s="123"/>
    </row>
    <row r="171" spans="2:19">
      <c r="B171" s="122"/>
      <c r="C171" s="122"/>
      <c r="D171" s="123"/>
      <c r="E171" s="123"/>
      <c r="F171" s="123"/>
      <c r="G171" s="123"/>
      <c r="H171" s="123"/>
      <c r="I171" s="123"/>
      <c r="J171" s="123"/>
      <c r="K171" s="123"/>
      <c r="L171" s="123"/>
      <c r="M171" s="123"/>
      <c r="N171" s="123"/>
      <c r="O171" s="123"/>
      <c r="P171" s="123"/>
      <c r="Q171" s="123"/>
      <c r="R171" s="123"/>
      <c r="S171" s="123"/>
    </row>
    <row r="172" spans="2:19">
      <c r="B172" s="122"/>
      <c r="C172" s="122"/>
      <c r="D172" s="123"/>
      <c r="E172" s="123"/>
      <c r="F172" s="123"/>
      <c r="G172" s="123"/>
      <c r="H172" s="123"/>
      <c r="I172" s="123"/>
      <c r="J172" s="123"/>
      <c r="K172" s="123"/>
      <c r="L172" s="123"/>
      <c r="M172" s="123"/>
      <c r="N172" s="123"/>
      <c r="O172" s="123"/>
      <c r="P172" s="123"/>
      <c r="Q172" s="123"/>
      <c r="R172" s="123"/>
      <c r="S172" s="123"/>
    </row>
    <row r="173" spans="2:19">
      <c r="B173" s="122"/>
      <c r="C173" s="122"/>
      <c r="D173" s="123"/>
      <c r="E173" s="123"/>
      <c r="F173" s="123"/>
      <c r="G173" s="123"/>
      <c r="H173" s="123"/>
      <c r="I173" s="123"/>
      <c r="J173" s="123"/>
      <c r="K173" s="123"/>
      <c r="L173" s="123"/>
      <c r="M173" s="123"/>
      <c r="N173" s="123"/>
      <c r="O173" s="123"/>
      <c r="P173" s="123"/>
      <c r="Q173" s="123"/>
      <c r="R173" s="123"/>
      <c r="S173" s="123"/>
    </row>
    <row r="174" spans="2:19">
      <c r="B174" s="122"/>
      <c r="C174" s="122"/>
      <c r="D174" s="123"/>
      <c r="E174" s="123"/>
      <c r="F174" s="123"/>
      <c r="G174" s="123"/>
      <c r="H174" s="123"/>
      <c r="I174" s="123"/>
      <c r="J174" s="123"/>
      <c r="K174" s="123"/>
      <c r="L174" s="123"/>
      <c r="M174" s="123"/>
      <c r="N174" s="123"/>
      <c r="O174" s="123"/>
      <c r="P174" s="123"/>
      <c r="Q174" s="123"/>
      <c r="R174" s="123"/>
      <c r="S174" s="123"/>
    </row>
    <row r="175" spans="2:19">
      <c r="B175" s="122"/>
      <c r="C175" s="122"/>
      <c r="D175" s="123"/>
      <c r="E175" s="123"/>
      <c r="F175" s="123"/>
      <c r="G175" s="123"/>
      <c r="H175" s="123"/>
      <c r="I175" s="123"/>
      <c r="J175" s="123"/>
      <c r="K175" s="123"/>
      <c r="L175" s="123"/>
      <c r="M175" s="123"/>
      <c r="N175" s="123"/>
      <c r="O175" s="123"/>
      <c r="P175" s="123"/>
      <c r="Q175" s="123"/>
      <c r="R175" s="123"/>
      <c r="S175" s="123"/>
    </row>
    <row r="176" spans="2:19">
      <c r="B176" s="122"/>
      <c r="C176" s="122"/>
      <c r="D176" s="123"/>
      <c r="E176" s="123"/>
      <c r="F176" s="123"/>
      <c r="G176" s="123"/>
      <c r="H176" s="123"/>
      <c r="I176" s="123"/>
      <c r="J176" s="123"/>
      <c r="K176" s="123"/>
      <c r="L176" s="123"/>
      <c r="M176" s="123"/>
      <c r="N176" s="123"/>
      <c r="O176" s="123"/>
      <c r="P176" s="123"/>
      <c r="Q176" s="123"/>
      <c r="R176" s="123"/>
      <c r="S176" s="123"/>
    </row>
    <row r="177" spans="2:19">
      <c r="B177" s="122"/>
      <c r="C177" s="122"/>
      <c r="D177" s="123"/>
      <c r="E177" s="123"/>
      <c r="F177" s="123"/>
      <c r="G177" s="123"/>
      <c r="H177" s="123"/>
      <c r="I177" s="123"/>
      <c r="J177" s="123"/>
      <c r="K177" s="123"/>
      <c r="L177" s="123"/>
      <c r="M177" s="123"/>
      <c r="N177" s="123"/>
      <c r="O177" s="123"/>
      <c r="P177" s="123"/>
      <c r="Q177" s="123"/>
      <c r="R177" s="123"/>
      <c r="S177" s="123"/>
    </row>
    <row r="178" spans="2:19">
      <c r="B178" s="122"/>
      <c r="C178" s="122"/>
      <c r="D178" s="123"/>
      <c r="E178" s="123"/>
      <c r="F178" s="123"/>
      <c r="G178" s="123"/>
      <c r="H178" s="123"/>
      <c r="I178" s="123"/>
      <c r="J178" s="123"/>
      <c r="K178" s="123"/>
      <c r="L178" s="123"/>
      <c r="M178" s="123"/>
      <c r="N178" s="123"/>
      <c r="O178" s="123"/>
      <c r="P178" s="123"/>
      <c r="Q178" s="123"/>
      <c r="R178" s="123"/>
      <c r="S178" s="123"/>
    </row>
    <row r="179" spans="2:19">
      <c r="B179" s="122"/>
      <c r="C179" s="122"/>
      <c r="D179" s="123"/>
      <c r="E179" s="123"/>
      <c r="F179" s="123"/>
      <c r="G179" s="123"/>
      <c r="H179" s="123"/>
      <c r="I179" s="123"/>
      <c r="J179" s="123"/>
      <c r="K179" s="123"/>
      <c r="L179" s="123"/>
      <c r="M179" s="123"/>
      <c r="N179" s="123"/>
      <c r="O179" s="123"/>
      <c r="P179" s="123"/>
      <c r="Q179" s="123"/>
      <c r="R179" s="123"/>
      <c r="S179" s="123"/>
    </row>
    <row r="180" spans="2:19">
      <c r="B180" s="122"/>
      <c r="C180" s="122"/>
      <c r="D180" s="123"/>
      <c r="E180" s="123"/>
      <c r="F180" s="123"/>
      <c r="G180" s="123"/>
      <c r="H180" s="123"/>
      <c r="I180" s="123"/>
      <c r="J180" s="123"/>
      <c r="K180" s="123"/>
      <c r="L180" s="123"/>
      <c r="M180" s="123"/>
      <c r="N180" s="123"/>
      <c r="O180" s="123"/>
      <c r="P180" s="123"/>
      <c r="Q180" s="123"/>
      <c r="R180" s="123"/>
      <c r="S180" s="123"/>
    </row>
    <row r="181" spans="2:19">
      <c r="B181" s="122"/>
      <c r="C181" s="122"/>
      <c r="D181" s="123"/>
      <c r="E181" s="123"/>
      <c r="F181" s="123"/>
      <c r="G181" s="123"/>
      <c r="H181" s="123"/>
      <c r="I181" s="123"/>
      <c r="J181" s="123"/>
      <c r="K181" s="123"/>
      <c r="L181" s="123"/>
      <c r="M181" s="123"/>
      <c r="N181" s="123"/>
      <c r="O181" s="123"/>
      <c r="P181" s="123"/>
      <c r="Q181" s="123"/>
      <c r="R181" s="123"/>
      <c r="S181" s="123"/>
    </row>
    <row r="182" spans="2:19">
      <c r="B182" s="122"/>
      <c r="C182" s="122"/>
      <c r="D182" s="123"/>
      <c r="E182" s="123"/>
      <c r="F182" s="123"/>
      <c r="G182" s="123"/>
      <c r="H182" s="123"/>
      <c r="I182" s="123"/>
      <c r="J182" s="123"/>
      <c r="K182" s="123"/>
      <c r="L182" s="123"/>
      <c r="M182" s="123"/>
      <c r="N182" s="123"/>
      <c r="O182" s="123"/>
      <c r="P182" s="123"/>
      <c r="Q182" s="123"/>
      <c r="R182" s="123"/>
      <c r="S182" s="123"/>
    </row>
    <row r="183" spans="2:19">
      <c r="B183" s="122"/>
      <c r="C183" s="122"/>
      <c r="D183" s="123"/>
      <c r="E183" s="123"/>
      <c r="F183" s="123"/>
      <c r="G183" s="123"/>
      <c r="H183" s="123"/>
      <c r="I183" s="123"/>
      <c r="J183" s="123"/>
      <c r="K183" s="123"/>
      <c r="L183" s="123"/>
      <c r="M183" s="123"/>
      <c r="N183" s="123"/>
      <c r="O183" s="123"/>
      <c r="P183" s="123"/>
      <c r="Q183" s="123"/>
      <c r="R183" s="123"/>
      <c r="S183" s="123"/>
    </row>
    <row r="184" spans="2:19">
      <c r="B184" s="122"/>
      <c r="C184" s="122"/>
      <c r="D184" s="123"/>
      <c r="E184" s="123"/>
      <c r="F184" s="123"/>
      <c r="G184" s="123"/>
      <c r="H184" s="123"/>
      <c r="I184" s="123"/>
      <c r="J184" s="123"/>
      <c r="K184" s="123"/>
      <c r="L184" s="123"/>
      <c r="M184" s="123"/>
      <c r="N184" s="123"/>
      <c r="O184" s="123"/>
      <c r="P184" s="123"/>
      <c r="Q184" s="123"/>
      <c r="R184" s="123"/>
      <c r="S184" s="123"/>
    </row>
    <row r="185" spans="2:19">
      <c r="B185" s="122"/>
      <c r="C185" s="122"/>
      <c r="D185" s="123"/>
      <c r="E185" s="123"/>
      <c r="F185" s="123"/>
      <c r="G185" s="123"/>
      <c r="H185" s="123"/>
      <c r="I185" s="123"/>
      <c r="J185" s="123"/>
      <c r="K185" s="123"/>
      <c r="L185" s="123"/>
      <c r="M185" s="123"/>
      <c r="N185" s="123"/>
      <c r="O185" s="123"/>
      <c r="P185" s="123"/>
      <c r="Q185" s="123"/>
      <c r="R185" s="123"/>
      <c r="S185" s="123"/>
    </row>
    <row r="186" spans="2:19">
      <c r="B186" s="122"/>
      <c r="C186" s="122"/>
      <c r="D186" s="123"/>
      <c r="E186" s="123"/>
      <c r="F186" s="123"/>
      <c r="G186" s="123"/>
      <c r="H186" s="123"/>
      <c r="I186" s="123"/>
      <c r="J186" s="123"/>
      <c r="K186" s="123"/>
      <c r="L186" s="123"/>
      <c r="M186" s="123"/>
      <c r="N186" s="123"/>
      <c r="O186" s="123"/>
      <c r="P186" s="123"/>
      <c r="Q186" s="123"/>
      <c r="R186" s="123"/>
      <c r="S186" s="123"/>
    </row>
    <row r="187" spans="2:19">
      <c r="B187" s="122"/>
      <c r="C187" s="122"/>
      <c r="D187" s="123"/>
      <c r="E187" s="123"/>
      <c r="F187" s="123"/>
      <c r="G187" s="123"/>
      <c r="H187" s="123"/>
      <c r="I187" s="123"/>
      <c r="J187" s="123"/>
      <c r="K187" s="123"/>
      <c r="L187" s="123"/>
      <c r="M187" s="123"/>
      <c r="N187" s="123"/>
      <c r="O187" s="123"/>
      <c r="P187" s="123"/>
      <c r="Q187" s="123"/>
      <c r="R187" s="123"/>
      <c r="S187" s="123"/>
    </row>
    <row r="188" spans="2:19">
      <c r="B188" s="122"/>
      <c r="C188" s="122"/>
      <c r="D188" s="123"/>
      <c r="E188" s="123"/>
      <c r="F188" s="123"/>
      <c r="G188" s="123"/>
      <c r="H188" s="123"/>
      <c r="I188" s="123"/>
      <c r="J188" s="123"/>
      <c r="K188" s="123"/>
      <c r="L188" s="123"/>
      <c r="M188" s="123"/>
      <c r="N188" s="123"/>
      <c r="O188" s="123"/>
      <c r="P188" s="123"/>
      <c r="Q188" s="123"/>
      <c r="R188" s="123"/>
      <c r="S188" s="123"/>
    </row>
    <row r="189" spans="2:19">
      <c r="B189" s="122"/>
      <c r="C189" s="122"/>
      <c r="D189" s="123"/>
      <c r="E189" s="123"/>
      <c r="F189" s="123"/>
      <c r="G189" s="123"/>
      <c r="H189" s="123"/>
      <c r="I189" s="123"/>
      <c r="J189" s="123"/>
      <c r="K189" s="123"/>
      <c r="L189" s="123"/>
      <c r="M189" s="123"/>
      <c r="N189" s="123"/>
      <c r="O189" s="123"/>
      <c r="P189" s="123"/>
      <c r="Q189" s="123"/>
      <c r="R189" s="123"/>
      <c r="S189" s="123"/>
    </row>
    <row r="190" spans="2:19">
      <c r="B190" s="122"/>
      <c r="C190" s="122"/>
      <c r="D190" s="123"/>
      <c r="E190" s="123"/>
      <c r="F190" s="123"/>
      <c r="G190" s="123"/>
      <c r="H190" s="123"/>
      <c r="I190" s="123"/>
      <c r="J190" s="123"/>
      <c r="K190" s="123"/>
      <c r="L190" s="123"/>
      <c r="M190" s="123"/>
      <c r="N190" s="123"/>
      <c r="O190" s="123"/>
      <c r="P190" s="123"/>
      <c r="Q190" s="123"/>
      <c r="R190" s="123"/>
      <c r="S190" s="123"/>
    </row>
    <row r="191" spans="2:19">
      <c r="B191" s="122"/>
      <c r="C191" s="122"/>
      <c r="D191" s="123"/>
      <c r="E191" s="123"/>
      <c r="F191" s="123"/>
      <c r="G191" s="123"/>
      <c r="H191" s="123"/>
      <c r="I191" s="123"/>
      <c r="J191" s="123"/>
      <c r="K191" s="123"/>
      <c r="L191" s="123"/>
      <c r="M191" s="123"/>
      <c r="N191" s="123"/>
      <c r="O191" s="123"/>
      <c r="P191" s="123"/>
      <c r="Q191" s="123"/>
      <c r="R191" s="123"/>
      <c r="S191" s="123"/>
    </row>
    <row r="192" spans="2:19">
      <c r="B192" s="122"/>
      <c r="C192" s="122"/>
      <c r="D192" s="123"/>
      <c r="E192" s="123"/>
      <c r="F192" s="123"/>
      <c r="G192" s="123"/>
      <c r="H192" s="123"/>
      <c r="I192" s="123"/>
      <c r="J192" s="123"/>
      <c r="K192" s="123"/>
      <c r="L192" s="123"/>
      <c r="M192" s="123"/>
      <c r="N192" s="123"/>
      <c r="O192" s="123"/>
      <c r="P192" s="123"/>
      <c r="Q192" s="123"/>
      <c r="R192" s="123"/>
      <c r="S192" s="123"/>
    </row>
    <row r="193" spans="2:19">
      <c r="B193" s="122"/>
      <c r="C193" s="122"/>
      <c r="D193" s="123"/>
      <c r="E193" s="123"/>
      <c r="F193" s="123"/>
      <c r="G193" s="123"/>
      <c r="H193" s="123"/>
      <c r="I193" s="123"/>
      <c r="J193" s="123"/>
      <c r="K193" s="123"/>
      <c r="L193" s="123"/>
      <c r="M193" s="123"/>
      <c r="N193" s="123"/>
      <c r="O193" s="123"/>
      <c r="P193" s="123"/>
      <c r="Q193" s="123"/>
      <c r="R193" s="123"/>
      <c r="S193" s="123"/>
    </row>
    <row r="194" spans="2:19">
      <c r="B194" s="122"/>
      <c r="C194" s="122"/>
      <c r="D194" s="123"/>
      <c r="E194" s="123"/>
      <c r="F194" s="123"/>
      <c r="G194" s="123"/>
      <c r="H194" s="123"/>
      <c r="I194" s="123"/>
      <c r="J194" s="123"/>
      <c r="K194" s="123"/>
      <c r="L194" s="123"/>
      <c r="M194" s="123"/>
      <c r="N194" s="123"/>
      <c r="O194" s="123"/>
      <c r="P194" s="123"/>
      <c r="Q194" s="123"/>
      <c r="R194" s="123"/>
      <c r="S194" s="123"/>
    </row>
    <row r="195" spans="2:19">
      <c r="B195" s="122"/>
      <c r="C195" s="122"/>
      <c r="D195" s="123"/>
      <c r="E195" s="123"/>
      <c r="F195" s="123"/>
      <c r="G195" s="123"/>
      <c r="H195" s="123"/>
      <c r="I195" s="123"/>
      <c r="J195" s="123"/>
      <c r="K195" s="123"/>
      <c r="L195" s="123"/>
      <c r="M195" s="123"/>
      <c r="N195" s="123"/>
      <c r="O195" s="123"/>
      <c r="P195" s="123"/>
      <c r="Q195" s="123"/>
      <c r="R195" s="123"/>
      <c r="S195" s="123"/>
    </row>
    <row r="196" spans="2:19">
      <c r="B196" s="122"/>
      <c r="C196" s="122"/>
      <c r="D196" s="123"/>
      <c r="E196" s="123"/>
      <c r="F196" s="123"/>
      <c r="G196" s="123"/>
      <c r="H196" s="123"/>
      <c r="I196" s="123"/>
      <c r="J196" s="123"/>
      <c r="K196" s="123"/>
      <c r="L196" s="123"/>
      <c r="M196" s="123"/>
      <c r="N196" s="123"/>
      <c r="O196" s="123"/>
      <c r="P196" s="123"/>
      <c r="Q196" s="123"/>
      <c r="R196" s="123"/>
      <c r="S196" s="123"/>
    </row>
    <row r="197" spans="2:19">
      <c r="B197" s="122"/>
      <c r="C197" s="122"/>
      <c r="D197" s="123"/>
      <c r="E197" s="123"/>
      <c r="F197" s="123"/>
      <c r="G197" s="123"/>
      <c r="H197" s="123"/>
      <c r="I197" s="123"/>
      <c r="J197" s="123"/>
      <c r="K197" s="123"/>
      <c r="L197" s="123"/>
      <c r="M197" s="123"/>
      <c r="N197" s="123"/>
      <c r="O197" s="123"/>
      <c r="P197" s="123"/>
      <c r="Q197" s="123"/>
      <c r="R197" s="123"/>
      <c r="S197" s="123"/>
    </row>
    <row r="198" spans="2:19">
      <c r="B198" s="122"/>
      <c r="C198" s="122"/>
      <c r="D198" s="123"/>
      <c r="E198" s="123"/>
      <c r="F198" s="123"/>
      <c r="G198" s="123"/>
      <c r="H198" s="123"/>
      <c r="I198" s="123"/>
      <c r="J198" s="123"/>
      <c r="K198" s="123"/>
      <c r="L198" s="123"/>
      <c r="M198" s="123"/>
      <c r="N198" s="123"/>
      <c r="O198" s="123"/>
      <c r="P198" s="123"/>
      <c r="Q198" s="123"/>
      <c r="R198" s="123"/>
      <c r="S198" s="123"/>
    </row>
    <row r="199" spans="2:19">
      <c r="B199" s="122"/>
      <c r="C199" s="122"/>
      <c r="D199" s="123"/>
      <c r="E199" s="123"/>
      <c r="F199" s="123"/>
      <c r="G199" s="123"/>
      <c r="H199" s="123"/>
      <c r="I199" s="123"/>
      <c r="J199" s="123"/>
      <c r="K199" s="123"/>
      <c r="L199" s="123"/>
      <c r="M199" s="123"/>
      <c r="N199" s="123"/>
      <c r="O199" s="123"/>
      <c r="P199" s="123"/>
      <c r="Q199" s="123"/>
      <c r="R199" s="123"/>
      <c r="S199" s="123"/>
    </row>
    <row r="200" spans="2:19">
      <c r="B200" s="122"/>
      <c r="C200" s="122"/>
      <c r="D200" s="123"/>
      <c r="E200" s="123"/>
      <c r="F200" s="123"/>
      <c r="G200" s="123"/>
      <c r="H200" s="123"/>
      <c r="I200" s="123"/>
      <c r="J200" s="123"/>
      <c r="K200" s="123"/>
      <c r="L200" s="123"/>
      <c r="M200" s="123"/>
      <c r="N200" s="123"/>
      <c r="O200" s="123"/>
      <c r="P200" s="123"/>
      <c r="Q200" s="123"/>
      <c r="R200" s="123"/>
      <c r="S200" s="123"/>
    </row>
    <row r="201" spans="2:19">
      <c r="B201" s="122"/>
      <c r="C201" s="122"/>
      <c r="D201" s="123"/>
      <c r="E201" s="123"/>
      <c r="F201" s="123"/>
      <c r="G201" s="123"/>
      <c r="H201" s="123"/>
      <c r="I201" s="123"/>
      <c r="J201" s="123"/>
      <c r="K201" s="123"/>
      <c r="L201" s="123"/>
      <c r="M201" s="123"/>
      <c r="N201" s="123"/>
      <c r="O201" s="123"/>
      <c r="P201" s="123"/>
      <c r="Q201" s="123"/>
      <c r="R201" s="123"/>
      <c r="S201" s="123"/>
    </row>
    <row r="202" spans="2:19">
      <c r="B202" s="122"/>
      <c r="C202" s="122"/>
      <c r="D202" s="123"/>
      <c r="E202" s="123"/>
      <c r="F202" s="123"/>
      <c r="G202" s="123"/>
      <c r="H202" s="123"/>
      <c r="I202" s="123"/>
      <c r="J202" s="123"/>
      <c r="K202" s="123"/>
      <c r="L202" s="123"/>
      <c r="M202" s="123"/>
      <c r="N202" s="123"/>
      <c r="O202" s="123"/>
      <c r="P202" s="123"/>
      <c r="Q202" s="123"/>
      <c r="R202" s="123"/>
      <c r="S202" s="123"/>
    </row>
    <row r="203" spans="2:19">
      <c r="B203" s="122"/>
      <c r="C203" s="122"/>
      <c r="D203" s="123"/>
      <c r="E203" s="123"/>
      <c r="F203" s="123"/>
      <c r="G203" s="123"/>
      <c r="H203" s="123"/>
      <c r="I203" s="123"/>
      <c r="J203" s="123"/>
      <c r="K203" s="123"/>
      <c r="L203" s="123"/>
      <c r="M203" s="123"/>
      <c r="N203" s="123"/>
      <c r="O203" s="123"/>
      <c r="P203" s="123"/>
      <c r="Q203" s="123"/>
      <c r="R203" s="123"/>
      <c r="S203" s="123"/>
    </row>
    <row r="204" spans="2:19">
      <c r="B204" s="122"/>
      <c r="C204" s="122"/>
      <c r="D204" s="123"/>
      <c r="E204" s="123"/>
      <c r="F204" s="123"/>
      <c r="G204" s="123"/>
      <c r="H204" s="123"/>
      <c r="I204" s="123"/>
      <c r="J204" s="123"/>
      <c r="K204" s="123"/>
      <c r="L204" s="123"/>
      <c r="M204" s="123"/>
      <c r="N204" s="123"/>
      <c r="O204" s="123"/>
      <c r="P204" s="123"/>
      <c r="Q204" s="123"/>
      <c r="R204" s="123"/>
      <c r="S204" s="123"/>
    </row>
    <row r="205" spans="2:19">
      <c r="B205" s="122"/>
      <c r="C205" s="122"/>
      <c r="D205" s="123"/>
      <c r="E205" s="123"/>
      <c r="F205" s="123"/>
      <c r="G205" s="123"/>
      <c r="H205" s="123"/>
      <c r="I205" s="123"/>
      <c r="J205" s="123"/>
      <c r="K205" s="123"/>
      <c r="L205" s="123"/>
      <c r="M205" s="123"/>
      <c r="N205" s="123"/>
      <c r="O205" s="123"/>
      <c r="P205" s="123"/>
      <c r="Q205" s="123"/>
      <c r="R205" s="123"/>
      <c r="S205" s="123"/>
    </row>
    <row r="206" spans="2:19">
      <c r="B206" s="122"/>
      <c r="C206" s="122"/>
      <c r="D206" s="123"/>
      <c r="E206" s="123"/>
      <c r="F206" s="123"/>
      <c r="G206" s="123"/>
      <c r="H206" s="123"/>
      <c r="I206" s="123"/>
      <c r="J206" s="123"/>
      <c r="K206" s="123"/>
      <c r="L206" s="123"/>
      <c r="M206" s="123"/>
      <c r="N206" s="123"/>
      <c r="O206" s="123"/>
      <c r="P206" s="123"/>
      <c r="Q206" s="123"/>
      <c r="R206" s="123"/>
      <c r="S206" s="123"/>
    </row>
    <row r="207" spans="2:19">
      <c r="B207" s="122"/>
      <c r="C207" s="122"/>
      <c r="D207" s="123"/>
      <c r="E207" s="123"/>
      <c r="F207" s="123"/>
      <c r="G207" s="123"/>
      <c r="H207" s="123"/>
      <c r="I207" s="123"/>
      <c r="J207" s="123"/>
      <c r="K207" s="123"/>
      <c r="L207" s="123"/>
      <c r="M207" s="123"/>
      <c r="N207" s="123"/>
      <c r="O207" s="123"/>
      <c r="P207" s="123"/>
      <c r="Q207" s="123"/>
      <c r="R207" s="123"/>
      <c r="S207" s="123"/>
    </row>
    <row r="208" spans="2:19">
      <c r="B208" s="122"/>
      <c r="C208" s="122"/>
      <c r="D208" s="123"/>
      <c r="E208" s="123"/>
      <c r="F208" s="123"/>
      <c r="G208" s="123"/>
      <c r="H208" s="123"/>
      <c r="I208" s="123"/>
      <c r="J208" s="123"/>
      <c r="K208" s="123"/>
      <c r="L208" s="123"/>
      <c r="M208" s="123"/>
      <c r="N208" s="123"/>
      <c r="O208" s="123"/>
      <c r="P208" s="123"/>
      <c r="Q208" s="123"/>
      <c r="R208" s="123"/>
      <c r="S208" s="123"/>
    </row>
    <row r="209" spans="2:19">
      <c r="B209" s="122"/>
      <c r="C209" s="122"/>
      <c r="D209" s="123"/>
      <c r="E209" s="123"/>
      <c r="F209" s="123"/>
      <c r="G209" s="123"/>
      <c r="H209" s="123"/>
      <c r="I209" s="123"/>
      <c r="J209" s="123"/>
      <c r="K209" s="123"/>
      <c r="L209" s="123"/>
      <c r="M209" s="123"/>
      <c r="N209" s="123"/>
      <c r="O209" s="123"/>
      <c r="P209" s="123"/>
      <c r="Q209" s="123"/>
      <c r="R209" s="123"/>
      <c r="S209" s="123"/>
    </row>
    <row r="210" spans="2:19">
      <c r="B210" s="122"/>
      <c r="C210" s="122"/>
      <c r="D210" s="123"/>
      <c r="E210" s="123"/>
      <c r="F210" s="123"/>
      <c r="G210" s="123"/>
      <c r="H210" s="123"/>
      <c r="I210" s="123"/>
      <c r="J210" s="123"/>
      <c r="K210" s="123"/>
      <c r="L210" s="123"/>
      <c r="M210" s="123"/>
      <c r="N210" s="123"/>
      <c r="O210" s="123"/>
      <c r="P210" s="123"/>
      <c r="Q210" s="123"/>
      <c r="R210" s="123"/>
      <c r="S210" s="123"/>
    </row>
    <row r="211" spans="2:19">
      <c r="B211" s="122"/>
      <c r="C211" s="122"/>
      <c r="D211" s="123"/>
      <c r="E211" s="123"/>
      <c r="F211" s="123"/>
      <c r="G211" s="123"/>
      <c r="H211" s="123"/>
      <c r="I211" s="123"/>
      <c r="J211" s="123"/>
      <c r="K211" s="123"/>
      <c r="L211" s="123"/>
      <c r="M211" s="123"/>
      <c r="N211" s="123"/>
      <c r="O211" s="123"/>
      <c r="P211" s="123"/>
      <c r="Q211" s="123"/>
      <c r="R211" s="123"/>
      <c r="S211" s="123"/>
    </row>
    <row r="212" spans="2:19">
      <c r="B212" s="122"/>
      <c r="C212" s="122"/>
      <c r="D212" s="123"/>
      <c r="E212" s="123"/>
      <c r="F212" s="123"/>
      <c r="G212" s="123"/>
      <c r="H212" s="123"/>
      <c r="I212" s="123"/>
      <c r="J212" s="123"/>
      <c r="K212" s="123"/>
      <c r="L212" s="123"/>
      <c r="M212" s="123"/>
      <c r="N212" s="123"/>
      <c r="O212" s="123"/>
      <c r="P212" s="123"/>
      <c r="Q212" s="123"/>
      <c r="R212" s="123"/>
      <c r="S212" s="123"/>
    </row>
    <row r="213" spans="2:19">
      <c r="B213" s="122"/>
      <c r="C213" s="122"/>
      <c r="D213" s="123"/>
      <c r="E213" s="123"/>
      <c r="F213" s="123"/>
      <c r="G213" s="123"/>
      <c r="H213" s="123"/>
      <c r="I213" s="123"/>
      <c r="J213" s="123"/>
      <c r="K213" s="123"/>
      <c r="L213" s="123"/>
      <c r="M213" s="123"/>
      <c r="N213" s="123"/>
      <c r="O213" s="123"/>
      <c r="P213" s="123"/>
      <c r="Q213" s="123"/>
      <c r="R213" s="123"/>
      <c r="S213" s="123"/>
    </row>
    <row r="214" spans="2:19">
      <c r="B214" s="122"/>
      <c r="C214" s="122"/>
      <c r="D214" s="123"/>
      <c r="E214" s="123"/>
      <c r="F214" s="123"/>
      <c r="G214" s="123"/>
      <c r="H214" s="123"/>
      <c r="I214" s="123"/>
      <c r="J214" s="123"/>
      <c r="K214" s="123"/>
      <c r="L214" s="123"/>
      <c r="M214" s="123"/>
      <c r="N214" s="123"/>
      <c r="O214" s="123"/>
      <c r="P214" s="123"/>
      <c r="Q214" s="123"/>
      <c r="R214" s="123"/>
      <c r="S214" s="123"/>
    </row>
    <row r="215" spans="2:19">
      <c r="B215" s="122"/>
      <c r="C215" s="122"/>
      <c r="D215" s="123"/>
      <c r="E215" s="123"/>
      <c r="F215" s="123"/>
      <c r="G215" s="123"/>
      <c r="H215" s="123"/>
      <c r="I215" s="123"/>
      <c r="J215" s="123"/>
      <c r="K215" s="123"/>
      <c r="L215" s="123"/>
      <c r="M215" s="123"/>
      <c r="N215" s="123"/>
      <c r="O215" s="123"/>
      <c r="P215" s="123"/>
      <c r="Q215" s="123"/>
      <c r="R215" s="123"/>
      <c r="S215" s="123"/>
    </row>
    <row r="216" spans="2:19">
      <c r="B216" s="122"/>
      <c r="C216" s="122"/>
      <c r="D216" s="123"/>
      <c r="E216" s="123"/>
      <c r="F216" s="123"/>
      <c r="G216" s="123"/>
      <c r="H216" s="123"/>
      <c r="I216" s="123"/>
      <c r="J216" s="123"/>
      <c r="K216" s="123"/>
      <c r="L216" s="123"/>
      <c r="M216" s="123"/>
      <c r="N216" s="123"/>
      <c r="O216" s="123"/>
      <c r="P216" s="123"/>
      <c r="Q216" s="123"/>
      <c r="R216" s="123"/>
      <c r="S216" s="123"/>
    </row>
    <row r="217" spans="2:19">
      <c r="B217" s="122"/>
      <c r="C217" s="122"/>
      <c r="D217" s="123"/>
      <c r="E217" s="123"/>
      <c r="F217" s="123"/>
      <c r="G217" s="123"/>
      <c r="H217" s="123"/>
      <c r="I217" s="123"/>
      <c r="J217" s="123"/>
      <c r="K217" s="123"/>
      <c r="L217" s="123"/>
      <c r="M217" s="123"/>
      <c r="N217" s="123"/>
      <c r="O217" s="123"/>
      <c r="P217" s="123"/>
      <c r="Q217" s="123"/>
      <c r="R217" s="123"/>
      <c r="S217" s="123"/>
    </row>
    <row r="218" spans="2:19">
      <c r="B218" s="122"/>
      <c r="C218" s="122"/>
      <c r="D218" s="123"/>
      <c r="E218" s="123"/>
      <c r="F218" s="123"/>
      <c r="G218" s="123"/>
      <c r="H218" s="123"/>
      <c r="I218" s="123"/>
      <c r="J218" s="123"/>
      <c r="K218" s="123"/>
      <c r="L218" s="123"/>
      <c r="M218" s="123"/>
      <c r="N218" s="123"/>
      <c r="O218" s="123"/>
      <c r="P218" s="123"/>
      <c r="Q218" s="123"/>
      <c r="R218" s="123"/>
      <c r="S218" s="123"/>
    </row>
    <row r="219" spans="2:19">
      <c r="B219" s="122"/>
      <c r="C219" s="122"/>
      <c r="D219" s="123"/>
      <c r="E219" s="123"/>
      <c r="F219" s="123"/>
      <c r="G219" s="123"/>
      <c r="H219" s="123"/>
      <c r="I219" s="123"/>
      <c r="J219" s="123"/>
      <c r="K219" s="123"/>
      <c r="L219" s="123"/>
      <c r="M219" s="123"/>
      <c r="N219" s="123"/>
      <c r="O219" s="123"/>
      <c r="P219" s="123"/>
      <c r="Q219" s="123"/>
      <c r="R219" s="123"/>
      <c r="S219" s="123"/>
    </row>
    <row r="220" spans="2:19">
      <c r="B220" s="122"/>
      <c r="C220" s="122"/>
      <c r="D220" s="123"/>
      <c r="E220" s="123"/>
      <c r="F220" s="123"/>
      <c r="G220" s="123"/>
      <c r="H220" s="123"/>
      <c r="I220" s="123"/>
      <c r="J220" s="123"/>
      <c r="K220" s="123"/>
      <c r="L220" s="123"/>
      <c r="M220" s="123"/>
      <c r="N220" s="123"/>
      <c r="O220" s="123"/>
      <c r="P220" s="123"/>
      <c r="Q220" s="123"/>
      <c r="R220" s="123"/>
      <c r="S220" s="123"/>
    </row>
    <row r="221" spans="2:19">
      <c r="B221" s="122"/>
      <c r="C221" s="122"/>
      <c r="D221" s="123"/>
      <c r="E221" s="123"/>
      <c r="F221" s="123"/>
      <c r="G221" s="123"/>
      <c r="H221" s="123"/>
      <c r="I221" s="123"/>
      <c r="J221" s="123"/>
      <c r="K221" s="123"/>
      <c r="L221" s="123"/>
      <c r="M221" s="123"/>
      <c r="N221" s="123"/>
      <c r="O221" s="123"/>
      <c r="P221" s="123"/>
      <c r="Q221" s="123"/>
      <c r="R221" s="123"/>
      <c r="S221" s="123"/>
    </row>
    <row r="222" spans="2:19">
      <c r="B222" s="122"/>
      <c r="C222" s="122"/>
      <c r="D222" s="123"/>
      <c r="E222" s="123"/>
      <c r="F222" s="123"/>
      <c r="G222" s="123"/>
      <c r="H222" s="123"/>
      <c r="I222" s="123"/>
      <c r="J222" s="123"/>
      <c r="K222" s="123"/>
      <c r="L222" s="123"/>
      <c r="M222" s="123"/>
      <c r="N222" s="123"/>
      <c r="O222" s="123"/>
      <c r="P222" s="123"/>
      <c r="Q222" s="123"/>
      <c r="R222" s="123"/>
      <c r="S222" s="123"/>
    </row>
    <row r="223" spans="2:19">
      <c r="B223" s="122"/>
      <c r="C223" s="122"/>
      <c r="D223" s="123"/>
      <c r="E223" s="123"/>
      <c r="F223" s="123"/>
      <c r="G223" s="123"/>
      <c r="H223" s="123"/>
      <c r="I223" s="123"/>
      <c r="J223" s="123"/>
      <c r="K223" s="123"/>
      <c r="L223" s="123"/>
      <c r="M223" s="123"/>
      <c r="N223" s="123"/>
      <c r="O223" s="123"/>
      <c r="P223" s="123"/>
      <c r="Q223" s="123"/>
      <c r="R223" s="123"/>
      <c r="S223" s="123"/>
    </row>
    <row r="224" spans="2:19">
      <c r="B224" s="122"/>
      <c r="C224" s="122"/>
      <c r="D224" s="123"/>
      <c r="E224" s="123"/>
      <c r="F224" s="123"/>
      <c r="G224" s="123"/>
      <c r="H224" s="123"/>
      <c r="I224" s="123"/>
      <c r="J224" s="123"/>
      <c r="K224" s="123"/>
      <c r="L224" s="123"/>
      <c r="M224" s="123"/>
      <c r="N224" s="123"/>
      <c r="O224" s="123"/>
      <c r="P224" s="123"/>
      <c r="Q224" s="123"/>
      <c r="R224" s="123"/>
      <c r="S224" s="123"/>
    </row>
    <row r="225" spans="2:19">
      <c r="B225" s="122"/>
      <c r="C225" s="122"/>
      <c r="D225" s="123"/>
      <c r="E225" s="123"/>
      <c r="F225" s="123"/>
      <c r="G225" s="123"/>
      <c r="H225" s="123"/>
      <c r="I225" s="123"/>
      <c r="J225" s="123"/>
      <c r="K225" s="123"/>
      <c r="L225" s="123"/>
      <c r="M225" s="123"/>
      <c r="N225" s="123"/>
      <c r="O225" s="123"/>
      <c r="P225" s="123"/>
      <c r="Q225" s="123"/>
      <c r="R225" s="123"/>
      <c r="S225" s="123"/>
    </row>
    <row r="226" spans="2:19">
      <c r="B226" s="122"/>
      <c r="C226" s="122"/>
      <c r="D226" s="123"/>
      <c r="E226" s="123"/>
      <c r="F226" s="123"/>
      <c r="G226" s="123"/>
      <c r="H226" s="123"/>
      <c r="I226" s="123"/>
      <c r="J226" s="123"/>
      <c r="K226" s="123"/>
      <c r="L226" s="123"/>
      <c r="M226" s="123"/>
      <c r="N226" s="123"/>
      <c r="O226" s="123"/>
      <c r="P226" s="123"/>
      <c r="Q226" s="123"/>
      <c r="R226" s="123"/>
      <c r="S226" s="123"/>
    </row>
    <row r="227" spans="2:19">
      <c r="B227" s="122"/>
      <c r="C227" s="122"/>
      <c r="D227" s="123"/>
      <c r="E227" s="123"/>
      <c r="F227" s="123"/>
      <c r="G227" s="123"/>
      <c r="H227" s="123"/>
      <c r="I227" s="123"/>
      <c r="J227" s="123"/>
      <c r="K227" s="123"/>
      <c r="L227" s="123"/>
      <c r="M227" s="123"/>
      <c r="N227" s="123"/>
      <c r="O227" s="123"/>
      <c r="P227" s="123"/>
      <c r="Q227" s="123"/>
      <c r="R227" s="123"/>
      <c r="S227" s="123"/>
    </row>
    <row r="228" spans="2:19">
      <c r="B228" s="122"/>
      <c r="C228" s="122"/>
      <c r="D228" s="123"/>
      <c r="E228" s="123"/>
      <c r="F228" s="123"/>
      <c r="G228" s="123"/>
      <c r="H228" s="123"/>
      <c r="I228" s="123"/>
      <c r="J228" s="123"/>
      <c r="K228" s="123"/>
      <c r="L228" s="123"/>
      <c r="M228" s="123"/>
      <c r="N228" s="123"/>
      <c r="O228" s="123"/>
      <c r="P228" s="123"/>
      <c r="Q228" s="123"/>
      <c r="R228" s="123"/>
      <c r="S228" s="123"/>
    </row>
    <row r="229" spans="2:19">
      <c r="B229" s="122"/>
      <c r="C229" s="122"/>
      <c r="D229" s="123"/>
      <c r="E229" s="123"/>
      <c r="F229" s="123"/>
      <c r="G229" s="123"/>
      <c r="H229" s="123"/>
      <c r="I229" s="123"/>
      <c r="J229" s="123"/>
      <c r="K229" s="123"/>
      <c r="L229" s="123"/>
      <c r="M229" s="123"/>
      <c r="N229" s="123"/>
      <c r="O229" s="123"/>
      <c r="P229" s="123"/>
      <c r="Q229" s="123"/>
      <c r="R229" s="123"/>
      <c r="S229" s="123"/>
    </row>
    <row r="230" spans="2:19">
      <c r="B230" s="122"/>
      <c r="C230" s="122"/>
      <c r="D230" s="123"/>
      <c r="E230" s="123"/>
      <c r="F230" s="123"/>
      <c r="G230" s="123"/>
      <c r="H230" s="123"/>
      <c r="I230" s="123"/>
      <c r="J230" s="123"/>
      <c r="K230" s="123"/>
      <c r="L230" s="123"/>
      <c r="M230" s="123"/>
      <c r="N230" s="123"/>
      <c r="O230" s="123"/>
      <c r="P230" s="123"/>
      <c r="Q230" s="123"/>
      <c r="R230" s="123"/>
      <c r="S230" s="123"/>
    </row>
    <row r="231" spans="2:19">
      <c r="B231" s="122"/>
      <c r="C231" s="122"/>
      <c r="D231" s="123"/>
      <c r="E231" s="123"/>
      <c r="F231" s="123"/>
      <c r="G231" s="123"/>
      <c r="H231" s="123"/>
      <c r="I231" s="123"/>
      <c r="J231" s="123"/>
      <c r="K231" s="123"/>
      <c r="L231" s="123"/>
      <c r="M231" s="123"/>
      <c r="N231" s="123"/>
      <c r="O231" s="123"/>
      <c r="P231" s="123"/>
      <c r="Q231" s="123"/>
      <c r="R231" s="123"/>
      <c r="S231" s="123"/>
    </row>
    <row r="232" spans="2:19">
      <c r="B232" s="122"/>
      <c r="C232" s="122"/>
      <c r="D232" s="123"/>
      <c r="E232" s="123"/>
      <c r="F232" s="123"/>
      <c r="G232" s="123"/>
      <c r="H232" s="123"/>
      <c r="I232" s="123"/>
      <c r="J232" s="123"/>
      <c r="K232" s="123"/>
      <c r="L232" s="123"/>
      <c r="M232" s="123"/>
      <c r="N232" s="123"/>
      <c r="O232" s="123"/>
      <c r="P232" s="123"/>
      <c r="Q232" s="123"/>
      <c r="R232" s="123"/>
      <c r="S232" s="123"/>
    </row>
    <row r="233" spans="2:19">
      <c r="B233" s="122"/>
      <c r="C233" s="122"/>
      <c r="D233" s="123"/>
      <c r="E233" s="123"/>
      <c r="F233" s="123"/>
      <c r="G233" s="123"/>
      <c r="H233" s="123"/>
      <c r="I233" s="123"/>
      <c r="J233" s="123"/>
      <c r="K233" s="123"/>
      <c r="L233" s="123"/>
      <c r="M233" s="123"/>
      <c r="N233" s="123"/>
      <c r="O233" s="123"/>
      <c r="P233" s="123"/>
      <c r="Q233" s="123"/>
      <c r="R233" s="123"/>
      <c r="S233" s="123"/>
    </row>
    <row r="234" spans="2:19">
      <c r="B234" s="122"/>
      <c r="C234" s="122"/>
      <c r="D234" s="123"/>
      <c r="E234" s="123"/>
      <c r="F234" s="123"/>
      <c r="G234" s="123"/>
      <c r="H234" s="123"/>
      <c r="I234" s="123"/>
      <c r="J234" s="123"/>
      <c r="K234" s="123"/>
      <c r="L234" s="123"/>
      <c r="M234" s="123"/>
      <c r="N234" s="123"/>
      <c r="O234" s="123"/>
      <c r="P234" s="123"/>
      <c r="Q234" s="123"/>
      <c r="R234" s="123"/>
      <c r="S234" s="123"/>
    </row>
    <row r="235" spans="2:19">
      <c r="B235" s="122"/>
      <c r="C235" s="122"/>
      <c r="D235" s="123"/>
      <c r="E235" s="123"/>
      <c r="F235" s="123"/>
      <c r="G235" s="123"/>
      <c r="H235" s="123"/>
      <c r="I235" s="123"/>
      <c r="J235" s="123"/>
      <c r="K235" s="123"/>
      <c r="L235" s="123"/>
      <c r="M235" s="123"/>
      <c r="N235" s="123"/>
      <c r="O235" s="123"/>
      <c r="P235" s="123"/>
      <c r="Q235" s="123"/>
      <c r="R235" s="123"/>
      <c r="S235" s="123"/>
    </row>
    <row r="236" spans="2:19">
      <c r="B236" s="122"/>
      <c r="C236" s="122"/>
      <c r="D236" s="123"/>
      <c r="E236" s="123"/>
      <c r="F236" s="123"/>
      <c r="G236" s="123"/>
      <c r="H236" s="123"/>
      <c r="I236" s="123"/>
      <c r="J236" s="123"/>
      <c r="K236" s="123"/>
      <c r="L236" s="123"/>
      <c r="M236" s="123"/>
      <c r="N236" s="123"/>
      <c r="O236" s="123"/>
      <c r="P236" s="123"/>
      <c r="Q236" s="123"/>
      <c r="R236" s="123"/>
      <c r="S236" s="123"/>
    </row>
    <row r="237" spans="2:19">
      <c r="B237" s="122"/>
      <c r="C237" s="122"/>
      <c r="D237" s="123"/>
      <c r="E237" s="123"/>
      <c r="F237" s="123"/>
      <c r="G237" s="123"/>
      <c r="H237" s="123"/>
      <c r="I237" s="123"/>
      <c r="J237" s="123"/>
      <c r="K237" s="123"/>
      <c r="L237" s="123"/>
      <c r="M237" s="123"/>
      <c r="N237" s="123"/>
      <c r="O237" s="123"/>
      <c r="P237" s="123"/>
      <c r="Q237" s="123"/>
      <c r="R237" s="123"/>
      <c r="S237" s="123"/>
    </row>
    <row r="238" spans="2:19">
      <c r="B238" s="122"/>
      <c r="C238" s="122"/>
      <c r="D238" s="123"/>
      <c r="E238" s="123"/>
      <c r="F238" s="123"/>
      <c r="G238" s="123"/>
      <c r="H238" s="123"/>
      <c r="I238" s="123"/>
      <c r="J238" s="123"/>
      <c r="K238" s="123"/>
      <c r="L238" s="123"/>
      <c r="M238" s="123"/>
      <c r="N238" s="123"/>
      <c r="O238" s="123"/>
      <c r="P238" s="123"/>
      <c r="Q238" s="123"/>
      <c r="R238" s="123"/>
      <c r="S238" s="123"/>
    </row>
    <row r="239" spans="2:19">
      <c r="B239" s="122"/>
      <c r="C239" s="122"/>
      <c r="D239" s="123"/>
      <c r="E239" s="123"/>
      <c r="F239" s="123"/>
      <c r="G239" s="123"/>
      <c r="H239" s="123"/>
      <c r="I239" s="123"/>
      <c r="J239" s="123"/>
      <c r="K239" s="123"/>
      <c r="L239" s="123"/>
      <c r="M239" s="123"/>
      <c r="N239" s="123"/>
      <c r="O239" s="123"/>
      <c r="P239" s="123"/>
      <c r="Q239" s="123"/>
      <c r="R239" s="123"/>
      <c r="S239" s="123"/>
    </row>
    <row r="240" spans="2:19">
      <c r="B240" s="122"/>
      <c r="C240" s="122"/>
      <c r="D240" s="123"/>
      <c r="E240" s="123"/>
      <c r="F240" s="123"/>
      <c r="G240" s="123"/>
      <c r="H240" s="123"/>
      <c r="I240" s="123"/>
      <c r="J240" s="123"/>
      <c r="K240" s="123"/>
      <c r="L240" s="123"/>
      <c r="M240" s="123"/>
      <c r="N240" s="123"/>
      <c r="O240" s="123"/>
      <c r="P240" s="123"/>
      <c r="Q240" s="123"/>
      <c r="R240" s="123"/>
      <c r="S240" s="123"/>
    </row>
    <row r="241" spans="2:19">
      <c r="B241" s="122"/>
      <c r="C241" s="122"/>
      <c r="D241" s="123"/>
      <c r="E241" s="123"/>
      <c r="F241" s="123"/>
      <c r="G241" s="123"/>
      <c r="H241" s="123"/>
      <c r="I241" s="123"/>
      <c r="J241" s="123"/>
      <c r="K241" s="123"/>
      <c r="L241" s="123"/>
      <c r="M241" s="123"/>
      <c r="N241" s="123"/>
      <c r="O241" s="123"/>
      <c r="P241" s="123"/>
      <c r="Q241" s="123"/>
      <c r="R241" s="123"/>
      <c r="S241" s="123"/>
    </row>
    <row r="242" spans="2:19">
      <c r="B242" s="122"/>
      <c r="C242" s="122"/>
      <c r="D242" s="123"/>
      <c r="E242" s="123"/>
      <c r="F242" s="123"/>
      <c r="G242" s="123"/>
      <c r="H242" s="123"/>
      <c r="I242" s="123"/>
      <c r="J242" s="123"/>
      <c r="K242" s="123"/>
      <c r="L242" s="123"/>
      <c r="M242" s="123"/>
      <c r="N242" s="123"/>
      <c r="O242" s="123"/>
      <c r="P242" s="123"/>
      <c r="Q242" s="123"/>
      <c r="R242" s="123"/>
      <c r="S242" s="123"/>
    </row>
    <row r="243" spans="2:19">
      <c r="B243" s="122"/>
      <c r="C243" s="122"/>
      <c r="D243" s="123"/>
      <c r="E243" s="123"/>
      <c r="F243" s="123"/>
      <c r="G243" s="123"/>
      <c r="H243" s="123"/>
      <c r="I243" s="123"/>
      <c r="J243" s="123"/>
      <c r="K243" s="123"/>
      <c r="L243" s="123"/>
      <c r="M243" s="123"/>
      <c r="N243" s="123"/>
      <c r="O243" s="123"/>
      <c r="P243" s="123"/>
      <c r="Q243" s="123"/>
      <c r="R243" s="123"/>
      <c r="S243" s="123"/>
    </row>
    <row r="244" spans="2:19">
      <c r="B244" s="122"/>
      <c r="C244" s="122"/>
      <c r="D244" s="123"/>
      <c r="E244" s="123"/>
      <c r="F244" s="123"/>
      <c r="G244" s="123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123"/>
    </row>
    <row r="245" spans="2:19">
      <c r="B245" s="122"/>
      <c r="C245" s="122"/>
      <c r="D245" s="123"/>
      <c r="E245" s="123"/>
      <c r="F245" s="123"/>
      <c r="G245" s="123"/>
      <c r="H245" s="123"/>
      <c r="I245" s="123"/>
      <c r="J245" s="123"/>
      <c r="K245" s="123"/>
      <c r="L245" s="123"/>
      <c r="M245" s="123"/>
      <c r="N245" s="123"/>
      <c r="O245" s="123"/>
      <c r="P245" s="123"/>
      <c r="Q245" s="123"/>
      <c r="R245" s="123"/>
      <c r="S245" s="123"/>
    </row>
    <row r="246" spans="2:19">
      <c r="B246" s="122"/>
      <c r="C246" s="122"/>
      <c r="D246" s="123"/>
      <c r="E246" s="123"/>
      <c r="F246" s="123"/>
      <c r="G246" s="123"/>
      <c r="H246" s="123"/>
      <c r="I246" s="123"/>
      <c r="J246" s="123"/>
      <c r="K246" s="123"/>
      <c r="L246" s="123"/>
      <c r="M246" s="123"/>
      <c r="N246" s="123"/>
      <c r="O246" s="123"/>
      <c r="P246" s="123"/>
      <c r="Q246" s="123"/>
      <c r="R246" s="123"/>
      <c r="S246" s="123"/>
    </row>
    <row r="247" spans="2:19">
      <c r="B247" s="122"/>
      <c r="C247" s="122"/>
      <c r="D247" s="123"/>
      <c r="E247" s="123"/>
      <c r="F247" s="123"/>
      <c r="G247" s="123"/>
      <c r="H247" s="123"/>
      <c r="I247" s="123"/>
      <c r="J247" s="123"/>
      <c r="K247" s="123"/>
      <c r="L247" s="123"/>
      <c r="M247" s="123"/>
      <c r="N247" s="123"/>
      <c r="O247" s="123"/>
      <c r="P247" s="123"/>
      <c r="Q247" s="123"/>
      <c r="R247" s="123"/>
      <c r="S247" s="123"/>
    </row>
    <row r="248" spans="2:19">
      <c r="B248" s="122"/>
      <c r="C248" s="122"/>
      <c r="D248" s="123"/>
      <c r="E248" s="123"/>
      <c r="F248" s="123"/>
      <c r="G248" s="123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23"/>
      <c r="S248" s="123"/>
    </row>
    <row r="249" spans="2:19">
      <c r="B249" s="122"/>
      <c r="C249" s="122"/>
      <c r="D249" s="123"/>
      <c r="E249" s="123"/>
      <c r="F249" s="123"/>
      <c r="G249" s="123"/>
      <c r="H249" s="123"/>
      <c r="I249" s="123"/>
      <c r="J249" s="123"/>
      <c r="K249" s="123"/>
      <c r="L249" s="123"/>
      <c r="M249" s="123"/>
      <c r="N249" s="123"/>
      <c r="O249" s="123"/>
      <c r="P249" s="123"/>
      <c r="Q249" s="123"/>
      <c r="R249" s="123"/>
      <c r="S249" s="123"/>
    </row>
    <row r="250" spans="2:19">
      <c r="B250" s="122"/>
      <c r="C250" s="122"/>
      <c r="D250" s="123"/>
      <c r="E250" s="123"/>
      <c r="F250" s="123"/>
      <c r="G250" s="123"/>
      <c r="H250" s="123"/>
      <c r="I250" s="123"/>
      <c r="J250" s="123"/>
      <c r="K250" s="123"/>
      <c r="L250" s="123"/>
      <c r="M250" s="123"/>
      <c r="N250" s="123"/>
      <c r="O250" s="123"/>
      <c r="P250" s="123"/>
      <c r="Q250" s="123"/>
      <c r="R250" s="123"/>
      <c r="S250" s="123"/>
    </row>
    <row r="251" spans="2:19">
      <c r="B251" s="122"/>
      <c r="C251" s="122"/>
      <c r="D251" s="123"/>
      <c r="E251" s="123"/>
      <c r="F251" s="123"/>
      <c r="G251" s="123"/>
      <c r="H251" s="123"/>
      <c r="I251" s="123"/>
      <c r="J251" s="123"/>
      <c r="K251" s="123"/>
      <c r="L251" s="123"/>
      <c r="M251" s="123"/>
      <c r="N251" s="123"/>
      <c r="O251" s="123"/>
      <c r="P251" s="123"/>
      <c r="Q251" s="123"/>
      <c r="R251" s="123"/>
      <c r="S251" s="123"/>
    </row>
    <row r="252" spans="2:19">
      <c r="B252" s="122"/>
      <c r="C252" s="122"/>
      <c r="D252" s="123"/>
      <c r="E252" s="123"/>
      <c r="F252" s="123"/>
      <c r="G252" s="123"/>
      <c r="H252" s="123"/>
      <c r="I252" s="123"/>
      <c r="J252" s="123"/>
      <c r="K252" s="123"/>
      <c r="L252" s="123"/>
      <c r="M252" s="123"/>
      <c r="N252" s="123"/>
      <c r="O252" s="123"/>
      <c r="P252" s="123"/>
      <c r="Q252" s="123"/>
      <c r="R252" s="123"/>
      <c r="S252" s="123"/>
    </row>
    <row r="253" spans="2:19">
      <c r="B253" s="122"/>
      <c r="C253" s="122"/>
      <c r="D253" s="123"/>
      <c r="E253" s="123"/>
      <c r="F253" s="123"/>
      <c r="G253" s="123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23"/>
      <c r="S253" s="123"/>
    </row>
    <row r="254" spans="2:19">
      <c r="B254" s="122"/>
      <c r="C254" s="122"/>
      <c r="D254" s="123"/>
      <c r="E254" s="123"/>
      <c r="F254" s="123"/>
      <c r="G254" s="123"/>
      <c r="H254" s="123"/>
      <c r="I254" s="123"/>
      <c r="J254" s="123"/>
      <c r="K254" s="123"/>
      <c r="L254" s="123"/>
      <c r="M254" s="123"/>
      <c r="N254" s="123"/>
      <c r="O254" s="123"/>
      <c r="P254" s="123"/>
      <c r="Q254" s="123"/>
      <c r="R254" s="123"/>
      <c r="S254" s="123"/>
    </row>
    <row r="255" spans="2:19">
      <c r="B255" s="122"/>
      <c r="C255" s="122"/>
      <c r="D255" s="123"/>
      <c r="E255" s="123"/>
      <c r="F255" s="123"/>
      <c r="G255" s="123"/>
      <c r="H255" s="123"/>
      <c r="I255" s="123"/>
      <c r="J255" s="123"/>
      <c r="K255" s="123"/>
      <c r="L255" s="123"/>
      <c r="M255" s="123"/>
      <c r="N255" s="123"/>
      <c r="O255" s="123"/>
      <c r="P255" s="123"/>
      <c r="Q255" s="123"/>
      <c r="R255" s="123"/>
      <c r="S255" s="123"/>
    </row>
    <row r="256" spans="2:19">
      <c r="B256" s="122"/>
      <c r="C256" s="122"/>
      <c r="D256" s="123"/>
      <c r="E256" s="123"/>
      <c r="F256" s="123"/>
      <c r="G256" s="123"/>
      <c r="H256" s="123"/>
      <c r="I256" s="123"/>
      <c r="J256" s="123"/>
      <c r="K256" s="123"/>
      <c r="L256" s="123"/>
      <c r="M256" s="123"/>
      <c r="N256" s="123"/>
      <c r="O256" s="123"/>
      <c r="P256" s="123"/>
      <c r="Q256" s="123"/>
      <c r="R256" s="123"/>
      <c r="S256" s="123"/>
    </row>
    <row r="257" spans="2:19">
      <c r="B257" s="122"/>
      <c r="C257" s="122"/>
      <c r="D257" s="123"/>
      <c r="E257" s="123"/>
      <c r="F257" s="123"/>
      <c r="G257" s="123"/>
      <c r="H257" s="123"/>
      <c r="I257" s="123"/>
      <c r="J257" s="123"/>
      <c r="K257" s="123"/>
      <c r="L257" s="123"/>
      <c r="M257" s="123"/>
      <c r="N257" s="123"/>
      <c r="O257" s="123"/>
      <c r="P257" s="123"/>
      <c r="Q257" s="123"/>
      <c r="R257" s="123"/>
      <c r="S257" s="123"/>
    </row>
    <row r="258" spans="2:19">
      <c r="B258" s="122"/>
      <c r="C258" s="122"/>
      <c r="D258" s="123"/>
      <c r="E258" s="123"/>
      <c r="F258" s="123"/>
      <c r="G258" s="123"/>
      <c r="H258" s="123"/>
      <c r="I258" s="123"/>
      <c r="J258" s="123"/>
      <c r="K258" s="123"/>
      <c r="L258" s="123"/>
      <c r="M258" s="123"/>
      <c r="N258" s="123"/>
      <c r="O258" s="123"/>
      <c r="P258" s="123"/>
      <c r="Q258" s="123"/>
      <c r="R258" s="123"/>
      <c r="S258" s="123"/>
    </row>
    <row r="259" spans="2:19">
      <c r="B259" s="122"/>
      <c r="C259" s="122"/>
      <c r="D259" s="123"/>
      <c r="E259" s="123"/>
      <c r="F259" s="123"/>
      <c r="G259" s="123"/>
      <c r="H259" s="123"/>
      <c r="I259" s="123"/>
      <c r="J259" s="123"/>
      <c r="K259" s="123"/>
      <c r="L259" s="123"/>
      <c r="M259" s="123"/>
      <c r="N259" s="123"/>
      <c r="O259" s="123"/>
      <c r="P259" s="123"/>
      <c r="Q259" s="123"/>
      <c r="R259" s="123"/>
      <c r="S259" s="123"/>
    </row>
    <row r="260" spans="2:19">
      <c r="B260" s="122"/>
      <c r="C260" s="122"/>
      <c r="D260" s="123"/>
      <c r="E260" s="123"/>
      <c r="F260" s="123"/>
      <c r="G260" s="123"/>
      <c r="H260" s="123"/>
      <c r="I260" s="123"/>
      <c r="J260" s="123"/>
      <c r="K260" s="123"/>
      <c r="L260" s="123"/>
      <c r="M260" s="123"/>
      <c r="N260" s="123"/>
      <c r="O260" s="123"/>
      <c r="P260" s="123"/>
      <c r="Q260" s="123"/>
      <c r="R260" s="123"/>
      <c r="S260" s="123"/>
    </row>
    <row r="261" spans="2:19">
      <c r="B261" s="122"/>
      <c r="C261" s="122"/>
      <c r="D261" s="123"/>
      <c r="E261" s="123"/>
      <c r="F261" s="123"/>
      <c r="G261" s="123"/>
      <c r="H261" s="123"/>
      <c r="I261" s="123"/>
      <c r="J261" s="123"/>
      <c r="K261" s="123"/>
      <c r="L261" s="123"/>
      <c r="M261" s="123"/>
      <c r="N261" s="123"/>
      <c r="O261" s="123"/>
      <c r="P261" s="123"/>
      <c r="Q261" s="123"/>
      <c r="R261" s="123"/>
      <c r="S261" s="123"/>
    </row>
    <row r="262" spans="2:19">
      <c r="B262" s="122"/>
      <c r="C262" s="122"/>
      <c r="D262" s="123"/>
      <c r="E262" s="123"/>
      <c r="F262" s="123"/>
      <c r="G262" s="123"/>
      <c r="H262" s="123"/>
      <c r="I262" s="123"/>
      <c r="J262" s="123"/>
      <c r="K262" s="123"/>
      <c r="L262" s="123"/>
      <c r="M262" s="123"/>
      <c r="N262" s="123"/>
      <c r="O262" s="123"/>
      <c r="P262" s="123"/>
      <c r="Q262" s="123"/>
      <c r="R262" s="123"/>
      <c r="S262" s="123"/>
    </row>
    <row r="263" spans="2:19">
      <c r="B263" s="122"/>
      <c r="C263" s="122"/>
      <c r="D263" s="123"/>
      <c r="E263" s="123"/>
      <c r="F263" s="123"/>
      <c r="G263" s="123"/>
      <c r="H263" s="123"/>
      <c r="I263" s="123"/>
      <c r="J263" s="123"/>
      <c r="K263" s="123"/>
      <c r="L263" s="123"/>
      <c r="M263" s="123"/>
      <c r="N263" s="123"/>
      <c r="O263" s="123"/>
      <c r="P263" s="123"/>
      <c r="Q263" s="123"/>
      <c r="R263" s="123"/>
      <c r="S263" s="123"/>
    </row>
    <row r="264" spans="2:19">
      <c r="B264" s="122"/>
      <c r="C264" s="122"/>
      <c r="D264" s="123"/>
      <c r="E264" s="123"/>
      <c r="F264" s="123"/>
      <c r="G264" s="123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  <c r="R264" s="123"/>
      <c r="S264" s="123"/>
    </row>
    <row r="265" spans="2:19">
      <c r="B265" s="122"/>
      <c r="C265" s="122"/>
      <c r="D265" s="123"/>
      <c r="E265" s="123"/>
      <c r="F265" s="123"/>
      <c r="G265" s="123"/>
      <c r="H265" s="123"/>
      <c r="I265" s="123"/>
      <c r="J265" s="123"/>
      <c r="K265" s="123"/>
      <c r="L265" s="123"/>
      <c r="M265" s="123"/>
      <c r="N265" s="123"/>
      <c r="O265" s="123"/>
      <c r="P265" s="123"/>
      <c r="Q265" s="123"/>
      <c r="R265" s="123"/>
      <c r="S265" s="123"/>
    </row>
    <row r="266" spans="2:19">
      <c r="B266" s="122"/>
      <c r="C266" s="122"/>
      <c r="D266" s="123"/>
      <c r="E266" s="123"/>
      <c r="F266" s="123"/>
      <c r="G266" s="123"/>
      <c r="H266" s="123"/>
      <c r="I266" s="123"/>
      <c r="J266" s="123"/>
      <c r="K266" s="123"/>
      <c r="L266" s="123"/>
      <c r="M266" s="123"/>
      <c r="N266" s="123"/>
      <c r="O266" s="123"/>
      <c r="P266" s="123"/>
      <c r="Q266" s="123"/>
      <c r="R266" s="123"/>
      <c r="S266" s="123"/>
    </row>
    <row r="267" spans="2:19">
      <c r="B267" s="122"/>
      <c r="C267" s="122"/>
      <c r="D267" s="123"/>
      <c r="E267" s="123"/>
      <c r="F267" s="123"/>
      <c r="G267" s="123"/>
      <c r="H267" s="123"/>
      <c r="I267" s="123"/>
      <c r="J267" s="123"/>
      <c r="K267" s="123"/>
      <c r="L267" s="123"/>
      <c r="M267" s="123"/>
      <c r="N267" s="123"/>
      <c r="O267" s="123"/>
      <c r="P267" s="123"/>
      <c r="Q267" s="123"/>
      <c r="R267" s="123"/>
      <c r="S267" s="123"/>
    </row>
    <row r="268" spans="2:19">
      <c r="B268" s="122"/>
      <c r="C268" s="122"/>
      <c r="D268" s="123"/>
      <c r="E268" s="123"/>
      <c r="F268" s="123"/>
      <c r="G268" s="123"/>
      <c r="H268" s="123"/>
      <c r="I268" s="123"/>
      <c r="J268" s="123"/>
      <c r="K268" s="123"/>
      <c r="L268" s="123"/>
      <c r="M268" s="123"/>
      <c r="N268" s="123"/>
      <c r="O268" s="123"/>
      <c r="P268" s="123"/>
      <c r="Q268" s="123"/>
      <c r="R268" s="123"/>
      <c r="S268" s="123"/>
    </row>
    <row r="269" spans="2:19">
      <c r="B269" s="122"/>
      <c r="C269" s="122"/>
      <c r="D269" s="123"/>
      <c r="E269" s="123"/>
      <c r="F269" s="123"/>
      <c r="G269" s="123"/>
      <c r="H269" s="123"/>
      <c r="I269" s="123"/>
      <c r="J269" s="123"/>
      <c r="K269" s="123"/>
      <c r="L269" s="123"/>
      <c r="M269" s="123"/>
      <c r="N269" s="123"/>
      <c r="O269" s="123"/>
      <c r="P269" s="123"/>
      <c r="Q269" s="123"/>
      <c r="R269" s="123"/>
      <c r="S269" s="123"/>
    </row>
    <row r="270" spans="2:19">
      <c r="B270" s="122"/>
      <c r="C270" s="122"/>
      <c r="D270" s="123"/>
      <c r="E270" s="123"/>
      <c r="F270" s="123"/>
      <c r="G270" s="123"/>
      <c r="H270" s="123"/>
      <c r="I270" s="123"/>
      <c r="J270" s="123"/>
      <c r="K270" s="123"/>
      <c r="L270" s="123"/>
      <c r="M270" s="123"/>
      <c r="N270" s="123"/>
      <c r="O270" s="123"/>
      <c r="P270" s="123"/>
      <c r="Q270" s="123"/>
      <c r="R270" s="123"/>
      <c r="S270" s="123"/>
    </row>
    <row r="271" spans="2:19">
      <c r="B271" s="122"/>
      <c r="C271" s="122"/>
      <c r="D271" s="123"/>
      <c r="E271" s="123"/>
      <c r="F271" s="123"/>
      <c r="G271" s="123"/>
      <c r="H271" s="123"/>
      <c r="I271" s="123"/>
      <c r="J271" s="123"/>
      <c r="K271" s="123"/>
      <c r="L271" s="123"/>
      <c r="M271" s="123"/>
      <c r="N271" s="123"/>
      <c r="O271" s="123"/>
      <c r="P271" s="123"/>
      <c r="Q271" s="123"/>
      <c r="R271" s="123"/>
      <c r="S271" s="123"/>
    </row>
    <row r="272" spans="2:19">
      <c r="B272" s="122"/>
      <c r="C272" s="122"/>
      <c r="D272" s="123"/>
      <c r="E272" s="123"/>
      <c r="F272" s="123"/>
      <c r="G272" s="123"/>
      <c r="H272" s="123"/>
      <c r="I272" s="123"/>
      <c r="J272" s="123"/>
      <c r="K272" s="123"/>
      <c r="L272" s="123"/>
      <c r="M272" s="123"/>
      <c r="N272" s="123"/>
      <c r="O272" s="123"/>
      <c r="P272" s="123"/>
      <c r="Q272" s="123"/>
      <c r="R272" s="123"/>
      <c r="S272" s="123"/>
    </row>
    <row r="273" spans="2:19">
      <c r="B273" s="122"/>
      <c r="C273" s="122"/>
      <c r="D273" s="123"/>
      <c r="E273" s="123"/>
      <c r="F273" s="123"/>
      <c r="G273" s="123"/>
      <c r="H273" s="123"/>
      <c r="I273" s="123"/>
      <c r="J273" s="123"/>
      <c r="K273" s="123"/>
      <c r="L273" s="123"/>
      <c r="M273" s="123"/>
      <c r="N273" s="123"/>
      <c r="O273" s="123"/>
      <c r="P273" s="123"/>
      <c r="Q273" s="123"/>
      <c r="R273" s="123"/>
      <c r="S273" s="123"/>
    </row>
    <row r="274" spans="2:19">
      <c r="B274" s="122"/>
      <c r="C274" s="122"/>
      <c r="D274" s="123"/>
      <c r="E274" s="123"/>
      <c r="F274" s="123"/>
      <c r="G274" s="123"/>
      <c r="H274" s="123"/>
      <c r="I274" s="123"/>
      <c r="J274" s="123"/>
      <c r="K274" s="123"/>
      <c r="L274" s="123"/>
      <c r="M274" s="123"/>
      <c r="N274" s="123"/>
      <c r="O274" s="123"/>
      <c r="P274" s="123"/>
      <c r="Q274" s="123"/>
      <c r="R274" s="123"/>
      <c r="S274" s="123"/>
    </row>
    <row r="275" spans="2:19">
      <c r="B275" s="122"/>
      <c r="C275" s="122"/>
      <c r="D275" s="123"/>
      <c r="E275" s="123"/>
      <c r="F275" s="123"/>
      <c r="G275" s="123"/>
      <c r="H275" s="123"/>
      <c r="I275" s="123"/>
      <c r="J275" s="123"/>
      <c r="K275" s="123"/>
      <c r="L275" s="123"/>
      <c r="M275" s="123"/>
      <c r="N275" s="123"/>
      <c r="O275" s="123"/>
      <c r="P275" s="123"/>
      <c r="Q275" s="123"/>
      <c r="R275" s="123"/>
      <c r="S275" s="123"/>
    </row>
    <row r="276" spans="2:19">
      <c r="B276" s="122"/>
      <c r="C276" s="122"/>
      <c r="D276" s="123"/>
      <c r="E276" s="123"/>
      <c r="F276" s="123"/>
      <c r="G276" s="123"/>
      <c r="H276" s="123"/>
      <c r="I276" s="123"/>
      <c r="J276" s="123"/>
      <c r="K276" s="123"/>
      <c r="L276" s="123"/>
      <c r="M276" s="123"/>
      <c r="N276" s="123"/>
      <c r="O276" s="123"/>
      <c r="P276" s="123"/>
      <c r="Q276" s="123"/>
      <c r="R276" s="123"/>
      <c r="S276" s="123"/>
    </row>
    <row r="277" spans="2:19">
      <c r="B277" s="122"/>
      <c r="C277" s="122"/>
      <c r="D277" s="123"/>
      <c r="E277" s="123"/>
      <c r="F277" s="123"/>
      <c r="G277" s="123"/>
      <c r="H277" s="123"/>
      <c r="I277" s="123"/>
      <c r="J277" s="123"/>
      <c r="K277" s="123"/>
      <c r="L277" s="123"/>
      <c r="M277" s="123"/>
      <c r="N277" s="123"/>
      <c r="O277" s="123"/>
      <c r="P277" s="123"/>
      <c r="Q277" s="123"/>
      <c r="R277" s="123"/>
      <c r="S277" s="123"/>
    </row>
    <row r="278" spans="2:19">
      <c r="B278" s="122"/>
      <c r="C278" s="122"/>
      <c r="D278" s="123"/>
      <c r="E278" s="123"/>
      <c r="F278" s="123"/>
      <c r="G278" s="123"/>
      <c r="H278" s="123"/>
      <c r="I278" s="123"/>
      <c r="J278" s="123"/>
      <c r="K278" s="123"/>
      <c r="L278" s="123"/>
      <c r="M278" s="123"/>
      <c r="N278" s="123"/>
      <c r="O278" s="123"/>
      <c r="P278" s="123"/>
      <c r="Q278" s="123"/>
      <c r="R278" s="123"/>
      <c r="S278" s="123"/>
    </row>
    <row r="279" spans="2:19">
      <c r="B279" s="122"/>
      <c r="C279" s="122"/>
      <c r="D279" s="123"/>
      <c r="E279" s="123"/>
      <c r="F279" s="123"/>
      <c r="G279" s="123"/>
      <c r="H279" s="123"/>
      <c r="I279" s="123"/>
      <c r="J279" s="123"/>
      <c r="K279" s="123"/>
      <c r="L279" s="123"/>
      <c r="M279" s="123"/>
      <c r="N279" s="123"/>
      <c r="O279" s="123"/>
      <c r="P279" s="123"/>
      <c r="Q279" s="123"/>
      <c r="R279" s="123"/>
      <c r="S279" s="123"/>
    </row>
    <row r="280" spans="2:19">
      <c r="B280" s="122"/>
      <c r="C280" s="122"/>
      <c r="D280" s="123"/>
      <c r="E280" s="123"/>
      <c r="F280" s="123"/>
      <c r="G280" s="123"/>
      <c r="H280" s="123"/>
      <c r="I280" s="123"/>
      <c r="J280" s="123"/>
      <c r="K280" s="123"/>
      <c r="L280" s="123"/>
      <c r="M280" s="123"/>
      <c r="N280" s="123"/>
      <c r="O280" s="123"/>
      <c r="P280" s="123"/>
      <c r="Q280" s="123"/>
      <c r="R280" s="123"/>
      <c r="S280" s="123"/>
    </row>
    <row r="281" spans="2:19">
      <c r="B281" s="122"/>
      <c r="C281" s="122"/>
      <c r="D281" s="123"/>
      <c r="E281" s="123"/>
      <c r="F281" s="123"/>
      <c r="G281" s="123"/>
      <c r="H281" s="123"/>
      <c r="I281" s="123"/>
      <c r="J281" s="123"/>
      <c r="K281" s="123"/>
      <c r="L281" s="123"/>
      <c r="M281" s="123"/>
      <c r="N281" s="123"/>
      <c r="O281" s="123"/>
      <c r="P281" s="123"/>
      <c r="Q281" s="123"/>
      <c r="R281" s="123"/>
      <c r="S281" s="123"/>
    </row>
    <row r="282" spans="2:19">
      <c r="B282" s="122"/>
      <c r="C282" s="122"/>
      <c r="D282" s="123"/>
      <c r="E282" s="123"/>
      <c r="F282" s="123"/>
      <c r="G282" s="123"/>
      <c r="H282" s="123"/>
      <c r="I282" s="123"/>
      <c r="J282" s="123"/>
      <c r="K282" s="123"/>
      <c r="L282" s="123"/>
      <c r="M282" s="123"/>
      <c r="N282" s="123"/>
      <c r="O282" s="123"/>
      <c r="P282" s="123"/>
      <c r="Q282" s="123"/>
      <c r="R282" s="123"/>
      <c r="S282" s="123"/>
    </row>
    <row r="283" spans="2:19">
      <c r="B283" s="122"/>
      <c r="C283" s="122"/>
      <c r="D283" s="123"/>
      <c r="E283" s="123"/>
      <c r="F283" s="123"/>
      <c r="G283" s="123"/>
      <c r="H283" s="123"/>
      <c r="I283" s="123"/>
      <c r="J283" s="123"/>
      <c r="K283" s="123"/>
      <c r="L283" s="123"/>
      <c r="M283" s="123"/>
      <c r="N283" s="123"/>
      <c r="O283" s="123"/>
      <c r="P283" s="123"/>
      <c r="Q283" s="123"/>
      <c r="R283" s="123"/>
      <c r="S283" s="123"/>
    </row>
    <row r="284" spans="2:19">
      <c r="B284" s="122"/>
      <c r="C284" s="122"/>
      <c r="D284" s="123"/>
      <c r="E284" s="123"/>
      <c r="F284" s="123"/>
      <c r="G284" s="123"/>
      <c r="H284" s="123"/>
      <c r="I284" s="123"/>
      <c r="J284" s="123"/>
      <c r="K284" s="123"/>
      <c r="L284" s="123"/>
      <c r="M284" s="123"/>
      <c r="N284" s="123"/>
      <c r="O284" s="123"/>
      <c r="P284" s="123"/>
      <c r="Q284" s="123"/>
      <c r="R284" s="123"/>
      <c r="S284" s="123"/>
    </row>
    <row r="285" spans="2:19">
      <c r="B285" s="122"/>
      <c r="C285" s="122"/>
      <c r="D285" s="123"/>
      <c r="E285" s="123"/>
      <c r="F285" s="123"/>
      <c r="G285" s="123"/>
      <c r="H285" s="123"/>
      <c r="I285" s="123"/>
      <c r="J285" s="123"/>
      <c r="K285" s="123"/>
      <c r="L285" s="123"/>
      <c r="M285" s="123"/>
      <c r="N285" s="123"/>
      <c r="O285" s="123"/>
      <c r="P285" s="123"/>
      <c r="Q285" s="123"/>
      <c r="R285" s="123"/>
      <c r="S285" s="123"/>
    </row>
    <row r="286" spans="2:19">
      <c r="B286" s="122"/>
      <c r="C286" s="122"/>
      <c r="D286" s="123"/>
      <c r="E286" s="123"/>
      <c r="F286" s="123"/>
      <c r="G286" s="123"/>
      <c r="H286" s="123"/>
      <c r="I286" s="123"/>
      <c r="J286" s="123"/>
      <c r="K286" s="123"/>
      <c r="L286" s="123"/>
      <c r="M286" s="123"/>
      <c r="N286" s="123"/>
      <c r="O286" s="123"/>
      <c r="P286" s="123"/>
      <c r="Q286" s="123"/>
      <c r="R286" s="123"/>
      <c r="S286" s="123"/>
    </row>
    <row r="287" spans="2:19">
      <c r="B287" s="122"/>
      <c r="C287" s="122"/>
      <c r="D287" s="123"/>
      <c r="E287" s="123"/>
      <c r="F287" s="123"/>
      <c r="G287" s="123"/>
      <c r="H287" s="123"/>
      <c r="I287" s="123"/>
      <c r="J287" s="123"/>
      <c r="K287" s="123"/>
      <c r="L287" s="123"/>
      <c r="M287" s="123"/>
      <c r="N287" s="123"/>
      <c r="O287" s="123"/>
      <c r="P287" s="123"/>
      <c r="Q287" s="123"/>
      <c r="R287" s="123"/>
      <c r="S287" s="123"/>
    </row>
    <row r="288" spans="2:19">
      <c r="B288" s="122"/>
      <c r="C288" s="122"/>
      <c r="D288" s="123"/>
      <c r="E288" s="123"/>
      <c r="F288" s="123"/>
      <c r="G288" s="123"/>
      <c r="H288" s="123"/>
      <c r="I288" s="123"/>
      <c r="J288" s="123"/>
      <c r="K288" s="123"/>
      <c r="L288" s="123"/>
      <c r="M288" s="123"/>
      <c r="N288" s="123"/>
      <c r="O288" s="123"/>
      <c r="P288" s="123"/>
      <c r="Q288" s="123"/>
      <c r="R288" s="123"/>
      <c r="S288" s="123"/>
    </row>
    <row r="289" spans="2:19">
      <c r="B289" s="122"/>
      <c r="C289" s="122"/>
      <c r="D289" s="123"/>
      <c r="E289" s="123"/>
      <c r="F289" s="123"/>
      <c r="G289" s="123"/>
      <c r="H289" s="123"/>
      <c r="I289" s="123"/>
      <c r="J289" s="123"/>
      <c r="K289" s="123"/>
      <c r="L289" s="123"/>
      <c r="M289" s="123"/>
      <c r="N289" s="123"/>
      <c r="O289" s="123"/>
      <c r="P289" s="123"/>
      <c r="Q289" s="123"/>
      <c r="R289" s="123"/>
      <c r="S289" s="123"/>
    </row>
    <row r="290" spans="2:19">
      <c r="B290" s="122"/>
      <c r="C290" s="122"/>
      <c r="D290" s="123"/>
      <c r="E290" s="123"/>
      <c r="F290" s="123"/>
      <c r="G290" s="123"/>
      <c r="H290" s="123"/>
      <c r="I290" s="123"/>
      <c r="J290" s="123"/>
      <c r="K290" s="123"/>
      <c r="L290" s="123"/>
      <c r="M290" s="123"/>
      <c r="N290" s="123"/>
      <c r="O290" s="123"/>
      <c r="P290" s="123"/>
      <c r="Q290" s="123"/>
      <c r="R290" s="123"/>
      <c r="S290" s="123"/>
    </row>
    <row r="291" spans="2:19">
      <c r="B291" s="122"/>
      <c r="C291" s="122"/>
      <c r="D291" s="123"/>
      <c r="E291" s="123"/>
      <c r="F291" s="123"/>
      <c r="G291" s="123"/>
      <c r="H291" s="123"/>
      <c r="I291" s="123"/>
      <c r="J291" s="123"/>
      <c r="K291" s="123"/>
      <c r="L291" s="123"/>
      <c r="M291" s="123"/>
      <c r="N291" s="123"/>
      <c r="O291" s="123"/>
      <c r="P291" s="123"/>
      <c r="Q291" s="123"/>
      <c r="R291" s="123"/>
      <c r="S291" s="123"/>
    </row>
    <row r="292" spans="2:19">
      <c r="B292" s="122"/>
      <c r="C292" s="122"/>
      <c r="D292" s="123"/>
      <c r="E292" s="123"/>
      <c r="F292" s="123"/>
      <c r="G292" s="123"/>
      <c r="H292" s="123"/>
      <c r="I292" s="123"/>
      <c r="J292" s="123"/>
      <c r="K292" s="123"/>
      <c r="L292" s="123"/>
      <c r="M292" s="123"/>
      <c r="N292" s="123"/>
      <c r="O292" s="123"/>
      <c r="P292" s="123"/>
      <c r="Q292" s="123"/>
      <c r="R292" s="123"/>
      <c r="S292" s="123"/>
    </row>
    <row r="293" spans="2:19">
      <c r="B293" s="122"/>
      <c r="C293" s="122"/>
      <c r="D293" s="123"/>
      <c r="E293" s="123"/>
      <c r="F293" s="123"/>
      <c r="G293" s="123"/>
      <c r="H293" s="123"/>
      <c r="I293" s="123"/>
      <c r="J293" s="123"/>
      <c r="K293" s="123"/>
      <c r="L293" s="123"/>
      <c r="M293" s="123"/>
      <c r="N293" s="123"/>
      <c r="O293" s="123"/>
      <c r="P293" s="123"/>
      <c r="Q293" s="123"/>
      <c r="R293" s="123"/>
      <c r="S293" s="123"/>
    </row>
    <row r="294" spans="2:19">
      <c r="B294" s="122"/>
      <c r="C294" s="122"/>
      <c r="D294" s="123"/>
      <c r="E294" s="123"/>
      <c r="F294" s="123"/>
      <c r="G294" s="123"/>
      <c r="H294" s="123"/>
      <c r="I294" s="123"/>
      <c r="J294" s="123"/>
      <c r="K294" s="123"/>
      <c r="L294" s="123"/>
      <c r="M294" s="123"/>
      <c r="N294" s="123"/>
      <c r="O294" s="123"/>
      <c r="P294" s="123"/>
      <c r="Q294" s="123"/>
      <c r="R294" s="123"/>
      <c r="S294" s="123"/>
    </row>
    <row r="295" spans="2:19">
      <c r="B295" s="122"/>
      <c r="C295" s="122"/>
      <c r="D295" s="123"/>
      <c r="E295" s="123"/>
      <c r="F295" s="123"/>
      <c r="G295" s="123"/>
      <c r="H295" s="123"/>
      <c r="I295" s="123"/>
      <c r="J295" s="123"/>
      <c r="K295" s="123"/>
      <c r="L295" s="123"/>
      <c r="M295" s="123"/>
      <c r="N295" s="123"/>
      <c r="O295" s="123"/>
      <c r="P295" s="123"/>
      <c r="Q295" s="123"/>
      <c r="R295" s="123"/>
      <c r="S295" s="123"/>
    </row>
    <row r="296" spans="2:19">
      <c r="B296" s="122"/>
      <c r="C296" s="122"/>
      <c r="D296" s="123"/>
      <c r="E296" s="123"/>
      <c r="F296" s="123"/>
      <c r="G296" s="123"/>
      <c r="H296" s="123"/>
      <c r="I296" s="123"/>
      <c r="J296" s="123"/>
      <c r="K296" s="123"/>
      <c r="L296" s="123"/>
      <c r="M296" s="123"/>
      <c r="N296" s="123"/>
      <c r="O296" s="123"/>
      <c r="P296" s="123"/>
      <c r="Q296" s="123"/>
      <c r="R296" s="123"/>
      <c r="S296" s="123"/>
    </row>
    <row r="297" spans="2:19">
      <c r="B297" s="122"/>
      <c r="C297" s="122"/>
      <c r="D297" s="123"/>
      <c r="E297" s="123"/>
      <c r="F297" s="123"/>
      <c r="G297" s="123"/>
      <c r="H297" s="123"/>
      <c r="I297" s="123"/>
      <c r="J297" s="123"/>
      <c r="K297" s="123"/>
      <c r="L297" s="123"/>
      <c r="M297" s="123"/>
      <c r="N297" s="123"/>
      <c r="O297" s="123"/>
      <c r="P297" s="123"/>
      <c r="Q297" s="123"/>
      <c r="R297" s="123"/>
      <c r="S297" s="123"/>
    </row>
    <row r="298" spans="2:19">
      <c r="B298" s="122"/>
      <c r="C298" s="122"/>
      <c r="D298" s="123"/>
      <c r="E298" s="123"/>
      <c r="F298" s="123"/>
      <c r="G298" s="123"/>
      <c r="H298" s="123"/>
      <c r="I298" s="123"/>
      <c r="J298" s="123"/>
      <c r="K298" s="123"/>
      <c r="L298" s="123"/>
      <c r="M298" s="123"/>
      <c r="N298" s="123"/>
      <c r="O298" s="123"/>
      <c r="P298" s="123"/>
      <c r="Q298" s="123"/>
      <c r="R298" s="123"/>
      <c r="S298" s="123"/>
    </row>
    <row r="299" spans="2:19">
      <c r="B299" s="122"/>
      <c r="C299" s="122"/>
      <c r="D299" s="123"/>
      <c r="E299" s="123"/>
      <c r="F299" s="123"/>
      <c r="G299" s="123"/>
      <c r="H299" s="123"/>
      <c r="I299" s="123"/>
      <c r="J299" s="123"/>
      <c r="K299" s="123"/>
      <c r="L299" s="123"/>
      <c r="M299" s="123"/>
      <c r="N299" s="123"/>
      <c r="O299" s="123"/>
      <c r="P299" s="123"/>
      <c r="Q299" s="123"/>
      <c r="R299" s="123"/>
      <c r="S299" s="123"/>
    </row>
    <row r="300" spans="2:19">
      <c r="B300" s="122"/>
      <c r="C300" s="122"/>
      <c r="D300" s="123"/>
      <c r="E300" s="123"/>
      <c r="F300" s="123"/>
      <c r="G300" s="123"/>
      <c r="H300" s="123"/>
      <c r="I300" s="123"/>
      <c r="J300" s="123"/>
      <c r="K300" s="123"/>
      <c r="L300" s="123"/>
      <c r="M300" s="123"/>
      <c r="N300" s="123"/>
      <c r="O300" s="123"/>
      <c r="P300" s="123"/>
      <c r="Q300" s="123"/>
      <c r="R300" s="123"/>
      <c r="S300" s="123"/>
    </row>
    <row r="301" spans="2:19">
      <c r="B301" s="122"/>
      <c r="C301" s="122"/>
      <c r="D301" s="123"/>
      <c r="E301" s="123"/>
      <c r="F301" s="123"/>
      <c r="G301" s="123"/>
      <c r="H301" s="123"/>
      <c r="I301" s="123"/>
      <c r="J301" s="123"/>
      <c r="K301" s="123"/>
      <c r="L301" s="123"/>
      <c r="M301" s="123"/>
      <c r="N301" s="123"/>
      <c r="O301" s="123"/>
      <c r="P301" s="123"/>
      <c r="Q301" s="123"/>
      <c r="R301" s="123"/>
      <c r="S301" s="123"/>
    </row>
    <row r="302" spans="2:19">
      <c r="B302" s="122"/>
      <c r="C302" s="122"/>
      <c r="D302" s="123"/>
      <c r="E302" s="123"/>
      <c r="F302" s="123"/>
      <c r="G302" s="123"/>
      <c r="H302" s="123"/>
      <c r="I302" s="123"/>
      <c r="J302" s="123"/>
      <c r="K302" s="123"/>
      <c r="L302" s="123"/>
      <c r="M302" s="123"/>
      <c r="N302" s="123"/>
      <c r="O302" s="123"/>
      <c r="P302" s="123"/>
      <c r="Q302" s="123"/>
      <c r="R302" s="123"/>
      <c r="S302" s="123"/>
    </row>
    <row r="303" spans="2:19">
      <c r="B303" s="122"/>
      <c r="C303" s="122"/>
      <c r="D303" s="123"/>
      <c r="E303" s="123"/>
      <c r="F303" s="123"/>
      <c r="G303" s="123"/>
      <c r="H303" s="123"/>
      <c r="I303" s="123"/>
      <c r="J303" s="123"/>
      <c r="K303" s="123"/>
      <c r="L303" s="123"/>
      <c r="M303" s="123"/>
      <c r="N303" s="123"/>
      <c r="O303" s="123"/>
      <c r="P303" s="123"/>
      <c r="Q303" s="123"/>
      <c r="R303" s="123"/>
      <c r="S303" s="123"/>
    </row>
    <row r="304" spans="2:19">
      <c r="B304" s="122"/>
      <c r="C304" s="122"/>
      <c r="D304" s="123"/>
      <c r="E304" s="123"/>
      <c r="F304" s="123"/>
      <c r="G304" s="123"/>
      <c r="H304" s="123"/>
      <c r="I304" s="123"/>
      <c r="J304" s="123"/>
      <c r="K304" s="123"/>
      <c r="L304" s="123"/>
      <c r="M304" s="123"/>
      <c r="N304" s="123"/>
      <c r="O304" s="123"/>
      <c r="P304" s="123"/>
      <c r="Q304" s="123"/>
      <c r="R304" s="123"/>
      <c r="S304" s="123"/>
    </row>
    <row r="305" spans="2:19">
      <c r="B305" s="122"/>
      <c r="C305" s="122"/>
      <c r="D305" s="123"/>
      <c r="E305" s="123"/>
      <c r="F305" s="123"/>
      <c r="G305" s="123"/>
      <c r="H305" s="123"/>
      <c r="I305" s="123"/>
      <c r="J305" s="123"/>
      <c r="K305" s="123"/>
      <c r="L305" s="123"/>
      <c r="M305" s="123"/>
      <c r="N305" s="123"/>
      <c r="O305" s="123"/>
      <c r="P305" s="123"/>
      <c r="Q305" s="123"/>
      <c r="R305" s="123"/>
      <c r="S305" s="123"/>
    </row>
    <row r="306" spans="2:19">
      <c r="B306" s="122"/>
      <c r="C306" s="122"/>
      <c r="D306" s="123"/>
      <c r="E306" s="123"/>
      <c r="F306" s="123"/>
      <c r="G306" s="123"/>
      <c r="H306" s="123"/>
      <c r="I306" s="123"/>
      <c r="J306" s="123"/>
      <c r="K306" s="123"/>
      <c r="L306" s="123"/>
      <c r="M306" s="123"/>
      <c r="N306" s="123"/>
      <c r="O306" s="123"/>
      <c r="P306" s="123"/>
      <c r="Q306" s="123"/>
      <c r="R306" s="123"/>
      <c r="S306" s="123"/>
    </row>
    <row r="307" spans="2:19">
      <c r="B307" s="122"/>
      <c r="C307" s="122"/>
      <c r="D307" s="123"/>
      <c r="E307" s="123"/>
      <c r="F307" s="123"/>
      <c r="G307" s="123"/>
      <c r="H307" s="123"/>
      <c r="I307" s="123"/>
      <c r="J307" s="123"/>
      <c r="K307" s="123"/>
      <c r="L307" s="123"/>
      <c r="M307" s="123"/>
      <c r="N307" s="123"/>
      <c r="O307" s="123"/>
      <c r="P307" s="123"/>
      <c r="Q307" s="123"/>
      <c r="R307" s="123"/>
      <c r="S307" s="123"/>
    </row>
    <row r="308" spans="2:19">
      <c r="B308" s="122"/>
      <c r="C308" s="122"/>
      <c r="D308" s="123"/>
      <c r="E308" s="123"/>
      <c r="F308" s="123"/>
      <c r="G308" s="123"/>
      <c r="H308" s="123"/>
      <c r="I308" s="123"/>
      <c r="J308" s="123"/>
      <c r="K308" s="123"/>
      <c r="L308" s="123"/>
      <c r="M308" s="123"/>
      <c r="N308" s="123"/>
      <c r="O308" s="123"/>
      <c r="P308" s="123"/>
      <c r="Q308" s="123"/>
      <c r="R308" s="123"/>
      <c r="S308" s="123"/>
    </row>
    <row r="309" spans="2:19">
      <c r="B309" s="122"/>
      <c r="C309" s="122"/>
      <c r="D309" s="123"/>
      <c r="E309" s="123"/>
      <c r="F309" s="123"/>
      <c r="G309" s="123"/>
      <c r="H309" s="123"/>
      <c r="I309" s="123"/>
      <c r="J309" s="123"/>
      <c r="K309" s="123"/>
      <c r="L309" s="123"/>
      <c r="M309" s="123"/>
      <c r="N309" s="123"/>
      <c r="O309" s="123"/>
      <c r="P309" s="123"/>
      <c r="Q309" s="123"/>
      <c r="R309" s="123"/>
      <c r="S309" s="123"/>
    </row>
    <row r="310" spans="2:19">
      <c r="B310" s="122"/>
      <c r="C310" s="122"/>
      <c r="D310" s="123"/>
      <c r="E310" s="123"/>
      <c r="F310" s="123"/>
      <c r="G310" s="123"/>
      <c r="H310" s="123"/>
      <c r="I310" s="123"/>
      <c r="J310" s="123"/>
      <c r="K310" s="123"/>
      <c r="L310" s="123"/>
      <c r="M310" s="123"/>
      <c r="N310" s="123"/>
      <c r="O310" s="123"/>
      <c r="P310" s="123"/>
      <c r="Q310" s="123"/>
      <c r="R310" s="123"/>
      <c r="S310" s="123"/>
    </row>
    <row r="311" spans="2:19">
      <c r="B311" s="122"/>
      <c r="C311" s="122"/>
      <c r="D311" s="123"/>
      <c r="E311" s="123"/>
      <c r="F311" s="123"/>
      <c r="G311" s="123"/>
      <c r="H311" s="123"/>
      <c r="I311" s="123"/>
      <c r="J311" s="123"/>
      <c r="K311" s="123"/>
      <c r="L311" s="123"/>
      <c r="M311" s="123"/>
      <c r="N311" s="123"/>
      <c r="O311" s="123"/>
      <c r="P311" s="123"/>
      <c r="Q311" s="123"/>
      <c r="R311" s="123"/>
      <c r="S311" s="123"/>
    </row>
    <row r="312" spans="2:19">
      <c r="D312" s="1"/>
      <c r="E312" s="1"/>
      <c r="F312" s="1"/>
    </row>
    <row r="313" spans="2:19">
      <c r="D313" s="1"/>
      <c r="E313" s="1"/>
      <c r="F313" s="1"/>
    </row>
    <row r="314" spans="2:19">
      <c r="D314" s="1"/>
      <c r="E314" s="1"/>
      <c r="F314" s="1"/>
    </row>
    <row r="315" spans="2:19">
      <c r="D315" s="1"/>
      <c r="E315" s="1"/>
      <c r="F315" s="1"/>
    </row>
    <row r="316" spans="2:19">
      <c r="D316" s="1"/>
      <c r="E316" s="1"/>
      <c r="F316" s="1"/>
    </row>
    <row r="317" spans="2:19">
      <c r="D317" s="1"/>
      <c r="E317" s="1"/>
      <c r="F317" s="1"/>
    </row>
    <row r="318" spans="2:19">
      <c r="D318" s="1"/>
      <c r="E318" s="1"/>
      <c r="F318" s="1"/>
    </row>
    <row r="319" spans="2:19">
      <c r="D319" s="1"/>
      <c r="E319" s="1"/>
      <c r="F319" s="1"/>
    </row>
    <row r="320" spans="2:19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D668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42.7109375" style="2" customWidth="1"/>
    <col min="4" max="4" width="9.28515625" style="2" bestFit="1" customWidth="1"/>
    <col min="5" max="5" width="11.28515625" style="2" bestFit="1" customWidth="1"/>
    <col min="6" max="6" width="16.140625" style="1" bestFit="1" customWidth="1"/>
    <col min="7" max="7" width="6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0.140625" style="1" bestFit="1" customWidth="1"/>
    <col min="15" max="15" width="7.28515625" style="1" bestFit="1" customWidth="1"/>
    <col min="16" max="16" width="8" style="1" bestFit="1" customWidth="1"/>
    <col min="17" max="17" width="6.8554687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0">
      <c r="B1" s="46" t="s">
        <v>140</v>
      </c>
      <c r="C1" s="67" t="s" vm="1">
        <v>216</v>
      </c>
    </row>
    <row r="2" spans="2:30">
      <c r="B2" s="46" t="s">
        <v>139</v>
      </c>
      <c r="C2" s="67" t="s">
        <v>217</v>
      </c>
    </row>
    <row r="3" spans="2:30">
      <c r="B3" s="46" t="s">
        <v>141</v>
      </c>
      <c r="C3" s="67" t="s">
        <v>218</v>
      </c>
    </row>
    <row r="4" spans="2:30">
      <c r="B4" s="46" t="s">
        <v>142</v>
      </c>
      <c r="C4" s="67">
        <v>8602</v>
      </c>
    </row>
    <row r="6" spans="2:30" ht="26.25" customHeight="1">
      <c r="B6" s="151" t="s">
        <v>168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3"/>
    </row>
    <row r="7" spans="2:30" ht="26.25" customHeight="1">
      <c r="B7" s="151" t="s">
        <v>85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3"/>
    </row>
    <row r="8" spans="2:30" s="3" customFormat="1" ht="78.75">
      <c r="B8" s="21" t="s">
        <v>110</v>
      </c>
      <c r="C8" s="29" t="s">
        <v>43</v>
      </c>
      <c r="D8" s="29" t="s">
        <v>112</v>
      </c>
      <c r="E8" s="29" t="s">
        <v>111</v>
      </c>
      <c r="F8" s="29" t="s">
        <v>62</v>
      </c>
      <c r="G8" s="29" t="s">
        <v>14</v>
      </c>
      <c r="H8" s="29" t="s">
        <v>63</v>
      </c>
      <c r="I8" s="29" t="s">
        <v>98</v>
      </c>
      <c r="J8" s="29" t="s">
        <v>17</v>
      </c>
      <c r="K8" s="29" t="s">
        <v>97</v>
      </c>
      <c r="L8" s="29" t="s">
        <v>16</v>
      </c>
      <c r="M8" s="58" t="s">
        <v>18</v>
      </c>
      <c r="N8" s="58" t="s">
        <v>193</v>
      </c>
      <c r="O8" s="29" t="s">
        <v>192</v>
      </c>
      <c r="P8" s="29" t="s">
        <v>105</v>
      </c>
      <c r="Q8" s="29" t="s">
        <v>56</v>
      </c>
      <c r="R8" s="29" t="s">
        <v>143</v>
      </c>
      <c r="S8" s="30" t="s">
        <v>145</v>
      </c>
      <c r="AA8" s="1"/>
    </row>
    <row r="9" spans="2:30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200</v>
      </c>
      <c r="O9" s="31"/>
      <c r="P9" s="31" t="s">
        <v>196</v>
      </c>
      <c r="Q9" s="31" t="s">
        <v>19</v>
      </c>
      <c r="R9" s="31" t="s">
        <v>19</v>
      </c>
      <c r="S9" s="32" t="s">
        <v>19</v>
      </c>
      <c r="AA9" s="1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107</v>
      </c>
      <c r="R10" s="18" t="s">
        <v>108</v>
      </c>
      <c r="S10" s="19" t="s">
        <v>146</v>
      </c>
      <c r="AA10" s="1"/>
    </row>
    <row r="11" spans="2:30" s="4" customFormat="1" ht="18" customHeight="1">
      <c r="B11" s="96" t="s">
        <v>50</v>
      </c>
      <c r="C11" s="69"/>
      <c r="D11" s="69"/>
      <c r="E11" s="69"/>
      <c r="F11" s="69"/>
      <c r="G11" s="69"/>
      <c r="H11" s="69"/>
      <c r="I11" s="69"/>
      <c r="J11" s="78">
        <v>7.042064527966744</v>
      </c>
      <c r="K11" s="69"/>
      <c r="L11" s="69"/>
      <c r="M11" s="77">
        <v>2.9145922052480847E-2</v>
      </c>
      <c r="N11" s="76"/>
      <c r="O11" s="78"/>
      <c r="P11" s="76">
        <v>168.50784983499997</v>
      </c>
      <c r="Q11" s="69"/>
      <c r="R11" s="77">
        <f>IFERROR(P11/$P$11,0)</f>
        <v>1</v>
      </c>
      <c r="S11" s="77">
        <f>P11/'סכום נכסי הקרן'!$C$42</f>
        <v>2.1593240317548932E-3</v>
      </c>
      <c r="AA11" s="1"/>
      <c r="AD11" s="1"/>
    </row>
    <row r="12" spans="2:30" ht="17.25" customHeight="1">
      <c r="B12" s="97" t="s">
        <v>188</v>
      </c>
      <c r="C12" s="69"/>
      <c r="D12" s="69"/>
      <c r="E12" s="69"/>
      <c r="F12" s="69"/>
      <c r="G12" s="69"/>
      <c r="H12" s="69"/>
      <c r="I12" s="69"/>
      <c r="J12" s="78">
        <v>7.0196113250344991</v>
      </c>
      <c r="K12" s="69"/>
      <c r="L12" s="69"/>
      <c r="M12" s="77">
        <v>2.9011530497074119E-2</v>
      </c>
      <c r="N12" s="76"/>
      <c r="O12" s="78"/>
      <c r="P12" s="76">
        <v>167.79398425200006</v>
      </c>
      <c r="Q12" s="69"/>
      <c r="R12" s="77">
        <f t="shared" ref="R12:R35" si="0">IFERROR(P12/$P$11,0)</f>
        <v>0.99576360636196526</v>
      </c>
      <c r="S12" s="77">
        <f>P12/'סכום נכסי הקרן'!$C$42</f>
        <v>2.1501762851643112E-3</v>
      </c>
    </row>
    <row r="13" spans="2:30">
      <c r="B13" s="98" t="s">
        <v>57</v>
      </c>
      <c r="C13" s="71"/>
      <c r="D13" s="71"/>
      <c r="E13" s="71"/>
      <c r="F13" s="71"/>
      <c r="G13" s="71"/>
      <c r="H13" s="71"/>
      <c r="I13" s="71"/>
      <c r="J13" s="81">
        <v>7.2560894341758635</v>
      </c>
      <c r="K13" s="71"/>
      <c r="L13" s="71"/>
      <c r="M13" s="80">
        <v>2.740169162968218E-2</v>
      </c>
      <c r="N13" s="79"/>
      <c r="O13" s="81"/>
      <c r="P13" s="79">
        <v>159.07239511500003</v>
      </c>
      <c r="Q13" s="71"/>
      <c r="R13" s="80">
        <f t="shared" si="0"/>
        <v>0.94400584465804427</v>
      </c>
      <c r="S13" s="80">
        <f>P13/'סכום נכסי הקרן'!$C$42</f>
        <v>2.0384145064871913E-3</v>
      </c>
    </row>
    <row r="14" spans="2:30">
      <c r="B14" s="99" t="s">
        <v>1700</v>
      </c>
      <c r="C14" s="69" t="s">
        <v>1701</v>
      </c>
      <c r="D14" s="82" t="s">
        <v>1702</v>
      </c>
      <c r="E14" s="69" t="s">
        <v>261</v>
      </c>
      <c r="F14" s="82" t="s">
        <v>123</v>
      </c>
      <c r="G14" s="69" t="s">
        <v>246</v>
      </c>
      <c r="H14" s="69" t="s">
        <v>247</v>
      </c>
      <c r="I14" s="95">
        <v>39076</v>
      </c>
      <c r="J14" s="78">
        <v>6.2400000000565425</v>
      </c>
      <c r="K14" s="82" t="s">
        <v>127</v>
      </c>
      <c r="L14" s="83">
        <v>4.9000000000000002E-2</v>
      </c>
      <c r="M14" s="77">
        <v>2.7300000000386869E-2</v>
      </c>
      <c r="N14" s="76">
        <v>26640.963749999999</v>
      </c>
      <c r="O14" s="78">
        <v>151.36000000000001</v>
      </c>
      <c r="P14" s="76">
        <v>40.323762228</v>
      </c>
      <c r="Q14" s="77">
        <v>1.6478929633715545E-5</v>
      </c>
      <c r="R14" s="77">
        <f t="shared" si="0"/>
        <v>0.23929901347316665</v>
      </c>
      <c r="S14" s="77">
        <f>P14/'סכום נכסי הקרן'!$C$42</f>
        <v>5.1672411056784663E-4</v>
      </c>
    </row>
    <row r="15" spans="2:30">
      <c r="B15" s="99" t="s">
        <v>1703</v>
      </c>
      <c r="C15" s="69" t="s">
        <v>1704</v>
      </c>
      <c r="D15" s="82" t="s">
        <v>1702</v>
      </c>
      <c r="E15" s="69" t="s">
        <v>261</v>
      </c>
      <c r="F15" s="82" t="s">
        <v>123</v>
      </c>
      <c r="G15" s="69" t="s">
        <v>246</v>
      </c>
      <c r="H15" s="69" t="s">
        <v>247</v>
      </c>
      <c r="I15" s="95">
        <v>40738</v>
      </c>
      <c r="J15" s="78">
        <v>9.9899999999369182</v>
      </c>
      <c r="K15" s="82" t="s">
        <v>127</v>
      </c>
      <c r="L15" s="83">
        <v>4.0999999999999995E-2</v>
      </c>
      <c r="M15" s="77">
        <v>2.5399999999854952E-2</v>
      </c>
      <c r="N15" s="76">
        <v>54375.313925000002</v>
      </c>
      <c r="O15" s="78">
        <v>134.4</v>
      </c>
      <c r="P15" s="76">
        <v>73.080424039000007</v>
      </c>
      <c r="Q15" s="77">
        <v>1.4398205264953155E-5</v>
      </c>
      <c r="R15" s="77">
        <f t="shared" si="0"/>
        <v>0.43369151117030524</v>
      </c>
      <c r="S15" s="77">
        <f>P15/'סכום נכסי הקרן'!$C$42</f>
        <v>9.3648050243813575E-4</v>
      </c>
    </row>
    <row r="16" spans="2:30">
      <c r="B16" s="99" t="s">
        <v>1705</v>
      </c>
      <c r="C16" s="69" t="s">
        <v>1706</v>
      </c>
      <c r="D16" s="82" t="s">
        <v>1702</v>
      </c>
      <c r="E16" s="69" t="s">
        <v>1707</v>
      </c>
      <c r="F16" s="82" t="s">
        <v>504</v>
      </c>
      <c r="G16" s="69" t="s">
        <v>251</v>
      </c>
      <c r="H16" s="69" t="s">
        <v>125</v>
      </c>
      <c r="I16" s="95">
        <v>42795</v>
      </c>
      <c r="J16" s="78">
        <v>5.5400000000240528</v>
      </c>
      <c r="K16" s="82" t="s">
        <v>127</v>
      </c>
      <c r="L16" s="83">
        <v>2.1400000000000002E-2</v>
      </c>
      <c r="M16" s="77">
        <v>1.9900000000190415E-2</v>
      </c>
      <c r="N16" s="76">
        <v>17888.404826000002</v>
      </c>
      <c r="O16" s="78">
        <v>111.56</v>
      </c>
      <c r="P16" s="76">
        <v>19.956304838000001</v>
      </c>
      <c r="Q16" s="77">
        <v>4.2051788953646087E-5</v>
      </c>
      <c r="R16" s="77">
        <f t="shared" si="0"/>
        <v>0.11842952632498056</v>
      </c>
      <c r="S16" s="77">
        <f>P16/'סכום נכסי הקרן'!$C$42</f>
        <v>2.5572772226287931E-4</v>
      </c>
    </row>
    <row r="17" spans="2:19">
      <c r="B17" s="99" t="s">
        <v>1708</v>
      </c>
      <c r="C17" s="69" t="s">
        <v>1709</v>
      </c>
      <c r="D17" s="82" t="s">
        <v>1702</v>
      </c>
      <c r="E17" s="69" t="s">
        <v>255</v>
      </c>
      <c r="F17" s="82" t="s">
        <v>250</v>
      </c>
      <c r="G17" s="69" t="s">
        <v>287</v>
      </c>
      <c r="H17" s="69" t="s">
        <v>247</v>
      </c>
      <c r="I17" s="95">
        <v>36489</v>
      </c>
      <c r="J17" s="78">
        <v>3.3399999700751768</v>
      </c>
      <c r="K17" s="82" t="s">
        <v>127</v>
      </c>
      <c r="L17" s="83">
        <v>6.0499999999999998E-2</v>
      </c>
      <c r="M17" s="77">
        <v>1.5899999988490451E-2</v>
      </c>
      <c r="N17" s="76">
        <v>10.270630000000001</v>
      </c>
      <c r="O17" s="78">
        <v>169.19</v>
      </c>
      <c r="P17" s="76">
        <v>1.7376878000000002E-2</v>
      </c>
      <c r="Q17" s="69"/>
      <c r="R17" s="77">
        <f t="shared" si="0"/>
        <v>1.0312206830135893E-4</v>
      </c>
      <c r="S17" s="77">
        <f>P17/'סכום נכסי הקרן'!$C$42</f>
        <v>2.2267396028739382E-7</v>
      </c>
    </row>
    <row r="18" spans="2:19">
      <c r="B18" s="99" t="s">
        <v>1710</v>
      </c>
      <c r="C18" s="69" t="s">
        <v>1711</v>
      </c>
      <c r="D18" s="82" t="s">
        <v>1702</v>
      </c>
      <c r="E18" s="69" t="s">
        <v>284</v>
      </c>
      <c r="F18" s="82" t="s">
        <v>123</v>
      </c>
      <c r="G18" s="69" t="s">
        <v>278</v>
      </c>
      <c r="H18" s="69" t="s">
        <v>125</v>
      </c>
      <c r="I18" s="95">
        <v>39084</v>
      </c>
      <c r="J18" s="78">
        <v>1.9299999999834294</v>
      </c>
      <c r="K18" s="82" t="s">
        <v>127</v>
      </c>
      <c r="L18" s="83">
        <v>5.5999999999999994E-2</v>
      </c>
      <c r="M18" s="77">
        <v>2.4199999999719574E-2</v>
      </c>
      <c r="N18" s="76">
        <v>5534.5168540000004</v>
      </c>
      <c r="O18" s="78">
        <v>141.75</v>
      </c>
      <c r="P18" s="76">
        <v>7.845177241</v>
      </c>
      <c r="Q18" s="77">
        <v>1.1463571338809259E-5</v>
      </c>
      <c r="R18" s="77">
        <f t="shared" si="0"/>
        <v>4.6556746458291789E-2</v>
      </c>
      <c r="S18" s="77">
        <f>P18/'סכום נכסי הקרן'!$C$42</f>
        <v>1.0053110146770897E-4</v>
      </c>
    </row>
    <row r="19" spans="2:19">
      <c r="B19" s="99" t="s">
        <v>1712</v>
      </c>
      <c r="C19" s="69" t="s">
        <v>1713</v>
      </c>
      <c r="D19" s="82" t="s">
        <v>1702</v>
      </c>
      <c r="E19" s="69" t="s">
        <v>1714</v>
      </c>
      <c r="F19" s="82" t="s">
        <v>250</v>
      </c>
      <c r="G19" s="69" t="s">
        <v>364</v>
      </c>
      <c r="H19" s="69" t="s">
        <v>125</v>
      </c>
      <c r="I19" s="95">
        <v>44381</v>
      </c>
      <c r="J19" s="78">
        <v>3.22</v>
      </c>
      <c r="K19" s="82" t="s">
        <v>127</v>
      </c>
      <c r="L19" s="83">
        <v>8.5000000000000006E-3</v>
      </c>
      <c r="M19" s="77">
        <v>5.050000000000001E-2</v>
      </c>
      <c r="N19" s="76">
        <v>14917.4</v>
      </c>
      <c r="O19" s="78">
        <v>94.44</v>
      </c>
      <c r="P19" s="76">
        <v>14.0879931</v>
      </c>
      <c r="Q19" s="77">
        <v>4.6616874999999996E-5</v>
      </c>
      <c r="R19" s="77">
        <f t="shared" si="0"/>
        <v>8.3604372815834535E-2</v>
      </c>
      <c r="S19" s="77">
        <f>P19/'סכום נכסי הקרן'!$C$42</f>
        <v>1.8052893138102702E-4</v>
      </c>
    </row>
    <row r="20" spans="2:19">
      <c r="B20" s="99" t="s">
        <v>1715</v>
      </c>
      <c r="C20" s="69" t="s">
        <v>1716</v>
      </c>
      <c r="D20" s="134" t="s">
        <v>26</v>
      </c>
      <c r="E20" s="69" t="s">
        <v>1717</v>
      </c>
      <c r="F20" s="82" t="s">
        <v>421</v>
      </c>
      <c r="G20" s="69" t="s">
        <v>479</v>
      </c>
      <c r="H20" s="69"/>
      <c r="I20" s="95">
        <v>39104</v>
      </c>
      <c r="J20" s="78">
        <v>0.3800000001116618</v>
      </c>
      <c r="K20" s="82" t="s">
        <v>127</v>
      </c>
      <c r="L20" s="83">
        <v>5.5999999999999994E-2</v>
      </c>
      <c r="M20" s="135">
        <v>0</v>
      </c>
      <c r="N20" s="76">
        <v>6320.3769369999991</v>
      </c>
      <c r="O20" s="78">
        <v>59.511901999999999</v>
      </c>
      <c r="P20" s="76">
        <v>3.7613567910000003</v>
      </c>
      <c r="Q20" s="77">
        <v>1.6810332991719153E-5</v>
      </c>
      <c r="R20" s="77">
        <f t="shared" si="0"/>
        <v>2.2321552347163987E-2</v>
      </c>
      <c r="S20" s="77">
        <f>P20/'סכום נכסי הקרן'!$C$42</f>
        <v>4.8199464409306039E-5</v>
      </c>
    </row>
    <row r="21" spans="2:19">
      <c r="B21" s="100"/>
      <c r="C21" s="69"/>
      <c r="D21" s="69"/>
      <c r="E21" s="69"/>
      <c r="F21" s="69"/>
      <c r="G21" s="69"/>
      <c r="H21" s="69"/>
      <c r="I21" s="69"/>
      <c r="J21" s="78"/>
      <c r="K21" s="69"/>
      <c r="L21" s="69"/>
      <c r="M21" s="77"/>
      <c r="N21" s="76"/>
      <c r="O21" s="78"/>
      <c r="P21" s="69"/>
      <c r="Q21" s="69"/>
      <c r="R21" s="77"/>
      <c r="S21" s="69"/>
    </row>
    <row r="22" spans="2:19">
      <c r="B22" s="98" t="s">
        <v>58</v>
      </c>
      <c r="C22" s="71"/>
      <c r="D22" s="71"/>
      <c r="E22" s="71"/>
      <c r="F22" s="71"/>
      <c r="G22" s="71"/>
      <c r="H22" s="71"/>
      <c r="I22" s="71"/>
      <c r="J22" s="81">
        <v>2.7077780005208787</v>
      </c>
      <c r="K22" s="71"/>
      <c r="L22" s="71"/>
      <c r="M22" s="80">
        <v>5.7674276648582781E-2</v>
      </c>
      <c r="N22" s="79"/>
      <c r="O22" s="81"/>
      <c r="P22" s="79">
        <v>8.7013244880000009</v>
      </c>
      <c r="Q22" s="71"/>
      <c r="R22" s="80">
        <f t="shared" si="0"/>
        <v>5.1637502327162743E-2</v>
      </c>
      <c r="S22" s="80">
        <f>P22/'סכום נכסי הקרן'!$C$42</f>
        <v>1.1150209971484172E-4</v>
      </c>
    </row>
    <row r="23" spans="2:19">
      <c r="B23" s="99" t="s">
        <v>1718</v>
      </c>
      <c r="C23" s="69" t="s">
        <v>1719</v>
      </c>
      <c r="D23" s="82" t="s">
        <v>1702</v>
      </c>
      <c r="E23" s="69" t="s">
        <v>1707</v>
      </c>
      <c r="F23" s="82" t="s">
        <v>504</v>
      </c>
      <c r="G23" s="69" t="s">
        <v>251</v>
      </c>
      <c r="H23" s="69" t="s">
        <v>125</v>
      </c>
      <c r="I23" s="95">
        <v>42795</v>
      </c>
      <c r="J23" s="78">
        <v>5.0399999985877368</v>
      </c>
      <c r="K23" s="82" t="s">
        <v>127</v>
      </c>
      <c r="L23" s="83">
        <v>3.7400000000000003E-2</v>
      </c>
      <c r="M23" s="77">
        <v>5.3999999984055094E-2</v>
      </c>
      <c r="N23" s="76">
        <v>949.42004699999995</v>
      </c>
      <c r="O23" s="78">
        <v>92.48</v>
      </c>
      <c r="P23" s="76">
        <v>0.87802368100000017</v>
      </c>
      <c r="Q23" s="77">
        <v>1.3988381761233238E-6</v>
      </c>
      <c r="R23" s="77">
        <f t="shared" si="0"/>
        <v>5.2105802896407856E-3</v>
      </c>
      <c r="S23" s="77">
        <f>P23/'סכום נכסי הקרן'!$C$42</f>
        <v>1.125133123880972E-5</v>
      </c>
    </row>
    <row r="24" spans="2:19">
      <c r="B24" s="99" t="s">
        <v>1720</v>
      </c>
      <c r="C24" s="69" t="s">
        <v>1721</v>
      </c>
      <c r="D24" s="82" t="s">
        <v>1702</v>
      </c>
      <c r="E24" s="69" t="s">
        <v>1707</v>
      </c>
      <c r="F24" s="82" t="s">
        <v>504</v>
      </c>
      <c r="G24" s="69" t="s">
        <v>251</v>
      </c>
      <c r="H24" s="69" t="s">
        <v>125</v>
      </c>
      <c r="I24" s="95">
        <v>42795</v>
      </c>
      <c r="J24" s="78">
        <v>1.8999999998070989</v>
      </c>
      <c r="K24" s="82" t="s">
        <v>127</v>
      </c>
      <c r="L24" s="83">
        <v>2.5000000000000001E-2</v>
      </c>
      <c r="M24" s="77">
        <v>4.8899999991608809E-2</v>
      </c>
      <c r="N24" s="76">
        <v>2164.0603649999998</v>
      </c>
      <c r="O24" s="78">
        <v>95.82</v>
      </c>
      <c r="P24" s="76">
        <v>2.0736026660000002</v>
      </c>
      <c r="Q24" s="77">
        <v>5.3034775213804993E-6</v>
      </c>
      <c r="R24" s="77">
        <f t="shared" si="0"/>
        <v>1.2305673996970686E-2</v>
      </c>
      <c r="S24" s="77">
        <f>P24/'סכום נכסי הקרן'!$C$42</f>
        <v>2.6571937588600092E-5</v>
      </c>
    </row>
    <row r="25" spans="2:19">
      <c r="B25" s="99" t="s">
        <v>1722</v>
      </c>
      <c r="C25" s="69" t="s">
        <v>1723</v>
      </c>
      <c r="D25" s="82" t="s">
        <v>1702</v>
      </c>
      <c r="E25" s="69" t="s">
        <v>1724</v>
      </c>
      <c r="F25" s="82" t="s">
        <v>267</v>
      </c>
      <c r="G25" s="69" t="s">
        <v>296</v>
      </c>
      <c r="H25" s="69" t="s">
        <v>125</v>
      </c>
      <c r="I25" s="95">
        <v>42598</v>
      </c>
      <c r="J25" s="78">
        <v>2.7299999995495008</v>
      </c>
      <c r="K25" s="82" t="s">
        <v>127</v>
      </c>
      <c r="L25" s="83">
        <v>3.1E-2</v>
      </c>
      <c r="M25" s="77">
        <v>5.3999999989541969E-2</v>
      </c>
      <c r="N25" s="76">
        <v>2639.2014260000001</v>
      </c>
      <c r="O25" s="78">
        <v>94.2</v>
      </c>
      <c r="P25" s="76">
        <v>2.486127744</v>
      </c>
      <c r="Q25" s="77">
        <v>3.4755060387457639E-6</v>
      </c>
      <c r="R25" s="77">
        <f t="shared" si="0"/>
        <v>1.4753779995616667E-2</v>
      </c>
      <c r="S25" s="77">
        <f>P25/'סכום נכסי הקרן'!$C$42</f>
        <v>3.185819170375967E-5</v>
      </c>
    </row>
    <row r="26" spans="2:19">
      <c r="B26" s="99" t="s">
        <v>1725</v>
      </c>
      <c r="C26" s="69" t="s">
        <v>1726</v>
      </c>
      <c r="D26" s="82" t="s">
        <v>1702</v>
      </c>
      <c r="E26" s="69" t="s">
        <v>633</v>
      </c>
      <c r="F26" s="82" t="s">
        <v>491</v>
      </c>
      <c r="G26" s="69" t="s">
        <v>361</v>
      </c>
      <c r="H26" s="69" t="s">
        <v>247</v>
      </c>
      <c r="I26" s="95">
        <v>44007</v>
      </c>
      <c r="J26" s="78">
        <v>3.5899999997225827</v>
      </c>
      <c r="K26" s="82" t="s">
        <v>127</v>
      </c>
      <c r="L26" s="83">
        <v>3.3500000000000002E-2</v>
      </c>
      <c r="M26" s="77">
        <v>7.3600000001806429E-2</v>
      </c>
      <c r="N26" s="76">
        <v>1766.3906510000002</v>
      </c>
      <c r="O26" s="78">
        <v>87.75</v>
      </c>
      <c r="P26" s="76">
        <v>1.550007777</v>
      </c>
      <c r="Q26" s="77">
        <v>1.9626562788888889E-6</v>
      </c>
      <c r="R26" s="77">
        <f t="shared" si="0"/>
        <v>9.198430687459019E-3</v>
      </c>
      <c r="S26" s="77">
        <f>P26/'סכום נכסי הקרן'!$C$42</f>
        <v>1.9862392437861942E-5</v>
      </c>
    </row>
    <row r="27" spans="2:19">
      <c r="B27" s="99" t="s">
        <v>1727</v>
      </c>
      <c r="C27" s="69" t="s">
        <v>1728</v>
      </c>
      <c r="D27" s="82" t="s">
        <v>1702</v>
      </c>
      <c r="E27" s="69" t="s">
        <v>1729</v>
      </c>
      <c r="F27" s="82" t="s">
        <v>267</v>
      </c>
      <c r="G27" s="69" t="s">
        <v>408</v>
      </c>
      <c r="H27" s="69" t="s">
        <v>247</v>
      </c>
      <c r="I27" s="95">
        <v>43310</v>
      </c>
      <c r="J27" s="78">
        <v>1.6599999998832842</v>
      </c>
      <c r="K27" s="82" t="s">
        <v>127</v>
      </c>
      <c r="L27" s="83">
        <v>3.5499999999999997E-2</v>
      </c>
      <c r="M27" s="77">
        <v>6.1099999998832845E-2</v>
      </c>
      <c r="N27" s="76">
        <v>1768.2</v>
      </c>
      <c r="O27" s="78">
        <v>96.91</v>
      </c>
      <c r="P27" s="76">
        <v>1.7135626199999998</v>
      </c>
      <c r="Q27" s="77">
        <v>6.5781249999999998E-6</v>
      </c>
      <c r="R27" s="77">
        <f t="shared" si="0"/>
        <v>1.0169037357475579E-2</v>
      </c>
      <c r="S27" s="77">
        <f>P27/'סכום נכסי הקרן'!$C$42</f>
        <v>2.1958246745810293E-5</v>
      </c>
    </row>
    <row r="28" spans="2:19">
      <c r="B28" s="100"/>
      <c r="C28" s="69"/>
      <c r="D28" s="69"/>
      <c r="E28" s="69"/>
      <c r="F28" s="69"/>
      <c r="G28" s="69"/>
      <c r="H28" s="69"/>
      <c r="I28" s="69"/>
      <c r="J28" s="78"/>
      <c r="K28" s="69"/>
      <c r="L28" s="69"/>
      <c r="M28" s="77"/>
      <c r="N28" s="76"/>
      <c r="O28" s="78"/>
      <c r="P28" s="69"/>
      <c r="Q28" s="69"/>
      <c r="R28" s="77"/>
      <c r="S28" s="69"/>
    </row>
    <row r="29" spans="2:19">
      <c r="B29" s="98" t="s">
        <v>45</v>
      </c>
      <c r="C29" s="71"/>
      <c r="D29" s="71"/>
      <c r="E29" s="71"/>
      <c r="F29" s="71"/>
      <c r="G29" s="71"/>
      <c r="H29" s="71"/>
      <c r="I29" s="71"/>
      <c r="J29" s="81">
        <v>2.159999958548505</v>
      </c>
      <c r="K29" s="71"/>
      <c r="L29" s="71"/>
      <c r="M29" s="80">
        <v>5.9699999244990615E-2</v>
      </c>
      <c r="N29" s="79"/>
      <c r="O29" s="81"/>
      <c r="P29" s="79">
        <v>2.0264648999999999E-2</v>
      </c>
      <c r="Q29" s="71"/>
      <c r="R29" s="80">
        <f t="shared" si="0"/>
        <v>1.202593767580727E-4</v>
      </c>
      <c r="S29" s="80">
        <f>P29/'סכום נכסי הקרן'!$C$42</f>
        <v>2.5967896227757222E-7</v>
      </c>
    </row>
    <row r="30" spans="2:19">
      <c r="B30" s="99" t="s">
        <v>1730</v>
      </c>
      <c r="C30" s="69" t="s">
        <v>1731</v>
      </c>
      <c r="D30" s="82" t="s">
        <v>1702</v>
      </c>
      <c r="E30" s="69" t="s">
        <v>1732</v>
      </c>
      <c r="F30" s="82" t="s">
        <v>421</v>
      </c>
      <c r="G30" s="69" t="s">
        <v>278</v>
      </c>
      <c r="H30" s="69" t="s">
        <v>125</v>
      </c>
      <c r="I30" s="95">
        <v>38118</v>
      </c>
      <c r="J30" s="78">
        <v>2.159999958548505</v>
      </c>
      <c r="K30" s="82" t="s">
        <v>126</v>
      </c>
      <c r="L30" s="83">
        <v>7.9699999999999993E-2</v>
      </c>
      <c r="M30" s="77">
        <v>5.9699999244990615E-2</v>
      </c>
      <c r="N30" s="76">
        <v>5.2685259999999996</v>
      </c>
      <c r="O30" s="78">
        <v>106.4</v>
      </c>
      <c r="P30" s="76">
        <v>2.0264648999999999E-2</v>
      </c>
      <c r="Q30" s="77">
        <v>1.0515627250726823E-7</v>
      </c>
      <c r="R30" s="77">
        <f t="shared" si="0"/>
        <v>1.202593767580727E-4</v>
      </c>
      <c r="S30" s="77">
        <f>P30/'סכום נכסי הקרן'!$C$42</f>
        <v>2.5967896227757222E-7</v>
      </c>
    </row>
    <row r="31" spans="2:19">
      <c r="B31" s="100"/>
      <c r="C31" s="69"/>
      <c r="D31" s="69"/>
      <c r="E31" s="69"/>
      <c r="F31" s="69"/>
      <c r="G31" s="69"/>
      <c r="H31" s="69"/>
      <c r="I31" s="69"/>
      <c r="J31" s="78"/>
      <c r="K31" s="69"/>
      <c r="L31" s="69"/>
      <c r="M31" s="77"/>
      <c r="N31" s="76"/>
      <c r="O31" s="78"/>
      <c r="P31" s="69"/>
      <c r="Q31" s="69"/>
      <c r="R31" s="77"/>
      <c r="S31" s="69"/>
    </row>
    <row r="32" spans="2:19">
      <c r="B32" s="97" t="s">
        <v>187</v>
      </c>
      <c r="C32" s="69"/>
      <c r="D32" s="69"/>
      <c r="E32" s="69"/>
      <c r="F32" s="69"/>
      <c r="G32" s="69"/>
      <c r="H32" s="69"/>
      <c r="I32" s="69"/>
      <c r="J32" s="78">
        <v>12.319686070367677</v>
      </c>
      <c r="K32" s="69"/>
      <c r="L32" s="69"/>
      <c r="M32" s="77">
        <v>6.002652544183517E-2</v>
      </c>
      <c r="N32" s="76"/>
      <c r="O32" s="78"/>
      <c r="P32" s="76">
        <v>0.71386558300000003</v>
      </c>
      <c r="Q32" s="69"/>
      <c r="R32" s="77">
        <f t="shared" si="0"/>
        <v>4.236393638035291E-3</v>
      </c>
      <c r="S32" s="77">
        <f>P32/'סכום נכסי הקרן'!$C$42</f>
        <v>9.1477465905831427E-6</v>
      </c>
    </row>
    <row r="33" spans="2:19">
      <c r="B33" s="98" t="s">
        <v>65</v>
      </c>
      <c r="C33" s="71"/>
      <c r="D33" s="71"/>
      <c r="E33" s="71"/>
      <c r="F33" s="71"/>
      <c r="G33" s="71"/>
      <c r="H33" s="71"/>
      <c r="I33" s="71"/>
      <c r="J33" s="81">
        <v>12.319686070367677</v>
      </c>
      <c r="K33" s="71"/>
      <c r="L33" s="71"/>
      <c r="M33" s="80">
        <v>6.002652544183517E-2</v>
      </c>
      <c r="N33" s="79"/>
      <c r="O33" s="81"/>
      <c r="P33" s="79">
        <v>0.71386558300000003</v>
      </c>
      <c r="Q33" s="71"/>
      <c r="R33" s="80">
        <f t="shared" si="0"/>
        <v>4.236393638035291E-3</v>
      </c>
      <c r="S33" s="80">
        <f>P33/'סכום נכסי הקרן'!$C$42</f>
        <v>9.1477465905831427E-6</v>
      </c>
    </row>
    <row r="34" spans="2:19">
      <c r="B34" s="99" t="s">
        <v>1733</v>
      </c>
      <c r="C34" s="69">
        <v>4824</v>
      </c>
      <c r="D34" s="82" t="s">
        <v>1702</v>
      </c>
      <c r="E34" s="69"/>
      <c r="F34" s="82" t="s">
        <v>1734</v>
      </c>
      <c r="G34" s="69" t="s">
        <v>1735</v>
      </c>
      <c r="H34" s="69" t="s">
        <v>1736</v>
      </c>
      <c r="I34" s="95">
        <v>42206</v>
      </c>
      <c r="J34" s="78">
        <v>14.510000017349599</v>
      </c>
      <c r="K34" s="82" t="s">
        <v>134</v>
      </c>
      <c r="L34" s="83">
        <v>4.555E-2</v>
      </c>
      <c r="M34" s="77">
        <v>6.3400000088255457E-2</v>
      </c>
      <c r="N34" s="76">
        <v>176.08372499999999</v>
      </c>
      <c r="O34" s="78">
        <v>77.7</v>
      </c>
      <c r="P34" s="76">
        <v>0.36485001699999997</v>
      </c>
      <c r="Q34" s="77">
        <v>1.0570583626987795E-6</v>
      </c>
      <c r="R34" s="77">
        <f t="shared" si="0"/>
        <v>2.165181131663925E-3</v>
      </c>
      <c r="S34" s="77">
        <f>P34/'סכום נכסי הקרן'!$C$42</f>
        <v>4.6753276507041682E-6</v>
      </c>
    </row>
    <row r="35" spans="2:19">
      <c r="B35" s="99" t="s">
        <v>1737</v>
      </c>
      <c r="C35" s="69">
        <v>5168</v>
      </c>
      <c r="D35" s="82" t="s">
        <v>1702</v>
      </c>
      <c r="E35" s="69"/>
      <c r="F35" s="82" t="s">
        <v>1734</v>
      </c>
      <c r="G35" s="69" t="s">
        <v>1738</v>
      </c>
      <c r="H35" s="69" t="s">
        <v>1739</v>
      </c>
      <c r="I35" s="95">
        <v>42408</v>
      </c>
      <c r="J35" s="78">
        <v>10.029999997192103</v>
      </c>
      <c r="K35" s="82" t="s">
        <v>134</v>
      </c>
      <c r="L35" s="83">
        <v>3.9510000000000003E-2</v>
      </c>
      <c r="M35" s="77">
        <v>5.6499999974213184E-2</v>
      </c>
      <c r="N35" s="76">
        <v>153.03928500000001</v>
      </c>
      <c r="O35" s="78">
        <v>85.52</v>
      </c>
      <c r="P35" s="76">
        <v>0.349015566</v>
      </c>
      <c r="Q35" s="77">
        <v>3.878860693402814E-7</v>
      </c>
      <c r="R35" s="77">
        <f t="shared" si="0"/>
        <v>2.0712125063713656E-3</v>
      </c>
      <c r="S35" s="77">
        <f>P35/'סכום נכסי הקרן'!$C$42</f>
        <v>4.4724189398789745E-6</v>
      </c>
    </row>
    <row r="36" spans="2:19">
      <c r="B36" s="101"/>
      <c r="C36" s="102"/>
      <c r="D36" s="102"/>
      <c r="E36" s="102"/>
      <c r="F36" s="102"/>
      <c r="G36" s="102"/>
      <c r="H36" s="102"/>
      <c r="I36" s="102"/>
      <c r="J36" s="103"/>
      <c r="K36" s="102"/>
      <c r="L36" s="102"/>
      <c r="M36" s="104"/>
      <c r="N36" s="105"/>
      <c r="O36" s="103"/>
      <c r="P36" s="102"/>
      <c r="Q36" s="102"/>
      <c r="R36" s="104"/>
      <c r="S36" s="102"/>
    </row>
    <row r="37" spans="2:19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</row>
    <row r="38" spans="2:19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</row>
    <row r="39" spans="2:19">
      <c r="B39" s="130" t="s">
        <v>208</v>
      </c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</row>
    <row r="40" spans="2:19">
      <c r="B40" s="130" t="s">
        <v>106</v>
      </c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</row>
    <row r="41" spans="2:19">
      <c r="B41" s="130" t="s">
        <v>191</v>
      </c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</row>
    <row r="42" spans="2:19">
      <c r="B42" s="130" t="s">
        <v>199</v>
      </c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</row>
    <row r="43" spans="2:19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</row>
    <row r="44" spans="2:19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</row>
    <row r="45" spans="2:19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</row>
    <row r="46" spans="2:19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</row>
    <row r="47" spans="2:19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</row>
    <row r="48" spans="2:19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</row>
    <row r="49" spans="2:19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</row>
    <row r="50" spans="2:19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</row>
    <row r="51" spans="2:19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</row>
    <row r="52" spans="2:19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</row>
    <row r="53" spans="2:19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</row>
    <row r="54" spans="2:19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</row>
    <row r="55" spans="2:19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</row>
    <row r="56" spans="2:19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</row>
    <row r="57" spans="2:19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</row>
    <row r="58" spans="2:19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</row>
    <row r="59" spans="2:19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</row>
    <row r="60" spans="2:19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</row>
    <row r="61" spans="2:19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</row>
    <row r="62" spans="2:19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</row>
    <row r="63" spans="2:19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</row>
    <row r="64" spans="2:19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</row>
    <row r="65" spans="2:19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</row>
    <row r="66" spans="2:19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</row>
    <row r="67" spans="2:19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</row>
    <row r="68" spans="2:19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</row>
    <row r="69" spans="2:19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</row>
    <row r="70" spans="2:19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</row>
    <row r="71" spans="2:19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</row>
    <row r="72" spans="2:19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</row>
    <row r="73" spans="2:19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</row>
    <row r="74" spans="2:19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</row>
    <row r="75" spans="2:19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</row>
    <row r="76" spans="2:19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</row>
    <row r="77" spans="2:19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</row>
    <row r="78" spans="2:19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</row>
    <row r="79" spans="2:19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</row>
    <row r="80" spans="2:19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</row>
    <row r="81" spans="2:19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</row>
    <row r="82" spans="2:19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</row>
    <row r="83" spans="2:19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</row>
    <row r="84" spans="2:19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</row>
    <row r="85" spans="2:19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</row>
    <row r="86" spans="2:19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</row>
    <row r="87" spans="2:19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</row>
    <row r="88" spans="2:19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</row>
    <row r="89" spans="2:19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</row>
    <row r="90" spans="2:19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</row>
    <row r="91" spans="2:19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</row>
    <row r="92" spans="2:19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</row>
    <row r="93" spans="2:19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</row>
    <row r="94" spans="2:19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</row>
    <row r="95" spans="2:19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</row>
    <row r="96" spans="2:19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</row>
    <row r="97" spans="2:19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</row>
    <row r="98" spans="2:19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</row>
    <row r="99" spans="2:19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</row>
    <row r="100" spans="2:19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</row>
    <row r="101" spans="2:19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</row>
    <row r="102" spans="2:19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</row>
    <row r="103" spans="2:19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</row>
    <row r="104" spans="2:19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</row>
    <row r="105" spans="2:19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</row>
    <row r="106" spans="2:19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</row>
    <row r="107" spans="2:19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</row>
    <row r="108" spans="2:19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</row>
    <row r="109" spans="2:19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</row>
    <row r="110" spans="2:19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</row>
    <row r="111" spans="2:19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</row>
    <row r="112" spans="2:19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</row>
    <row r="113" spans="2:19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</row>
    <row r="114" spans="2:19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</row>
    <row r="115" spans="2:19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</row>
    <row r="116" spans="2:19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</row>
    <row r="117" spans="2:19"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</row>
    <row r="118" spans="2:19"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</row>
    <row r="119" spans="2:19"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</row>
    <row r="120" spans="2:19"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</row>
    <row r="121" spans="2:19"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</row>
    <row r="122" spans="2:19"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</row>
    <row r="123" spans="2:19"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</row>
    <row r="124" spans="2:19"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</row>
    <row r="125" spans="2:19"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</row>
    <row r="126" spans="2:19"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</row>
    <row r="127" spans="2:19"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</row>
    <row r="128" spans="2:19"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</row>
    <row r="129" spans="2:19"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</row>
    <row r="130" spans="2:19"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</row>
    <row r="131" spans="2:19"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</row>
    <row r="132" spans="2:19"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</row>
    <row r="133" spans="2:19"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</row>
    <row r="134" spans="2:19">
      <c r="B134" s="68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</row>
    <row r="135" spans="2:19"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</row>
    <row r="136" spans="2:19">
      <c r="B136" s="122"/>
      <c r="C136" s="123"/>
      <c r="D136" s="123"/>
      <c r="E136" s="123"/>
      <c r="F136" s="123"/>
      <c r="G136" s="123"/>
      <c r="H136" s="123"/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  <c r="S136" s="123"/>
    </row>
    <row r="137" spans="2:19">
      <c r="B137" s="122"/>
      <c r="C137" s="123"/>
      <c r="D137" s="123"/>
      <c r="E137" s="123"/>
      <c r="F137" s="123"/>
      <c r="G137" s="123"/>
      <c r="H137" s="123"/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123"/>
    </row>
    <row r="138" spans="2:19">
      <c r="B138" s="122"/>
      <c r="C138" s="123"/>
      <c r="D138" s="123"/>
      <c r="E138" s="123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123"/>
    </row>
    <row r="139" spans="2:19">
      <c r="B139" s="122"/>
      <c r="C139" s="123"/>
      <c r="D139" s="123"/>
      <c r="E139" s="123"/>
      <c r="F139" s="123"/>
      <c r="G139" s="123"/>
      <c r="H139" s="123"/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  <c r="S139" s="123"/>
    </row>
    <row r="140" spans="2:19">
      <c r="B140" s="122"/>
      <c r="C140" s="123"/>
      <c r="D140" s="123"/>
      <c r="E140" s="123"/>
      <c r="F140" s="123"/>
      <c r="G140" s="123"/>
      <c r="H140" s="123"/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  <c r="S140" s="123"/>
    </row>
    <row r="141" spans="2:19">
      <c r="B141" s="122"/>
      <c r="C141" s="123"/>
      <c r="D141" s="123"/>
      <c r="E141" s="123"/>
      <c r="F141" s="123"/>
      <c r="G141" s="123"/>
      <c r="H141" s="123"/>
      <c r="I141" s="123"/>
      <c r="J141" s="123"/>
      <c r="K141" s="123"/>
      <c r="L141" s="123"/>
      <c r="M141" s="123"/>
      <c r="N141" s="123"/>
      <c r="O141" s="123"/>
      <c r="P141" s="123"/>
      <c r="Q141" s="123"/>
      <c r="R141" s="123"/>
      <c r="S141" s="123"/>
    </row>
    <row r="142" spans="2:19">
      <c r="B142" s="122"/>
      <c r="C142" s="123"/>
      <c r="D142" s="123"/>
      <c r="E142" s="123"/>
      <c r="F142" s="123"/>
      <c r="G142" s="123"/>
      <c r="H142" s="123"/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123"/>
    </row>
    <row r="143" spans="2:19">
      <c r="B143" s="122"/>
      <c r="C143" s="123"/>
      <c r="D143" s="123"/>
      <c r="E143" s="123"/>
      <c r="F143" s="123"/>
      <c r="G143" s="123"/>
      <c r="H143" s="123"/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  <c r="S143" s="123"/>
    </row>
    <row r="144" spans="2:19">
      <c r="B144" s="122"/>
      <c r="C144" s="123"/>
      <c r="D144" s="123"/>
      <c r="E144" s="123"/>
      <c r="F144" s="123"/>
      <c r="G144" s="123"/>
      <c r="H144" s="123"/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S144" s="123"/>
    </row>
    <row r="145" spans="2:19">
      <c r="B145" s="122"/>
      <c r="C145" s="123"/>
      <c r="D145" s="123"/>
      <c r="E145" s="123"/>
      <c r="F145" s="123"/>
      <c r="G145" s="123"/>
      <c r="H145" s="123"/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123"/>
    </row>
    <row r="146" spans="2:19">
      <c r="B146" s="122"/>
      <c r="C146" s="123"/>
      <c r="D146" s="123"/>
      <c r="E146" s="123"/>
      <c r="F146" s="123"/>
      <c r="G146" s="123"/>
      <c r="H146" s="123"/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123"/>
    </row>
    <row r="147" spans="2:19">
      <c r="B147" s="122"/>
      <c r="C147" s="123"/>
      <c r="D147" s="123"/>
      <c r="E147" s="123"/>
      <c r="F147" s="123"/>
      <c r="G147" s="123"/>
      <c r="H147" s="123"/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123"/>
    </row>
    <row r="148" spans="2:19">
      <c r="B148" s="122"/>
      <c r="C148" s="123"/>
      <c r="D148" s="123"/>
      <c r="E148" s="123"/>
      <c r="F148" s="123"/>
      <c r="G148" s="123"/>
      <c r="H148" s="123"/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123"/>
    </row>
    <row r="149" spans="2:19">
      <c r="B149" s="122"/>
      <c r="C149" s="123"/>
      <c r="D149" s="123"/>
      <c r="E149" s="123"/>
      <c r="F149" s="123"/>
      <c r="G149" s="123"/>
      <c r="H149" s="123"/>
      <c r="I149" s="123"/>
      <c r="J149" s="123"/>
      <c r="K149" s="123"/>
      <c r="L149" s="123"/>
      <c r="M149" s="123"/>
      <c r="N149" s="123"/>
      <c r="O149" s="123"/>
      <c r="P149" s="123"/>
      <c r="Q149" s="123"/>
      <c r="R149" s="123"/>
      <c r="S149" s="123"/>
    </row>
    <row r="150" spans="2:19">
      <c r="B150" s="122"/>
      <c r="C150" s="123"/>
      <c r="D150" s="123"/>
      <c r="E150" s="123"/>
      <c r="F150" s="123"/>
      <c r="G150" s="123"/>
      <c r="H150" s="123"/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S150" s="123"/>
    </row>
    <row r="151" spans="2:19">
      <c r="B151" s="122"/>
      <c r="C151" s="123"/>
      <c r="D151" s="123"/>
      <c r="E151" s="123"/>
      <c r="F151" s="123"/>
      <c r="G151" s="123"/>
      <c r="H151" s="123"/>
      <c r="I151" s="123"/>
      <c r="J151" s="123"/>
      <c r="K151" s="123"/>
      <c r="L151" s="123"/>
      <c r="M151" s="123"/>
      <c r="N151" s="123"/>
      <c r="O151" s="123"/>
      <c r="P151" s="123"/>
      <c r="Q151" s="123"/>
      <c r="R151" s="123"/>
      <c r="S151" s="123"/>
    </row>
    <row r="152" spans="2:19">
      <c r="B152" s="122"/>
      <c r="C152" s="123"/>
      <c r="D152" s="123"/>
      <c r="E152" s="123"/>
      <c r="F152" s="123"/>
      <c r="G152" s="123"/>
      <c r="H152" s="123"/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123"/>
    </row>
    <row r="153" spans="2:19">
      <c r="B153" s="122"/>
      <c r="C153" s="123"/>
      <c r="D153" s="123"/>
      <c r="E153" s="123"/>
      <c r="F153" s="123"/>
      <c r="G153" s="123"/>
      <c r="H153" s="123"/>
      <c r="I153" s="123"/>
      <c r="J153" s="123"/>
      <c r="K153" s="123"/>
      <c r="L153" s="123"/>
      <c r="M153" s="123"/>
      <c r="N153" s="123"/>
      <c r="O153" s="123"/>
      <c r="P153" s="123"/>
      <c r="Q153" s="123"/>
      <c r="R153" s="123"/>
      <c r="S153" s="123"/>
    </row>
    <row r="154" spans="2:19">
      <c r="B154" s="122"/>
      <c r="C154" s="123"/>
      <c r="D154" s="123"/>
      <c r="E154" s="123"/>
      <c r="F154" s="123"/>
      <c r="G154" s="123"/>
      <c r="H154" s="123"/>
      <c r="I154" s="123"/>
      <c r="J154" s="123"/>
      <c r="K154" s="123"/>
      <c r="L154" s="123"/>
      <c r="M154" s="123"/>
      <c r="N154" s="123"/>
      <c r="O154" s="123"/>
      <c r="P154" s="123"/>
      <c r="Q154" s="123"/>
      <c r="R154" s="123"/>
      <c r="S154" s="123"/>
    </row>
    <row r="155" spans="2:19">
      <c r="B155" s="122"/>
      <c r="C155" s="123"/>
      <c r="D155" s="123"/>
      <c r="E155" s="123"/>
      <c r="F155" s="123"/>
      <c r="G155" s="123"/>
      <c r="H155" s="123"/>
      <c r="I155" s="123"/>
      <c r="J155" s="123"/>
      <c r="K155" s="123"/>
      <c r="L155" s="123"/>
      <c r="M155" s="123"/>
      <c r="N155" s="123"/>
      <c r="O155" s="123"/>
      <c r="P155" s="123"/>
      <c r="Q155" s="123"/>
      <c r="R155" s="123"/>
      <c r="S155" s="123"/>
    </row>
    <row r="156" spans="2:19">
      <c r="B156" s="122"/>
      <c r="C156" s="123"/>
      <c r="D156" s="123"/>
      <c r="E156" s="123"/>
      <c r="F156" s="123"/>
      <c r="G156" s="123"/>
      <c r="H156" s="123"/>
      <c r="I156" s="123"/>
      <c r="J156" s="123"/>
      <c r="K156" s="123"/>
      <c r="L156" s="123"/>
      <c r="M156" s="123"/>
      <c r="N156" s="123"/>
      <c r="O156" s="123"/>
      <c r="P156" s="123"/>
      <c r="Q156" s="123"/>
      <c r="R156" s="123"/>
      <c r="S156" s="123"/>
    </row>
    <row r="157" spans="2:19">
      <c r="B157" s="122"/>
      <c r="C157" s="123"/>
      <c r="D157" s="123"/>
      <c r="E157" s="123"/>
      <c r="F157" s="123"/>
      <c r="G157" s="123"/>
      <c r="H157" s="123"/>
      <c r="I157" s="123"/>
      <c r="J157" s="123"/>
      <c r="K157" s="123"/>
      <c r="L157" s="123"/>
      <c r="M157" s="123"/>
      <c r="N157" s="123"/>
      <c r="O157" s="123"/>
      <c r="P157" s="123"/>
      <c r="Q157" s="123"/>
      <c r="R157" s="123"/>
      <c r="S157" s="123"/>
    </row>
    <row r="158" spans="2:19">
      <c r="B158" s="122"/>
      <c r="C158" s="123"/>
      <c r="D158" s="123"/>
      <c r="E158" s="123"/>
      <c r="F158" s="123"/>
      <c r="G158" s="123"/>
      <c r="H158" s="123"/>
      <c r="I158" s="123"/>
      <c r="J158" s="123"/>
      <c r="K158" s="123"/>
      <c r="L158" s="123"/>
      <c r="M158" s="123"/>
      <c r="N158" s="123"/>
      <c r="O158" s="123"/>
      <c r="P158" s="123"/>
      <c r="Q158" s="123"/>
      <c r="R158" s="123"/>
      <c r="S158" s="123"/>
    </row>
    <row r="159" spans="2:19">
      <c r="B159" s="122"/>
      <c r="C159" s="123"/>
      <c r="D159" s="123"/>
      <c r="E159" s="123"/>
      <c r="F159" s="123"/>
      <c r="G159" s="123"/>
      <c r="H159" s="123"/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  <c r="S159" s="123"/>
    </row>
    <row r="160" spans="2:19">
      <c r="B160" s="122"/>
      <c r="C160" s="123"/>
      <c r="D160" s="123"/>
      <c r="E160" s="123"/>
      <c r="F160" s="123"/>
      <c r="G160" s="123"/>
      <c r="H160" s="123"/>
      <c r="I160" s="123"/>
      <c r="J160" s="123"/>
      <c r="K160" s="123"/>
      <c r="L160" s="123"/>
      <c r="M160" s="123"/>
      <c r="N160" s="123"/>
      <c r="O160" s="123"/>
      <c r="P160" s="123"/>
      <c r="Q160" s="123"/>
      <c r="R160" s="123"/>
      <c r="S160" s="123"/>
    </row>
    <row r="161" spans="2:19">
      <c r="B161" s="122"/>
      <c r="C161" s="123"/>
      <c r="D161" s="123"/>
      <c r="E161" s="123"/>
      <c r="F161" s="123"/>
      <c r="G161" s="123"/>
      <c r="H161" s="123"/>
      <c r="I161" s="123"/>
      <c r="J161" s="123"/>
      <c r="K161" s="123"/>
      <c r="L161" s="123"/>
      <c r="M161" s="123"/>
      <c r="N161" s="123"/>
      <c r="O161" s="123"/>
      <c r="P161" s="123"/>
      <c r="Q161" s="123"/>
      <c r="R161" s="123"/>
      <c r="S161" s="123"/>
    </row>
    <row r="162" spans="2:19">
      <c r="B162" s="122"/>
      <c r="C162" s="123"/>
      <c r="D162" s="123"/>
      <c r="E162" s="123"/>
      <c r="F162" s="123"/>
      <c r="G162" s="123"/>
      <c r="H162" s="123"/>
      <c r="I162" s="123"/>
      <c r="J162" s="123"/>
      <c r="K162" s="123"/>
      <c r="L162" s="123"/>
      <c r="M162" s="123"/>
      <c r="N162" s="123"/>
      <c r="O162" s="123"/>
      <c r="P162" s="123"/>
      <c r="Q162" s="123"/>
      <c r="R162" s="123"/>
      <c r="S162" s="123"/>
    </row>
    <row r="163" spans="2:19">
      <c r="B163" s="122"/>
      <c r="C163" s="123"/>
      <c r="D163" s="123"/>
      <c r="E163" s="123"/>
      <c r="F163" s="123"/>
      <c r="G163" s="123"/>
      <c r="H163" s="123"/>
      <c r="I163" s="123"/>
      <c r="J163" s="123"/>
      <c r="K163" s="123"/>
      <c r="L163" s="123"/>
      <c r="M163" s="123"/>
      <c r="N163" s="123"/>
      <c r="O163" s="123"/>
      <c r="P163" s="123"/>
      <c r="Q163" s="123"/>
      <c r="R163" s="123"/>
      <c r="S163" s="123"/>
    </row>
    <row r="164" spans="2:19">
      <c r="B164" s="122"/>
      <c r="C164" s="123"/>
      <c r="D164" s="123"/>
      <c r="E164" s="123"/>
      <c r="F164" s="123"/>
      <c r="G164" s="123"/>
      <c r="H164" s="123"/>
      <c r="I164" s="123"/>
      <c r="J164" s="123"/>
      <c r="K164" s="123"/>
      <c r="L164" s="123"/>
      <c r="M164" s="123"/>
      <c r="N164" s="123"/>
      <c r="O164" s="123"/>
      <c r="P164" s="123"/>
      <c r="Q164" s="123"/>
      <c r="R164" s="123"/>
      <c r="S164" s="123"/>
    </row>
    <row r="165" spans="2:19">
      <c r="B165" s="122"/>
      <c r="C165" s="123"/>
      <c r="D165" s="123"/>
      <c r="E165" s="123"/>
      <c r="F165" s="123"/>
      <c r="G165" s="123"/>
      <c r="H165" s="123"/>
      <c r="I165" s="123"/>
      <c r="J165" s="123"/>
      <c r="K165" s="123"/>
      <c r="L165" s="123"/>
      <c r="M165" s="123"/>
      <c r="N165" s="123"/>
      <c r="O165" s="123"/>
      <c r="P165" s="123"/>
      <c r="Q165" s="123"/>
      <c r="R165" s="123"/>
      <c r="S165" s="123"/>
    </row>
    <row r="166" spans="2:19">
      <c r="B166" s="122"/>
      <c r="C166" s="123"/>
      <c r="D166" s="123"/>
      <c r="E166" s="123"/>
      <c r="F166" s="123"/>
      <c r="G166" s="123"/>
      <c r="H166" s="123"/>
      <c r="I166" s="123"/>
      <c r="J166" s="123"/>
      <c r="K166" s="123"/>
      <c r="L166" s="123"/>
      <c r="M166" s="123"/>
      <c r="N166" s="123"/>
      <c r="O166" s="123"/>
      <c r="P166" s="123"/>
      <c r="Q166" s="123"/>
      <c r="R166" s="123"/>
      <c r="S166" s="123"/>
    </row>
    <row r="167" spans="2:19">
      <c r="B167" s="122"/>
      <c r="C167" s="123"/>
      <c r="D167" s="123"/>
      <c r="E167" s="123"/>
      <c r="F167" s="123"/>
      <c r="G167" s="123"/>
      <c r="H167" s="123"/>
      <c r="I167" s="123"/>
      <c r="J167" s="123"/>
      <c r="K167" s="123"/>
      <c r="L167" s="123"/>
      <c r="M167" s="123"/>
      <c r="N167" s="123"/>
      <c r="O167" s="123"/>
      <c r="P167" s="123"/>
      <c r="Q167" s="123"/>
      <c r="R167" s="123"/>
      <c r="S167" s="123"/>
    </row>
    <row r="168" spans="2:19">
      <c r="B168" s="122"/>
      <c r="C168" s="123"/>
      <c r="D168" s="123"/>
      <c r="E168" s="123"/>
      <c r="F168" s="123"/>
      <c r="G168" s="123"/>
      <c r="H168" s="123"/>
      <c r="I168" s="123"/>
      <c r="J168" s="123"/>
      <c r="K168" s="123"/>
      <c r="L168" s="123"/>
      <c r="M168" s="123"/>
      <c r="N168" s="123"/>
      <c r="O168" s="123"/>
      <c r="P168" s="123"/>
      <c r="Q168" s="123"/>
      <c r="R168" s="123"/>
      <c r="S168" s="123"/>
    </row>
    <row r="169" spans="2:19">
      <c r="B169" s="122"/>
      <c r="C169" s="123"/>
      <c r="D169" s="123"/>
      <c r="E169" s="123"/>
      <c r="F169" s="123"/>
      <c r="G169" s="123"/>
      <c r="H169" s="123"/>
      <c r="I169" s="123"/>
      <c r="J169" s="123"/>
      <c r="K169" s="123"/>
      <c r="L169" s="123"/>
      <c r="M169" s="123"/>
      <c r="N169" s="123"/>
      <c r="O169" s="123"/>
      <c r="P169" s="123"/>
      <c r="Q169" s="123"/>
      <c r="R169" s="123"/>
      <c r="S169" s="123"/>
    </row>
    <row r="170" spans="2:19">
      <c r="B170" s="122"/>
      <c r="C170" s="123"/>
      <c r="D170" s="123"/>
      <c r="E170" s="123"/>
      <c r="F170" s="123"/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  <c r="Q170" s="123"/>
      <c r="R170" s="123"/>
      <c r="S170" s="123"/>
    </row>
    <row r="171" spans="2:19">
      <c r="B171" s="122"/>
      <c r="C171" s="123"/>
      <c r="D171" s="123"/>
      <c r="E171" s="123"/>
      <c r="F171" s="123"/>
      <c r="G171" s="123"/>
      <c r="H171" s="123"/>
      <c r="I171" s="123"/>
      <c r="J171" s="123"/>
      <c r="K171" s="123"/>
      <c r="L171" s="123"/>
      <c r="M171" s="123"/>
      <c r="N171" s="123"/>
      <c r="O171" s="123"/>
      <c r="P171" s="123"/>
      <c r="Q171" s="123"/>
      <c r="R171" s="123"/>
      <c r="S171" s="123"/>
    </row>
    <row r="172" spans="2:19">
      <c r="B172" s="122"/>
      <c r="C172" s="123"/>
      <c r="D172" s="123"/>
      <c r="E172" s="123"/>
      <c r="F172" s="123"/>
      <c r="G172" s="123"/>
      <c r="H172" s="123"/>
      <c r="I172" s="123"/>
      <c r="J172" s="123"/>
      <c r="K172" s="123"/>
      <c r="L172" s="123"/>
      <c r="M172" s="123"/>
      <c r="N172" s="123"/>
      <c r="O172" s="123"/>
      <c r="P172" s="123"/>
      <c r="Q172" s="123"/>
      <c r="R172" s="123"/>
      <c r="S172" s="123"/>
    </row>
    <row r="173" spans="2:19">
      <c r="B173" s="122"/>
      <c r="C173" s="123"/>
      <c r="D173" s="123"/>
      <c r="E173" s="123"/>
      <c r="F173" s="123"/>
      <c r="G173" s="123"/>
      <c r="H173" s="123"/>
      <c r="I173" s="123"/>
      <c r="J173" s="123"/>
      <c r="K173" s="123"/>
      <c r="L173" s="123"/>
      <c r="M173" s="123"/>
      <c r="N173" s="123"/>
      <c r="O173" s="123"/>
      <c r="P173" s="123"/>
      <c r="Q173" s="123"/>
      <c r="R173" s="123"/>
      <c r="S173" s="123"/>
    </row>
    <row r="174" spans="2:19">
      <c r="B174" s="122"/>
      <c r="C174" s="123"/>
      <c r="D174" s="123"/>
      <c r="E174" s="123"/>
      <c r="F174" s="123"/>
      <c r="G174" s="123"/>
      <c r="H174" s="123"/>
      <c r="I174" s="123"/>
      <c r="J174" s="123"/>
      <c r="K174" s="123"/>
      <c r="L174" s="123"/>
      <c r="M174" s="123"/>
      <c r="N174" s="123"/>
      <c r="O174" s="123"/>
      <c r="P174" s="123"/>
      <c r="Q174" s="123"/>
      <c r="R174" s="123"/>
      <c r="S174" s="123"/>
    </row>
    <row r="175" spans="2:19">
      <c r="B175" s="122"/>
      <c r="C175" s="123"/>
      <c r="D175" s="123"/>
      <c r="E175" s="123"/>
      <c r="F175" s="123"/>
      <c r="G175" s="123"/>
      <c r="H175" s="123"/>
      <c r="I175" s="123"/>
      <c r="J175" s="123"/>
      <c r="K175" s="123"/>
      <c r="L175" s="123"/>
      <c r="M175" s="123"/>
      <c r="N175" s="123"/>
      <c r="O175" s="123"/>
      <c r="P175" s="123"/>
      <c r="Q175" s="123"/>
      <c r="R175" s="123"/>
      <c r="S175" s="123"/>
    </row>
    <row r="176" spans="2:19">
      <c r="B176" s="122"/>
      <c r="C176" s="123"/>
      <c r="D176" s="123"/>
      <c r="E176" s="123"/>
      <c r="F176" s="123"/>
      <c r="G176" s="123"/>
      <c r="H176" s="123"/>
      <c r="I176" s="123"/>
      <c r="J176" s="123"/>
      <c r="K176" s="123"/>
      <c r="L176" s="123"/>
      <c r="M176" s="123"/>
      <c r="N176" s="123"/>
      <c r="O176" s="123"/>
      <c r="P176" s="123"/>
      <c r="Q176" s="123"/>
      <c r="R176" s="123"/>
      <c r="S176" s="123"/>
    </row>
    <row r="177" spans="2:19">
      <c r="B177" s="122"/>
      <c r="C177" s="123"/>
      <c r="D177" s="123"/>
      <c r="E177" s="123"/>
      <c r="F177" s="123"/>
      <c r="G177" s="123"/>
      <c r="H177" s="123"/>
      <c r="I177" s="123"/>
      <c r="J177" s="123"/>
      <c r="K177" s="123"/>
      <c r="L177" s="123"/>
      <c r="M177" s="123"/>
      <c r="N177" s="123"/>
      <c r="O177" s="123"/>
      <c r="P177" s="123"/>
      <c r="Q177" s="123"/>
      <c r="R177" s="123"/>
      <c r="S177" s="123"/>
    </row>
    <row r="178" spans="2:19">
      <c r="B178" s="122"/>
      <c r="C178" s="123"/>
      <c r="D178" s="123"/>
      <c r="E178" s="123"/>
      <c r="F178" s="123"/>
      <c r="G178" s="123"/>
      <c r="H178" s="123"/>
      <c r="I178" s="123"/>
      <c r="J178" s="123"/>
      <c r="K178" s="123"/>
      <c r="L178" s="123"/>
      <c r="M178" s="123"/>
      <c r="N178" s="123"/>
      <c r="O178" s="123"/>
      <c r="P178" s="123"/>
      <c r="Q178" s="123"/>
      <c r="R178" s="123"/>
      <c r="S178" s="123"/>
    </row>
    <row r="179" spans="2:19">
      <c r="B179" s="122"/>
      <c r="C179" s="123"/>
      <c r="D179" s="123"/>
      <c r="E179" s="123"/>
      <c r="F179" s="123"/>
      <c r="G179" s="123"/>
      <c r="H179" s="123"/>
      <c r="I179" s="123"/>
      <c r="J179" s="123"/>
      <c r="K179" s="123"/>
      <c r="L179" s="123"/>
      <c r="M179" s="123"/>
      <c r="N179" s="123"/>
      <c r="O179" s="123"/>
      <c r="P179" s="123"/>
      <c r="Q179" s="123"/>
      <c r="R179" s="123"/>
      <c r="S179" s="123"/>
    </row>
    <row r="180" spans="2:19">
      <c r="B180" s="122"/>
      <c r="C180" s="123"/>
      <c r="D180" s="123"/>
      <c r="E180" s="123"/>
      <c r="F180" s="123"/>
      <c r="G180" s="123"/>
      <c r="H180" s="123"/>
      <c r="I180" s="123"/>
      <c r="J180" s="123"/>
      <c r="K180" s="123"/>
      <c r="L180" s="123"/>
      <c r="M180" s="123"/>
      <c r="N180" s="123"/>
      <c r="O180" s="123"/>
      <c r="P180" s="123"/>
      <c r="Q180" s="123"/>
      <c r="R180" s="123"/>
      <c r="S180" s="123"/>
    </row>
    <row r="181" spans="2:19">
      <c r="B181" s="122"/>
      <c r="C181" s="123"/>
      <c r="D181" s="123"/>
      <c r="E181" s="123"/>
      <c r="F181" s="123"/>
      <c r="G181" s="123"/>
      <c r="H181" s="123"/>
      <c r="I181" s="123"/>
      <c r="J181" s="123"/>
      <c r="K181" s="123"/>
      <c r="L181" s="123"/>
      <c r="M181" s="123"/>
      <c r="N181" s="123"/>
      <c r="O181" s="123"/>
      <c r="P181" s="123"/>
      <c r="Q181" s="123"/>
      <c r="R181" s="123"/>
      <c r="S181" s="123"/>
    </row>
    <row r="182" spans="2:19">
      <c r="B182" s="122"/>
      <c r="C182" s="123"/>
      <c r="D182" s="123"/>
      <c r="E182" s="123"/>
      <c r="F182" s="123"/>
      <c r="G182" s="123"/>
      <c r="H182" s="123"/>
      <c r="I182" s="123"/>
      <c r="J182" s="123"/>
      <c r="K182" s="123"/>
      <c r="L182" s="123"/>
      <c r="M182" s="123"/>
      <c r="N182" s="123"/>
      <c r="O182" s="123"/>
      <c r="P182" s="123"/>
      <c r="Q182" s="123"/>
      <c r="R182" s="123"/>
      <c r="S182" s="123"/>
    </row>
    <row r="183" spans="2:19">
      <c r="B183" s="122"/>
      <c r="C183" s="123"/>
      <c r="D183" s="123"/>
      <c r="E183" s="123"/>
      <c r="F183" s="123"/>
      <c r="G183" s="123"/>
      <c r="H183" s="123"/>
      <c r="I183" s="123"/>
      <c r="J183" s="123"/>
      <c r="K183" s="123"/>
      <c r="L183" s="123"/>
      <c r="M183" s="123"/>
      <c r="N183" s="123"/>
      <c r="O183" s="123"/>
      <c r="P183" s="123"/>
      <c r="Q183" s="123"/>
      <c r="R183" s="123"/>
      <c r="S183" s="123"/>
    </row>
    <row r="184" spans="2:19">
      <c r="B184" s="122"/>
      <c r="C184" s="123"/>
      <c r="D184" s="123"/>
      <c r="E184" s="123"/>
      <c r="F184" s="123"/>
      <c r="G184" s="123"/>
      <c r="H184" s="123"/>
      <c r="I184" s="123"/>
      <c r="J184" s="123"/>
      <c r="K184" s="123"/>
      <c r="L184" s="123"/>
      <c r="M184" s="123"/>
      <c r="N184" s="123"/>
      <c r="O184" s="123"/>
      <c r="P184" s="123"/>
      <c r="Q184" s="123"/>
      <c r="R184" s="123"/>
      <c r="S184" s="123"/>
    </row>
    <row r="185" spans="2:19">
      <c r="B185" s="122"/>
      <c r="C185" s="123"/>
      <c r="D185" s="123"/>
      <c r="E185" s="123"/>
      <c r="F185" s="123"/>
      <c r="G185" s="123"/>
      <c r="H185" s="123"/>
      <c r="I185" s="123"/>
      <c r="J185" s="123"/>
      <c r="K185" s="123"/>
      <c r="L185" s="123"/>
      <c r="M185" s="123"/>
      <c r="N185" s="123"/>
      <c r="O185" s="123"/>
      <c r="P185" s="123"/>
      <c r="Q185" s="123"/>
      <c r="R185" s="123"/>
      <c r="S185" s="123"/>
    </row>
    <row r="186" spans="2:19">
      <c r="B186" s="122"/>
      <c r="C186" s="123"/>
      <c r="D186" s="123"/>
      <c r="E186" s="123"/>
      <c r="F186" s="123"/>
      <c r="G186" s="123"/>
      <c r="H186" s="123"/>
      <c r="I186" s="123"/>
      <c r="J186" s="123"/>
      <c r="K186" s="123"/>
      <c r="L186" s="123"/>
      <c r="M186" s="123"/>
      <c r="N186" s="123"/>
      <c r="O186" s="123"/>
      <c r="P186" s="123"/>
      <c r="Q186" s="123"/>
      <c r="R186" s="123"/>
      <c r="S186" s="123"/>
    </row>
    <row r="187" spans="2:19">
      <c r="B187" s="122"/>
      <c r="C187" s="123"/>
      <c r="D187" s="123"/>
      <c r="E187" s="123"/>
      <c r="F187" s="123"/>
      <c r="G187" s="123"/>
      <c r="H187" s="123"/>
      <c r="I187" s="123"/>
      <c r="J187" s="123"/>
      <c r="K187" s="123"/>
      <c r="L187" s="123"/>
      <c r="M187" s="123"/>
      <c r="N187" s="123"/>
      <c r="O187" s="123"/>
      <c r="P187" s="123"/>
      <c r="Q187" s="123"/>
      <c r="R187" s="123"/>
      <c r="S187" s="123"/>
    </row>
    <row r="188" spans="2:19">
      <c r="B188" s="122"/>
      <c r="C188" s="123"/>
      <c r="D188" s="123"/>
      <c r="E188" s="123"/>
      <c r="F188" s="123"/>
      <c r="G188" s="123"/>
      <c r="H188" s="123"/>
      <c r="I188" s="123"/>
      <c r="J188" s="123"/>
      <c r="K188" s="123"/>
      <c r="L188" s="123"/>
      <c r="M188" s="123"/>
      <c r="N188" s="123"/>
      <c r="O188" s="123"/>
      <c r="P188" s="123"/>
      <c r="Q188" s="123"/>
      <c r="R188" s="123"/>
      <c r="S188" s="123"/>
    </row>
    <row r="189" spans="2:19">
      <c r="B189" s="122"/>
      <c r="C189" s="123"/>
      <c r="D189" s="123"/>
      <c r="E189" s="123"/>
      <c r="F189" s="123"/>
      <c r="G189" s="123"/>
      <c r="H189" s="123"/>
      <c r="I189" s="123"/>
      <c r="J189" s="123"/>
      <c r="K189" s="123"/>
      <c r="L189" s="123"/>
      <c r="M189" s="123"/>
      <c r="N189" s="123"/>
      <c r="O189" s="123"/>
      <c r="P189" s="123"/>
      <c r="Q189" s="123"/>
      <c r="R189" s="123"/>
      <c r="S189" s="123"/>
    </row>
    <row r="190" spans="2:19">
      <c r="B190" s="122"/>
      <c r="C190" s="123"/>
      <c r="D190" s="123"/>
      <c r="E190" s="123"/>
      <c r="F190" s="123"/>
      <c r="G190" s="123"/>
      <c r="H190" s="123"/>
      <c r="I190" s="123"/>
      <c r="J190" s="123"/>
      <c r="K190" s="123"/>
      <c r="L190" s="123"/>
      <c r="M190" s="123"/>
      <c r="N190" s="123"/>
      <c r="O190" s="123"/>
      <c r="P190" s="123"/>
      <c r="Q190" s="123"/>
      <c r="R190" s="123"/>
      <c r="S190" s="123"/>
    </row>
    <row r="191" spans="2:19">
      <c r="B191" s="122"/>
      <c r="C191" s="123"/>
      <c r="D191" s="123"/>
      <c r="E191" s="123"/>
      <c r="F191" s="123"/>
      <c r="G191" s="123"/>
      <c r="H191" s="123"/>
      <c r="I191" s="123"/>
      <c r="J191" s="123"/>
      <c r="K191" s="123"/>
      <c r="L191" s="123"/>
      <c r="M191" s="123"/>
      <c r="N191" s="123"/>
      <c r="O191" s="123"/>
      <c r="P191" s="123"/>
      <c r="Q191" s="123"/>
      <c r="R191" s="123"/>
      <c r="S191" s="123"/>
    </row>
    <row r="192" spans="2:19">
      <c r="B192" s="122"/>
      <c r="C192" s="123"/>
      <c r="D192" s="123"/>
      <c r="E192" s="123"/>
      <c r="F192" s="123"/>
      <c r="G192" s="123"/>
      <c r="H192" s="123"/>
      <c r="I192" s="123"/>
      <c r="J192" s="123"/>
      <c r="K192" s="123"/>
      <c r="L192" s="123"/>
      <c r="M192" s="123"/>
      <c r="N192" s="123"/>
      <c r="O192" s="123"/>
      <c r="P192" s="123"/>
      <c r="Q192" s="123"/>
      <c r="R192" s="123"/>
      <c r="S192" s="123"/>
    </row>
    <row r="193" spans="2:19">
      <c r="B193" s="122"/>
      <c r="C193" s="123"/>
      <c r="D193" s="123"/>
      <c r="E193" s="123"/>
      <c r="F193" s="123"/>
      <c r="G193" s="123"/>
      <c r="H193" s="123"/>
      <c r="I193" s="123"/>
      <c r="J193" s="123"/>
      <c r="K193" s="123"/>
      <c r="L193" s="123"/>
      <c r="M193" s="123"/>
      <c r="N193" s="123"/>
      <c r="O193" s="123"/>
      <c r="P193" s="123"/>
      <c r="Q193" s="123"/>
      <c r="R193" s="123"/>
      <c r="S193" s="123"/>
    </row>
    <row r="194" spans="2:19">
      <c r="B194" s="122"/>
      <c r="C194" s="123"/>
      <c r="D194" s="123"/>
      <c r="E194" s="123"/>
      <c r="F194" s="123"/>
      <c r="G194" s="123"/>
      <c r="H194" s="123"/>
      <c r="I194" s="123"/>
      <c r="J194" s="123"/>
      <c r="K194" s="123"/>
      <c r="L194" s="123"/>
      <c r="M194" s="123"/>
      <c r="N194" s="123"/>
      <c r="O194" s="123"/>
      <c r="P194" s="123"/>
      <c r="Q194" s="123"/>
      <c r="R194" s="123"/>
      <c r="S194" s="123"/>
    </row>
    <row r="195" spans="2:19">
      <c r="B195" s="122"/>
      <c r="C195" s="123"/>
      <c r="D195" s="123"/>
      <c r="E195" s="123"/>
      <c r="F195" s="123"/>
      <c r="G195" s="123"/>
      <c r="H195" s="123"/>
      <c r="I195" s="123"/>
      <c r="J195" s="123"/>
      <c r="K195" s="123"/>
      <c r="L195" s="123"/>
      <c r="M195" s="123"/>
      <c r="N195" s="123"/>
      <c r="O195" s="123"/>
      <c r="P195" s="123"/>
      <c r="Q195" s="123"/>
      <c r="R195" s="123"/>
      <c r="S195" s="123"/>
    </row>
    <row r="196" spans="2:19">
      <c r="B196" s="122"/>
      <c r="C196" s="123"/>
      <c r="D196" s="123"/>
      <c r="E196" s="123"/>
      <c r="F196" s="123"/>
      <c r="G196" s="123"/>
      <c r="H196" s="123"/>
      <c r="I196" s="123"/>
      <c r="J196" s="123"/>
      <c r="K196" s="123"/>
      <c r="L196" s="123"/>
      <c r="M196" s="123"/>
      <c r="N196" s="123"/>
      <c r="O196" s="123"/>
      <c r="P196" s="123"/>
      <c r="Q196" s="123"/>
      <c r="R196" s="123"/>
      <c r="S196" s="123"/>
    </row>
    <row r="197" spans="2:19">
      <c r="B197" s="122"/>
      <c r="C197" s="123"/>
      <c r="D197" s="123"/>
      <c r="E197" s="123"/>
      <c r="F197" s="123"/>
      <c r="G197" s="123"/>
      <c r="H197" s="123"/>
      <c r="I197" s="123"/>
      <c r="J197" s="123"/>
      <c r="K197" s="123"/>
      <c r="L197" s="123"/>
      <c r="M197" s="123"/>
      <c r="N197" s="123"/>
      <c r="O197" s="123"/>
      <c r="P197" s="123"/>
      <c r="Q197" s="123"/>
      <c r="R197" s="123"/>
      <c r="S197" s="123"/>
    </row>
    <row r="198" spans="2:19">
      <c r="B198" s="122"/>
      <c r="C198" s="123"/>
      <c r="D198" s="123"/>
      <c r="E198" s="123"/>
      <c r="F198" s="123"/>
      <c r="G198" s="123"/>
      <c r="H198" s="123"/>
      <c r="I198" s="123"/>
      <c r="J198" s="123"/>
      <c r="K198" s="123"/>
      <c r="L198" s="123"/>
      <c r="M198" s="123"/>
      <c r="N198" s="123"/>
      <c r="O198" s="123"/>
      <c r="P198" s="123"/>
      <c r="Q198" s="123"/>
      <c r="R198" s="123"/>
      <c r="S198" s="123"/>
    </row>
    <row r="199" spans="2:19">
      <c r="B199" s="122"/>
      <c r="C199" s="123"/>
      <c r="D199" s="123"/>
      <c r="E199" s="123"/>
      <c r="F199" s="123"/>
      <c r="G199" s="123"/>
      <c r="H199" s="123"/>
      <c r="I199" s="123"/>
      <c r="J199" s="123"/>
      <c r="K199" s="123"/>
      <c r="L199" s="123"/>
      <c r="M199" s="123"/>
      <c r="N199" s="123"/>
      <c r="O199" s="123"/>
      <c r="P199" s="123"/>
      <c r="Q199" s="123"/>
      <c r="R199" s="123"/>
      <c r="S199" s="123"/>
    </row>
    <row r="200" spans="2:19">
      <c r="B200" s="122"/>
      <c r="C200" s="123"/>
      <c r="D200" s="123"/>
      <c r="E200" s="123"/>
      <c r="F200" s="123"/>
      <c r="G200" s="123"/>
      <c r="H200" s="123"/>
      <c r="I200" s="123"/>
      <c r="J200" s="123"/>
      <c r="K200" s="123"/>
      <c r="L200" s="123"/>
      <c r="M200" s="123"/>
      <c r="N200" s="123"/>
      <c r="O200" s="123"/>
      <c r="P200" s="123"/>
      <c r="Q200" s="123"/>
      <c r="R200" s="123"/>
      <c r="S200" s="123"/>
    </row>
    <row r="201" spans="2:19">
      <c r="B201" s="122"/>
      <c r="C201" s="123"/>
      <c r="D201" s="123"/>
      <c r="E201" s="123"/>
      <c r="F201" s="123"/>
      <c r="G201" s="123"/>
      <c r="H201" s="123"/>
      <c r="I201" s="123"/>
      <c r="J201" s="123"/>
      <c r="K201" s="123"/>
      <c r="L201" s="123"/>
      <c r="M201" s="123"/>
      <c r="N201" s="123"/>
      <c r="O201" s="123"/>
      <c r="P201" s="123"/>
      <c r="Q201" s="123"/>
      <c r="R201" s="123"/>
      <c r="S201" s="123"/>
    </row>
    <row r="202" spans="2:19">
      <c r="B202" s="122"/>
      <c r="C202" s="123"/>
      <c r="D202" s="123"/>
      <c r="E202" s="123"/>
      <c r="F202" s="123"/>
      <c r="G202" s="123"/>
      <c r="H202" s="123"/>
      <c r="I202" s="123"/>
      <c r="J202" s="123"/>
      <c r="K202" s="123"/>
      <c r="L202" s="123"/>
      <c r="M202" s="123"/>
      <c r="N202" s="123"/>
      <c r="O202" s="123"/>
      <c r="P202" s="123"/>
      <c r="Q202" s="123"/>
      <c r="R202" s="123"/>
      <c r="S202" s="123"/>
    </row>
    <row r="203" spans="2:19">
      <c r="B203" s="122"/>
      <c r="C203" s="123"/>
      <c r="D203" s="123"/>
      <c r="E203" s="123"/>
      <c r="F203" s="123"/>
      <c r="G203" s="123"/>
      <c r="H203" s="123"/>
      <c r="I203" s="123"/>
      <c r="J203" s="123"/>
      <c r="K203" s="123"/>
      <c r="L203" s="123"/>
      <c r="M203" s="123"/>
      <c r="N203" s="123"/>
      <c r="O203" s="123"/>
      <c r="P203" s="123"/>
      <c r="Q203" s="123"/>
      <c r="R203" s="123"/>
      <c r="S203" s="123"/>
    </row>
    <row r="204" spans="2:19">
      <c r="B204" s="122"/>
      <c r="C204" s="123"/>
      <c r="D204" s="123"/>
      <c r="E204" s="123"/>
      <c r="F204" s="123"/>
      <c r="G204" s="123"/>
      <c r="H204" s="123"/>
      <c r="I204" s="123"/>
      <c r="J204" s="123"/>
      <c r="K204" s="123"/>
      <c r="L204" s="123"/>
      <c r="M204" s="123"/>
      <c r="N204" s="123"/>
      <c r="O204" s="123"/>
      <c r="P204" s="123"/>
      <c r="Q204" s="123"/>
      <c r="R204" s="123"/>
      <c r="S204" s="123"/>
    </row>
    <row r="205" spans="2:19">
      <c r="B205" s="122"/>
      <c r="C205" s="123"/>
      <c r="D205" s="123"/>
      <c r="E205" s="123"/>
      <c r="F205" s="123"/>
      <c r="G205" s="123"/>
      <c r="H205" s="123"/>
      <c r="I205" s="123"/>
      <c r="J205" s="123"/>
      <c r="K205" s="123"/>
      <c r="L205" s="123"/>
      <c r="M205" s="123"/>
      <c r="N205" s="123"/>
      <c r="O205" s="123"/>
      <c r="P205" s="123"/>
      <c r="Q205" s="123"/>
      <c r="R205" s="123"/>
      <c r="S205" s="123"/>
    </row>
    <row r="206" spans="2:19">
      <c r="B206" s="122"/>
      <c r="C206" s="123"/>
      <c r="D206" s="123"/>
      <c r="E206" s="123"/>
      <c r="F206" s="123"/>
      <c r="G206" s="123"/>
      <c r="H206" s="123"/>
      <c r="I206" s="123"/>
      <c r="J206" s="123"/>
      <c r="K206" s="123"/>
      <c r="L206" s="123"/>
      <c r="M206" s="123"/>
      <c r="N206" s="123"/>
      <c r="O206" s="123"/>
      <c r="P206" s="123"/>
      <c r="Q206" s="123"/>
      <c r="R206" s="123"/>
      <c r="S206" s="123"/>
    </row>
    <row r="207" spans="2:19">
      <c r="B207" s="122"/>
      <c r="C207" s="123"/>
      <c r="D207" s="123"/>
      <c r="E207" s="123"/>
      <c r="F207" s="123"/>
      <c r="G207" s="123"/>
      <c r="H207" s="123"/>
      <c r="I207" s="123"/>
      <c r="J207" s="123"/>
      <c r="K207" s="123"/>
      <c r="L207" s="123"/>
      <c r="M207" s="123"/>
      <c r="N207" s="123"/>
      <c r="O207" s="123"/>
      <c r="P207" s="123"/>
      <c r="Q207" s="123"/>
      <c r="R207" s="123"/>
      <c r="S207" s="123"/>
    </row>
    <row r="208" spans="2:19">
      <c r="B208" s="122"/>
      <c r="C208" s="123"/>
      <c r="D208" s="123"/>
      <c r="E208" s="123"/>
      <c r="F208" s="123"/>
      <c r="G208" s="123"/>
      <c r="H208" s="123"/>
      <c r="I208" s="123"/>
      <c r="J208" s="123"/>
      <c r="K208" s="123"/>
      <c r="L208" s="123"/>
      <c r="M208" s="123"/>
      <c r="N208" s="123"/>
      <c r="O208" s="123"/>
      <c r="P208" s="123"/>
      <c r="Q208" s="123"/>
      <c r="R208" s="123"/>
      <c r="S208" s="123"/>
    </row>
    <row r="209" spans="2:19">
      <c r="B209" s="122"/>
      <c r="C209" s="123"/>
      <c r="D209" s="123"/>
      <c r="E209" s="123"/>
      <c r="F209" s="123"/>
      <c r="G209" s="123"/>
      <c r="H209" s="123"/>
      <c r="I209" s="123"/>
      <c r="J209" s="123"/>
      <c r="K209" s="123"/>
      <c r="L209" s="123"/>
      <c r="M209" s="123"/>
      <c r="N209" s="123"/>
      <c r="O209" s="123"/>
      <c r="P209" s="123"/>
      <c r="Q209" s="123"/>
      <c r="R209" s="123"/>
      <c r="S209" s="123"/>
    </row>
    <row r="210" spans="2:19">
      <c r="B210" s="122"/>
      <c r="C210" s="123"/>
      <c r="D210" s="123"/>
      <c r="E210" s="123"/>
      <c r="F210" s="123"/>
      <c r="G210" s="123"/>
      <c r="H210" s="123"/>
      <c r="I210" s="123"/>
      <c r="J210" s="123"/>
      <c r="K210" s="123"/>
      <c r="L210" s="123"/>
      <c r="M210" s="123"/>
      <c r="N210" s="123"/>
      <c r="O210" s="123"/>
      <c r="P210" s="123"/>
      <c r="Q210" s="123"/>
      <c r="R210" s="123"/>
      <c r="S210" s="123"/>
    </row>
    <row r="211" spans="2:19">
      <c r="B211" s="122"/>
      <c r="C211" s="123"/>
      <c r="D211" s="123"/>
      <c r="E211" s="123"/>
      <c r="F211" s="123"/>
      <c r="G211" s="123"/>
      <c r="H211" s="123"/>
      <c r="I211" s="123"/>
      <c r="J211" s="123"/>
      <c r="K211" s="123"/>
      <c r="L211" s="123"/>
      <c r="M211" s="123"/>
      <c r="N211" s="123"/>
      <c r="O211" s="123"/>
      <c r="P211" s="123"/>
      <c r="Q211" s="123"/>
      <c r="R211" s="123"/>
      <c r="S211" s="123"/>
    </row>
    <row r="212" spans="2:19">
      <c r="B212" s="122"/>
      <c r="C212" s="123"/>
      <c r="D212" s="123"/>
      <c r="E212" s="123"/>
      <c r="F212" s="123"/>
      <c r="G212" s="123"/>
      <c r="H212" s="123"/>
      <c r="I212" s="123"/>
      <c r="J212" s="123"/>
      <c r="K212" s="123"/>
      <c r="L212" s="123"/>
      <c r="M212" s="123"/>
      <c r="N212" s="123"/>
      <c r="O212" s="123"/>
      <c r="P212" s="123"/>
      <c r="Q212" s="123"/>
      <c r="R212" s="123"/>
      <c r="S212" s="123"/>
    </row>
    <row r="213" spans="2:19">
      <c r="B213" s="122"/>
      <c r="C213" s="123"/>
      <c r="D213" s="123"/>
      <c r="E213" s="123"/>
      <c r="F213" s="123"/>
      <c r="G213" s="123"/>
      <c r="H213" s="123"/>
      <c r="I213" s="123"/>
      <c r="J213" s="123"/>
      <c r="K213" s="123"/>
      <c r="L213" s="123"/>
      <c r="M213" s="123"/>
      <c r="N213" s="123"/>
      <c r="O213" s="123"/>
      <c r="P213" s="123"/>
      <c r="Q213" s="123"/>
      <c r="R213" s="123"/>
      <c r="S213" s="123"/>
    </row>
    <row r="214" spans="2:19">
      <c r="B214" s="122"/>
      <c r="C214" s="123"/>
      <c r="D214" s="123"/>
      <c r="E214" s="123"/>
      <c r="F214" s="123"/>
      <c r="G214" s="123"/>
      <c r="H214" s="123"/>
      <c r="I214" s="123"/>
      <c r="J214" s="123"/>
      <c r="K214" s="123"/>
      <c r="L214" s="123"/>
      <c r="M214" s="123"/>
      <c r="N214" s="123"/>
      <c r="O214" s="123"/>
      <c r="P214" s="123"/>
      <c r="Q214" s="123"/>
      <c r="R214" s="123"/>
      <c r="S214" s="123"/>
    </row>
    <row r="215" spans="2:19">
      <c r="B215" s="122"/>
      <c r="C215" s="123"/>
      <c r="D215" s="123"/>
      <c r="E215" s="123"/>
      <c r="F215" s="123"/>
      <c r="G215" s="123"/>
      <c r="H215" s="123"/>
      <c r="I215" s="123"/>
      <c r="J215" s="123"/>
      <c r="K215" s="123"/>
      <c r="L215" s="123"/>
      <c r="M215" s="123"/>
      <c r="N215" s="123"/>
      <c r="O215" s="123"/>
      <c r="P215" s="123"/>
      <c r="Q215" s="123"/>
      <c r="R215" s="123"/>
      <c r="S215" s="123"/>
    </row>
    <row r="216" spans="2:19">
      <c r="B216" s="122"/>
      <c r="C216" s="123"/>
      <c r="D216" s="123"/>
      <c r="E216" s="123"/>
      <c r="F216" s="123"/>
      <c r="G216" s="123"/>
      <c r="H216" s="123"/>
      <c r="I216" s="123"/>
      <c r="J216" s="123"/>
      <c r="K216" s="123"/>
      <c r="L216" s="123"/>
      <c r="M216" s="123"/>
      <c r="N216" s="123"/>
      <c r="O216" s="123"/>
      <c r="P216" s="123"/>
      <c r="Q216" s="123"/>
      <c r="R216" s="123"/>
      <c r="S216" s="123"/>
    </row>
    <row r="217" spans="2:19">
      <c r="B217" s="122"/>
      <c r="C217" s="123"/>
      <c r="D217" s="123"/>
      <c r="E217" s="123"/>
      <c r="F217" s="123"/>
      <c r="G217" s="123"/>
      <c r="H217" s="123"/>
      <c r="I217" s="123"/>
      <c r="J217" s="123"/>
      <c r="K217" s="123"/>
      <c r="L217" s="123"/>
      <c r="M217" s="123"/>
      <c r="N217" s="123"/>
      <c r="O217" s="123"/>
      <c r="P217" s="123"/>
      <c r="Q217" s="123"/>
      <c r="R217" s="123"/>
      <c r="S217" s="123"/>
    </row>
    <row r="218" spans="2:19">
      <c r="B218" s="122"/>
      <c r="C218" s="123"/>
      <c r="D218" s="123"/>
      <c r="E218" s="123"/>
      <c r="F218" s="123"/>
      <c r="G218" s="123"/>
      <c r="H218" s="123"/>
      <c r="I218" s="123"/>
      <c r="J218" s="123"/>
      <c r="K218" s="123"/>
      <c r="L218" s="123"/>
      <c r="M218" s="123"/>
      <c r="N218" s="123"/>
      <c r="O218" s="123"/>
      <c r="P218" s="123"/>
      <c r="Q218" s="123"/>
      <c r="R218" s="123"/>
      <c r="S218" s="123"/>
    </row>
    <row r="219" spans="2:19">
      <c r="B219" s="122"/>
      <c r="C219" s="123"/>
      <c r="D219" s="123"/>
      <c r="E219" s="123"/>
      <c r="F219" s="123"/>
      <c r="G219" s="123"/>
      <c r="H219" s="123"/>
      <c r="I219" s="123"/>
      <c r="J219" s="123"/>
      <c r="K219" s="123"/>
      <c r="L219" s="123"/>
      <c r="M219" s="123"/>
      <c r="N219" s="123"/>
      <c r="O219" s="123"/>
      <c r="P219" s="123"/>
      <c r="Q219" s="123"/>
      <c r="R219" s="123"/>
      <c r="S219" s="123"/>
    </row>
    <row r="220" spans="2:19">
      <c r="B220" s="122"/>
      <c r="C220" s="123"/>
      <c r="D220" s="123"/>
      <c r="E220" s="123"/>
      <c r="F220" s="123"/>
      <c r="G220" s="123"/>
      <c r="H220" s="123"/>
      <c r="I220" s="123"/>
      <c r="J220" s="123"/>
      <c r="K220" s="123"/>
      <c r="L220" s="123"/>
      <c r="M220" s="123"/>
      <c r="N220" s="123"/>
      <c r="O220" s="123"/>
      <c r="P220" s="123"/>
      <c r="Q220" s="123"/>
      <c r="R220" s="123"/>
      <c r="S220" s="123"/>
    </row>
    <row r="221" spans="2:19">
      <c r="B221" s="122"/>
      <c r="C221" s="123"/>
      <c r="D221" s="123"/>
      <c r="E221" s="123"/>
      <c r="F221" s="123"/>
      <c r="G221" s="123"/>
      <c r="H221" s="123"/>
      <c r="I221" s="123"/>
      <c r="J221" s="123"/>
      <c r="K221" s="123"/>
      <c r="L221" s="123"/>
      <c r="M221" s="123"/>
      <c r="N221" s="123"/>
      <c r="O221" s="123"/>
      <c r="P221" s="123"/>
      <c r="Q221" s="123"/>
      <c r="R221" s="123"/>
      <c r="S221" s="123"/>
    </row>
    <row r="222" spans="2:19">
      <c r="B222" s="122"/>
      <c r="C222" s="123"/>
      <c r="D222" s="123"/>
      <c r="E222" s="123"/>
      <c r="F222" s="123"/>
      <c r="G222" s="123"/>
      <c r="H222" s="123"/>
      <c r="I222" s="123"/>
      <c r="J222" s="123"/>
      <c r="K222" s="123"/>
      <c r="L222" s="123"/>
      <c r="M222" s="123"/>
      <c r="N222" s="123"/>
      <c r="O222" s="123"/>
      <c r="P222" s="123"/>
      <c r="Q222" s="123"/>
      <c r="R222" s="123"/>
      <c r="S222" s="123"/>
    </row>
    <row r="223" spans="2:19">
      <c r="B223" s="122"/>
      <c r="C223" s="123"/>
      <c r="D223" s="123"/>
      <c r="E223" s="123"/>
      <c r="F223" s="123"/>
      <c r="G223" s="123"/>
      <c r="H223" s="123"/>
      <c r="I223" s="123"/>
      <c r="J223" s="123"/>
      <c r="K223" s="123"/>
      <c r="L223" s="123"/>
      <c r="M223" s="123"/>
      <c r="N223" s="123"/>
      <c r="O223" s="123"/>
      <c r="P223" s="123"/>
      <c r="Q223" s="123"/>
      <c r="R223" s="123"/>
      <c r="S223" s="123"/>
    </row>
    <row r="224" spans="2:19">
      <c r="B224" s="122"/>
      <c r="C224" s="123"/>
      <c r="D224" s="123"/>
      <c r="E224" s="123"/>
      <c r="F224" s="123"/>
      <c r="G224" s="123"/>
      <c r="H224" s="123"/>
      <c r="I224" s="123"/>
      <c r="J224" s="123"/>
      <c r="K224" s="123"/>
      <c r="L224" s="123"/>
      <c r="M224" s="123"/>
      <c r="N224" s="123"/>
      <c r="O224" s="123"/>
      <c r="P224" s="123"/>
      <c r="Q224" s="123"/>
      <c r="R224" s="123"/>
      <c r="S224" s="123"/>
    </row>
    <row r="225" spans="2:19">
      <c r="B225" s="122"/>
      <c r="C225" s="123"/>
      <c r="D225" s="123"/>
      <c r="E225" s="123"/>
      <c r="F225" s="123"/>
      <c r="G225" s="123"/>
      <c r="H225" s="123"/>
      <c r="I225" s="123"/>
      <c r="J225" s="123"/>
      <c r="K225" s="123"/>
      <c r="L225" s="123"/>
      <c r="M225" s="123"/>
      <c r="N225" s="123"/>
      <c r="O225" s="123"/>
      <c r="P225" s="123"/>
      <c r="Q225" s="123"/>
      <c r="R225" s="123"/>
      <c r="S225" s="123"/>
    </row>
    <row r="226" spans="2:19">
      <c r="B226" s="122"/>
      <c r="C226" s="123"/>
      <c r="D226" s="123"/>
      <c r="E226" s="123"/>
      <c r="F226" s="123"/>
      <c r="G226" s="123"/>
      <c r="H226" s="123"/>
      <c r="I226" s="123"/>
      <c r="J226" s="123"/>
      <c r="K226" s="123"/>
      <c r="L226" s="123"/>
      <c r="M226" s="123"/>
      <c r="N226" s="123"/>
      <c r="O226" s="123"/>
      <c r="P226" s="123"/>
      <c r="Q226" s="123"/>
      <c r="R226" s="123"/>
      <c r="S226" s="123"/>
    </row>
    <row r="227" spans="2:19">
      <c r="B227" s="122"/>
      <c r="C227" s="123"/>
      <c r="D227" s="123"/>
      <c r="E227" s="123"/>
      <c r="F227" s="123"/>
      <c r="G227" s="123"/>
      <c r="H227" s="123"/>
      <c r="I227" s="123"/>
      <c r="J227" s="123"/>
      <c r="K227" s="123"/>
      <c r="L227" s="123"/>
      <c r="M227" s="123"/>
      <c r="N227" s="123"/>
      <c r="O227" s="123"/>
      <c r="P227" s="123"/>
      <c r="Q227" s="123"/>
      <c r="R227" s="123"/>
      <c r="S227" s="123"/>
    </row>
    <row r="228" spans="2:19">
      <c r="B228" s="122"/>
      <c r="C228" s="123"/>
      <c r="D228" s="123"/>
      <c r="E228" s="123"/>
      <c r="F228" s="123"/>
      <c r="G228" s="123"/>
      <c r="H228" s="123"/>
      <c r="I228" s="123"/>
      <c r="J228" s="123"/>
      <c r="K228" s="123"/>
      <c r="L228" s="123"/>
      <c r="M228" s="123"/>
      <c r="N228" s="123"/>
      <c r="O228" s="123"/>
      <c r="P228" s="123"/>
      <c r="Q228" s="123"/>
      <c r="R228" s="123"/>
      <c r="S228" s="123"/>
    </row>
    <row r="229" spans="2:19">
      <c r="B229" s="122"/>
      <c r="C229" s="123"/>
      <c r="D229" s="123"/>
      <c r="E229" s="123"/>
      <c r="F229" s="123"/>
      <c r="G229" s="123"/>
      <c r="H229" s="123"/>
      <c r="I229" s="123"/>
      <c r="J229" s="123"/>
      <c r="K229" s="123"/>
      <c r="L229" s="123"/>
      <c r="M229" s="123"/>
      <c r="N229" s="123"/>
      <c r="O229" s="123"/>
      <c r="P229" s="123"/>
      <c r="Q229" s="123"/>
      <c r="R229" s="123"/>
      <c r="S229" s="123"/>
    </row>
    <row r="230" spans="2:19">
      <c r="B230" s="122"/>
      <c r="C230" s="123"/>
      <c r="D230" s="123"/>
      <c r="E230" s="123"/>
      <c r="F230" s="123"/>
      <c r="G230" s="123"/>
      <c r="H230" s="123"/>
      <c r="I230" s="123"/>
      <c r="J230" s="123"/>
      <c r="K230" s="123"/>
      <c r="L230" s="123"/>
      <c r="M230" s="123"/>
      <c r="N230" s="123"/>
      <c r="O230" s="123"/>
      <c r="P230" s="123"/>
      <c r="Q230" s="123"/>
      <c r="R230" s="123"/>
      <c r="S230" s="123"/>
    </row>
    <row r="231" spans="2:19">
      <c r="B231" s="122"/>
      <c r="C231" s="123"/>
      <c r="D231" s="123"/>
      <c r="E231" s="123"/>
      <c r="F231" s="123"/>
      <c r="G231" s="123"/>
      <c r="H231" s="123"/>
      <c r="I231" s="123"/>
      <c r="J231" s="123"/>
      <c r="K231" s="123"/>
      <c r="L231" s="123"/>
      <c r="M231" s="123"/>
      <c r="N231" s="123"/>
      <c r="O231" s="123"/>
      <c r="P231" s="123"/>
      <c r="Q231" s="123"/>
      <c r="R231" s="123"/>
      <c r="S231" s="123"/>
    </row>
    <row r="232" spans="2:19">
      <c r="B232" s="122"/>
      <c r="C232" s="123"/>
      <c r="D232" s="123"/>
      <c r="E232" s="123"/>
      <c r="F232" s="123"/>
      <c r="G232" s="123"/>
      <c r="H232" s="123"/>
      <c r="I232" s="123"/>
      <c r="J232" s="123"/>
      <c r="K232" s="123"/>
      <c r="L232" s="123"/>
      <c r="M232" s="123"/>
      <c r="N232" s="123"/>
      <c r="O232" s="123"/>
      <c r="P232" s="123"/>
      <c r="Q232" s="123"/>
      <c r="R232" s="123"/>
      <c r="S232" s="123"/>
    </row>
    <row r="233" spans="2:19">
      <c r="B233" s="122"/>
      <c r="C233" s="123"/>
      <c r="D233" s="123"/>
      <c r="E233" s="123"/>
      <c r="F233" s="123"/>
      <c r="G233" s="123"/>
      <c r="H233" s="123"/>
      <c r="I233" s="123"/>
      <c r="J233" s="123"/>
      <c r="K233" s="123"/>
      <c r="L233" s="123"/>
      <c r="M233" s="123"/>
      <c r="N233" s="123"/>
      <c r="O233" s="123"/>
      <c r="P233" s="123"/>
      <c r="Q233" s="123"/>
      <c r="R233" s="123"/>
      <c r="S233" s="123"/>
    </row>
    <row r="234" spans="2:19">
      <c r="B234" s="122"/>
      <c r="C234" s="123"/>
      <c r="D234" s="123"/>
      <c r="E234" s="123"/>
      <c r="F234" s="123"/>
      <c r="G234" s="123"/>
      <c r="H234" s="123"/>
      <c r="I234" s="123"/>
      <c r="J234" s="123"/>
      <c r="K234" s="123"/>
      <c r="L234" s="123"/>
      <c r="M234" s="123"/>
      <c r="N234" s="123"/>
      <c r="O234" s="123"/>
      <c r="P234" s="123"/>
      <c r="Q234" s="123"/>
      <c r="R234" s="123"/>
      <c r="S234" s="123"/>
    </row>
    <row r="235" spans="2:19">
      <c r="B235" s="122"/>
      <c r="C235" s="123"/>
      <c r="D235" s="123"/>
      <c r="E235" s="123"/>
      <c r="F235" s="123"/>
      <c r="G235" s="123"/>
      <c r="H235" s="123"/>
      <c r="I235" s="123"/>
      <c r="J235" s="123"/>
      <c r="K235" s="123"/>
      <c r="L235" s="123"/>
      <c r="M235" s="123"/>
      <c r="N235" s="123"/>
      <c r="O235" s="123"/>
      <c r="P235" s="123"/>
      <c r="Q235" s="123"/>
      <c r="R235" s="123"/>
      <c r="S235" s="123"/>
    </row>
    <row r="236" spans="2:19">
      <c r="B236" s="122"/>
      <c r="C236" s="123"/>
      <c r="D236" s="123"/>
      <c r="E236" s="123"/>
      <c r="F236" s="123"/>
      <c r="G236" s="123"/>
      <c r="H236" s="123"/>
      <c r="I236" s="123"/>
      <c r="J236" s="123"/>
      <c r="K236" s="123"/>
      <c r="L236" s="123"/>
      <c r="M236" s="123"/>
      <c r="N236" s="123"/>
      <c r="O236" s="123"/>
      <c r="P236" s="123"/>
      <c r="Q236" s="123"/>
      <c r="R236" s="123"/>
      <c r="S236" s="123"/>
    </row>
    <row r="237" spans="2:19">
      <c r="B237" s="122"/>
      <c r="C237" s="123"/>
      <c r="D237" s="123"/>
      <c r="E237" s="123"/>
      <c r="F237" s="123"/>
      <c r="G237" s="123"/>
      <c r="H237" s="123"/>
      <c r="I237" s="123"/>
      <c r="J237" s="123"/>
      <c r="K237" s="123"/>
      <c r="L237" s="123"/>
      <c r="M237" s="123"/>
      <c r="N237" s="123"/>
      <c r="O237" s="123"/>
      <c r="P237" s="123"/>
      <c r="Q237" s="123"/>
      <c r="R237" s="123"/>
      <c r="S237" s="123"/>
    </row>
    <row r="238" spans="2:19">
      <c r="B238" s="122"/>
      <c r="C238" s="123"/>
      <c r="D238" s="123"/>
      <c r="E238" s="123"/>
      <c r="F238" s="123"/>
      <c r="G238" s="123"/>
      <c r="H238" s="123"/>
      <c r="I238" s="123"/>
      <c r="J238" s="123"/>
      <c r="K238" s="123"/>
      <c r="L238" s="123"/>
      <c r="M238" s="123"/>
      <c r="N238" s="123"/>
      <c r="O238" s="123"/>
      <c r="P238" s="123"/>
      <c r="Q238" s="123"/>
      <c r="R238" s="123"/>
      <c r="S238" s="123"/>
    </row>
    <row r="239" spans="2:19">
      <c r="B239" s="122"/>
      <c r="C239" s="123"/>
      <c r="D239" s="123"/>
      <c r="E239" s="123"/>
      <c r="F239" s="123"/>
      <c r="G239" s="123"/>
      <c r="H239" s="123"/>
      <c r="I239" s="123"/>
      <c r="J239" s="123"/>
      <c r="K239" s="123"/>
      <c r="L239" s="123"/>
      <c r="M239" s="123"/>
      <c r="N239" s="123"/>
      <c r="O239" s="123"/>
      <c r="P239" s="123"/>
      <c r="Q239" s="123"/>
      <c r="R239" s="123"/>
      <c r="S239" s="123"/>
    </row>
    <row r="240" spans="2:19">
      <c r="B240" s="122"/>
      <c r="C240" s="123"/>
      <c r="D240" s="123"/>
      <c r="E240" s="123"/>
      <c r="F240" s="123"/>
      <c r="G240" s="123"/>
      <c r="H240" s="123"/>
      <c r="I240" s="123"/>
      <c r="J240" s="123"/>
      <c r="K240" s="123"/>
      <c r="L240" s="123"/>
      <c r="M240" s="123"/>
      <c r="N240" s="123"/>
      <c r="O240" s="123"/>
      <c r="P240" s="123"/>
      <c r="Q240" s="123"/>
      <c r="R240" s="123"/>
      <c r="S240" s="123"/>
    </row>
    <row r="241" spans="2:19">
      <c r="B241" s="122"/>
      <c r="C241" s="123"/>
      <c r="D241" s="123"/>
      <c r="E241" s="123"/>
      <c r="F241" s="123"/>
      <c r="G241" s="123"/>
      <c r="H241" s="123"/>
      <c r="I241" s="123"/>
      <c r="J241" s="123"/>
      <c r="K241" s="123"/>
      <c r="L241" s="123"/>
      <c r="M241" s="123"/>
      <c r="N241" s="123"/>
      <c r="O241" s="123"/>
      <c r="P241" s="123"/>
      <c r="Q241" s="123"/>
      <c r="R241" s="123"/>
      <c r="S241" s="123"/>
    </row>
    <row r="242" spans="2:19">
      <c r="B242" s="122"/>
      <c r="C242" s="123"/>
      <c r="D242" s="123"/>
      <c r="E242" s="123"/>
      <c r="F242" s="123"/>
      <c r="G242" s="123"/>
      <c r="H242" s="123"/>
      <c r="I242" s="123"/>
      <c r="J242" s="123"/>
      <c r="K242" s="123"/>
      <c r="L242" s="123"/>
      <c r="M242" s="123"/>
      <c r="N242" s="123"/>
      <c r="O242" s="123"/>
      <c r="P242" s="123"/>
      <c r="Q242" s="123"/>
      <c r="R242" s="123"/>
      <c r="S242" s="123"/>
    </row>
    <row r="243" spans="2:19">
      <c r="B243" s="122"/>
      <c r="C243" s="123"/>
      <c r="D243" s="123"/>
      <c r="E243" s="123"/>
      <c r="F243" s="123"/>
      <c r="G243" s="123"/>
      <c r="H243" s="123"/>
      <c r="I243" s="123"/>
      <c r="J243" s="123"/>
      <c r="K243" s="123"/>
      <c r="L243" s="123"/>
      <c r="M243" s="123"/>
      <c r="N243" s="123"/>
      <c r="O243" s="123"/>
      <c r="P243" s="123"/>
      <c r="Q243" s="123"/>
      <c r="R243" s="123"/>
      <c r="S243" s="123"/>
    </row>
    <row r="244" spans="2:19">
      <c r="B244" s="122"/>
      <c r="C244" s="123"/>
      <c r="D244" s="123"/>
      <c r="E244" s="123"/>
      <c r="F244" s="123"/>
      <c r="G244" s="123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123"/>
    </row>
    <row r="245" spans="2:19">
      <c r="B245" s="122"/>
      <c r="C245" s="123"/>
      <c r="D245" s="123"/>
      <c r="E245" s="123"/>
      <c r="F245" s="123"/>
      <c r="G245" s="123"/>
      <c r="H245" s="123"/>
      <c r="I245" s="123"/>
      <c r="J245" s="123"/>
      <c r="K245" s="123"/>
      <c r="L245" s="123"/>
      <c r="M245" s="123"/>
      <c r="N245" s="123"/>
      <c r="O245" s="123"/>
      <c r="P245" s="123"/>
      <c r="Q245" s="123"/>
      <c r="R245" s="123"/>
      <c r="S245" s="123"/>
    </row>
    <row r="246" spans="2:19">
      <c r="B246" s="122"/>
      <c r="C246" s="123"/>
      <c r="D246" s="123"/>
      <c r="E246" s="123"/>
      <c r="F246" s="123"/>
      <c r="G246" s="123"/>
      <c r="H246" s="123"/>
      <c r="I246" s="123"/>
      <c r="J246" s="123"/>
      <c r="K246" s="123"/>
      <c r="L246" s="123"/>
      <c r="M246" s="123"/>
      <c r="N246" s="123"/>
      <c r="O246" s="123"/>
      <c r="P246" s="123"/>
      <c r="Q246" s="123"/>
      <c r="R246" s="123"/>
      <c r="S246" s="123"/>
    </row>
    <row r="247" spans="2:19">
      <c r="B247" s="122"/>
      <c r="C247" s="123"/>
      <c r="D247" s="123"/>
      <c r="E247" s="123"/>
      <c r="F247" s="123"/>
      <c r="G247" s="123"/>
      <c r="H247" s="123"/>
      <c r="I247" s="123"/>
      <c r="J247" s="123"/>
      <c r="K247" s="123"/>
      <c r="L247" s="123"/>
      <c r="M247" s="123"/>
      <c r="N247" s="123"/>
      <c r="O247" s="123"/>
      <c r="P247" s="123"/>
      <c r="Q247" s="123"/>
      <c r="R247" s="123"/>
      <c r="S247" s="123"/>
    </row>
    <row r="248" spans="2:19">
      <c r="B248" s="122"/>
      <c r="C248" s="123"/>
      <c r="D248" s="123"/>
      <c r="E248" s="123"/>
      <c r="F248" s="123"/>
      <c r="G248" s="123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23"/>
      <c r="S248" s="123"/>
    </row>
    <row r="249" spans="2:19">
      <c r="B249" s="122"/>
      <c r="C249" s="123"/>
      <c r="D249" s="123"/>
      <c r="E249" s="123"/>
      <c r="F249" s="123"/>
      <c r="G249" s="123"/>
      <c r="H249" s="123"/>
      <c r="I249" s="123"/>
      <c r="J249" s="123"/>
      <c r="K249" s="123"/>
      <c r="L249" s="123"/>
      <c r="M249" s="123"/>
      <c r="N249" s="123"/>
      <c r="O249" s="123"/>
      <c r="P249" s="123"/>
      <c r="Q249" s="123"/>
      <c r="R249" s="123"/>
      <c r="S249" s="123"/>
    </row>
    <row r="250" spans="2:19">
      <c r="B250" s="122"/>
      <c r="C250" s="123"/>
      <c r="D250" s="123"/>
      <c r="E250" s="123"/>
      <c r="F250" s="123"/>
      <c r="G250" s="123"/>
      <c r="H250" s="123"/>
      <c r="I250" s="123"/>
      <c r="J250" s="123"/>
      <c r="K250" s="123"/>
      <c r="L250" s="123"/>
      <c r="M250" s="123"/>
      <c r="N250" s="123"/>
      <c r="O250" s="123"/>
      <c r="P250" s="123"/>
      <c r="Q250" s="123"/>
      <c r="R250" s="123"/>
      <c r="S250" s="123"/>
    </row>
    <row r="251" spans="2:19">
      <c r="B251" s="122"/>
      <c r="C251" s="123"/>
      <c r="D251" s="123"/>
      <c r="E251" s="123"/>
      <c r="F251" s="123"/>
      <c r="G251" s="123"/>
      <c r="H251" s="123"/>
      <c r="I251" s="123"/>
      <c r="J251" s="123"/>
      <c r="K251" s="123"/>
      <c r="L251" s="123"/>
      <c r="M251" s="123"/>
      <c r="N251" s="123"/>
      <c r="O251" s="123"/>
      <c r="P251" s="123"/>
      <c r="Q251" s="123"/>
      <c r="R251" s="123"/>
      <c r="S251" s="123"/>
    </row>
    <row r="252" spans="2:19">
      <c r="B252" s="122"/>
      <c r="C252" s="123"/>
      <c r="D252" s="123"/>
      <c r="E252" s="123"/>
      <c r="F252" s="123"/>
      <c r="G252" s="123"/>
      <c r="H252" s="123"/>
      <c r="I252" s="123"/>
      <c r="J252" s="123"/>
      <c r="K252" s="123"/>
      <c r="L252" s="123"/>
      <c r="M252" s="123"/>
      <c r="N252" s="123"/>
      <c r="O252" s="123"/>
      <c r="P252" s="123"/>
      <c r="Q252" s="123"/>
      <c r="R252" s="123"/>
      <c r="S252" s="123"/>
    </row>
    <row r="253" spans="2:19">
      <c r="B253" s="122"/>
      <c r="C253" s="123"/>
      <c r="D253" s="123"/>
      <c r="E253" s="123"/>
      <c r="F253" s="123"/>
      <c r="G253" s="123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23"/>
      <c r="S253" s="123"/>
    </row>
    <row r="254" spans="2:19">
      <c r="B254" s="122"/>
      <c r="C254" s="123"/>
      <c r="D254" s="123"/>
      <c r="E254" s="123"/>
      <c r="F254" s="123"/>
      <c r="G254" s="123"/>
      <c r="H254" s="123"/>
      <c r="I254" s="123"/>
      <c r="J254" s="123"/>
      <c r="K254" s="123"/>
      <c r="L254" s="123"/>
      <c r="M254" s="123"/>
      <c r="N254" s="123"/>
      <c r="O254" s="123"/>
      <c r="P254" s="123"/>
      <c r="Q254" s="123"/>
      <c r="R254" s="123"/>
      <c r="S254" s="123"/>
    </row>
    <row r="255" spans="2:19">
      <c r="B255" s="122"/>
      <c r="C255" s="123"/>
      <c r="D255" s="123"/>
      <c r="E255" s="123"/>
      <c r="F255" s="123"/>
      <c r="G255" s="123"/>
      <c r="H255" s="123"/>
      <c r="I255" s="123"/>
      <c r="J255" s="123"/>
      <c r="K255" s="123"/>
      <c r="L255" s="123"/>
      <c r="M255" s="123"/>
      <c r="N255" s="123"/>
      <c r="O255" s="123"/>
      <c r="P255" s="123"/>
      <c r="Q255" s="123"/>
      <c r="R255" s="123"/>
      <c r="S255" s="123"/>
    </row>
    <row r="256" spans="2:19">
      <c r="B256" s="122"/>
      <c r="C256" s="123"/>
      <c r="D256" s="123"/>
      <c r="E256" s="123"/>
      <c r="F256" s="123"/>
      <c r="G256" s="123"/>
      <c r="H256" s="123"/>
      <c r="I256" s="123"/>
      <c r="J256" s="123"/>
      <c r="K256" s="123"/>
      <c r="L256" s="123"/>
      <c r="M256" s="123"/>
      <c r="N256" s="123"/>
      <c r="O256" s="123"/>
      <c r="P256" s="123"/>
      <c r="Q256" s="123"/>
      <c r="R256" s="123"/>
      <c r="S256" s="123"/>
    </row>
    <row r="257" spans="2:19">
      <c r="B257" s="122"/>
      <c r="C257" s="123"/>
      <c r="D257" s="123"/>
      <c r="E257" s="123"/>
      <c r="F257" s="123"/>
      <c r="G257" s="123"/>
      <c r="H257" s="123"/>
      <c r="I257" s="123"/>
      <c r="J257" s="123"/>
      <c r="K257" s="123"/>
      <c r="L257" s="123"/>
      <c r="M257" s="123"/>
      <c r="N257" s="123"/>
      <c r="O257" s="123"/>
      <c r="P257" s="123"/>
      <c r="Q257" s="123"/>
      <c r="R257" s="123"/>
      <c r="S257" s="123"/>
    </row>
    <row r="258" spans="2:19">
      <c r="B258" s="122"/>
      <c r="C258" s="123"/>
      <c r="D258" s="123"/>
      <c r="E258" s="123"/>
      <c r="F258" s="123"/>
      <c r="G258" s="123"/>
      <c r="H258" s="123"/>
      <c r="I258" s="123"/>
      <c r="J258" s="123"/>
      <c r="K258" s="123"/>
      <c r="L258" s="123"/>
      <c r="M258" s="123"/>
      <c r="N258" s="123"/>
      <c r="O258" s="123"/>
      <c r="P258" s="123"/>
      <c r="Q258" s="123"/>
      <c r="R258" s="123"/>
      <c r="S258" s="123"/>
    </row>
    <row r="259" spans="2:19">
      <c r="B259" s="122"/>
      <c r="C259" s="123"/>
      <c r="D259" s="123"/>
      <c r="E259" s="123"/>
      <c r="F259" s="123"/>
      <c r="G259" s="123"/>
      <c r="H259" s="123"/>
      <c r="I259" s="123"/>
      <c r="J259" s="123"/>
      <c r="K259" s="123"/>
      <c r="L259" s="123"/>
      <c r="M259" s="123"/>
      <c r="N259" s="123"/>
      <c r="O259" s="123"/>
      <c r="P259" s="123"/>
      <c r="Q259" s="123"/>
      <c r="R259" s="123"/>
      <c r="S259" s="123"/>
    </row>
    <row r="260" spans="2:19">
      <c r="B260" s="122"/>
      <c r="C260" s="123"/>
      <c r="D260" s="123"/>
      <c r="E260" s="123"/>
      <c r="F260" s="123"/>
      <c r="G260" s="123"/>
      <c r="H260" s="123"/>
      <c r="I260" s="123"/>
      <c r="J260" s="123"/>
      <c r="K260" s="123"/>
      <c r="L260" s="123"/>
      <c r="M260" s="123"/>
      <c r="N260" s="123"/>
      <c r="O260" s="123"/>
      <c r="P260" s="123"/>
      <c r="Q260" s="123"/>
      <c r="R260" s="123"/>
      <c r="S260" s="123"/>
    </row>
    <row r="261" spans="2:19">
      <c r="B261" s="122"/>
      <c r="C261" s="123"/>
      <c r="D261" s="123"/>
      <c r="E261" s="123"/>
      <c r="F261" s="123"/>
      <c r="G261" s="123"/>
      <c r="H261" s="123"/>
      <c r="I261" s="123"/>
      <c r="J261" s="123"/>
      <c r="K261" s="123"/>
      <c r="L261" s="123"/>
      <c r="M261" s="123"/>
      <c r="N261" s="123"/>
      <c r="O261" s="123"/>
      <c r="P261" s="123"/>
      <c r="Q261" s="123"/>
      <c r="R261" s="123"/>
      <c r="S261" s="123"/>
    </row>
    <row r="262" spans="2:19">
      <c r="B262" s="122"/>
      <c r="C262" s="123"/>
      <c r="D262" s="123"/>
      <c r="E262" s="123"/>
      <c r="F262" s="123"/>
      <c r="G262" s="123"/>
      <c r="H262" s="123"/>
      <c r="I262" s="123"/>
      <c r="J262" s="123"/>
      <c r="K262" s="123"/>
      <c r="L262" s="123"/>
      <c r="M262" s="123"/>
      <c r="N262" s="123"/>
      <c r="O262" s="123"/>
      <c r="P262" s="123"/>
      <c r="Q262" s="123"/>
      <c r="R262" s="123"/>
      <c r="S262" s="123"/>
    </row>
    <row r="263" spans="2:19">
      <c r="B263" s="122"/>
      <c r="C263" s="123"/>
      <c r="D263" s="123"/>
      <c r="E263" s="123"/>
      <c r="F263" s="123"/>
      <c r="G263" s="123"/>
      <c r="H263" s="123"/>
      <c r="I263" s="123"/>
      <c r="J263" s="123"/>
      <c r="K263" s="123"/>
      <c r="L263" s="123"/>
      <c r="M263" s="123"/>
      <c r="N263" s="123"/>
      <c r="O263" s="123"/>
      <c r="P263" s="123"/>
      <c r="Q263" s="123"/>
      <c r="R263" s="123"/>
      <c r="S263" s="123"/>
    </row>
    <row r="264" spans="2:19">
      <c r="B264" s="122"/>
      <c r="C264" s="123"/>
      <c r="D264" s="123"/>
      <c r="E264" s="123"/>
      <c r="F264" s="123"/>
      <c r="G264" s="123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  <c r="R264" s="123"/>
      <c r="S264" s="123"/>
    </row>
    <row r="265" spans="2:19">
      <c r="B265" s="122"/>
      <c r="C265" s="123"/>
      <c r="D265" s="123"/>
      <c r="E265" s="123"/>
      <c r="F265" s="123"/>
      <c r="G265" s="123"/>
      <c r="H265" s="123"/>
      <c r="I265" s="123"/>
      <c r="J265" s="123"/>
      <c r="K265" s="123"/>
      <c r="L265" s="123"/>
      <c r="M265" s="123"/>
      <c r="N265" s="123"/>
      <c r="O265" s="123"/>
      <c r="P265" s="123"/>
      <c r="Q265" s="123"/>
      <c r="R265" s="123"/>
      <c r="S265" s="123"/>
    </row>
    <row r="266" spans="2:19">
      <c r="B266" s="122"/>
      <c r="C266" s="123"/>
      <c r="D266" s="123"/>
      <c r="E266" s="123"/>
      <c r="F266" s="123"/>
      <c r="G266" s="123"/>
      <c r="H266" s="123"/>
      <c r="I266" s="123"/>
      <c r="J266" s="123"/>
      <c r="K266" s="123"/>
      <c r="L266" s="123"/>
      <c r="M266" s="123"/>
      <c r="N266" s="123"/>
      <c r="O266" s="123"/>
      <c r="P266" s="123"/>
      <c r="Q266" s="123"/>
      <c r="R266" s="123"/>
      <c r="S266" s="123"/>
    </row>
    <row r="267" spans="2:19">
      <c r="B267" s="122"/>
      <c r="C267" s="123"/>
      <c r="D267" s="123"/>
      <c r="E267" s="123"/>
      <c r="F267" s="123"/>
      <c r="G267" s="123"/>
      <c r="H267" s="123"/>
      <c r="I267" s="123"/>
      <c r="J267" s="123"/>
      <c r="K267" s="123"/>
      <c r="L267" s="123"/>
      <c r="M267" s="123"/>
      <c r="N267" s="123"/>
      <c r="O267" s="123"/>
      <c r="P267" s="123"/>
      <c r="Q267" s="123"/>
      <c r="R267" s="123"/>
      <c r="S267" s="123"/>
    </row>
    <row r="268" spans="2:19">
      <c r="B268" s="122"/>
      <c r="C268" s="123"/>
      <c r="D268" s="123"/>
      <c r="E268" s="123"/>
      <c r="F268" s="123"/>
      <c r="G268" s="123"/>
      <c r="H268" s="123"/>
      <c r="I268" s="123"/>
      <c r="J268" s="123"/>
      <c r="K268" s="123"/>
      <c r="L268" s="123"/>
      <c r="M268" s="123"/>
      <c r="N268" s="123"/>
      <c r="O268" s="123"/>
      <c r="P268" s="123"/>
      <c r="Q268" s="123"/>
      <c r="R268" s="123"/>
      <c r="S268" s="123"/>
    </row>
    <row r="269" spans="2:19">
      <c r="B269" s="122"/>
      <c r="C269" s="123"/>
      <c r="D269" s="123"/>
      <c r="E269" s="123"/>
      <c r="F269" s="123"/>
      <c r="G269" s="123"/>
      <c r="H269" s="123"/>
      <c r="I269" s="123"/>
      <c r="J269" s="123"/>
      <c r="K269" s="123"/>
      <c r="L269" s="123"/>
      <c r="M269" s="123"/>
      <c r="N269" s="123"/>
      <c r="O269" s="123"/>
      <c r="P269" s="123"/>
      <c r="Q269" s="123"/>
      <c r="R269" s="123"/>
      <c r="S269" s="123"/>
    </row>
    <row r="270" spans="2:19">
      <c r="B270" s="122"/>
      <c r="C270" s="123"/>
      <c r="D270" s="123"/>
      <c r="E270" s="123"/>
      <c r="F270" s="123"/>
      <c r="G270" s="123"/>
      <c r="H270" s="123"/>
      <c r="I270" s="123"/>
      <c r="J270" s="123"/>
      <c r="K270" s="123"/>
      <c r="L270" s="123"/>
      <c r="M270" s="123"/>
      <c r="N270" s="123"/>
      <c r="O270" s="123"/>
      <c r="P270" s="123"/>
      <c r="Q270" s="123"/>
      <c r="R270" s="123"/>
      <c r="S270" s="123"/>
    </row>
    <row r="271" spans="2:19">
      <c r="B271" s="122"/>
      <c r="C271" s="123"/>
      <c r="D271" s="123"/>
      <c r="E271" s="123"/>
      <c r="F271" s="123"/>
      <c r="G271" s="123"/>
      <c r="H271" s="123"/>
      <c r="I271" s="123"/>
      <c r="J271" s="123"/>
      <c r="K271" s="123"/>
      <c r="L271" s="123"/>
      <c r="M271" s="123"/>
      <c r="N271" s="123"/>
      <c r="O271" s="123"/>
      <c r="P271" s="123"/>
      <c r="Q271" s="123"/>
      <c r="R271" s="123"/>
      <c r="S271" s="123"/>
    </row>
    <row r="272" spans="2:19">
      <c r="B272" s="122"/>
      <c r="C272" s="123"/>
      <c r="D272" s="123"/>
      <c r="E272" s="123"/>
      <c r="F272" s="123"/>
      <c r="G272" s="123"/>
      <c r="H272" s="123"/>
      <c r="I272" s="123"/>
      <c r="J272" s="123"/>
      <c r="K272" s="123"/>
      <c r="L272" s="123"/>
      <c r="M272" s="123"/>
      <c r="N272" s="123"/>
      <c r="O272" s="123"/>
      <c r="P272" s="123"/>
      <c r="Q272" s="123"/>
      <c r="R272" s="123"/>
      <c r="S272" s="123"/>
    </row>
    <row r="273" spans="2:19">
      <c r="B273" s="122"/>
      <c r="C273" s="123"/>
      <c r="D273" s="123"/>
      <c r="E273" s="123"/>
      <c r="F273" s="123"/>
      <c r="G273" s="123"/>
      <c r="H273" s="123"/>
      <c r="I273" s="123"/>
      <c r="J273" s="123"/>
      <c r="K273" s="123"/>
      <c r="L273" s="123"/>
      <c r="M273" s="123"/>
      <c r="N273" s="123"/>
      <c r="O273" s="123"/>
      <c r="P273" s="123"/>
      <c r="Q273" s="123"/>
      <c r="R273" s="123"/>
      <c r="S273" s="123"/>
    </row>
    <row r="274" spans="2:19">
      <c r="B274" s="122"/>
      <c r="C274" s="123"/>
      <c r="D274" s="123"/>
      <c r="E274" s="123"/>
      <c r="F274" s="123"/>
      <c r="G274" s="123"/>
      <c r="H274" s="123"/>
      <c r="I274" s="123"/>
      <c r="J274" s="123"/>
      <c r="K274" s="123"/>
      <c r="L274" s="123"/>
      <c r="M274" s="123"/>
      <c r="N274" s="123"/>
      <c r="O274" s="123"/>
      <c r="P274" s="123"/>
      <c r="Q274" s="123"/>
      <c r="R274" s="123"/>
      <c r="S274" s="123"/>
    </row>
    <row r="275" spans="2:19">
      <c r="B275" s="122"/>
      <c r="C275" s="123"/>
      <c r="D275" s="123"/>
      <c r="E275" s="123"/>
      <c r="F275" s="123"/>
      <c r="G275" s="123"/>
      <c r="H275" s="123"/>
      <c r="I275" s="123"/>
      <c r="J275" s="123"/>
      <c r="K275" s="123"/>
      <c r="L275" s="123"/>
      <c r="M275" s="123"/>
      <c r="N275" s="123"/>
      <c r="O275" s="123"/>
      <c r="P275" s="123"/>
      <c r="Q275" s="123"/>
      <c r="R275" s="123"/>
      <c r="S275" s="123"/>
    </row>
    <row r="276" spans="2:19">
      <c r="B276" s="122"/>
      <c r="C276" s="123"/>
      <c r="D276" s="123"/>
      <c r="E276" s="123"/>
      <c r="F276" s="123"/>
      <c r="G276" s="123"/>
      <c r="H276" s="123"/>
      <c r="I276" s="123"/>
      <c r="J276" s="123"/>
      <c r="K276" s="123"/>
      <c r="L276" s="123"/>
      <c r="M276" s="123"/>
      <c r="N276" s="123"/>
      <c r="O276" s="123"/>
      <c r="P276" s="123"/>
      <c r="Q276" s="123"/>
      <c r="R276" s="123"/>
      <c r="S276" s="123"/>
    </row>
    <row r="277" spans="2:19">
      <c r="B277" s="122"/>
      <c r="C277" s="123"/>
      <c r="D277" s="123"/>
      <c r="E277" s="123"/>
      <c r="F277" s="123"/>
      <c r="G277" s="123"/>
      <c r="H277" s="123"/>
      <c r="I277" s="123"/>
      <c r="J277" s="123"/>
      <c r="K277" s="123"/>
      <c r="L277" s="123"/>
      <c r="M277" s="123"/>
      <c r="N277" s="123"/>
      <c r="O277" s="123"/>
      <c r="P277" s="123"/>
      <c r="Q277" s="123"/>
      <c r="R277" s="123"/>
      <c r="S277" s="123"/>
    </row>
    <row r="278" spans="2:19">
      <c r="B278" s="122"/>
      <c r="C278" s="123"/>
      <c r="D278" s="123"/>
      <c r="E278" s="123"/>
      <c r="F278" s="123"/>
      <c r="G278" s="123"/>
      <c r="H278" s="123"/>
      <c r="I278" s="123"/>
      <c r="J278" s="123"/>
      <c r="K278" s="123"/>
      <c r="L278" s="123"/>
      <c r="M278" s="123"/>
      <c r="N278" s="123"/>
      <c r="O278" s="123"/>
      <c r="P278" s="123"/>
      <c r="Q278" s="123"/>
      <c r="R278" s="123"/>
      <c r="S278" s="123"/>
    </row>
    <row r="279" spans="2:19">
      <c r="B279" s="122"/>
      <c r="C279" s="123"/>
      <c r="D279" s="123"/>
      <c r="E279" s="123"/>
      <c r="F279" s="123"/>
      <c r="G279" s="123"/>
      <c r="H279" s="123"/>
      <c r="I279" s="123"/>
      <c r="J279" s="123"/>
      <c r="K279" s="123"/>
      <c r="L279" s="123"/>
      <c r="M279" s="123"/>
      <c r="N279" s="123"/>
      <c r="O279" s="123"/>
      <c r="P279" s="123"/>
      <c r="Q279" s="123"/>
      <c r="R279" s="123"/>
      <c r="S279" s="123"/>
    </row>
    <row r="280" spans="2:19">
      <c r="B280" s="122"/>
      <c r="C280" s="123"/>
      <c r="D280" s="123"/>
      <c r="E280" s="123"/>
      <c r="F280" s="123"/>
      <c r="G280" s="123"/>
      <c r="H280" s="123"/>
      <c r="I280" s="123"/>
      <c r="J280" s="123"/>
      <c r="K280" s="123"/>
      <c r="L280" s="123"/>
      <c r="M280" s="123"/>
      <c r="N280" s="123"/>
      <c r="O280" s="123"/>
      <c r="P280" s="123"/>
      <c r="Q280" s="123"/>
      <c r="R280" s="123"/>
      <c r="S280" s="123"/>
    </row>
    <row r="281" spans="2:19">
      <c r="B281" s="122"/>
      <c r="C281" s="123"/>
      <c r="D281" s="123"/>
      <c r="E281" s="123"/>
      <c r="F281" s="123"/>
      <c r="G281" s="123"/>
      <c r="H281" s="123"/>
      <c r="I281" s="123"/>
      <c r="J281" s="123"/>
      <c r="K281" s="123"/>
      <c r="L281" s="123"/>
      <c r="M281" s="123"/>
      <c r="N281" s="123"/>
      <c r="O281" s="123"/>
      <c r="P281" s="123"/>
      <c r="Q281" s="123"/>
      <c r="R281" s="123"/>
      <c r="S281" s="123"/>
    </row>
    <row r="282" spans="2:19">
      <c r="B282" s="122"/>
      <c r="C282" s="123"/>
      <c r="D282" s="123"/>
      <c r="E282" s="123"/>
      <c r="F282" s="123"/>
      <c r="G282" s="123"/>
      <c r="H282" s="123"/>
      <c r="I282" s="123"/>
      <c r="J282" s="123"/>
      <c r="K282" s="123"/>
      <c r="L282" s="123"/>
      <c r="M282" s="123"/>
      <c r="N282" s="123"/>
      <c r="O282" s="123"/>
      <c r="P282" s="123"/>
      <c r="Q282" s="123"/>
      <c r="R282" s="123"/>
      <c r="S282" s="123"/>
    </row>
    <row r="283" spans="2:19">
      <c r="B283" s="122"/>
      <c r="C283" s="123"/>
      <c r="D283" s="123"/>
      <c r="E283" s="123"/>
      <c r="F283" s="123"/>
      <c r="G283" s="123"/>
      <c r="H283" s="123"/>
      <c r="I283" s="123"/>
      <c r="J283" s="123"/>
      <c r="K283" s="123"/>
      <c r="L283" s="123"/>
      <c r="M283" s="123"/>
      <c r="N283" s="123"/>
      <c r="O283" s="123"/>
      <c r="P283" s="123"/>
      <c r="Q283" s="123"/>
      <c r="R283" s="123"/>
      <c r="S283" s="123"/>
    </row>
    <row r="284" spans="2:19">
      <c r="B284" s="122"/>
      <c r="C284" s="123"/>
      <c r="D284" s="123"/>
      <c r="E284" s="123"/>
      <c r="F284" s="123"/>
      <c r="G284" s="123"/>
      <c r="H284" s="123"/>
      <c r="I284" s="123"/>
      <c r="J284" s="123"/>
      <c r="K284" s="123"/>
      <c r="L284" s="123"/>
      <c r="M284" s="123"/>
      <c r="N284" s="123"/>
      <c r="O284" s="123"/>
      <c r="P284" s="123"/>
      <c r="Q284" s="123"/>
      <c r="R284" s="123"/>
      <c r="S284" s="123"/>
    </row>
    <row r="285" spans="2:19">
      <c r="B285" s="122"/>
      <c r="C285" s="123"/>
      <c r="D285" s="123"/>
      <c r="E285" s="123"/>
      <c r="F285" s="123"/>
      <c r="G285" s="123"/>
      <c r="H285" s="123"/>
      <c r="I285" s="123"/>
      <c r="J285" s="123"/>
      <c r="K285" s="123"/>
      <c r="L285" s="123"/>
      <c r="M285" s="123"/>
      <c r="N285" s="123"/>
      <c r="O285" s="123"/>
      <c r="P285" s="123"/>
      <c r="Q285" s="123"/>
      <c r="R285" s="123"/>
      <c r="S285" s="123"/>
    </row>
    <row r="286" spans="2:19">
      <c r="B286" s="122"/>
      <c r="C286" s="123"/>
      <c r="D286" s="123"/>
      <c r="E286" s="123"/>
      <c r="F286" s="123"/>
      <c r="G286" s="123"/>
      <c r="H286" s="123"/>
      <c r="I286" s="123"/>
      <c r="J286" s="123"/>
      <c r="K286" s="123"/>
      <c r="L286" s="123"/>
      <c r="M286" s="123"/>
      <c r="N286" s="123"/>
      <c r="O286" s="123"/>
      <c r="P286" s="123"/>
      <c r="Q286" s="123"/>
      <c r="R286" s="123"/>
      <c r="S286" s="123"/>
    </row>
    <row r="287" spans="2:19">
      <c r="B287" s="122"/>
      <c r="C287" s="123"/>
      <c r="D287" s="123"/>
      <c r="E287" s="123"/>
      <c r="F287" s="123"/>
      <c r="G287" s="123"/>
      <c r="H287" s="123"/>
      <c r="I287" s="123"/>
      <c r="J287" s="123"/>
      <c r="K287" s="123"/>
      <c r="L287" s="123"/>
      <c r="M287" s="123"/>
      <c r="N287" s="123"/>
      <c r="O287" s="123"/>
      <c r="P287" s="123"/>
      <c r="Q287" s="123"/>
      <c r="R287" s="123"/>
      <c r="S287" s="123"/>
    </row>
    <row r="288" spans="2:19">
      <c r="B288" s="122"/>
      <c r="C288" s="123"/>
      <c r="D288" s="123"/>
      <c r="E288" s="123"/>
      <c r="F288" s="123"/>
      <c r="G288" s="123"/>
      <c r="H288" s="123"/>
      <c r="I288" s="123"/>
      <c r="J288" s="123"/>
      <c r="K288" s="123"/>
      <c r="L288" s="123"/>
      <c r="M288" s="123"/>
      <c r="N288" s="123"/>
      <c r="O288" s="123"/>
      <c r="P288" s="123"/>
      <c r="Q288" s="123"/>
      <c r="R288" s="123"/>
      <c r="S288" s="123"/>
    </row>
    <row r="289" spans="2:19">
      <c r="B289" s="122"/>
      <c r="C289" s="123"/>
      <c r="D289" s="123"/>
      <c r="E289" s="123"/>
      <c r="F289" s="123"/>
      <c r="G289" s="123"/>
      <c r="H289" s="123"/>
      <c r="I289" s="123"/>
      <c r="J289" s="123"/>
      <c r="K289" s="123"/>
      <c r="L289" s="123"/>
      <c r="M289" s="123"/>
      <c r="N289" s="123"/>
      <c r="O289" s="123"/>
      <c r="P289" s="123"/>
      <c r="Q289" s="123"/>
      <c r="R289" s="123"/>
      <c r="S289" s="123"/>
    </row>
    <row r="290" spans="2:19">
      <c r="B290" s="122"/>
      <c r="C290" s="123"/>
      <c r="D290" s="123"/>
      <c r="E290" s="123"/>
      <c r="F290" s="123"/>
      <c r="G290" s="123"/>
      <c r="H290" s="123"/>
      <c r="I290" s="123"/>
      <c r="J290" s="123"/>
      <c r="K290" s="123"/>
      <c r="L290" s="123"/>
      <c r="M290" s="123"/>
      <c r="N290" s="123"/>
      <c r="O290" s="123"/>
      <c r="P290" s="123"/>
      <c r="Q290" s="123"/>
      <c r="R290" s="123"/>
      <c r="S290" s="123"/>
    </row>
    <row r="291" spans="2:19">
      <c r="B291" s="122"/>
      <c r="C291" s="123"/>
      <c r="D291" s="123"/>
      <c r="E291" s="123"/>
      <c r="F291" s="123"/>
      <c r="G291" s="123"/>
      <c r="H291" s="123"/>
      <c r="I291" s="123"/>
      <c r="J291" s="123"/>
      <c r="K291" s="123"/>
      <c r="L291" s="123"/>
      <c r="M291" s="123"/>
      <c r="N291" s="123"/>
      <c r="O291" s="123"/>
      <c r="P291" s="123"/>
      <c r="Q291" s="123"/>
      <c r="R291" s="123"/>
      <c r="S291" s="123"/>
    </row>
    <row r="292" spans="2:19">
      <c r="B292" s="122"/>
      <c r="C292" s="123"/>
      <c r="D292" s="123"/>
      <c r="E292" s="123"/>
      <c r="F292" s="123"/>
      <c r="G292" s="123"/>
      <c r="H292" s="123"/>
      <c r="I292" s="123"/>
      <c r="J292" s="123"/>
      <c r="K292" s="123"/>
      <c r="L292" s="123"/>
      <c r="M292" s="123"/>
      <c r="N292" s="123"/>
      <c r="O292" s="123"/>
      <c r="P292" s="123"/>
      <c r="Q292" s="123"/>
      <c r="R292" s="123"/>
      <c r="S292" s="123"/>
    </row>
    <row r="293" spans="2:19">
      <c r="B293" s="122"/>
      <c r="C293" s="123"/>
      <c r="D293" s="123"/>
      <c r="E293" s="123"/>
      <c r="F293" s="123"/>
      <c r="G293" s="123"/>
      <c r="H293" s="123"/>
      <c r="I293" s="123"/>
      <c r="J293" s="123"/>
      <c r="K293" s="123"/>
      <c r="L293" s="123"/>
      <c r="M293" s="123"/>
      <c r="N293" s="123"/>
      <c r="O293" s="123"/>
      <c r="P293" s="123"/>
      <c r="Q293" s="123"/>
      <c r="R293" s="123"/>
      <c r="S293" s="123"/>
    </row>
    <row r="294" spans="2:19">
      <c r="B294" s="122"/>
      <c r="C294" s="123"/>
      <c r="D294" s="123"/>
      <c r="E294" s="123"/>
      <c r="F294" s="123"/>
      <c r="G294" s="123"/>
      <c r="H294" s="123"/>
      <c r="I294" s="123"/>
      <c r="J294" s="123"/>
      <c r="K294" s="123"/>
      <c r="L294" s="123"/>
      <c r="M294" s="123"/>
      <c r="N294" s="123"/>
      <c r="O294" s="123"/>
      <c r="P294" s="123"/>
      <c r="Q294" s="123"/>
      <c r="R294" s="123"/>
      <c r="S294" s="123"/>
    </row>
    <row r="295" spans="2:19">
      <c r="B295" s="122"/>
      <c r="C295" s="123"/>
      <c r="D295" s="123"/>
      <c r="E295" s="123"/>
      <c r="F295" s="123"/>
      <c r="G295" s="123"/>
      <c r="H295" s="123"/>
      <c r="I295" s="123"/>
      <c r="J295" s="123"/>
      <c r="K295" s="123"/>
      <c r="L295" s="123"/>
      <c r="M295" s="123"/>
      <c r="N295" s="123"/>
      <c r="O295" s="123"/>
      <c r="P295" s="123"/>
      <c r="Q295" s="123"/>
      <c r="R295" s="123"/>
      <c r="S295" s="123"/>
    </row>
    <row r="296" spans="2:19">
      <c r="B296" s="122"/>
      <c r="C296" s="123"/>
      <c r="D296" s="123"/>
      <c r="E296" s="123"/>
      <c r="F296" s="123"/>
      <c r="G296" s="123"/>
      <c r="H296" s="123"/>
      <c r="I296" s="123"/>
      <c r="J296" s="123"/>
      <c r="K296" s="123"/>
      <c r="L296" s="123"/>
      <c r="M296" s="123"/>
      <c r="N296" s="123"/>
      <c r="O296" s="123"/>
      <c r="P296" s="123"/>
      <c r="Q296" s="123"/>
      <c r="R296" s="123"/>
      <c r="S296" s="123"/>
    </row>
    <row r="297" spans="2:19">
      <c r="B297" s="122"/>
      <c r="C297" s="123"/>
      <c r="D297" s="123"/>
      <c r="E297" s="123"/>
      <c r="F297" s="123"/>
      <c r="G297" s="123"/>
      <c r="H297" s="123"/>
      <c r="I297" s="123"/>
      <c r="J297" s="123"/>
      <c r="K297" s="123"/>
      <c r="L297" s="123"/>
      <c r="M297" s="123"/>
      <c r="N297" s="123"/>
      <c r="O297" s="123"/>
      <c r="P297" s="123"/>
      <c r="Q297" s="123"/>
      <c r="R297" s="123"/>
      <c r="S297" s="123"/>
    </row>
    <row r="298" spans="2:19">
      <c r="B298" s="122"/>
      <c r="C298" s="123"/>
      <c r="D298" s="123"/>
      <c r="E298" s="123"/>
      <c r="F298" s="123"/>
      <c r="G298" s="123"/>
      <c r="H298" s="123"/>
      <c r="I298" s="123"/>
      <c r="J298" s="123"/>
      <c r="K298" s="123"/>
      <c r="L298" s="123"/>
      <c r="M298" s="123"/>
      <c r="N298" s="123"/>
      <c r="O298" s="123"/>
      <c r="P298" s="123"/>
      <c r="Q298" s="123"/>
      <c r="R298" s="123"/>
      <c r="S298" s="123"/>
    </row>
    <row r="299" spans="2:19">
      <c r="B299" s="122"/>
      <c r="C299" s="123"/>
      <c r="D299" s="123"/>
      <c r="E299" s="123"/>
      <c r="F299" s="123"/>
      <c r="G299" s="123"/>
      <c r="H299" s="123"/>
      <c r="I299" s="123"/>
      <c r="J299" s="123"/>
      <c r="K299" s="123"/>
      <c r="L299" s="123"/>
      <c r="M299" s="123"/>
      <c r="N299" s="123"/>
      <c r="O299" s="123"/>
      <c r="P299" s="123"/>
      <c r="Q299" s="123"/>
      <c r="R299" s="123"/>
      <c r="S299" s="123"/>
    </row>
    <row r="300" spans="2:19">
      <c r="B300" s="122"/>
      <c r="C300" s="123"/>
      <c r="D300" s="123"/>
      <c r="E300" s="123"/>
      <c r="F300" s="123"/>
      <c r="G300" s="123"/>
      <c r="H300" s="123"/>
      <c r="I300" s="123"/>
      <c r="J300" s="123"/>
      <c r="K300" s="123"/>
      <c r="L300" s="123"/>
      <c r="M300" s="123"/>
      <c r="N300" s="123"/>
      <c r="O300" s="123"/>
      <c r="P300" s="123"/>
      <c r="Q300" s="123"/>
      <c r="R300" s="123"/>
      <c r="S300" s="123"/>
    </row>
    <row r="301" spans="2:19">
      <c r="B301" s="122"/>
      <c r="C301" s="123"/>
      <c r="D301" s="123"/>
      <c r="E301" s="123"/>
      <c r="F301" s="123"/>
      <c r="G301" s="123"/>
      <c r="H301" s="123"/>
      <c r="I301" s="123"/>
      <c r="J301" s="123"/>
      <c r="K301" s="123"/>
      <c r="L301" s="123"/>
      <c r="M301" s="123"/>
      <c r="N301" s="123"/>
      <c r="O301" s="123"/>
      <c r="P301" s="123"/>
      <c r="Q301" s="123"/>
      <c r="R301" s="123"/>
      <c r="S301" s="123"/>
    </row>
    <row r="302" spans="2:19">
      <c r="B302" s="122"/>
      <c r="C302" s="123"/>
      <c r="D302" s="123"/>
      <c r="E302" s="123"/>
      <c r="F302" s="123"/>
      <c r="G302" s="123"/>
      <c r="H302" s="123"/>
      <c r="I302" s="123"/>
      <c r="J302" s="123"/>
      <c r="K302" s="123"/>
      <c r="L302" s="123"/>
      <c r="M302" s="123"/>
      <c r="N302" s="123"/>
      <c r="O302" s="123"/>
      <c r="P302" s="123"/>
      <c r="Q302" s="123"/>
      <c r="R302" s="123"/>
      <c r="S302" s="123"/>
    </row>
    <row r="303" spans="2:19">
      <c r="B303" s="122"/>
      <c r="C303" s="123"/>
      <c r="D303" s="123"/>
      <c r="E303" s="123"/>
      <c r="F303" s="123"/>
      <c r="G303" s="123"/>
      <c r="H303" s="123"/>
      <c r="I303" s="123"/>
      <c r="J303" s="123"/>
      <c r="K303" s="123"/>
      <c r="L303" s="123"/>
      <c r="M303" s="123"/>
      <c r="N303" s="123"/>
      <c r="O303" s="123"/>
      <c r="P303" s="123"/>
      <c r="Q303" s="123"/>
      <c r="R303" s="123"/>
      <c r="S303" s="123"/>
    </row>
    <row r="304" spans="2:19">
      <c r="B304" s="122"/>
      <c r="C304" s="123"/>
      <c r="D304" s="123"/>
      <c r="E304" s="123"/>
      <c r="F304" s="123"/>
      <c r="G304" s="123"/>
      <c r="H304" s="123"/>
      <c r="I304" s="123"/>
      <c r="J304" s="123"/>
      <c r="K304" s="123"/>
      <c r="L304" s="123"/>
      <c r="M304" s="123"/>
      <c r="N304" s="123"/>
      <c r="O304" s="123"/>
      <c r="P304" s="123"/>
      <c r="Q304" s="123"/>
      <c r="R304" s="123"/>
      <c r="S304" s="123"/>
    </row>
    <row r="305" spans="2:19">
      <c r="B305" s="122"/>
      <c r="C305" s="123"/>
      <c r="D305" s="123"/>
      <c r="E305" s="123"/>
      <c r="F305" s="123"/>
      <c r="G305" s="123"/>
      <c r="H305" s="123"/>
      <c r="I305" s="123"/>
      <c r="J305" s="123"/>
      <c r="K305" s="123"/>
      <c r="L305" s="123"/>
      <c r="M305" s="123"/>
      <c r="N305" s="123"/>
      <c r="O305" s="123"/>
      <c r="P305" s="123"/>
      <c r="Q305" s="123"/>
      <c r="R305" s="123"/>
      <c r="S305" s="123"/>
    </row>
    <row r="306" spans="2:19">
      <c r="B306" s="122"/>
      <c r="C306" s="123"/>
      <c r="D306" s="123"/>
      <c r="E306" s="123"/>
      <c r="F306" s="123"/>
      <c r="G306" s="123"/>
      <c r="H306" s="123"/>
      <c r="I306" s="123"/>
      <c r="J306" s="123"/>
      <c r="K306" s="123"/>
      <c r="L306" s="123"/>
      <c r="M306" s="123"/>
      <c r="N306" s="123"/>
      <c r="O306" s="123"/>
      <c r="P306" s="123"/>
      <c r="Q306" s="123"/>
      <c r="R306" s="123"/>
      <c r="S306" s="123"/>
    </row>
    <row r="307" spans="2:19">
      <c r="B307" s="122"/>
      <c r="C307" s="123"/>
      <c r="D307" s="123"/>
      <c r="E307" s="123"/>
      <c r="F307" s="123"/>
      <c r="G307" s="123"/>
      <c r="H307" s="123"/>
      <c r="I307" s="123"/>
      <c r="J307" s="123"/>
      <c r="K307" s="123"/>
      <c r="L307" s="123"/>
      <c r="M307" s="123"/>
      <c r="N307" s="123"/>
      <c r="O307" s="123"/>
      <c r="P307" s="123"/>
      <c r="Q307" s="123"/>
      <c r="R307" s="123"/>
      <c r="S307" s="123"/>
    </row>
    <row r="308" spans="2:19">
      <c r="B308" s="122"/>
      <c r="C308" s="123"/>
      <c r="D308" s="123"/>
      <c r="E308" s="123"/>
      <c r="F308" s="123"/>
      <c r="G308" s="123"/>
      <c r="H308" s="123"/>
      <c r="I308" s="123"/>
      <c r="J308" s="123"/>
      <c r="K308" s="123"/>
      <c r="L308" s="123"/>
      <c r="M308" s="123"/>
      <c r="N308" s="123"/>
      <c r="O308" s="123"/>
      <c r="P308" s="123"/>
      <c r="Q308" s="123"/>
      <c r="R308" s="123"/>
      <c r="S308" s="123"/>
    </row>
    <row r="309" spans="2:19">
      <c r="B309" s="122"/>
      <c r="C309" s="123"/>
      <c r="D309" s="123"/>
      <c r="E309" s="123"/>
      <c r="F309" s="123"/>
      <c r="G309" s="123"/>
      <c r="H309" s="123"/>
      <c r="I309" s="123"/>
      <c r="J309" s="123"/>
      <c r="K309" s="123"/>
      <c r="L309" s="123"/>
      <c r="M309" s="123"/>
      <c r="N309" s="123"/>
      <c r="O309" s="123"/>
      <c r="P309" s="123"/>
      <c r="Q309" s="123"/>
      <c r="R309" s="123"/>
      <c r="S309" s="123"/>
    </row>
    <row r="310" spans="2:19">
      <c r="B310" s="122"/>
      <c r="C310" s="123"/>
      <c r="D310" s="123"/>
      <c r="E310" s="123"/>
      <c r="F310" s="123"/>
      <c r="G310" s="123"/>
      <c r="H310" s="123"/>
      <c r="I310" s="123"/>
      <c r="J310" s="123"/>
      <c r="K310" s="123"/>
      <c r="L310" s="123"/>
      <c r="M310" s="123"/>
      <c r="N310" s="123"/>
      <c r="O310" s="123"/>
      <c r="P310" s="123"/>
      <c r="Q310" s="123"/>
      <c r="R310" s="123"/>
      <c r="S310" s="123"/>
    </row>
    <row r="311" spans="2:19">
      <c r="B311" s="122"/>
      <c r="C311" s="123"/>
      <c r="D311" s="123"/>
      <c r="E311" s="123"/>
      <c r="F311" s="123"/>
      <c r="G311" s="123"/>
      <c r="H311" s="123"/>
      <c r="I311" s="123"/>
      <c r="J311" s="123"/>
      <c r="K311" s="123"/>
      <c r="L311" s="123"/>
      <c r="M311" s="123"/>
      <c r="N311" s="123"/>
      <c r="O311" s="123"/>
      <c r="P311" s="123"/>
      <c r="Q311" s="123"/>
      <c r="R311" s="123"/>
      <c r="S311" s="123"/>
    </row>
    <row r="312" spans="2:19">
      <c r="B312" s="122"/>
      <c r="C312" s="123"/>
      <c r="D312" s="123"/>
      <c r="E312" s="123"/>
      <c r="F312" s="123"/>
      <c r="G312" s="123"/>
      <c r="H312" s="123"/>
      <c r="I312" s="123"/>
      <c r="J312" s="123"/>
      <c r="K312" s="123"/>
      <c r="L312" s="123"/>
      <c r="M312" s="123"/>
      <c r="N312" s="123"/>
      <c r="O312" s="123"/>
      <c r="P312" s="123"/>
      <c r="Q312" s="123"/>
      <c r="R312" s="123"/>
      <c r="S312" s="123"/>
    </row>
    <row r="313" spans="2:19">
      <c r="B313" s="122"/>
      <c r="C313" s="123"/>
      <c r="D313" s="123"/>
      <c r="E313" s="123"/>
      <c r="F313" s="123"/>
      <c r="G313" s="123"/>
      <c r="H313" s="123"/>
      <c r="I313" s="123"/>
      <c r="J313" s="123"/>
      <c r="K313" s="123"/>
      <c r="L313" s="123"/>
      <c r="M313" s="123"/>
      <c r="N313" s="123"/>
      <c r="O313" s="123"/>
      <c r="P313" s="123"/>
      <c r="Q313" s="123"/>
      <c r="R313" s="123"/>
      <c r="S313" s="123"/>
    </row>
    <row r="314" spans="2:19">
      <c r="B314" s="122"/>
      <c r="C314" s="123"/>
      <c r="D314" s="123"/>
      <c r="E314" s="123"/>
      <c r="F314" s="123"/>
      <c r="G314" s="123"/>
      <c r="H314" s="123"/>
      <c r="I314" s="123"/>
      <c r="J314" s="123"/>
      <c r="K314" s="123"/>
      <c r="L314" s="123"/>
      <c r="M314" s="123"/>
      <c r="N314" s="123"/>
      <c r="O314" s="123"/>
      <c r="P314" s="123"/>
      <c r="Q314" s="123"/>
      <c r="R314" s="123"/>
      <c r="S314" s="123"/>
    </row>
    <row r="315" spans="2:19">
      <c r="B315" s="122"/>
      <c r="C315" s="123"/>
      <c r="D315" s="123"/>
      <c r="E315" s="123"/>
      <c r="F315" s="123"/>
      <c r="G315" s="123"/>
      <c r="H315" s="123"/>
      <c r="I315" s="123"/>
      <c r="J315" s="123"/>
      <c r="K315" s="123"/>
      <c r="L315" s="123"/>
      <c r="M315" s="123"/>
      <c r="N315" s="123"/>
      <c r="O315" s="123"/>
      <c r="P315" s="123"/>
      <c r="Q315" s="123"/>
      <c r="R315" s="123"/>
      <c r="S315" s="123"/>
    </row>
    <row r="316" spans="2:19">
      <c r="B316" s="122"/>
      <c r="C316" s="123"/>
      <c r="D316" s="123"/>
      <c r="E316" s="123"/>
      <c r="F316" s="123"/>
      <c r="G316" s="123"/>
      <c r="H316" s="123"/>
      <c r="I316" s="123"/>
      <c r="J316" s="123"/>
      <c r="K316" s="123"/>
      <c r="L316" s="123"/>
      <c r="M316" s="123"/>
      <c r="N316" s="123"/>
      <c r="O316" s="123"/>
      <c r="P316" s="123"/>
      <c r="Q316" s="123"/>
      <c r="R316" s="123"/>
      <c r="S316" s="123"/>
    </row>
    <row r="317" spans="2:19">
      <c r="B317" s="122"/>
      <c r="C317" s="123"/>
      <c r="D317" s="123"/>
      <c r="E317" s="123"/>
      <c r="F317" s="123"/>
      <c r="G317" s="123"/>
      <c r="H317" s="123"/>
      <c r="I317" s="123"/>
      <c r="J317" s="123"/>
      <c r="K317" s="123"/>
      <c r="L317" s="123"/>
      <c r="M317" s="123"/>
      <c r="N317" s="123"/>
      <c r="O317" s="123"/>
      <c r="P317" s="123"/>
      <c r="Q317" s="123"/>
      <c r="R317" s="123"/>
      <c r="S317" s="123"/>
    </row>
    <row r="318" spans="2:19">
      <c r="B318" s="122"/>
      <c r="C318" s="123"/>
      <c r="D318" s="123"/>
      <c r="E318" s="123"/>
      <c r="F318" s="123"/>
      <c r="G318" s="123"/>
      <c r="H318" s="123"/>
      <c r="I318" s="123"/>
      <c r="J318" s="123"/>
      <c r="K318" s="123"/>
      <c r="L318" s="123"/>
      <c r="M318" s="123"/>
      <c r="N318" s="123"/>
      <c r="O318" s="123"/>
      <c r="P318" s="123"/>
      <c r="Q318" s="123"/>
      <c r="R318" s="123"/>
      <c r="S318" s="123"/>
    </row>
    <row r="319" spans="2:19">
      <c r="B319" s="122"/>
      <c r="C319" s="123"/>
      <c r="D319" s="123"/>
      <c r="E319" s="123"/>
      <c r="F319" s="123"/>
      <c r="G319" s="123"/>
      <c r="H319" s="123"/>
      <c r="I319" s="123"/>
      <c r="J319" s="123"/>
      <c r="K319" s="123"/>
      <c r="L319" s="123"/>
      <c r="M319" s="123"/>
      <c r="N319" s="123"/>
      <c r="O319" s="123"/>
      <c r="P319" s="123"/>
      <c r="Q319" s="123"/>
      <c r="R319" s="123"/>
      <c r="S319" s="123"/>
    </row>
    <row r="320" spans="2:19">
      <c r="B320" s="122"/>
      <c r="C320" s="123"/>
      <c r="D320" s="123"/>
      <c r="E320" s="123"/>
      <c r="F320" s="123"/>
      <c r="G320" s="123"/>
      <c r="H320" s="123"/>
      <c r="I320" s="123"/>
      <c r="J320" s="123"/>
      <c r="K320" s="123"/>
      <c r="L320" s="123"/>
      <c r="M320" s="123"/>
      <c r="N320" s="123"/>
      <c r="O320" s="123"/>
      <c r="P320" s="123"/>
      <c r="Q320" s="123"/>
      <c r="R320" s="123"/>
      <c r="S320" s="123"/>
    </row>
    <row r="321" spans="2:19">
      <c r="B321" s="122"/>
      <c r="C321" s="123"/>
      <c r="D321" s="123"/>
      <c r="E321" s="123"/>
      <c r="F321" s="123"/>
      <c r="G321" s="123"/>
      <c r="H321" s="123"/>
      <c r="I321" s="123"/>
      <c r="J321" s="123"/>
      <c r="K321" s="123"/>
      <c r="L321" s="123"/>
      <c r="M321" s="123"/>
      <c r="N321" s="123"/>
      <c r="O321" s="123"/>
      <c r="P321" s="123"/>
      <c r="Q321" s="123"/>
      <c r="R321" s="123"/>
      <c r="S321" s="123"/>
    </row>
    <row r="322" spans="2:19">
      <c r="B322" s="122"/>
      <c r="C322" s="123"/>
      <c r="D322" s="123"/>
      <c r="E322" s="123"/>
      <c r="F322" s="123"/>
      <c r="G322" s="123"/>
      <c r="H322" s="123"/>
      <c r="I322" s="123"/>
      <c r="J322" s="123"/>
      <c r="K322" s="123"/>
      <c r="L322" s="123"/>
      <c r="M322" s="123"/>
      <c r="N322" s="123"/>
      <c r="O322" s="123"/>
      <c r="P322" s="123"/>
      <c r="Q322" s="123"/>
      <c r="R322" s="123"/>
      <c r="S322" s="123"/>
    </row>
    <row r="323" spans="2:19">
      <c r="B323" s="122"/>
      <c r="C323" s="123"/>
      <c r="D323" s="123"/>
      <c r="E323" s="123"/>
      <c r="F323" s="123"/>
      <c r="G323" s="123"/>
      <c r="H323" s="123"/>
      <c r="I323" s="123"/>
      <c r="J323" s="123"/>
      <c r="K323" s="123"/>
      <c r="L323" s="123"/>
      <c r="M323" s="123"/>
      <c r="N323" s="123"/>
      <c r="O323" s="123"/>
      <c r="P323" s="123"/>
      <c r="Q323" s="123"/>
      <c r="R323" s="123"/>
      <c r="S323" s="123"/>
    </row>
    <row r="324" spans="2:19">
      <c r="B324" s="122"/>
      <c r="C324" s="123"/>
      <c r="D324" s="123"/>
      <c r="E324" s="123"/>
      <c r="F324" s="123"/>
      <c r="G324" s="123"/>
      <c r="H324" s="123"/>
      <c r="I324" s="123"/>
      <c r="J324" s="123"/>
      <c r="K324" s="123"/>
      <c r="L324" s="123"/>
      <c r="M324" s="123"/>
      <c r="N324" s="123"/>
      <c r="O324" s="123"/>
      <c r="P324" s="123"/>
      <c r="Q324" s="123"/>
      <c r="R324" s="123"/>
      <c r="S324" s="123"/>
    </row>
    <row r="325" spans="2:19">
      <c r="B325" s="122"/>
      <c r="C325" s="123"/>
      <c r="D325" s="123"/>
      <c r="E325" s="123"/>
      <c r="F325" s="123"/>
      <c r="G325" s="123"/>
      <c r="H325" s="123"/>
      <c r="I325" s="123"/>
      <c r="J325" s="123"/>
      <c r="K325" s="123"/>
      <c r="L325" s="123"/>
      <c r="M325" s="123"/>
      <c r="N325" s="123"/>
      <c r="O325" s="123"/>
      <c r="P325" s="123"/>
      <c r="Q325" s="123"/>
      <c r="R325" s="123"/>
      <c r="S325" s="123"/>
    </row>
    <row r="326" spans="2:19">
      <c r="B326" s="122"/>
      <c r="C326" s="123"/>
      <c r="D326" s="123"/>
      <c r="E326" s="123"/>
      <c r="F326" s="123"/>
      <c r="G326" s="123"/>
      <c r="H326" s="123"/>
      <c r="I326" s="123"/>
      <c r="J326" s="123"/>
      <c r="K326" s="123"/>
      <c r="L326" s="123"/>
      <c r="M326" s="123"/>
      <c r="N326" s="123"/>
      <c r="O326" s="123"/>
      <c r="P326" s="123"/>
      <c r="Q326" s="123"/>
      <c r="R326" s="123"/>
      <c r="S326" s="123"/>
    </row>
    <row r="327" spans="2:19">
      <c r="B327" s="122"/>
      <c r="C327" s="123"/>
      <c r="D327" s="123"/>
      <c r="E327" s="123"/>
      <c r="F327" s="123"/>
      <c r="G327" s="123"/>
      <c r="H327" s="123"/>
      <c r="I327" s="123"/>
      <c r="J327" s="123"/>
      <c r="K327" s="123"/>
      <c r="L327" s="123"/>
      <c r="M327" s="123"/>
      <c r="N327" s="123"/>
      <c r="O327" s="123"/>
      <c r="P327" s="123"/>
      <c r="Q327" s="123"/>
      <c r="R327" s="123"/>
      <c r="S327" s="123"/>
    </row>
    <row r="328" spans="2:19">
      <c r="B328" s="122"/>
      <c r="C328" s="123"/>
      <c r="D328" s="123"/>
      <c r="E328" s="123"/>
      <c r="F328" s="123"/>
      <c r="G328" s="123"/>
      <c r="H328" s="123"/>
      <c r="I328" s="123"/>
      <c r="J328" s="123"/>
      <c r="K328" s="123"/>
      <c r="L328" s="123"/>
      <c r="M328" s="123"/>
      <c r="N328" s="123"/>
      <c r="O328" s="123"/>
      <c r="P328" s="123"/>
      <c r="Q328" s="123"/>
      <c r="R328" s="123"/>
      <c r="S328" s="123"/>
    </row>
    <row r="329" spans="2:19">
      <c r="B329" s="122"/>
      <c r="C329" s="123"/>
      <c r="D329" s="123"/>
      <c r="E329" s="123"/>
      <c r="F329" s="123"/>
      <c r="G329" s="123"/>
      <c r="H329" s="123"/>
      <c r="I329" s="123"/>
      <c r="J329" s="123"/>
      <c r="K329" s="123"/>
      <c r="L329" s="123"/>
      <c r="M329" s="123"/>
      <c r="N329" s="123"/>
      <c r="O329" s="123"/>
      <c r="P329" s="123"/>
      <c r="Q329" s="123"/>
      <c r="R329" s="123"/>
      <c r="S329" s="123"/>
    </row>
    <row r="330" spans="2:19">
      <c r="B330" s="122"/>
      <c r="C330" s="123"/>
      <c r="D330" s="123"/>
      <c r="E330" s="123"/>
      <c r="F330" s="123"/>
      <c r="G330" s="123"/>
      <c r="H330" s="123"/>
      <c r="I330" s="123"/>
      <c r="J330" s="123"/>
      <c r="K330" s="123"/>
      <c r="L330" s="123"/>
      <c r="M330" s="123"/>
      <c r="N330" s="123"/>
      <c r="O330" s="123"/>
      <c r="P330" s="123"/>
      <c r="Q330" s="123"/>
      <c r="R330" s="123"/>
      <c r="S330" s="123"/>
    </row>
    <row r="331" spans="2:19">
      <c r="B331" s="122"/>
      <c r="C331" s="123"/>
      <c r="D331" s="123"/>
      <c r="E331" s="123"/>
      <c r="F331" s="123"/>
      <c r="G331" s="123"/>
      <c r="H331" s="123"/>
      <c r="I331" s="123"/>
      <c r="J331" s="123"/>
      <c r="K331" s="123"/>
      <c r="L331" s="123"/>
      <c r="M331" s="123"/>
      <c r="N331" s="123"/>
      <c r="O331" s="123"/>
      <c r="P331" s="123"/>
      <c r="Q331" s="123"/>
      <c r="R331" s="123"/>
      <c r="S331" s="123"/>
    </row>
    <row r="332" spans="2:19">
      <c r="B332" s="122"/>
      <c r="C332" s="123"/>
      <c r="D332" s="123"/>
      <c r="E332" s="123"/>
      <c r="F332" s="123"/>
      <c r="G332" s="123"/>
      <c r="H332" s="123"/>
      <c r="I332" s="123"/>
      <c r="J332" s="123"/>
      <c r="K332" s="123"/>
      <c r="L332" s="123"/>
      <c r="M332" s="123"/>
      <c r="N332" s="123"/>
      <c r="O332" s="123"/>
      <c r="P332" s="123"/>
      <c r="Q332" s="123"/>
      <c r="R332" s="123"/>
      <c r="S332" s="123"/>
    </row>
    <row r="333" spans="2:19">
      <c r="B333" s="122"/>
      <c r="C333" s="123"/>
      <c r="D333" s="123"/>
      <c r="E333" s="123"/>
      <c r="F333" s="123"/>
      <c r="G333" s="123"/>
      <c r="H333" s="123"/>
      <c r="I333" s="123"/>
      <c r="J333" s="123"/>
      <c r="K333" s="123"/>
      <c r="L333" s="123"/>
      <c r="M333" s="123"/>
      <c r="N333" s="123"/>
      <c r="O333" s="123"/>
      <c r="P333" s="123"/>
      <c r="Q333" s="123"/>
      <c r="R333" s="123"/>
      <c r="S333" s="123"/>
    </row>
    <row r="334" spans="2:19">
      <c r="B334" s="122"/>
      <c r="C334" s="123"/>
      <c r="D334" s="123"/>
      <c r="E334" s="123"/>
      <c r="F334" s="123"/>
      <c r="G334" s="123"/>
      <c r="H334" s="123"/>
      <c r="I334" s="123"/>
      <c r="J334" s="123"/>
      <c r="K334" s="123"/>
      <c r="L334" s="123"/>
      <c r="M334" s="123"/>
      <c r="N334" s="123"/>
      <c r="O334" s="123"/>
      <c r="P334" s="123"/>
      <c r="Q334" s="123"/>
      <c r="R334" s="123"/>
      <c r="S334" s="123"/>
    </row>
    <row r="335" spans="2:19">
      <c r="B335" s="122"/>
      <c r="C335" s="123"/>
      <c r="D335" s="123"/>
      <c r="E335" s="123"/>
      <c r="F335" s="123"/>
      <c r="G335" s="123"/>
      <c r="H335" s="123"/>
      <c r="I335" s="123"/>
      <c r="J335" s="123"/>
      <c r="K335" s="123"/>
      <c r="L335" s="123"/>
      <c r="M335" s="123"/>
      <c r="N335" s="123"/>
      <c r="O335" s="123"/>
      <c r="P335" s="123"/>
      <c r="Q335" s="123"/>
      <c r="R335" s="123"/>
      <c r="S335" s="123"/>
    </row>
    <row r="336" spans="2:19">
      <c r="B336" s="122"/>
      <c r="C336" s="123"/>
      <c r="D336" s="123"/>
      <c r="E336" s="123"/>
      <c r="F336" s="123"/>
      <c r="G336" s="123"/>
      <c r="H336" s="123"/>
      <c r="I336" s="123"/>
      <c r="J336" s="123"/>
      <c r="K336" s="123"/>
      <c r="L336" s="123"/>
      <c r="M336" s="123"/>
      <c r="N336" s="123"/>
      <c r="O336" s="123"/>
      <c r="P336" s="123"/>
      <c r="Q336" s="123"/>
      <c r="R336" s="123"/>
      <c r="S336" s="123"/>
    </row>
    <row r="337" spans="2:19">
      <c r="B337" s="122"/>
      <c r="C337" s="123"/>
      <c r="D337" s="123"/>
      <c r="E337" s="123"/>
      <c r="F337" s="123"/>
      <c r="G337" s="123"/>
      <c r="H337" s="123"/>
      <c r="I337" s="123"/>
      <c r="J337" s="123"/>
      <c r="K337" s="123"/>
      <c r="L337" s="123"/>
      <c r="M337" s="123"/>
      <c r="N337" s="123"/>
      <c r="O337" s="123"/>
      <c r="P337" s="123"/>
      <c r="Q337" s="123"/>
      <c r="R337" s="123"/>
      <c r="S337" s="123"/>
    </row>
    <row r="338" spans="2:19">
      <c r="B338" s="122"/>
      <c r="C338" s="123"/>
      <c r="D338" s="123"/>
      <c r="E338" s="123"/>
      <c r="F338" s="123"/>
      <c r="G338" s="123"/>
      <c r="H338" s="123"/>
      <c r="I338" s="123"/>
      <c r="J338" s="123"/>
      <c r="K338" s="123"/>
      <c r="L338" s="123"/>
      <c r="M338" s="123"/>
      <c r="N338" s="123"/>
      <c r="O338" s="123"/>
      <c r="P338" s="123"/>
      <c r="Q338" s="123"/>
      <c r="R338" s="123"/>
      <c r="S338" s="123"/>
    </row>
    <row r="339" spans="2:19">
      <c r="B339" s="122"/>
      <c r="C339" s="123"/>
      <c r="D339" s="123"/>
      <c r="E339" s="123"/>
      <c r="F339" s="123"/>
      <c r="G339" s="123"/>
      <c r="H339" s="123"/>
      <c r="I339" s="123"/>
      <c r="J339" s="123"/>
      <c r="K339" s="123"/>
      <c r="L339" s="123"/>
      <c r="M339" s="123"/>
      <c r="N339" s="123"/>
      <c r="O339" s="123"/>
      <c r="P339" s="123"/>
      <c r="Q339" s="123"/>
      <c r="R339" s="123"/>
      <c r="S339" s="123"/>
    </row>
    <row r="340" spans="2:19">
      <c r="B340" s="122"/>
      <c r="C340" s="123"/>
      <c r="D340" s="123"/>
      <c r="E340" s="123"/>
      <c r="F340" s="123"/>
      <c r="G340" s="123"/>
      <c r="H340" s="123"/>
      <c r="I340" s="123"/>
      <c r="J340" s="123"/>
      <c r="K340" s="123"/>
      <c r="L340" s="123"/>
      <c r="M340" s="123"/>
      <c r="N340" s="123"/>
      <c r="O340" s="123"/>
      <c r="P340" s="123"/>
      <c r="Q340" s="123"/>
      <c r="R340" s="123"/>
      <c r="S340" s="123"/>
    </row>
    <row r="341" spans="2:19">
      <c r="B341" s="122"/>
      <c r="C341" s="123"/>
      <c r="D341" s="123"/>
      <c r="E341" s="123"/>
      <c r="F341" s="123"/>
      <c r="G341" s="123"/>
      <c r="H341" s="123"/>
      <c r="I341" s="123"/>
      <c r="J341" s="123"/>
      <c r="K341" s="123"/>
      <c r="L341" s="123"/>
      <c r="M341" s="123"/>
      <c r="N341" s="123"/>
      <c r="O341" s="123"/>
      <c r="P341" s="123"/>
      <c r="Q341" s="123"/>
      <c r="R341" s="123"/>
      <c r="S341" s="123"/>
    </row>
    <row r="342" spans="2:19">
      <c r="B342" s="122"/>
      <c r="C342" s="123"/>
      <c r="D342" s="123"/>
      <c r="E342" s="123"/>
      <c r="F342" s="123"/>
      <c r="G342" s="123"/>
      <c r="H342" s="123"/>
      <c r="I342" s="123"/>
      <c r="J342" s="123"/>
      <c r="K342" s="123"/>
      <c r="L342" s="123"/>
      <c r="M342" s="123"/>
      <c r="N342" s="123"/>
      <c r="O342" s="123"/>
      <c r="P342" s="123"/>
      <c r="Q342" s="123"/>
      <c r="R342" s="123"/>
      <c r="S342" s="123"/>
    </row>
    <row r="343" spans="2:19">
      <c r="B343" s="122"/>
      <c r="C343" s="123"/>
      <c r="D343" s="123"/>
      <c r="E343" s="123"/>
      <c r="F343" s="123"/>
      <c r="G343" s="123"/>
      <c r="H343" s="123"/>
      <c r="I343" s="123"/>
      <c r="J343" s="123"/>
      <c r="K343" s="123"/>
      <c r="L343" s="123"/>
      <c r="M343" s="123"/>
      <c r="N343" s="123"/>
      <c r="O343" s="123"/>
      <c r="P343" s="123"/>
      <c r="Q343" s="123"/>
      <c r="R343" s="123"/>
      <c r="S343" s="123"/>
    </row>
    <row r="344" spans="2:19">
      <c r="B344" s="122"/>
      <c r="C344" s="123"/>
      <c r="D344" s="123"/>
      <c r="E344" s="123"/>
      <c r="F344" s="123"/>
      <c r="G344" s="123"/>
      <c r="H344" s="123"/>
      <c r="I344" s="123"/>
      <c r="J344" s="123"/>
      <c r="K344" s="123"/>
      <c r="L344" s="123"/>
      <c r="M344" s="123"/>
      <c r="N344" s="123"/>
      <c r="O344" s="123"/>
      <c r="P344" s="123"/>
      <c r="Q344" s="123"/>
      <c r="R344" s="123"/>
      <c r="S344" s="123"/>
    </row>
    <row r="345" spans="2:19">
      <c r="B345" s="122"/>
      <c r="C345" s="123"/>
      <c r="D345" s="123"/>
      <c r="E345" s="123"/>
      <c r="F345" s="123"/>
      <c r="G345" s="123"/>
      <c r="H345" s="123"/>
      <c r="I345" s="123"/>
      <c r="J345" s="123"/>
      <c r="K345" s="123"/>
      <c r="L345" s="123"/>
      <c r="M345" s="123"/>
      <c r="N345" s="123"/>
      <c r="O345" s="123"/>
      <c r="P345" s="123"/>
      <c r="Q345" s="123"/>
      <c r="R345" s="123"/>
      <c r="S345" s="123"/>
    </row>
    <row r="346" spans="2:19">
      <c r="B346" s="122"/>
      <c r="C346" s="123"/>
      <c r="D346" s="123"/>
      <c r="E346" s="123"/>
      <c r="F346" s="123"/>
      <c r="G346" s="123"/>
      <c r="H346" s="123"/>
      <c r="I346" s="123"/>
      <c r="J346" s="123"/>
      <c r="K346" s="123"/>
      <c r="L346" s="123"/>
      <c r="M346" s="123"/>
      <c r="N346" s="123"/>
      <c r="O346" s="123"/>
      <c r="P346" s="123"/>
      <c r="Q346" s="123"/>
      <c r="R346" s="123"/>
      <c r="S346" s="123"/>
    </row>
    <row r="347" spans="2:19">
      <c r="B347" s="122"/>
      <c r="C347" s="123"/>
      <c r="D347" s="123"/>
      <c r="E347" s="123"/>
      <c r="F347" s="123"/>
      <c r="G347" s="123"/>
      <c r="H347" s="123"/>
      <c r="I347" s="123"/>
      <c r="J347" s="123"/>
      <c r="K347" s="123"/>
      <c r="L347" s="123"/>
      <c r="M347" s="123"/>
      <c r="N347" s="123"/>
      <c r="O347" s="123"/>
      <c r="P347" s="123"/>
      <c r="Q347" s="123"/>
      <c r="R347" s="123"/>
      <c r="S347" s="123"/>
    </row>
    <row r="348" spans="2:19">
      <c r="B348" s="122"/>
      <c r="C348" s="123"/>
      <c r="D348" s="123"/>
      <c r="E348" s="123"/>
      <c r="F348" s="123"/>
      <c r="G348" s="123"/>
      <c r="H348" s="123"/>
      <c r="I348" s="123"/>
      <c r="J348" s="123"/>
      <c r="K348" s="123"/>
      <c r="L348" s="123"/>
      <c r="M348" s="123"/>
      <c r="N348" s="123"/>
      <c r="O348" s="123"/>
      <c r="P348" s="123"/>
      <c r="Q348" s="123"/>
      <c r="R348" s="123"/>
      <c r="S348" s="123"/>
    </row>
    <row r="349" spans="2:19">
      <c r="B349" s="122"/>
      <c r="C349" s="123"/>
      <c r="D349" s="123"/>
      <c r="E349" s="123"/>
      <c r="F349" s="123"/>
      <c r="G349" s="123"/>
      <c r="H349" s="123"/>
      <c r="I349" s="123"/>
      <c r="J349" s="123"/>
      <c r="K349" s="123"/>
      <c r="L349" s="123"/>
      <c r="M349" s="123"/>
      <c r="N349" s="123"/>
      <c r="O349" s="123"/>
      <c r="P349" s="123"/>
      <c r="Q349" s="123"/>
      <c r="R349" s="123"/>
      <c r="S349" s="123"/>
    </row>
    <row r="350" spans="2:19">
      <c r="B350" s="122"/>
      <c r="C350" s="123"/>
      <c r="D350" s="123"/>
      <c r="E350" s="123"/>
      <c r="F350" s="123"/>
      <c r="G350" s="123"/>
      <c r="H350" s="123"/>
      <c r="I350" s="123"/>
      <c r="J350" s="123"/>
      <c r="K350" s="123"/>
      <c r="L350" s="123"/>
      <c r="M350" s="123"/>
      <c r="N350" s="123"/>
      <c r="O350" s="123"/>
      <c r="P350" s="123"/>
      <c r="Q350" s="123"/>
      <c r="R350" s="123"/>
      <c r="S350" s="123"/>
    </row>
    <row r="351" spans="2:19">
      <c r="B351" s="122"/>
      <c r="C351" s="123"/>
      <c r="D351" s="123"/>
      <c r="E351" s="123"/>
      <c r="F351" s="123"/>
      <c r="G351" s="123"/>
      <c r="H351" s="123"/>
      <c r="I351" s="123"/>
      <c r="J351" s="123"/>
      <c r="K351" s="123"/>
      <c r="L351" s="123"/>
      <c r="M351" s="123"/>
      <c r="N351" s="123"/>
      <c r="O351" s="123"/>
      <c r="P351" s="123"/>
      <c r="Q351" s="123"/>
      <c r="R351" s="123"/>
      <c r="S351" s="123"/>
    </row>
    <row r="352" spans="2:19">
      <c r="B352" s="122"/>
      <c r="C352" s="123"/>
      <c r="D352" s="123"/>
      <c r="E352" s="123"/>
      <c r="F352" s="123"/>
      <c r="G352" s="123"/>
      <c r="H352" s="123"/>
      <c r="I352" s="123"/>
      <c r="J352" s="123"/>
      <c r="K352" s="123"/>
      <c r="L352" s="123"/>
      <c r="M352" s="123"/>
      <c r="N352" s="123"/>
      <c r="O352" s="123"/>
      <c r="P352" s="123"/>
      <c r="Q352" s="123"/>
      <c r="R352" s="123"/>
      <c r="S352" s="123"/>
    </row>
    <row r="353" spans="2:19">
      <c r="B353" s="122"/>
      <c r="C353" s="123"/>
      <c r="D353" s="123"/>
      <c r="E353" s="123"/>
      <c r="F353" s="123"/>
      <c r="G353" s="123"/>
      <c r="H353" s="123"/>
      <c r="I353" s="123"/>
      <c r="J353" s="123"/>
      <c r="K353" s="123"/>
      <c r="L353" s="123"/>
      <c r="M353" s="123"/>
      <c r="N353" s="123"/>
      <c r="O353" s="123"/>
      <c r="P353" s="123"/>
      <c r="Q353" s="123"/>
      <c r="R353" s="123"/>
      <c r="S353" s="123"/>
    </row>
    <row r="354" spans="2:19">
      <c r="B354" s="122"/>
      <c r="C354" s="123"/>
      <c r="D354" s="123"/>
      <c r="E354" s="123"/>
      <c r="F354" s="123"/>
      <c r="G354" s="123"/>
      <c r="H354" s="123"/>
      <c r="I354" s="123"/>
      <c r="J354" s="123"/>
      <c r="K354" s="123"/>
      <c r="L354" s="123"/>
      <c r="M354" s="123"/>
      <c r="N354" s="123"/>
      <c r="O354" s="123"/>
      <c r="P354" s="123"/>
      <c r="Q354" s="123"/>
      <c r="R354" s="123"/>
      <c r="S354" s="123"/>
    </row>
    <row r="355" spans="2:19">
      <c r="B355" s="122"/>
      <c r="C355" s="123"/>
      <c r="D355" s="123"/>
      <c r="E355" s="123"/>
      <c r="F355" s="123"/>
      <c r="G355" s="123"/>
      <c r="H355" s="123"/>
      <c r="I355" s="123"/>
      <c r="J355" s="123"/>
      <c r="K355" s="123"/>
      <c r="L355" s="123"/>
      <c r="M355" s="123"/>
      <c r="N355" s="123"/>
      <c r="O355" s="123"/>
      <c r="P355" s="123"/>
      <c r="Q355" s="123"/>
      <c r="R355" s="123"/>
      <c r="S355" s="123"/>
    </row>
    <row r="356" spans="2:19">
      <c r="B356" s="122"/>
      <c r="C356" s="123"/>
      <c r="D356" s="123"/>
      <c r="E356" s="123"/>
      <c r="F356" s="123"/>
      <c r="G356" s="123"/>
      <c r="H356" s="123"/>
      <c r="I356" s="123"/>
      <c r="J356" s="123"/>
      <c r="K356" s="123"/>
      <c r="L356" s="123"/>
      <c r="M356" s="123"/>
      <c r="N356" s="123"/>
      <c r="O356" s="123"/>
      <c r="P356" s="123"/>
      <c r="Q356" s="123"/>
      <c r="R356" s="123"/>
      <c r="S356" s="123"/>
    </row>
    <row r="357" spans="2:19">
      <c r="B357" s="122"/>
      <c r="C357" s="123"/>
      <c r="D357" s="123"/>
      <c r="E357" s="123"/>
      <c r="F357" s="123"/>
      <c r="G357" s="123"/>
      <c r="H357" s="123"/>
      <c r="I357" s="123"/>
      <c r="J357" s="123"/>
      <c r="K357" s="123"/>
      <c r="L357" s="123"/>
      <c r="M357" s="123"/>
      <c r="N357" s="123"/>
      <c r="O357" s="123"/>
      <c r="P357" s="123"/>
      <c r="Q357" s="123"/>
      <c r="R357" s="123"/>
      <c r="S357" s="123"/>
    </row>
    <row r="358" spans="2:19">
      <c r="B358" s="122"/>
      <c r="C358" s="123"/>
      <c r="D358" s="123"/>
      <c r="E358" s="123"/>
      <c r="F358" s="123"/>
      <c r="G358" s="123"/>
      <c r="H358" s="123"/>
      <c r="I358" s="123"/>
      <c r="J358" s="123"/>
      <c r="K358" s="123"/>
      <c r="L358" s="123"/>
      <c r="M358" s="123"/>
      <c r="N358" s="123"/>
      <c r="O358" s="123"/>
      <c r="P358" s="123"/>
      <c r="Q358" s="123"/>
      <c r="R358" s="123"/>
      <c r="S358" s="123"/>
    </row>
    <row r="359" spans="2:19">
      <c r="B359" s="122"/>
      <c r="C359" s="123"/>
      <c r="D359" s="123"/>
      <c r="E359" s="123"/>
      <c r="F359" s="123"/>
      <c r="G359" s="123"/>
      <c r="H359" s="123"/>
      <c r="I359" s="123"/>
      <c r="J359" s="123"/>
      <c r="K359" s="123"/>
      <c r="L359" s="123"/>
      <c r="M359" s="123"/>
      <c r="N359" s="123"/>
      <c r="O359" s="123"/>
      <c r="P359" s="123"/>
      <c r="Q359" s="123"/>
      <c r="R359" s="123"/>
      <c r="S359" s="123"/>
    </row>
    <row r="360" spans="2:19">
      <c r="B360" s="122"/>
      <c r="C360" s="123"/>
      <c r="D360" s="123"/>
      <c r="E360" s="123"/>
      <c r="F360" s="123"/>
      <c r="G360" s="123"/>
      <c r="H360" s="123"/>
      <c r="I360" s="123"/>
      <c r="J360" s="123"/>
      <c r="K360" s="123"/>
      <c r="L360" s="123"/>
      <c r="M360" s="123"/>
      <c r="N360" s="123"/>
      <c r="O360" s="123"/>
      <c r="P360" s="123"/>
      <c r="Q360" s="123"/>
      <c r="R360" s="123"/>
      <c r="S360" s="123"/>
    </row>
    <row r="361" spans="2:19">
      <c r="B361" s="122"/>
      <c r="C361" s="123"/>
      <c r="D361" s="123"/>
      <c r="E361" s="123"/>
      <c r="F361" s="123"/>
      <c r="G361" s="123"/>
      <c r="H361" s="123"/>
      <c r="I361" s="123"/>
      <c r="J361" s="123"/>
      <c r="K361" s="123"/>
      <c r="L361" s="123"/>
      <c r="M361" s="123"/>
      <c r="N361" s="123"/>
      <c r="O361" s="123"/>
      <c r="P361" s="123"/>
      <c r="Q361" s="123"/>
      <c r="R361" s="123"/>
      <c r="S361" s="123"/>
    </row>
    <row r="362" spans="2:19">
      <c r="B362" s="122"/>
      <c r="C362" s="123"/>
      <c r="D362" s="123"/>
      <c r="E362" s="123"/>
      <c r="F362" s="123"/>
      <c r="G362" s="123"/>
      <c r="H362" s="123"/>
      <c r="I362" s="123"/>
      <c r="J362" s="123"/>
      <c r="K362" s="123"/>
      <c r="L362" s="123"/>
      <c r="M362" s="123"/>
      <c r="N362" s="123"/>
      <c r="O362" s="123"/>
      <c r="P362" s="123"/>
      <c r="Q362" s="123"/>
      <c r="R362" s="123"/>
      <c r="S362" s="123"/>
    </row>
    <row r="363" spans="2:19">
      <c r="B363" s="122"/>
      <c r="C363" s="123"/>
      <c r="D363" s="123"/>
      <c r="E363" s="123"/>
      <c r="F363" s="123"/>
      <c r="G363" s="123"/>
      <c r="H363" s="123"/>
      <c r="I363" s="123"/>
      <c r="J363" s="123"/>
      <c r="K363" s="123"/>
      <c r="L363" s="123"/>
      <c r="M363" s="123"/>
      <c r="N363" s="123"/>
      <c r="O363" s="123"/>
      <c r="P363" s="123"/>
      <c r="Q363" s="123"/>
      <c r="R363" s="123"/>
      <c r="S363" s="123"/>
    </row>
    <row r="364" spans="2:19">
      <c r="B364" s="122"/>
      <c r="C364" s="123"/>
      <c r="D364" s="123"/>
      <c r="E364" s="123"/>
      <c r="F364" s="123"/>
      <c r="G364" s="123"/>
      <c r="H364" s="123"/>
      <c r="I364" s="123"/>
      <c r="J364" s="123"/>
      <c r="K364" s="123"/>
      <c r="L364" s="123"/>
      <c r="M364" s="123"/>
      <c r="N364" s="123"/>
      <c r="O364" s="123"/>
      <c r="P364" s="123"/>
      <c r="Q364" s="123"/>
      <c r="R364" s="123"/>
      <c r="S364" s="123"/>
    </row>
    <row r="365" spans="2:19">
      <c r="B365" s="122"/>
      <c r="C365" s="123"/>
      <c r="D365" s="123"/>
      <c r="E365" s="123"/>
      <c r="F365" s="123"/>
      <c r="G365" s="123"/>
      <c r="H365" s="123"/>
      <c r="I365" s="123"/>
      <c r="J365" s="123"/>
      <c r="K365" s="123"/>
      <c r="L365" s="123"/>
      <c r="M365" s="123"/>
      <c r="N365" s="123"/>
      <c r="O365" s="123"/>
      <c r="P365" s="123"/>
      <c r="Q365" s="123"/>
      <c r="R365" s="123"/>
      <c r="S365" s="123"/>
    </row>
    <row r="366" spans="2:19">
      <c r="B366" s="122"/>
      <c r="C366" s="123"/>
      <c r="D366" s="123"/>
      <c r="E366" s="123"/>
      <c r="F366" s="123"/>
      <c r="G366" s="123"/>
      <c r="H366" s="123"/>
      <c r="I366" s="123"/>
      <c r="J366" s="123"/>
      <c r="K366" s="123"/>
      <c r="L366" s="123"/>
      <c r="M366" s="123"/>
      <c r="N366" s="123"/>
      <c r="O366" s="123"/>
      <c r="P366" s="123"/>
      <c r="Q366" s="123"/>
      <c r="R366" s="123"/>
      <c r="S366" s="123"/>
    </row>
    <row r="367" spans="2:19">
      <c r="B367" s="122"/>
      <c r="C367" s="123"/>
      <c r="D367" s="123"/>
      <c r="E367" s="123"/>
      <c r="F367" s="123"/>
      <c r="G367" s="123"/>
      <c r="H367" s="123"/>
      <c r="I367" s="123"/>
      <c r="J367" s="123"/>
      <c r="K367" s="123"/>
      <c r="L367" s="123"/>
      <c r="M367" s="123"/>
      <c r="N367" s="123"/>
      <c r="O367" s="123"/>
      <c r="P367" s="123"/>
      <c r="Q367" s="123"/>
      <c r="R367" s="123"/>
      <c r="S367" s="123"/>
    </row>
    <row r="368" spans="2:19">
      <c r="B368" s="122"/>
      <c r="C368" s="123"/>
      <c r="D368" s="123"/>
      <c r="E368" s="123"/>
      <c r="F368" s="123"/>
      <c r="G368" s="123"/>
      <c r="H368" s="123"/>
      <c r="I368" s="123"/>
      <c r="J368" s="123"/>
      <c r="K368" s="123"/>
      <c r="L368" s="123"/>
      <c r="M368" s="123"/>
      <c r="N368" s="123"/>
      <c r="O368" s="123"/>
      <c r="P368" s="123"/>
      <c r="Q368" s="123"/>
      <c r="R368" s="123"/>
      <c r="S368" s="123"/>
    </row>
    <row r="369" spans="2:19">
      <c r="B369" s="122"/>
      <c r="C369" s="123"/>
      <c r="D369" s="123"/>
      <c r="E369" s="123"/>
      <c r="F369" s="123"/>
      <c r="G369" s="123"/>
      <c r="H369" s="123"/>
      <c r="I369" s="123"/>
      <c r="J369" s="123"/>
      <c r="K369" s="123"/>
      <c r="L369" s="123"/>
      <c r="M369" s="123"/>
      <c r="N369" s="123"/>
      <c r="O369" s="123"/>
      <c r="P369" s="123"/>
      <c r="Q369" s="123"/>
      <c r="R369" s="123"/>
      <c r="S369" s="123"/>
    </row>
    <row r="370" spans="2:19">
      <c r="B370" s="122"/>
      <c r="C370" s="123"/>
      <c r="D370" s="123"/>
      <c r="E370" s="123"/>
      <c r="F370" s="123"/>
      <c r="G370" s="123"/>
      <c r="H370" s="123"/>
      <c r="I370" s="123"/>
      <c r="J370" s="123"/>
      <c r="K370" s="123"/>
      <c r="L370" s="123"/>
      <c r="M370" s="123"/>
      <c r="N370" s="123"/>
      <c r="O370" s="123"/>
      <c r="P370" s="123"/>
      <c r="Q370" s="123"/>
      <c r="R370" s="123"/>
      <c r="S370" s="123"/>
    </row>
    <row r="371" spans="2:19">
      <c r="B371" s="122"/>
      <c r="C371" s="123"/>
      <c r="D371" s="123"/>
      <c r="E371" s="123"/>
      <c r="F371" s="123"/>
      <c r="G371" s="123"/>
      <c r="H371" s="123"/>
      <c r="I371" s="123"/>
      <c r="J371" s="123"/>
      <c r="K371" s="123"/>
      <c r="L371" s="123"/>
      <c r="M371" s="123"/>
      <c r="N371" s="123"/>
      <c r="O371" s="123"/>
      <c r="P371" s="123"/>
      <c r="Q371" s="123"/>
      <c r="R371" s="123"/>
      <c r="S371" s="123"/>
    </row>
    <row r="372" spans="2:19">
      <c r="B372" s="122"/>
      <c r="C372" s="123"/>
      <c r="D372" s="123"/>
      <c r="E372" s="123"/>
      <c r="F372" s="123"/>
      <c r="G372" s="123"/>
      <c r="H372" s="123"/>
      <c r="I372" s="123"/>
      <c r="J372" s="123"/>
      <c r="K372" s="123"/>
      <c r="L372" s="123"/>
      <c r="M372" s="123"/>
      <c r="N372" s="123"/>
      <c r="O372" s="123"/>
      <c r="P372" s="123"/>
      <c r="Q372" s="123"/>
      <c r="R372" s="123"/>
      <c r="S372" s="123"/>
    </row>
    <row r="373" spans="2:19">
      <c r="B373" s="122"/>
      <c r="C373" s="123"/>
      <c r="D373" s="123"/>
      <c r="E373" s="123"/>
      <c r="F373" s="123"/>
      <c r="G373" s="123"/>
      <c r="H373" s="123"/>
      <c r="I373" s="123"/>
      <c r="J373" s="123"/>
      <c r="K373" s="123"/>
      <c r="L373" s="123"/>
      <c r="M373" s="123"/>
      <c r="N373" s="123"/>
      <c r="O373" s="123"/>
      <c r="P373" s="123"/>
      <c r="Q373" s="123"/>
      <c r="R373" s="123"/>
      <c r="S373" s="123"/>
    </row>
    <row r="374" spans="2:19">
      <c r="B374" s="122"/>
      <c r="C374" s="123"/>
      <c r="D374" s="123"/>
      <c r="E374" s="123"/>
      <c r="F374" s="123"/>
      <c r="G374" s="123"/>
      <c r="H374" s="123"/>
      <c r="I374" s="123"/>
      <c r="J374" s="123"/>
      <c r="K374" s="123"/>
      <c r="L374" s="123"/>
      <c r="M374" s="123"/>
      <c r="N374" s="123"/>
      <c r="O374" s="123"/>
      <c r="P374" s="123"/>
      <c r="Q374" s="123"/>
      <c r="R374" s="123"/>
      <c r="S374" s="123"/>
    </row>
    <row r="375" spans="2:19">
      <c r="B375" s="122"/>
      <c r="C375" s="123"/>
      <c r="D375" s="123"/>
      <c r="E375" s="123"/>
      <c r="F375" s="123"/>
      <c r="G375" s="123"/>
      <c r="H375" s="123"/>
      <c r="I375" s="123"/>
      <c r="J375" s="123"/>
      <c r="K375" s="123"/>
      <c r="L375" s="123"/>
      <c r="M375" s="123"/>
      <c r="N375" s="123"/>
      <c r="O375" s="123"/>
      <c r="P375" s="123"/>
      <c r="Q375" s="123"/>
      <c r="R375" s="123"/>
      <c r="S375" s="123"/>
    </row>
    <row r="376" spans="2:19">
      <c r="B376" s="122"/>
      <c r="C376" s="123"/>
      <c r="D376" s="123"/>
      <c r="E376" s="123"/>
      <c r="F376" s="123"/>
      <c r="G376" s="123"/>
      <c r="H376" s="123"/>
      <c r="I376" s="123"/>
      <c r="J376" s="123"/>
      <c r="K376" s="123"/>
      <c r="L376" s="123"/>
      <c r="M376" s="123"/>
      <c r="N376" s="123"/>
      <c r="O376" s="123"/>
      <c r="P376" s="123"/>
      <c r="Q376" s="123"/>
      <c r="R376" s="123"/>
      <c r="S376" s="123"/>
    </row>
    <row r="377" spans="2:19">
      <c r="B377" s="122"/>
      <c r="C377" s="123"/>
      <c r="D377" s="123"/>
      <c r="E377" s="123"/>
      <c r="F377" s="123"/>
      <c r="G377" s="123"/>
      <c r="H377" s="123"/>
      <c r="I377" s="123"/>
      <c r="J377" s="123"/>
      <c r="K377" s="123"/>
      <c r="L377" s="123"/>
      <c r="M377" s="123"/>
      <c r="N377" s="123"/>
      <c r="O377" s="123"/>
      <c r="P377" s="123"/>
      <c r="Q377" s="123"/>
      <c r="R377" s="123"/>
      <c r="S377" s="123"/>
    </row>
    <row r="378" spans="2:19">
      <c r="B378" s="122"/>
      <c r="C378" s="123"/>
      <c r="D378" s="123"/>
      <c r="E378" s="123"/>
      <c r="F378" s="123"/>
      <c r="G378" s="123"/>
      <c r="H378" s="123"/>
      <c r="I378" s="123"/>
      <c r="J378" s="123"/>
      <c r="K378" s="123"/>
      <c r="L378" s="123"/>
      <c r="M378" s="123"/>
      <c r="N378" s="123"/>
      <c r="O378" s="123"/>
      <c r="P378" s="123"/>
      <c r="Q378" s="123"/>
      <c r="R378" s="123"/>
      <c r="S378" s="123"/>
    </row>
    <row r="379" spans="2:19">
      <c r="B379" s="122"/>
      <c r="C379" s="123"/>
      <c r="D379" s="123"/>
      <c r="E379" s="123"/>
      <c r="F379" s="123"/>
      <c r="G379" s="123"/>
      <c r="H379" s="123"/>
      <c r="I379" s="123"/>
      <c r="J379" s="123"/>
      <c r="K379" s="123"/>
      <c r="L379" s="123"/>
      <c r="M379" s="123"/>
      <c r="N379" s="123"/>
      <c r="O379" s="123"/>
      <c r="P379" s="123"/>
      <c r="Q379" s="123"/>
      <c r="R379" s="123"/>
      <c r="S379" s="123"/>
    </row>
    <row r="380" spans="2:19">
      <c r="B380" s="122"/>
      <c r="C380" s="123"/>
      <c r="D380" s="123"/>
      <c r="E380" s="123"/>
      <c r="F380" s="123"/>
      <c r="G380" s="123"/>
      <c r="H380" s="123"/>
      <c r="I380" s="123"/>
      <c r="J380" s="123"/>
      <c r="K380" s="123"/>
      <c r="L380" s="123"/>
      <c r="M380" s="123"/>
      <c r="N380" s="123"/>
      <c r="O380" s="123"/>
      <c r="P380" s="123"/>
      <c r="Q380" s="123"/>
      <c r="R380" s="123"/>
      <c r="S380" s="123"/>
    </row>
    <row r="381" spans="2:19">
      <c r="B381" s="122"/>
      <c r="C381" s="123"/>
      <c r="D381" s="123"/>
      <c r="E381" s="123"/>
      <c r="F381" s="123"/>
      <c r="G381" s="123"/>
      <c r="H381" s="123"/>
      <c r="I381" s="123"/>
      <c r="J381" s="123"/>
      <c r="K381" s="123"/>
      <c r="L381" s="123"/>
      <c r="M381" s="123"/>
      <c r="N381" s="123"/>
      <c r="O381" s="123"/>
      <c r="P381" s="123"/>
      <c r="Q381" s="123"/>
      <c r="R381" s="123"/>
      <c r="S381" s="123"/>
    </row>
    <row r="382" spans="2:19">
      <c r="B382" s="122"/>
      <c r="C382" s="123"/>
      <c r="D382" s="123"/>
      <c r="E382" s="123"/>
      <c r="F382" s="123"/>
      <c r="G382" s="123"/>
      <c r="H382" s="123"/>
      <c r="I382" s="123"/>
      <c r="J382" s="123"/>
      <c r="K382" s="123"/>
      <c r="L382" s="123"/>
      <c r="M382" s="123"/>
      <c r="N382" s="123"/>
      <c r="O382" s="123"/>
      <c r="P382" s="123"/>
      <c r="Q382" s="123"/>
      <c r="R382" s="123"/>
      <c r="S382" s="123"/>
    </row>
    <row r="383" spans="2:19">
      <c r="B383" s="122"/>
      <c r="C383" s="123"/>
      <c r="D383" s="123"/>
      <c r="E383" s="123"/>
      <c r="F383" s="123"/>
      <c r="G383" s="123"/>
      <c r="H383" s="123"/>
      <c r="I383" s="123"/>
      <c r="J383" s="123"/>
      <c r="K383" s="123"/>
      <c r="L383" s="123"/>
      <c r="M383" s="123"/>
      <c r="N383" s="123"/>
      <c r="O383" s="123"/>
      <c r="P383" s="123"/>
      <c r="Q383" s="123"/>
      <c r="R383" s="123"/>
      <c r="S383" s="123"/>
    </row>
    <row r="384" spans="2:19">
      <c r="B384" s="122"/>
      <c r="C384" s="123"/>
      <c r="D384" s="123"/>
      <c r="E384" s="123"/>
      <c r="F384" s="123"/>
      <c r="G384" s="123"/>
      <c r="H384" s="123"/>
      <c r="I384" s="123"/>
      <c r="J384" s="123"/>
      <c r="K384" s="123"/>
      <c r="L384" s="123"/>
      <c r="M384" s="123"/>
      <c r="N384" s="123"/>
      <c r="O384" s="123"/>
      <c r="P384" s="123"/>
      <c r="Q384" s="123"/>
      <c r="R384" s="123"/>
      <c r="S384" s="123"/>
    </row>
    <row r="385" spans="2:19">
      <c r="B385" s="122"/>
      <c r="C385" s="123"/>
      <c r="D385" s="123"/>
      <c r="E385" s="123"/>
      <c r="F385" s="123"/>
      <c r="G385" s="123"/>
      <c r="H385" s="123"/>
      <c r="I385" s="123"/>
      <c r="J385" s="123"/>
      <c r="K385" s="123"/>
      <c r="L385" s="123"/>
      <c r="M385" s="123"/>
      <c r="N385" s="123"/>
      <c r="O385" s="123"/>
      <c r="P385" s="123"/>
      <c r="Q385" s="123"/>
      <c r="R385" s="123"/>
      <c r="S385" s="123"/>
    </row>
    <row r="386" spans="2:19">
      <c r="B386" s="122"/>
      <c r="C386" s="123"/>
      <c r="D386" s="123"/>
      <c r="E386" s="123"/>
      <c r="F386" s="123"/>
      <c r="G386" s="123"/>
      <c r="H386" s="123"/>
      <c r="I386" s="123"/>
      <c r="J386" s="123"/>
      <c r="K386" s="123"/>
      <c r="L386" s="123"/>
      <c r="M386" s="123"/>
      <c r="N386" s="123"/>
      <c r="O386" s="123"/>
      <c r="P386" s="123"/>
      <c r="Q386" s="123"/>
      <c r="R386" s="123"/>
      <c r="S386" s="123"/>
    </row>
    <row r="387" spans="2:19">
      <c r="B387" s="122"/>
      <c r="C387" s="123"/>
      <c r="D387" s="123"/>
      <c r="E387" s="123"/>
      <c r="F387" s="123"/>
      <c r="G387" s="123"/>
      <c r="H387" s="123"/>
      <c r="I387" s="123"/>
      <c r="J387" s="123"/>
      <c r="K387" s="123"/>
      <c r="L387" s="123"/>
      <c r="M387" s="123"/>
      <c r="N387" s="123"/>
      <c r="O387" s="123"/>
      <c r="P387" s="123"/>
      <c r="Q387" s="123"/>
      <c r="R387" s="123"/>
      <c r="S387" s="123"/>
    </row>
    <row r="388" spans="2:19">
      <c r="B388" s="122"/>
      <c r="C388" s="123"/>
      <c r="D388" s="123"/>
      <c r="E388" s="123"/>
      <c r="F388" s="123"/>
      <c r="G388" s="123"/>
      <c r="H388" s="123"/>
      <c r="I388" s="123"/>
      <c r="J388" s="123"/>
      <c r="K388" s="123"/>
      <c r="L388" s="123"/>
      <c r="M388" s="123"/>
      <c r="N388" s="123"/>
      <c r="O388" s="123"/>
      <c r="P388" s="123"/>
      <c r="Q388" s="123"/>
      <c r="R388" s="123"/>
      <c r="S388" s="123"/>
    </row>
    <row r="389" spans="2:19">
      <c r="B389" s="122"/>
      <c r="C389" s="123"/>
      <c r="D389" s="123"/>
      <c r="E389" s="123"/>
      <c r="F389" s="123"/>
      <c r="G389" s="123"/>
      <c r="H389" s="123"/>
      <c r="I389" s="123"/>
      <c r="J389" s="123"/>
      <c r="K389" s="123"/>
      <c r="L389" s="123"/>
      <c r="M389" s="123"/>
      <c r="N389" s="123"/>
      <c r="O389" s="123"/>
      <c r="P389" s="123"/>
      <c r="Q389" s="123"/>
      <c r="R389" s="123"/>
      <c r="S389" s="123"/>
    </row>
    <row r="390" spans="2:19">
      <c r="B390" s="122"/>
      <c r="C390" s="123"/>
      <c r="D390" s="123"/>
      <c r="E390" s="123"/>
      <c r="F390" s="123"/>
      <c r="G390" s="123"/>
      <c r="H390" s="123"/>
      <c r="I390" s="123"/>
      <c r="J390" s="123"/>
      <c r="K390" s="123"/>
      <c r="L390" s="123"/>
      <c r="M390" s="123"/>
      <c r="N390" s="123"/>
      <c r="O390" s="123"/>
      <c r="P390" s="123"/>
      <c r="Q390" s="123"/>
      <c r="R390" s="123"/>
      <c r="S390" s="123"/>
    </row>
    <row r="391" spans="2:19">
      <c r="B391" s="122"/>
      <c r="C391" s="123"/>
      <c r="D391" s="123"/>
      <c r="E391" s="123"/>
      <c r="F391" s="123"/>
      <c r="G391" s="123"/>
      <c r="H391" s="123"/>
      <c r="I391" s="123"/>
      <c r="J391" s="123"/>
      <c r="K391" s="123"/>
      <c r="L391" s="123"/>
      <c r="M391" s="123"/>
      <c r="N391" s="123"/>
      <c r="O391" s="123"/>
      <c r="P391" s="123"/>
      <c r="Q391" s="123"/>
      <c r="R391" s="123"/>
      <c r="S391" s="123"/>
    </row>
    <row r="392" spans="2:19">
      <c r="B392" s="122"/>
      <c r="C392" s="123"/>
      <c r="D392" s="123"/>
      <c r="E392" s="123"/>
      <c r="F392" s="123"/>
      <c r="G392" s="123"/>
      <c r="H392" s="123"/>
      <c r="I392" s="123"/>
      <c r="J392" s="123"/>
      <c r="K392" s="123"/>
      <c r="L392" s="123"/>
      <c r="M392" s="123"/>
      <c r="N392" s="123"/>
      <c r="O392" s="123"/>
      <c r="P392" s="123"/>
      <c r="Q392" s="123"/>
      <c r="R392" s="123"/>
      <c r="S392" s="123"/>
    </row>
    <row r="393" spans="2:19">
      <c r="B393" s="122"/>
      <c r="C393" s="123"/>
      <c r="D393" s="123"/>
      <c r="E393" s="123"/>
      <c r="F393" s="123"/>
      <c r="G393" s="123"/>
      <c r="H393" s="123"/>
      <c r="I393" s="123"/>
      <c r="J393" s="123"/>
      <c r="K393" s="123"/>
      <c r="L393" s="123"/>
      <c r="M393" s="123"/>
      <c r="N393" s="123"/>
      <c r="O393" s="123"/>
      <c r="P393" s="123"/>
      <c r="Q393" s="123"/>
      <c r="R393" s="123"/>
      <c r="S393" s="123"/>
    </row>
    <row r="394" spans="2:19">
      <c r="B394" s="122"/>
      <c r="C394" s="123"/>
      <c r="D394" s="123"/>
      <c r="E394" s="123"/>
      <c r="F394" s="123"/>
      <c r="G394" s="123"/>
      <c r="H394" s="123"/>
      <c r="I394" s="123"/>
      <c r="J394" s="123"/>
      <c r="K394" s="123"/>
      <c r="L394" s="123"/>
      <c r="M394" s="123"/>
      <c r="N394" s="123"/>
      <c r="O394" s="123"/>
      <c r="P394" s="123"/>
      <c r="Q394" s="123"/>
      <c r="R394" s="123"/>
      <c r="S394" s="123"/>
    </row>
    <row r="395" spans="2:19">
      <c r="B395" s="122"/>
      <c r="C395" s="123"/>
      <c r="D395" s="123"/>
      <c r="E395" s="123"/>
      <c r="F395" s="123"/>
      <c r="G395" s="123"/>
      <c r="H395" s="123"/>
      <c r="I395" s="123"/>
      <c r="J395" s="123"/>
      <c r="K395" s="123"/>
      <c r="L395" s="123"/>
      <c r="M395" s="123"/>
      <c r="N395" s="123"/>
      <c r="O395" s="123"/>
      <c r="P395" s="123"/>
      <c r="Q395" s="123"/>
      <c r="R395" s="123"/>
      <c r="S395" s="123"/>
    </row>
    <row r="396" spans="2:19">
      <c r="B396" s="122"/>
      <c r="C396" s="123"/>
      <c r="D396" s="123"/>
      <c r="E396" s="123"/>
      <c r="F396" s="123"/>
      <c r="G396" s="123"/>
      <c r="H396" s="123"/>
      <c r="I396" s="123"/>
      <c r="J396" s="123"/>
      <c r="K396" s="123"/>
      <c r="L396" s="123"/>
      <c r="M396" s="123"/>
      <c r="N396" s="123"/>
      <c r="O396" s="123"/>
      <c r="P396" s="123"/>
      <c r="Q396" s="123"/>
      <c r="R396" s="123"/>
      <c r="S396" s="123"/>
    </row>
    <row r="397" spans="2:19">
      <c r="B397" s="122"/>
      <c r="C397" s="123"/>
      <c r="D397" s="123"/>
      <c r="E397" s="123"/>
      <c r="F397" s="123"/>
      <c r="G397" s="123"/>
      <c r="H397" s="123"/>
      <c r="I397" s="123"/>
      <c r="J397" s="123"/>
      <c r="K397" s="123"/>
      <c r="L397" s="123"/>
      <c r="M397" s="123"/>
      <c r="N397" s="123"/>
      <c r="O397" s="123"/>
      <c r="P397" s="123"/>
      <c r="Q397" s="123"/>
      <c r="R397" s="123"/>
      <c r="S397" s="123"/>
    </row>
    <row r="398" spans="2:19">
      <c r="B398" s="122"/>
      <c r="C398" s="123"/>
      <c r="D398" s="123"/>
      <c r="E398" s="123"/>
      <c r="F398" s="123"/>
      <c r="G398" s="123"/>
      <c r="H398" s="123"/>
      <c r="I398" s="123"/>
      <c r="J398" s="123"/>
      <c r="K398" s="123"/>
      <c r="L398" s="123"/>
      <c r="M398" s="123"/>
      <c r="N398" s="123"/>
      <c r="O398" s="123"/>
      <c r="P398" s="123"/>
      <c r="Q398" s="123"/>
      <c r="R398" s="123"/>
      <c r="S398" s="123"/>
    </row>
    <row r="399" spans="2:19">
      <c r="B399" s="122"/>
      <c r="C399" s="123"/>
      <c r="D399" s="123"/>
      <c r="E399" s="123"/>
      <c r="F399" s="123"/>
      <c r="G399" s="123"/>
      <c r="H399" s="123"/>
      <c r="I399" s="123"/>
      <c r="J399" s="123"/>
      <c r="K399" s="123"/>
      <c r="L399" s="123"/>
      <c r="M399" s="123"/>
      <c r="N399" s="123"/>
      <c r="O399" s="123"/>
      <c r="P399" s="123"/>
      <c r="Q399" s="123"/>
      <c r="R399" s="123"/>
      <c r="S399" s="123"/>
    </row>
    <row r="400" spans="2:19">
      <c r="B400" s="122"/>
      <c r="C400" s="123"/>
      <c r="D400" s="123"/>
      <c r="E400" s="123"/>
      <c r="F400" s="123"/>
      <c r="G400" s="123"/>
      <c r="H400" s="123"/>
      <c r="I400" s="123"/>
      <c r="J400" s="123"/>
      <c r="K400" s="123"/>
      <c r="L400" s="123"/>
      <c r="M400" s="123"/>
      <c r="N400" s="123"/>
      <c r="O400" s="123"/>
      <c r="P400" s="123"/>
      <c r="Q400" s="123"/>
      <c r="R400" s="123"/>
      <c r="S400" s="123"/>
    </row>
    <row r="401" spans="2:19">
      <c r="B401" s="122"/>
      <c r="C401" s="123"/>
      <c r="D401" s="123"/>
      <c r="E401" s="123"/>
      <c r="F401" s="123"/>
      <c r="G401" s="123"/>
      <c r="H401" s="123"/>
      <c r="I401" s="123"/>
      <c r="J401" s="123"/>
      <c r="K401" s="123"/>
      <c r="L401" s="123"/>
      <c r="M401" s="123"/>
      <c r="N401" s="123"/>
      <c r="O401" s="123"/>
      <c r="P401" s="123"/>
      <c r="Q401" s="123"/>
      <c r="R401" s="123"/>
      <c r="S401" s="123"/>
    </row>
    <row r="402" spans="2:19">
      <c r="B402" s="122"/>
      <c r="C402" s="123"/>
      <c r="D402" s="123"/>
      <c r="E402" s="123"/>
      <c r="F402" s="123"/>
      <c r="G402" s="123"/>
      <c r="H402" s="123"/>
      <c r="I402" s="123"/>
      <c r="J402" s="123"/>
      <c r="K402" s="123"/>
      <c r="L402" s="123"/>
      <c r="M402" s="123"/>
      <c r="N402" s="123"/>
      <c r="O402" s="123"/>
      <c r="P402" s="123"/>
      <c r="Q402" s="123"/>
      <c r="R402" s="123"/>
      <c r="S402" s="123"/>
    </row>
    <row r="403" spans="2:19">
      <c r="B403" s="122"/>
      <c r="C403" s="123"/>
      <c r="D403" s="123"/>
      <c r="E403" s="123"/>
      <c r="F403" s="123"/>
      <c r="G403" s="123"/>
      <c r="H403" s="123"/>
      <c r="I403" s="123"/>
      <c r="J403" s="123"/>
      <c r="K403" s="123"/>
      <c r="L403" s="123"/>
      <c r="M403" s="123"/>
      <c r="N403" s="123"/>
      <c r="O403" s="123"/>
      <c r="P403" s="123"/>
      <c r="Q403" s="123"/>
      <c r="R403" s="123"/>
      <c r="S403" s="123"/>
    </row>
    <row r="404" spans="2:19">
      <c r="B404" s="122"/>
      <c r="C404" s="123"/>
      <c r="D404" s="123"/>
      <c r="E404" s="123"/>
      <c r="F404" s="123"/>
      <c r="G404" s="123"/>
      <c r="H404" s="123"/>
      <c r="I404" s="123"/>
      <c r="J404" s="123"/>
      <c r="K404" s="123"/>
      <c r="L404" s="123"/>
      <c r="M404" s="123"/>
      <c r="N404" s="123"/>
      <c r="O404" s="123"/>
      <c r="P404" s="123"/>
      <c r="Q404" s="123"/>
      <c r="R404" s="123"/>
      <c r="S404" s="123"/>
    </row>
    <row r="405" spans="2:19">
      <c r="B405" s="122"/>
      <c r="C405" s="123"/>
      <c r="D405" s="123"/>
      <c r="E405" s="123"/>
      <c r="F405" s="123"/>
      <c r="G405" s="123"/>
      <c r="H405" s="123"/>
      <c r="I405" s="123"/>
      <c r="J405" s="123"/>
      <c r="K405" s="123"/>
      <c r="L405" s="123"/>
      <c r="M405" s="123"/>
      <c r="N405" s="123"/>
      <c r="O405" s="123"/>
      <c r="P405" s="123"/>
      <c r="Q405" s="123"/>
      <c r="R405" s="123"/>
      <c r="S405" s="123"/>
    </row>
    <row r="406" spans="2:19">
      <c r="B406" s="122"/>
      <c r="C406" s="123"/>
      <c r="D406" s="123"/>
      <c r="E406" s="123"/>
      <c r="F406" s="123"/>
      <c r="G406" s="123"/>
      <c r="H406" s="123"/>
      <c r="I406" s="123"/>
      <c r="J406" s="123"/>
      <c r="K406" s="123"/>
      <c r="L406" s="123"/>
      <c r="M406" s="123"/>
      <c r="N406" s="123"/>
      <c r="O406" s="123"/>
      <c r="P406" s="123"/>
      <c r="Q406" s="123"/>
      <c r="R406" s="123"/>
      <c r="S406" s="123"/>
    </row>
    <row r="407" spans="2:19">
      <c r="B407" s="122"/>
      <c r="C407" s="123"/>
      <c r="D407" s="123"/>
      <c r="E407" s="123"/>
      <c r="F407" s="123"/>
      <c r="G407" s="123"/>
      <c r="H407" s="123"/>
      <c r="I407" s="123"/>
      <c r="J407" s="123"/>
      <c r="K407" s="123"/>
      <c r="L407" s="123"/>
      <c r="M407" s="123"/>
      <c r="N407" s="123"/>
      <c r="O407" s="123"/>
      <c r="P407" s="123"/>
      <c r="Q407" s="123"/>
      <c r="R407" s="123"/>
      <c r="S407" s="123"/>
    </row>
    <row r="408" spans="2:19">
      <c r="B408" s="122"/>
      <c r="C408" s="123"/>
      <c r="D408" s="123"/>
      <c r="E408" s="123"/>
      <c r="F408" s="123"/>
      <c r="G408" s="123"/>
      <c r="H408" s="123"/>
      <c r="I408" s="123"/>
      <c r="J408" s="123"/>
      <c r="K408" s="123"/>
      <c r="L408" s="123"/>
      <c r="M408" s="123"/>
      <c r="N408" s="123"/>
      <c r="O408" s="123"/>
      <c r="P408" s="123"/>
      <c r="Q408" s="123"/>
      <c r="R408" s="123"/>
      <c r="S408" s="123"/>
    </row>
    <row r="409" spans="2:19">
      <c r="B409" s="122"/>
      <c r="C409" s="123"/>
      <c r="D409" s="123"/>
      <c r="E409" s="123"/>
      <c r="F409" s="123"/>
      <c r="G409" s="123"/>
      <c r="H409" s="123"/>
      <c r="I409" s="123"/>
      <c r="J409" s="123"/>
      <c r="K409" s="123"/>
      <c r="L409" s="123"/>
      <c r="M409" s="123"/>
      <c r="N409" s="123"/>
      <c r="O409" s="123"/>
      <c r="P409" s="123"/>
      <c r="Q409" s="123"/>
      <c r="R409" s="123"/>
      <c r="S409" s="123"/>
    </row>
    <row r="410" spans="2:19">
      <c r="B410" s="122"/>
      <c r="C410" s="123"/>
      <c r="D410" s="123"/>
      <c r="E410" s="123"/>
      <c r="F410" s="123"/>
      <c r="G410" s="123"/>
      <c r="H410" s="123"/>
      <c r="I410" s="123"/>
      <c r="J410" s="123"/>
      <c r="K410" s="123"/>
      <c r="L410" s="123"/>
      <c r="M410" s="123"/>
      <c r="N410" s="123"/>
      <c r="O410" s="123"/>
      <c r="P410" s="123"/>
      <c r="Q410" s="123"/>
      <c r="R410" s="123"/>
      <c r="S410" s="123"/>
    </row>
    <row r="411" spans="2:19">
      <c r="B411" s="122"/>
      <c r="C411" s="123"/>
      <c r="D411" s="123"/>
      <c r="E411" s="123"/>
      <c r="F411" s="123"/>
      <c r="G411" s="123"/>
      <c r="H411" s="123"/>
      <c r="I411" s="123"/>
      <c r="J411" s="123"/>
      <c r="K411" s="123"/>
      <c r="L411" s="123"/>
      <c r="M411" s="123"/>
      <c r="N411" s="123"/>
      <c r="O411" s="123"/>
      <c r="P411" s="123"/>
      <c r="Q411" s="123"/>
      <c r="R411" s="123"/>
      <c r="S411" s="123"/>
    </row>
    <row r="412" spans="2:19">
      <c r="B412" s="122"/>
      <c r="C412" s="123"/>
      <c r="D412" s="123"/>
      <c r="E412" s="123"/>
      <c r="F412" s="123"/>
      <c r="G412" s="123"/>
      <c r="H412" s="123"/>
      <c r="I412" s="123"/>
      <c r="J412" s="123"/>
      <c r="K412" s="123"/>
      <c r="L412" s="123"/>
      <c r="M412" s="123"/>
      <c r="N412" s="123"/>
      <c r="O412" s="123"/>
      <c r="P412" s="123"/>
      <c r="Q412" s="123"/>
      <c r="R412" s="123"/>
      <c r="S412" s="123"/>
    </row>
    <row r="413" spans="2:19">
      <c r="B413" s="122"/>
      <c r="C413" s="123"/>
      <c r="D413" s="123"/>
      <c r="E413" s="123"/>
      <c r="F413" s="123"/>
      <c r="G413" s="123"/>
      <c r="H413" s="123"/>
      <c r="I413" s="123"/>
      <c r="J413" s="123"/>
      <c r="K413" s="123"/>
      <c r="L413" s="123"/>
      <c r="M413" s="123"/>
      <c r="N413" s="123"/>
      <c r="O413" s="123"/>
      <c r="P413" s="123"/>
      <c r="Q413" s="123"/>
      <c r="R413" s="123"/>
      <c r="S413" s="123"/>
    </row>
    <row r="414" spans="2:19">
      <c r="B414" s="122"/>
      <c r="C414" s="123"/>
      <c r="D414" s="123"/>
      <c r="E414" s="123"/>
      <c r="F414" s="123"/>
      <c r="G414" s="123"/>
      <c r="H414" s="123"/>
      <c r="I414" s="123"/>
      <c r="J414" s="123"/>
      <c r="K414" s="123"/>
      <c r="L414" s="123"/>
      <c r="M414" s="123"/>
      <c r="N414" s="123"/>
      <c r="O414" s="123"/>
      <c r="P414" s="123"/>
      <c r="Q414" s="123"/>
      <c r="R414" s="123"/>
      <c r="S414" s="123"/>
    </row>
    <row r="415" spans="2:19">
      <c r="B415" s="122"/>
      <c r="C415" s="123"/>
      <c r="D415" s="123"/>
      <c r="E415" s="123"/>
      <c r="F415" s="123"/>
      <c r="G415" s="123"/>
      <c r="H415" s="123"/>
      <c r="I415" s="123"/>
      <c r="J415" s="123"/>
      <c r="K415" s="123"/>
      <c r="L415" s="123"/>
      <c r="M415" s="123"/>
      <c r="N415" s="123"/>
      <c r="O415" s="123"/>
      <c r="P415" s="123"/>
      <c r="Q415" s="123"/>
      <c r="R415" s="123"/>
      <c r="S415" s="123"/>
    </row>
    <row r="416" spans="2:19">
      <c r="B416" s="122"/>
      <c r="C416" s="123"/>
      <c r="D416" s="123"/>
      <c r="E416" s="123"/>
      <c r="F416" s="123"/>
      <c r="G416" s="123"/>
      <c r="H416" s="123"/>
      <c r="I416" s="123"/>
      <c r="J416" s="123"/>
      <c r="K416" s="123"/>
      <c r="L416" s="123"/>
      <c r="M416" s="123"/>
      <c r="N416" s="123"/>
      <c r="O416" s="123"/>
      <c r="P416" s="123"/>
      <c r="Q416" s="123"/>
      <c r="R416" s="123"/>
      <c r="S416" s="123"/>
    </row>
    <row r="417" spans="2:19">
      <c r="B417" s="122"/>
      <c r="C417" s="123"/>
      <c r="D417" s="123"/>
      <c r="E417" s="123"/>
      <c r="F417" s="123"/>
      <c r="G417" s="123"/>
      <c r="H417" s="123"/>
      <c r="I417" s="123"/>
      <c r="J417" s="123"/>
      <c r="K417" s="123"/>
      <c r="L417" s="123"/>
      <c r="M417" s="123"/>
      <c r="N417" s="123"/>
      <c r="O417" s="123"/>
      <c r="P417" s="123"/>
      <c r="Q417" s="123"/>
      <c r="R417" s="123"/>
      <c r="S417" s="123"/>
    </row>
    <row r="418" spans="2:19">
      <c r="B418" s="122"/>
      <c r="C418" s="123"/>
      <c r="D418" s="123"/>
      <c r="E418" s="123"/>
      <c r="F418" s="123"/>
      <c r="G418" s="123"/>
      <c r="H418" s="123"/>
      <c r="I418" s="123"/>
      <c r="J418" s="123"/>
      <c r="K418" s="123"/>
      <c r="L418" s="123"/>
      <c r="M418" s="123"/>
      <c r="N418" s="123"/>
      <c r="O418" s="123"/>
      <c r="P418" s="123"/>
      <c r="Q418" s="123"/>
      <c r="R418" s="123"/>
      <c r="S418" s="123"/>
    </row>
    <row r="419" spans="2:19">
      <c r="B419" s="122"/>
      <c r="C419" s="123"/>
      <c r="D419" s="123"/>
      <c r="E419" s="123"/>
      <c r="F419" s="123"/>
      <c r="G419" s="123"/>
      <c r="H419" s="123"/>
      <c r="I419" s="123"/>
      <c r="J419" s="123"/>
      <c r="K419" s="123"/>
      <c r="L419" s="123"/>
      <c r="M419" s="123"/>
      <c r="N419" s="123"/>
      <c r="O419" s="123"/>
      <c r="P419" s="123"/>
      <c r="Q419" s="123"/>
      <c r="R419" s="123"/>
      <c r="S419" s="123"/>
    </row>
    <row r="420" spans="2:19">
      <c r="B420" s="122"/>
      <c r="C420" s="123"/>
      <c r="D420" s="123"/>
      <c r="E420" s="123"/>
      <c r="F420" s="123"/>
      <c r="G420" s="123"/>
      <c r="H420" s="123"/>
      <c r="I420" s="123"/>
      <c r="J420" s="123"/>
      <c r="K420" s="123"/>
      <c r="L420" s="123"/>
      <c r="M420" s="123"/>
      <c r="N420" s="123"/>
      <c r="O420" s="123"/>
      <c r="P420" s="123"/>
      <c r="Q420" s="123"/>
      <c r="R420" s="123"/>
      <c r="S420" s="123"/>
    </row>
    <row r="421" spans="2:19">
      <c r="B421" s="122"/>
      <c r="C421" s="123"/>
      <c r="D421" s="123"/>
      <c r="E421" s="123"/>
      <c r="F421" s="123"/>
      <c r="G421" s="123"/>
      <c r="H421" s="123"/>
      <c r="I421" s="123"/>
      <c r="J421" s="123"/>
      <c r="K421" s="123"/>
      <c r="L421" s="123"/>
      <c r="M421" s="123"/>
      <c r="N421" s="123"/>
      <c r="O421" s="123"/>
      <c r="P421" s="123"/>
      <c r="Q421" s="123"/>
      <c r="R421" s="123"/>
      <c r="S421" s="123"/>
    </row>
    <row r="422" spans="2:19">
      <c r="B422" s="122"/>
      <c r="C422" s="123"/>
      <c r="D422" s="123"/>
      <c r="E422" s="123"/>
      <c r="F422" s="123"/>
      <c r="G422" s="123"/>
      <c r="H422" s="123"/>
      <c r="I422" s="123"/>
      <c r="J422" s="123"/>
      <c r="K422" s="123"/>
      <c r="L422" s="123"/>
      <c r="M422" s="123"/>
      <c r="N422" s="123"/>
      <c r="O422" s="123"/>
      <c r="P422" s="123"/>
      <c r="Q422" s="123"/>
      <c r="R422" s="123"/>
      <c r="S422" s="123"/>
    </row>
    <row r="423" spans="2:19">
      <c r="B423" s="122"/>
      <c r="C423" s="123"/>
      <c r="D423" s="123"/>
      <c r="E423" s="123"/>
      <c r="F423" s="123"/>
      <c r="G423" s="123"/>
      <c r="H423" s="123"/>
      <c r="I423" s="123"/>
      <c r="J423" s="123"/>
      <c r="K423" s="123"/>
      <c r="L423" s="123"/>
      <c r="M423" s="123"/>
      <c r="N423" s="123"/>
      <c r="O423" s="123"/>
      <c r="P423" s="123"/>
      <c r="Q423" s="123"/>
      <c r="R423" s="123"/>
      <c r="S423" s="123"/>
    </row>
    <row r="424" spans="2:19">
      <c r="B424" s="122"/>
      <c r="C424" s="123"/>
      <c r="D424" s="123"/>
      <c r="E424" s="123"/>
      <c r="F424" s="123"/>
      <c r="G424" s="123"/>
      <c r="H424" s="123"/>
      <c r="I424" s="123"/>
      <c r="J424" s="123"/>
      <c r="K424" s="123"/>
      <c r="L424" s="123"/>
      <c r="M424" s="123"/>
      <c r="N424" s="123"/>
      <c r="O424" s="123"/>
      <c r="P424" s="123"/>
      <c r="Q424" s="123"/>
      <c r="R424" s="123"/>
      <c r="S424" s="123"/>
    </row>
    <row r="425" spans="2:19">
      <c r="B425" s="122"/>
      <c r="C425" s="123"/>
      <c r="D425" s="123"/>
      <c r="E425" s="123"/>
      <c r="F425" s="123"/>
      <c r="G425" s="123"/>
      <c r="H425" s="123"/>
      <c r="I425" s="123"/>
      <c r="J425" s="123"/>
      <c r="K425" s="123"/>
      <c r="L425" s="123"/>
      <c r="M425" s="123"/>
      <c r="N425" s="123"/>
      <c r="O425" s="123"/>
      <c r="P425" s="123"/>
      <c r="Q425" s="123"/>
      <c r="R425" s="123"/>
      <c r="S425" s="123"/>
    </row>
    <row r="426" spans="2:19">
      <c r="B426" s="122"/>
      <c r="C426" s="123"/>
      <c r="D426" s="123"/>
      <c r="E426" s="123"/>
      <c r="F426" s="123"/>
      <c r="G426" s="123"/>
      <c r="H426" s="123"/>
      <c r="I426" s="123"/>
      <c r="J426" s="123"/>
      <c r="K426" s="123"/>
      <c r="L426" s="123"/>
      <c r="M426" s="123"/>
      <c r="N426" s="123"/>
      <c r="O426" s="123"/>
      <c r="P426" s="123"/>
      <c r="Q426" s="123"/>
      <c r="R426" s="123"/>
      <c r="S426" s="123"/>
    </row>
    <row r="427" spans="2:19">
      <c r="B427" s="122"/>
      <c r="C427" s="123"/>
      <c r="D427" s="123"/>
      <c r="E427" s="123"/>
      <c r="F427" s="123"/>
      <c r="G427" s="123"/>
      <c r="H427" s="123"/>
      <c r="I427" s="123"/>
      <c r="J427" s="123"/>
      <c r="K427" s="123"/>
      <c r="L427" s="123"/>
      <c r="M427" s="123"/>
      <c r="N427" s="123"/>
      <c r="O427" s="123"/>
      <c r="P427" s="123"/>
      <c r="Q427" s="123"/>
      <c r="R427" s="123"/>
      <c r="S427" s="123"/>
    </row>
    <row r="428" spans="2:19">
      <c r="B428" s="122"/>
      <c r="C428" s="123"/>
      <c r="D428" s="123"/>
      <c r="E428" s="123"/>
      <c r="F428" s="123"/>
      <c r="G428" s="123"/>
      <c r="H428" s="123"/>
      <c r="I428" s="123"/>
      <c r="J428" s="123"/>
      <c r="K428" s="123"/>
      <c r="L428" s="123"/>
      <c r="M428" s="123"/>
      <c r="N428" s="123"/>
      <c r="O428" s="123"/>
      <c r="P428" s="123"/>
      <c r="Q428" s="123"/>
      <c r="R428" s="123"/>
      <c r="S428" s="123"/>
    </row>
    <row r="429" spans="2:19">
      <c r="B429" s="122"/>
      <c r="C429" s="123"/>
      <c r="D429" s="123"/>
      <c r="E429" s="123"/>
      <c r="F429" s="123"/>
      <c r="G429" s="123"/>
      <c r="H429" s="123"/>
      <c r="I429" s="123"/>
      <c r="J429" s="123"/>
      <c r="K429" s="123"/>
      <c r="L429" s="123"/>
      <c r="M429" s="123"/>
      <c r="N429" s="123"/>
      <c r="O429" s="123"/>
      <c r="P429" s="123"/>
      <c r="Q429" s="123"/>
      <c r="R429" s="123"/>
      <c r="S429" s="123"/>
    </row>
    <row r="430" spans="2:19">
      <c r="B430" s="122"/>
      <c r="C430" s="123"/>
      <c r="D430" s="123"/>
      <c r="E430" s="123"/>
      <c r="F430" s="123"/>
      <c r="G430" s="123"/>
      <c r="H430" s="123"/>
      <c r="I430" s="123"/>
      <c r="J430" s="123"/>
      <c r="K430" s="123"/>
      <c r="L430" s="123"/>
      <c r="M430" s="123"/>
      <c r="N430" s="123"/>
      <c r="O430" s="123"/>
      <c r="P430" s="123"/>
      <c r="Q430" s="123"/>
      <c r="R430" s="123"/>
      <c r="S430" s="123"/>
    </row>
    <row r="431" spans="2:19">
      <c r="B431" s="122"/>
      <c r="C431" s="123"/>
      <c r="D431" s="123"/>
      <c r="E431" s="123"/>
      <c r="F431" s="123"/>
      <c r="G431" s="123"/>
      <c r="H431" s="123"/>
      <c r="I431" s="123"/>
      <c r="J431" s="123"/>
      <c r="K431" s="123"/>
      <c r="L431" s="123"/>
      <c r="M431" s="123"/>
      <c r="N431" s="123"/>
      <c r="O431" s="123"/>
      <c r="P431" s="123"/>
      <c r="Q431" s="123"/>
      <c r="R431" s="123"/>
      <c r="S431" s="123"/>
    </row>
    <row r="432" spans="2:19">
      <c r="B432" s="122"/>
      <c r="C432" s="123"/>
      <c r="D432" s="123"/>
      <c r="E432" s="123"/>
      <c r="F432" s="123"/>
      <c r="G432" s="123"/>
      <c r="H432" s="123"/>
      <c r="I432" s="123"/>
      <c r="J432" s="123"/>
      <c r="K432" s="123"/>
      <c r="L432" s="123"/>
      <c r="M432" s="123"/>
      <c r="N432" s="123"/>
      <c r="O432" s="123"/>
      <c r="P432" s="123"/>
      <c r="Q432" s="123"/>
      <c r="R432" s="123"/>
      <c r="S432" s="123"/>
    </row>
    <row r="433" spans="2:19">
      <c r="B433" s="122"/>
      <c r="C433" s="123"/>
      <c r="D433" s="123"/>
      <c r="E433" s="123"/>
      <c r="F433" s="123"/>
      <c r="G433" s="123"/>
      <c r="H433" s="123"/>
      <c r="I433" s="123"/>
      <c r="J433" s="123"/>
      <c r="K433" s="123"/>
      <c r="L433" s="123"/>
      <c r="M433" s="123"/>
      <c r="N433" s="123"/>
      <c r="O433" s="123"/>
      <c r="P433" s="123"/>
      <c r="Q433" s="123"/>
      <c r="R433" s="123"/>
      <c r="S433" s="123"/>
    </row>
    <row r="434" spans="2:19">
      <c r="B434" s="122"/>
      <c r="C434" s="123"/>
      <c r="D434" s="123"/>
      <c r="E434" s="123"/>
      <c r="F434" s="123"/>
      <c r="G434" s="123"/>
      <c r="H434" s="123"/>
      <c r="I434" s="123"/>
      <c r="J434" s="123"/>
      <c r="K434" s="123"/>
      <c r="L434" s="123"/>
      <c r="M434" s="123"/>
      <c r="N434" s="123"/>
      <c r="O434" s="123"/>
      <c r="P434" s="123"/>
      <c r="Q434" s="123"/>
      <c r="R434" s="123"/>
      <c r="S434" s="123"/>
    </row>
    <row r="435" spans="2:19">
      <c r="B435" s="122"/>
      <c r="C435" s="123"/>
      <c r="D435" s="123"/>
      <c r="E435" s="123"/>
      <c r="F435" s="123"/>
      <c r="G435" s="123"/>
      <c r="H435" s="123"/>
      <c r="I435" s="123"/>
      <c r="J435" s="123"/>
      <c r="K435" s="123"/>
      <c r="L435" s="123"/>
      <c r="M435" s="123"/>
      <c r="N435" s="123"/>
      <c r="O435" s="123"/>
      <c r="P435" s="123"/>
      <c r="Q435" s="123"/>
      <c r="R435" s="123"/>
      <c r="S435" s="123"/>
    </row>
    <row r="436" spans="2:19">
      <c r="B436" s="122"/>
      <c r="C436" s="123"/>
      <c r="D436" s="123"/>
      <c r="E436" s="123"/>
      <c r="F436" s="123"/>
      <c r="G436" s="123"/>
      <c r="H436" s="123"/>
      <c r="I436" s="123"/>
      <c r="J436" s="123"/>
      <c r="K436" s="123"/>
      <c r="L436" s="123"/>
      <c r="M436" s="123"/>
      <c r="N436" s="123"/>
      <c r="O436" s="123"/>
      <c r="P436" s="123"/>
      <c r="Q436" s="123"/>
      <c r="R436" s="123"/>
      <c r="S436" s="123"/>
    </row>
    <row r="437" spans="2:19">
      <c r="B437" s="122"/>
      <c r="C437" s="123"/>
      <c r="D437" s="123"/>
      <c r="E437" s="123"/>
      <c r="F437" s="123"/>
      <c r="G437" s="123"/>
      <c r="H437" s="123"/>
      <c r="I437" s="123"/>
      <c r="J437" s="123"/>
      <c r="K437" s="123"/>
      <c r="L437" s="123"/>
      <c r="M437" s="123"/>
      <c r="N437" s="123"/>
      <c r="O437" s="123"/>
      <c r="P437" s="123"/>
      <c r="Q437" s="123"/>
      <c r="R437" s="123"/>
      <c r="S437" s="123"/>
    </row>
    <row r="438" spans="2:19">
      <c r="B438" s="122"/>
      <c r="C438" s="123"/>
      <c r="D438" s="123"/>
      <c r="E438" s="123"/>
      <c r="F438" s="123"/>
      <c r="G438" s="123"/>
      <c r="H438" s="123"/>
      <c r="I438" s="123"/>
      <c r="J438" s="123"/>
      <c r="K438" s="123"/>
      <c r="L438" s="123"/>
      <c r="M438" s="123"/>
      <c r="N438" s="123"/>
      <c r="O438" s="123"/>
      <c r="P438" s="123"/>
      <c r="Q438" s="123"/>
      <c r="R438" s="123"/>
      <c r="S438" s="123"/>
    </row>
    <row r="439" spans="2:19">
      <c r="B439" s="122"/>
      <c r="C439" s="123"/>
      <c r="D439" s="123"/>
      <c r="E439" s="123"/>
      <c r="F439" s="123"/>
      <c r="G439" s="123"/>
      <c r="H439" s="123"/>
      <c r="I439" s="123"/>
      <c r="J439" s="123"/>
      <c r="K439" s="123"/>
      <c r="L439" s="123"/>
      <c r="M439" s="123"/>
      <c r="N439" s="123"/>
      <c r="O439" s="123"/>
      <c r="P439" s="123"/>
      <c r="Q439" s="123"/>
      <c r="R439" s="123"/>
      <c r="S439" s="123"/>
    </row>
    <row r="440" spans="2:19">
      <c r="B440" s="122"/>
      <c r="C440" s="123"/>
      <c r="D440" s="123"/>
      <c r="E440" s="123"/>
      <c r="F440" s="123"/>
      <c r="G440" s="123"/>
      <c r="H440" s="123"/>
      <c r="I440" s="123"/>
      <c r="J440" s="123"/>
      <c r="K440" s="123"/>
      <c r="L440" s="123"/>
      <c r="M440" s="123"/>
      <c r="N440" s="123"/>
      <c r="O440" s="123"/>
      <c r="P440" s="123"/>
      <c r="Q440" s="123"/>
      <c r="R440" s="123"/>
      <c r="S440" s="123"/>
    </row>
    <row r="441" spans="2:19">
      <c r="B441" s="122"/>
      <c r="C441" s="123"/>
      <c r="D441" s="123"/>
      <c r="E441" s="123"/>
      <c r="F441" s="123"/>
      <c r="G441" s="123"/>
      <c r="H441" s="123"/>
      <c r="I441" s="123"/>
      <c r="J441" s="123"/>
      <c r="K441" s="123"/>
      <c r="L441" s="123"/>
      <c r="M441" s="123"/>
      <c r="N441" s="123"/>
      <c r="O441" s="123"/>
      <c r="P441" s="123"/>
      <c r="Q441" s="123"/>
      <c r="R441" s="123"/>
      <c r="S441" s="123"/>
    </row>
    <row r="442" spans="2:19">
      <c r="B442" s="122"/>
      <c r="C442" s="123"/>
      <c r="D442" s="123"/>
      <c r="E442" s="123"/>
      <c r="F442" s="123"/>
      <c r="G442" s="123"/>
      <c r="H442" s="123"/>
      <c r="I442" s="123"/>
      <c r="J442" s="123"/>
      <c r="K442" s="123"/>
      <c r="L442" s="123"/>
      <c r="M442" s="123"/>
      <c r="N442" s="123"/>
      <c r="O442" s="123"/>
      <c r="P442" s="123"/>
      <c r="Q442" s="123"/>
      <c r="R442" s="123"/>
      <c r="S442" s="123"/>
    </row>
    <row r="443" spans="2:19">
      <c r="B443" s="122"/>
      <c r="C443" s="123"/>
      <c r="D443" s="123"/>
      <c r="E443" s="123"/>
      <c r="F443" s="123"/>
      <c r="G443" s="123"/>
      <c r="H443" s="123"/>
      <c r="I443" s="123"/>
      <c r="J443" s="123"/>
      <c r="K443" s="123"/>
      <c r="L443" s="123"/>
      <c r="M443" s="123"/>
      <c r="N443" s="123"/>
      <c r="O443" s="123"/>
      <c r="P443" s="123"/>
      <c r="Q443" s="123"/>
      <c r="R443" s="123"/>
      <c r="S443" s="123"/>
    </row>
    <row r="444" spans="2:19">
      <c r="B444" s="122"/>
      <c r="C444" s="123"/>
      <c r="D444" s="123"/>
      <c r="E444" s="123"/>
      <c r="F444" s="123"/>
      <c r="G444" s="123"/>
      <c r="H444" s="123"/>
      <c r="I444" s="123"/>
      <c r="J444" s="123"/>
      <c r="K444" s="123"/>
      <c r="L444" s="123"/>
      <c r="M444" s="123"/>
      <c r="N444" s="123"/>
      <c r="O444" s="123"/>
      <c r="P444" s="123"/>
      <c r="Q444" s="123"/>
      <c r="R444" s="123"/>
      <c r="S444" s="123"/>
    </row>
    <row r="445" spans="2:19">
      <c r="B445" s="122"/>
      <c r="C445" s="123"/>
      <c r="D445" s="123"/>
      <c r="E445" s="123"/>
      <c r="F445" s="123"/>
      <c r="G445" s="123"/>
      <c r="H445" s="123"/>
      <c r="I445" s="123"/>
      <c r="J445" s="123"/>
      <c r="K445" s="123"/>
      <c r="L445" s="123"/>
      <c r="M445" s="123"/>
      <c r="N445" s="123"/>
      <c r="O445" s="123"/>
      <c r="P445" s="123"/>
      <c r="Q445" s="123"/>
      <c r="R445" s="123"/>
      <c r="S445" s="123"/>
    </row>
    <row r="446" spans="2:19">
      <c r="B446" s="122"/>
      <c r="C446" s="123"/>
      <c r="D446" s="123"/>
      <c r="E446" s="123"/>
      <c r="F446" s="123"/>
      <c r="G446" s="123"/>
      <c r="H446" s="123"/>
      <c r="I446" s="123"/>
      <c r="J446" s="123"/>
      <c r="K446" s="123"/>
      <c r="L446" s="123"/>
      <c r="M446" s="123"/>
      <c r="N446" s="123"/>
      <c r="O446" s="123"/>
      <c r="P446" s="123"/>
      <c r="Q446" s="123"/>
      <c r="R446" s="123"/>
      <c r="S446" s="123"/>
    </row>
    <row r="447" spans="2:19">
      <c r="B447" s="122"/>
      <c r="C447" s="123"/>
      <c r="D447" s="123"/>
      <c r="E447" s="123"/>
      <c r="F447" s="123"/>
      <c r="G447" s="123"/>
      <c r="H447" s="123"/>
      <c r="I447" s="123"/>
      <c r="J447" s="123"/>
      <c r="K447" s="123"/>
      <c r="L447" s="123"/>
      <c r="M447" s="123"/>
      <c r="N447" s="123"/>
      <c r="O447" s="123"/>
      <c r="P447" s="123"/>
      <c r="Q447" s="123"/>
      <c r="R447" s="123"/>
      <c r="S447" s="123"/>
    </row>
    <row r="448" spans="2:19">
      <c r="B448" s="122"/>
      <c r="C448" s="123"/>
      <c r="D448" s="123"/>
      <c r="E448" s="123"/>
      <c r="F448" s="123"/>
      <c r="G448" s="123"/>
      <c r="H448" s="123"/>
      <c r="I448" s="123"/>
      <c r="J448" s="123"/>
      <c r="K448" s="123"/>
      <c r="L448" s="123"/>
      <c r="M448" s="123"/>
      <c r="N448" s="123"/>
      <c r="O448" s="123"/>
      <c r="P448" s="123"/>
      <c r="Q448" s="123"/>
      <c r="R448" s="123"/>
      <c r="S448" s="123"/>
    </row>
    <row r="449" spans="2:19">
      <c r="B449" s="122"/>
      <c r="C449" s="123"/>
      <c r="D449" s="123"/>
      <c r="E449" s="123"/>
      <c r="F449" s="123"/>
      <c r="G449" s="123"/>
      <c r="H449" s="123"/>
      <c r="I449" s="123"/>
      <c r="J449" s="123"/>
      <c r="K449" s="123"/>
      <c r="L449" s="123"/>
      <c r="M449" s="123"/>
      <c r="N449" s="123"/>
      <c r="O449" s="123"/>
      <c r="P449" s="123"/>
      <c r="Q449" s="123"/>
      <c r="R449" s="123"/>
      <c r="S449" s="123"/>
    </row>
    <row r="450" spans="2:19">
      <c r="B450" s="122"/>
      <c r="C450" s="123"/>
      <c r="D450" s="123"/>
      <c r="E450" s="123"/>
      <c r="F450" s="123"/>
      <c r="G450" s="123"/>
      <c r="H450" s="123"/>
      <c r="I450" s="123"/>
      <c r="J450" s="123"/>
      <c r="K450" s="123"/>
      <c r="L450" s="123"/>
      <c r="M450" s="123"/>
      <c r="N450" s="123"/>
      <c r="O450" s="123"/>
      <c r="P450" s="123"/>
      <c r="Q450" s="123"/>
      <c r="R450" s="123"/>
      <c r="S450" s="123"/>
    </row>
    <row r="451" spans="2:19">
      <c r="B451" s="122"/>
      <c r="C451" s="123"/>
      <c r="D451" s="123"/>
      <c r="E451" s="123"/>
      <c r="F451" s="123"/>
      <c r="G451" s="123"/>
      <c r="H451" s="123"/>
      <c r="I451" s="123"/>
      <c r="J451" s="123"/>
      <c r="K451" s="123"/>
      <c r="L451" s="123"/>
      <c r="M451" s="123"/>
      <c r="N451" s="123"/>
      <c r="O451" s="123"/>
      <c r="P451" s="123"/>
      <c r="Q451" s="123"/>
      <c r="R451" s="123"/>
      <c r="S451" s="123"/>
    </row>
    <row r="452" spans="2:19">
      <c r="B452" s="122"/>
      <c r="C452" s="123"/>
      <c r="D452" s="123"/>
      <c r="E452" s="123"/>
      <c r="F452" s="123"/>
      <c r="G452" s="123"/>
      <c r="H452" s="123"/>
      <c r="I452" s="123"/>
      <c r="J452" s="123"/>
      <c r="K452" s="123"/>
      <c r="L452" s="123"/>
      <c r="M452" s="123"/>
      <c r="N452" s="123"/>
      <c r="O452" s="123"/>
      <c r="P452" s="123"/>
      <c r="Q452" s="123"/>
      <c r="R452" s="123"/>
      <c r="S452" s="123"/>
    </row>
    <row r="453" spans="2:19">
      <c r="B453" s="122"/>
      <c r="C453" s="123"/>
      <c r="D453" s="123"/>
      <c r="E453" s="123"/>
      <c r="F453" s="123"/>
      <c r="G453" s="123"/>
      <c r="H453" s="123"/>
      <c r="I453" s="123"/>
      <c r="J453" s="123"/>
      <c r="K453" s="123"/>
      <c r="L453" s="123"/>
      <c r="M453" s="123"/>
      <c r="N453" s="123"/>
      <c r="O453" s="123"/>
      <c r="P453" s="123"/>
      <c r="Q453" s="123"/>
      <c r="R453" s="123"/>
      <c r="S453" s="123"/>
    </row>
    <row r="454" spans="2:19">
      <c r="B454" s="122"/>
      <c r="C454" s="123"/>
      <c r="D454" s="123"/>
      <c r="E454" s="123"/>
      <c r="F454" s="123"/>
      <c r="G454" s="123"/>
      <c r="H454" s="123"/>
      <c r="I454" s="123"/>
      <c r="J454" s="123"/>
      <c r="K454" s="123"/>
      <c r="L454" s="123"/>
      <c r="M454" s="123"/>
      <c r="N454" s="123"/>
      <c r="O454" s="123"/>
      <c r="P454" s="123"/>
      <c r="Q454" s="123"/>
      <c r="R454" s="123"/>
      <c r="S454" s="123"/>
    </row>
    <row r="455" spans="2:19">
      <c r="B455" s="122"/>
      <c r="C455" s="123"/>
      <c r="D455" s="123"/>
      <c r="E455" s="123"/>
      <c r="F455" s="123"/>
      <c r="G455" s="123"/>
      <c r="H455" s="123"/>
      <c r="I455" s="123"/>
      <c r="J455" s="123"/>
      <c r="K455" s="123"/>
      <c r="L455" s="123"/>
      <c r="M455" s="123"/>
      <c r="N455" s="123"/>
      <c r="O455" s="123"/>
      <c r="P455" s="123"/>
      <c r="Q455" s="123"/>
      <c r="R455" s="123"/>
      <c r="S455" s="123"/>
    </row>
    <row r="456" spans="2:19">
      <c r="B456" s="122"/>
      <c r="C456" s="123"/>
      <c r="D456" s="123"/>
      <c r="E456" s="123"/>
      <c r="F456" s="123"/>
      <c r="G456" s="123"/>
      <c r="H456" s="123"/>
      <c r="I456" s="123"/>
      <c r="J456" s="123"/>
      <c r="K456" s="123"/>
      <c r="L456" s="123"/>
      <c r="M456" s="123"/>
      <c r="N456" s="123"/>
      <c r="O456" s="123"/>
      <c r="P456" s="123"/>
      <c r="Q456" s="123"/>
      <c r="R456" s="123"/>
      <c r="S456" s="123"/>
    </row>
    <row r="457" spans="2:19">
      <c r="B457" s="122"/>
      <c r="C457" s="123"/>
      <c r="D457" s="123"/>
      <c r="E457" s="123"/>
      <c r="F457" s="123"/>
      <c r="G457" s="123"/>
      <c r="H457" s="123"/>
      <c r="I457" s="123"/>
      <c r="J457" s="123"/>
      <c r="K457" s="123"/>
      <c r="L457" s="123"/>
      <c r="M457" s="123"/>
      <c r="N457" s="123"/>
      <c r="O457" s="123"/>
      <c r="P457" s="123"/>
      <c r="Q457" s="123"/>
      <c r="R457" s="123"/>
      <c r="S457" s="123"/>
    </row>
    <row r="458" spans="2:19">
      <c r="B458" s="122"/>
      <c r="C458" s="123"/>
      <c r="D458" s="123"/>
      <c r="E458" s="123"/>
      <c r="F458" s="123"/>
      <c r="G458" s="123"/>
      <c r="H458" s="123"/>
      <c r="I458" s="123"/>
      <c r="J458" s="123"/>
      <c r="K458" s="123"/>
      <c r="L458" s="123"/>
      <c r="M458" s="123"/>
      <c r="N458" s="123"/>
      <c r="O458" s="123"/>
      <c r="P458" s="123"/>
      <c r="Q458" s="123"/>
      <c r="R458" s="123"/>
      <c r="S458" s="123"/>
    </row>
    <row r="459" spans="2:19">
      <c r="B459" s="122"/>
      <c r="C459" s="123"/>
      <c r="D459" s="123"/>
      <c r="E459" s="123"/>
      <c r="F459" s="123"/>
      <c r="G459" s="123"/>
      <c r="H459" s="123"/>
      <c r="I459" s="123"/>
      <c r="J459" s="123"/>
      <c r="K459" s="123"/>
      <c r="L459" s="123"/>
      <c r="M459" s="123"/>
      <c r="N459" s="123"/>
      <c r="O459" s="123"/>
      <c r="P459" s="123"/>
      <c r="Q459" s="123"/>
      <c r="R459" s="123"/>
      <c r="S459" s="123"/>
    </row>
    <row r="460" spans="2:19">
      <c r="B460" s="122"/>
      <c r="C460" s="123"/>
      <c r="D460" s="123"/>
      <c r="E460" s="123"/>
      <c r="F460" s="123"/>
      <c r="G460" s="123"/>
      <c r="H460" s="123"/>
      <c r="I460" s="123"/>
      <c r="J460" s="123"/>
      <c r="K460" s="123"/>
      <c r="L460" s="123"/>
      <c r="M460" s="123"/>
      <c r="N460" s="123"/>
      <c r="O460" s="123"/>
      <c r="P460" s="123"/>
      <c r="Q460" s="123"/>
      <c r="R460" s="123"/>
      <c r="S460" s="123"/>
    </row>
    <row r="461" spans="2:19">
      <c r="B461" s="122"/>
      <c r="C461" s="123"/>
      <c r="D461" s="123"/>
      <c r="E461" s="123"/>
      <c r="F461" s="123"/>
      <c r="G461" s="123"/>
      <c r="H461" s="123"/>
      <c r="I461" s="123"/>
      <c r="J461" s="123"/>
      <c r="K461" s="123"/>
      <c r="L461" s="123"/>
      <c r="M461" s="123"/>
      <c r="N461" s="123"/>
      <c r="O461" s="123"/>
      <c r="P461" s="123"/>
      <c r="Q461" s="123"/>
      <c r="R461" s="123"/>
      <c r="S461" s="123"/>
    </row>
    <row r="462" spans="2:19">
      <c r="B462" s="122"/>
      <c r="C462" s="123"/>
      <c r="D462" s="123"/>
      <c r="E462" s="123"/>
      <c r="F462" s="123"/>
      <c r="G462" s="123"/>
      <c r="H462" s="123"/>
      <c r="I462" s="123"/>
      <c r="J462" s="123"/>
      <c r="K462" s="123"/>
      <c r="L462" s="123"/>
      <c r="M462" s="123"/>
      <c r="N462" s="123"/>
      <c r="O462" s="123"/>
      <c r="P462" s="123"/>
      <c r="Q462" s="123"/>
      <c r="R462" s="123"/>
      <c r="S462" s="123"/>
    </row>
    <row r="463" spans="2:19">
      <c r="B463" s="122"/>
      <c r="C463" s="123"/>
      <c r="D463" s="123"/>
      <c r="E463" s="123"/>
      <c r="F463" s="123"/>
      <c r="G463" s="123"/>
      <c r="H463" s="123"/>
      <c r="I463" s="123"/>
      <c r="J463" s="123"/>
      <c r="K463" s="123"/>
      <c r="L463" s="123"/>
      <c r="M463" s="123"/>
      <c r="N463" s="123"/>
      <c r="O463" s="123"/>
      <c r="P463" s="123"/>
      <c r="Q463" s="123"/>
      <c r="R463" s="123"/>
      <c r="S463" s="123"/>
    </row>
    <row r="464" spans="2:19">
      <c r="B464" s="122"/>
      <c r="C464" s="123"/>
      <c r="D464" s="123"/>
      <c r="E464" s="123"/>
      <c r="F464" s="123"/>
      <c r="G464" s="123"/>
      <c r="H464" s="123"/>
      <c r="I464" s="123"/>
      <c r="J464" s="123"/>
      <c r="K464" s="123"/>
      <c r="L464" s="123"/>
      <c r="M464" s="123"/>
      <c r="N464" s="123"/>
      <c r="O464" s="123"/>
      <c r="P464" s="123"/>
      <c r="Q464" s="123"/>
      <c r="R464" s="123"/>
      <c r="S464" s="123"/>
    </row>
    <row r="465" spans="2:19">
      <c r="B465" s="122"/>
      <c r="C465" s="123"/>
      <c r="D465" s="123"/>
      <c r="E465" s="123"/>
      <c r="F465" s="123"/>
      <c r="G465" s="123"/>
      <c r="H465" s="123"/>
      <c r="I465" s="123"/>
      <c r="J465" s="123"/>
      <c r="K465" s="123"/>
      <c r="L465" s="123"/>
      <c r="M465" s="123"/>
      <c r="N465" s="123"/>
      <c r="O465" s="123"/>
      <c r="P465" s="123"/>
      <c r="Q465" s="123"/>
      <c r="R465" s="123"/>
      <c r="S465" s="123"/>
    </row>
    <row r="466" spans="2:19">
      <c r="B466" s="122"/>
      <c r="C466" s="123"/>
      <c r="D466" s="123"/>
      <c r="E466" s="123"/>
      <c r="F466" s="123"/>
      <c r="G466" s="123"/>
      <c r="H466" s="123"/>
      <c r="I466" s="123"/>
      <c r="J466" s="123"/>
      <c r="K466" s="123"/>
      <c r="L466" s="123"/>
      <c r="M466" s="123"/>
      <c r="N466" s="123"/>
      <c r="O466" s="123"/>
      <c r="P466" s="123"/>
      <c r="Q466" s="123"/>
      <c r="R466" s="123"/>
      <c r="S466" s="123"/>
    </row>
    <row r="467" spans="2:19">
      <c r="B467" s="122"/>
      <c r="C467" s="123"/>
      <c r="D467" s="123"/>
      <c r="E467" s="123"/>
      <c r="F467" s="123"/>
      <c r="G467" s="123"/>
      <c r="H467" s="123"/>
      <c r="I467" s="123"/>
      <c r="J467" s="123"/>
      <c r="K467" s="123"/>
      <c r="L467" s="123"/>
      <c r="M467" s="123"/>
      <c r="N467" s="123"/>
      <c r="O467" s="123"/>
      <c r="P467" s="123"/>
      <c r="Q467" s="123"/>
      <c r="R467" s="123"/>
      <c r="S467" s="123"/>
    </row>
    <row r="468" spans="2:19">
      <c r="B468" s="122"/>
      <c r="C468" s="123"/>
      <c r="D468" s="123"/>
      <c r="E468" s="123"/>
      <c r="F468" s="123"/>
      <c r="G468" s="123"/>
      <c r="H468" s="123"/>
      <c r="I468" s="123"/>
      <c r="J468" s="123"/>
      <c r="K468" s="123"/>
      <c r="L468" s="123"/>
      <c r="M468" s="123"/>
      <c r="N468" s="123"/>
      <c r="O468" s="123"/>
      <c r="P468" s="123"/>
      <c r="Q468" s="123"/>
      <c r="R468" s="123"/>
      <c r="S468" s="123"/>
    </row>
    <row r="469" spans="2:19">
      <c r="B469" s="122"/>
      <c r="C469" s="123"/>
      <c r="D469" s="123"/>
      <c r="E469" s="123"/>
      <c r="F469" s="123"/>
      <c r="G469" s="123"/>
      <c r="H469" s="123"/>
      <c r="I469" s="123"/>
      <c r="J469" s="123"/>
      <c r="K469" s="123"/>
      <c r="L469" s="123"/>
      <c r="M469" s="123"/>
      <c r="N469" s="123"/>
      <c r="O469" s="123"/>
      <c r="P469" s="123"/>
      <c r="Q469" s="123"/>
      <c r="R469" s="123"/>
      <c r="S469" s="123"/>
    </row>
    <row r="470" spans="2:19">
      <c r="B470" s="122"/>
      <c r="C470" s="123"/>
      <c r="D470" s="123"/>
      <c r="E470" s="123"/>
      <c r="F470" s="123"/>
      <c r="G470" s="123"/>
      <c r="H470" s="123"/>
      <c r="I470" s="123"/>
      <c r="J470" s="123"/>
      <c r="K470" s="123"/>
      <c r="L470" s="123"/>
      <c r="M470" s="123"/>
      <c r="N470" s="123"/>
      <c r="O470" s="123"/>
      <c r="P470" s="123"/>
      <c r="Q470" s="123"/>
      <c r="R470" s="123"/>
      <c r="S470" s="123"/>
    </row>
    <row r="471" spans="2:19">
      <c r="B471" s="122"/>
      <c r="C471" s="123"/>
      <c r="D471" s="123"/>
      <c r="E471" s="123"/>
      <c r="F471" s="123"/>
      <c r="G471" s="123"/>
      <c r="H471" s="123"/>
      <c r="I471" s="123"/>
      <c r="J471" s="123"/>
      <c r="K471" s="123"/>
      <c r="L471" s="123"/>
      <c r="M471" s="123"/>
      <c r="N471" s="123"/>
      <c r="O471" s="123"/>
      <c r="P471" s="123"/>
      <c r="Q471" s="123"/>
      <c r="R471" s="123"/>
      <c r="S471" s="123"/>
    </row>
    <row r="472" spans="2:19">
      <c r="B472" s="122"/>
      <c r="C472" s="123"/>
      <c r="D472" s="123"/>
      <c r="E472" s="123"/>
      <c r="F472" s="123"/>
      <c r="G472" s="123"/>
      <c r="H472" s="123"/>
      <c r="I472" s="123"/>
      <c r="J472" s="123"/>
      <c r="K472" s="123"/>
      <c r="L472" s="123"/>
      <c r="M472" s="123"/>
      <c r="N472" s="123"/>
      <c r="O472" s="123"/>
      <c r="P472" s="123"/>
      <c r="Q472" s="123"/>
      <c r="R472" s="123"/>
      <c r="S472" s="123"/>
    </row>
    <row r="473" spans="2:19">
      <c r="B473" s="122"/>
      <c r="C473" s="123"/>
      <c r="D473" s="123"/>
      <c r="E473" s="123"/>
      <c r="F473" s="123"/>
      <c r="G473" s="123"/>
      <c r="H473" s="123"/>
      <c r="I473" s="123"/>
      <c r="J473" s="123"/>
      <c r="K473" s="123"/>
      <c r="L473" s="123"/>
      <c r="M473" s="123"/>
      <c r="N473" s="123"/>
      <c r="O473" s="123"/>
      <c r="P473" s="123"/>
      <c r="Q473" s="123"/>
      <c r="R473" s="123"/>
      <c r="S473" s="123"/>
    </row>
    <row r="474" spans="2:19">
      <c r="B474" s="122"/>
      <c r="C474" s="123"/>
      <c r="D474" s="123"/>
      <c r="E474" s="123"/>
      <c r="F474" s="123"/>
      <c r="G474" s="123"/>
      <c r="H474" s="123"/>
      <c r="I474" s="123"/>
      <c r="J474" s="123"/>
      <c r="K474" s="123"/>
      <c r="L474" s="123"/>
      <c r="M474" s="123"/>
      <c r="N474" s="123"/>
      <c r="O474" s="123"/>
      <c r="P474" s="123"/>
      <c r="Q474" s="123"/>
      <c r="R474" s="123"/>
      <c r="S474" s="123"/>
    </row>
    <row r="475" spans="2:19">
      <c r="B475" s="122"/>
      <c r="C475" s="123"/>
      <c r="D475" s="123"/>
      <c r="E475" s="123"/>
      <c r="F475" s="123"/>
      <c r="G475" s="123"/>
      <c r="H475" s="123"/>
      <c r="I475" s="123"/>
      <c r="J475" s="123"/>
      <c r="K475" s="123"/>
      <c r="L475" s="123"/>
      <c r="M475" s="123"/>
      <c r="N475" s="123"/>
      <c r="O475" s="123"/>
      <c r="P475" s="123"/>
      <c r="Q475" s="123"/>
      <c r="R475" s="123"/>
      <c r="S475" s="123"/>
    </row>
    <row r="476" spans="2:19">
      <c r="B476" s="122"/>
      <c r="C476" s="123"/>
      <c r="D476" s="123"/>
      <c r="E476" s="123"/>
      <c r="F476" s="123"/>
      <c r="G476" s="123"/>
      <c r="H476" s="123"/>
      <c r="I476" s="123"/>
      <c r="J476" s="123"/>
      <c r="K476" s="123"/>
      <c r="L476" s="123"/>
      <c r="M476" s="123"/>
      <c r="N476" s="123"/>
      <c r="O476" s="123"/>
      <c r="P476" s="123"/>
      <c r="Q476" s="123"/>
      <c r="R476" s="123"/>
      <c r="S476" s="123"/>
    </row>
    <row r="477" spans="2:19">
      <c r="B477" s="122"/>
      <c r="C477" s="123"/>
      <c r="D477" s="123"/>
      <c r="E477" s="123"/>
      <c r="F477" s="123"/>
      <c r="G477" s="123"/>
      <c r="H477" s="123"/>
      <c r="I477" s="123"/>
      <c r="J477" s="123"/>
      <c r="K477" s="123"/>
      <c r="L477" s="123"/>
      <c r="M477" s="123"/>
      <c r="N477" s="123"/>
      <c r="O477" s="123"/>
      <c r="P477" s="123"/>
      <c r="Q477" s="123"/>
      <c r="R477" s="123"/>
      <c r="S477" s="123"/>
    </row>
    <row r="478" spans="2:19">
      <c r="B478" s="122"/>
      <c r="C478" s="123"/>
      <c r="D478" s="123"/>
      <c r="E478" s="123"/>
      <c r="F478" s="123"/>
      <c r="G478" s="123"/>
      <c r="H478" s="123"/>
      <c r="I478" s="123"/>
      <c r="J478" s="123"/>
      <c r="K478" s="123"/>
      <c r="L478" s="123"/>
      <c r="M478" s="123"/>
      <c r="N478" s="123"/>
      <c r="O478" s="123"/>
      <c r="P478" s="123"/>
      <c r="Q478" s="123"/>
      <c r="R478" s="123"/>
      <c r="S478" s="123"/>
    </row>
    <row r="479" spans="2:19">
      <c r="B479" s="122"/>
      <c r="C479" s="123"/>
      <c r="D479" s="123"/>
      <c r="E479" s="123"/>
      <c r="F479" s="123"/>
      <c r="G479" s="123"/>
      <c r="H479" s="123"/>
      <c r="I479" s="123"/>
      <c r="J479" s="123"/>
      <c r="K479" s="123"/>
      <c r="L479" s="123"/>
      <c r="M479" s="123"/>
      <c r="N479" s="123"/>
      <c r="O479" s="123"/>
      <c r="P479" s="123"/>
      <c r="Q479" s="123"/>
      <c r="R479" s="123"/>
      <c r="S479" s="123"/>
    </row>
    <row r="480" spans="2:19">
      <c r="B480" s="122"/>
      <c r="C480" s="123"/>
      <c r="D480" s="123"/>
      <c r="E480" s="123"/>
      <c r="F480" s="123"/>
      <c r="G480" s="123"/>
      <c r="H480" s="123"/>
      <c r="I480" s="123"/>
      <c r="J480" s="123"/>
      <c r="K480" s="123"/>
      <c r="L480" s="123"/>
      <c r="M480" s="123"/>
      <c r="N480" s="123"/>
      <c r="O480" s="123"/>
      <c r="P480" s="123"/>
      <c r="Q480" s="123"/>
      <c r="R480" s="123"/>
      <c r="S480" s="123"/>
    </row>
    <row r="481" spans="2:19">
      <c r="B481" s="122"/>
      <c r="C481" s="123"/>
      <c r="D481" s="123"/>
      <c r="E481" s="123"/>
      <c r="F481" s="123"/>
      <c r="G481" s="123"/>
      <c r="H481" s="123"/>
      <c r="I481" s="123"/>
      <c r="J481" s="123"/>
      <c r="K481" s="123"/>
      <c r="L481" s="123"/>
      <c r="M481" s="123"/>
      <c r="N481" s="123"/>
      <c r="O481" s="123"/>
      <c r="P481" s="123"/>
      <c r="Q481" s="123"/>
      <c r="R481" s="123"/>
      <c r="S481" s="123"/>
    </row>
    <row r="482" spans="2:19">
      <c r="B482" s="122"/>
      <c r="C482" s="123"/>
      <c r="D482" s="123"/>
      <c r="E482" s="123"/>
      <c r="F482" s="123"/>
      <c r="G482" s="123"/>
      <c r="H482" s="123"/>
      <c r="I482" s="123"/>
      <c r="J482" s="123"/>
      <c r="K482" s="123"/>
      <c r="L482" s="123"/>
      <c r="M482" s="123"/>
      <c r="N482" s="123"/>
      <c r="O482" s="123"/>
      <c r="P482" s="123"/>
      <c r="Q482" s="123"/>
      <c r="R482" s="123"/>
      <c r="S482" s="123"/>
    </row>
    <row r="483" spans="2:19">
      <c r="B483" s="122"/>
      <c r="C483" s="123"/>
      <c r="D483" s="123"/>
      <c r="E483" s="123"/>
      <c r="F483" s="123"/>
      <c r="G483" s="123"/>
      <c r="H483" s="123"/>
      <c r="I483" s="123"/>
      <c r="J483" s="123"/>
      <c r="K483" s="123"/>
      <c r="L483" s="123"/>
      <c r="M483" s="123"/>
      <c r="N483" s="123"/>
      <c r="O483" s="123"/>
      <c r="P483" s="123"/>
      <c r="Q483" s="123"/>
      <c r="R483" s="123"/>
      <c r="S483" s="123"/>
    </row>
    <row r="484" spans="2:19">
      <c r="B484" s="122"/>
      <c r="C484" s="123"/>
      <c r="D484" s="123"/>
      <c r="E484" s="123"/>
      <c r="F484" s="123"/>
      <c r="G484" s="123"/>
      <c r="H484" s="123"/>
      <c r="I484" s="123"/>
      <c r="J484" s="123"/>
      <c r="K484" s="123"/>
      <c r="L484" s="123"/>
      <c r="M484" s="123"/>
      <c r="N484" s="123"/>
      <c r="O484" s="123"/>
      <c r="P484" s="123"/>
      <c r="Q484" s="123"/>
      <c r="R484" s="123"/>
      <c r="S484" s="123"/>
    </row>
    <row r="485" spans="2:19">
      <c r="B485" s="122"/>
      <c r="C485" s="123"/>
      <c r="D485" s="123"/>
      <c r="E485" s="123"/>
      <c r="F485" s="123"/>
      <c r="G485" s="123"/>
      <c r="H485" s="123"/>
      <c r="I485" s="123"/>
      <c r="J485" s="123"/>
      <c r="K485" s="123"/>
      <c r="L485" s="123"/>
      <c r="M485" s="123"/>
      <c r="N485" s="123"/>
      <c r="O485" s="123"/>
      <c r="P485" s="123"/>
      <c r="Q485" s="123"/>
      <c r="R485" s="123"/>
      <c r="S485" s="123"/>
    </row>
    <row r="486" spans="2:19">
      <c r="B486" s="122"/>
      <c r="C486" s="123"/>
      <c r="D486" s="123"/>
      <c r="E486" s="123"/>
      <c r="F486" s="123"/>
      <c r="G486" s="123"/>
      <c r="H486" s="123"/>
      <c r="I486" s="123"/>
      <c r="J486" s="123"/>
      <c r="K486" s="123"/>
      <c r="L486" s="123"/>
      <c r="M486" s="123"/>
      <c r="N486" s="123"/>
      <c r="O486" s="123"/>
      <c r="P486" s="123"/>
      <c r="Q486" s="123"/>
      <c r="R486" s="123"/>
      <c r="S486" s="123"/>
    </row>
    <row r="487" spans="2:19">
      <c r="B487" s="122"/>
      <c r="C487" s="123"/>
      <c r="D487" s="123"/>
      <c r="E487" s="123"/>
      <c r="F487" s="123"/>
      <c r="G487" s="123"/>
      <c r="H487" s="123"/>
      <c r="I487" s="123"/>
      <c r="J487" s="123"/>
      <c r="K487" s="123"/>
      <c r="L487" s="123"/>
      <c r="M487" s="123"/>
      <c r="N487" s="123"/>
      <c r="O487" s="123"/>
      <c r="P487" s="123"/>
      <c r="Q487" s="123"/>
      <c r="R487" s="123"/>
      <c r="S487" s="123"/>
    </row>
    <row r="488" spans="2:19">
      <c r="B488" s="122"/>
      <c r="C488" s="123"/>
      <c r="D488" s="123"/>
      <c r="E488" s="123"/>
      <c r="F488" s="123"/>
      <c r="G488" s="123"/>
      <c r="H488" s="123"/>
      <c r="I488" s="123"/>
      <c r="J488" s="123"/>
      <c r="K488" s="123"/>
      <c r="L488" s="123"/>
      <c r="M488" s="123"/>
      <c r="N488" s="123"/>
      <c r="O488" s="123"/>
      <c r="P488" s="123"/>
      <c r="Q488" s="123"/>
      <c r="R488" s="123"/>
      <c r="S488" s="123"/>
    </row>
    <row r="489" spans="2:19">
      <c r="B489" s="122"/>
      <c r="C489" s="123"/>
      <c r="D489" s="123"/>
      <c r="E489" s="123"/>
      <c r="F489" s="123"/>
      <c r="G489" s="123"/>
      <c r="H489" s="123"/>
      <c r="I489" s="123"/>
      <c r="J489" s="123"/>
      <c r="K489" s="123"/>
      <c r="L489" s="123"/>
      <c r="M489" s="123"/>
      <c r="N489" s="123"/>
      <c r="O489" s="123"/>
      <c r="P489" s="123"/>
      <c r="Q489" s="123"/>
      <c r="R489" s="123"/>
      <c r="S489" s="123"/>
    </row>
    <row r="490" spans="2:19">
      <c r="B490" s="122"/>
      <c r="C490" s="123"/>
      <c r="D490" s="123"/>
      <c r="E490" s="123"/>
      <c r="F490" s="123"/>
      <c r="G490" s="123"/>
      <c r="H490" s="123"/>
      <c r="I490" s="123"/>
      <c r="J490" s="123"/>
      <c r="K490" s="123"/>
      <c r="L490" s="123"/>
      <c r="M490" s="123"/>
      <c r="N490" s="123"/>
      <c r="O490" s="123"/>
      <c r="P490" s="123"/>
      <c r="Q490" s="123"/>
      <c r="R490" s="123"/>
      <c r="S490" s="123"/>
    </row>
    <row r="491" spans="2:19">
      <c r="B491" s="122"/>
      <c r="C491" s="123"/>
      <c r="D491" s="123"/>
      <c r="E491" s="123"/>
      <c r="F491" s="123"/>
      <c r="G491" s="123"/>
      <c r="H491" s="123"/>
      <c r="I491" s="123"/>
      <c r="J491" s="123"/>
      <c r="K491" s="123"/>
      <c r="L491" s="123"/>
      <c r="M491" s="123"/>
      <c r="N491" s="123"/>
      <c r="O491" s="123"/>
      <c r="P491" s="123"/>
      <c r="Q491" s="123"/>
      <c r="R491" s="123"/>
      <c r="S491" s="123"/>
    </row>
    <row r="492" spans="2:19">
      <c r="B492" s="122"/>
      <c r="C492" s="123"/>
      <c r="D492" s="123"/>
      <c r="E492" s="123"/>
      <c r="F492" s="123"/>
      <c r="G492" s="123"/>
      <c r="H492" s="123"/>
      <c r="I492" s="123"/>
      <c r="J492" s="123"/>
      <c r="K492" s="123"/>
      <c r="L492" s="123"/>
      <c r="M492" s="123"/>
      <c r="N492" s="123"/>
      <c r="O492" s="123"/>
      <c r="P492" s="123"/>
      <c r="Q492" s="123"/>
      <c r="R492" s="123"/>
      <c r="S492" s="123"/>
    </row>
    <row r="493" spans="2:19">
      <c r="B493" s="122"/>
      <c r="C493" s="123"/>
      <c r="D493" s="123"/>
      <c r="E493" s="123"/>
      <c r="F493" s="123"/>
      <c r="G493" s="123"/>
      <c r="H493" s="123"/>
      <c r="I493" s="123"/>
      <c r="J493" s="123"/>
      <c r="K493" s="123"/>
      <c r="L493" s="123"/>
      <c r="M493" s="123"/>
      <c r="N493" s="123"/>
      <c r="O493" s="123"/>
      <c r="P493" s="123"/>
      <c r="Q493" s="123"/>
      <c r="R493" s="123"/>
      <c r="S493" s="123"/>
    </row>
    <row r="494" spans="2:19">
      <c r="B494" s="122"/>
      <c r="C494" s="123"/>
      <c r="D494" s="123"/>
      <c r="E494" s="123"/>
      <c r="F494" s="123"/>
      <c r="G494" s="123"/>
      <c r="H494" s="123"/>
      <c r="I494" s="123"/>
      <c r="J494" s="123"/>
      <c r="K494" s="123"/>
      <c r="L494" s="123"/>
      <c r="M494" s="123"/>
      <c r="N494" s="123"/>
      <c r="O494" s="123"/>
      <c r="P494" s="123"/>
      <c r="Q494" s="123"/>
      <c r="R494" s="123"/>
      <c r="S494" s="123"/>
    </row>
    <row r="495" spans="2:19">
      <c r="B495" s="122"/>
      <c r="C495" s="123"/>
      <c r="D495" s="123"/>
      <c r="E495" s="123"/>
      <c r="F495" s="123"/>
      <c r="G495" s="123"/>
      <c r="H495" s="123"/>
      <c r="I495" s="123"/>
      <c r="J495" s="123"/>
      <c r="K495" s="123"/>
      <c r="L495" s="123"/>
      <c r="M495" s="123"/>
      <c r="N495" s="123"/>
      <c r="O495" s="123"/>
      <c r="P495" s="123"/>
      <c r="Q495" s="123"/>
      <c r="R495" s="123"/>
      <c r="S495" s="123"/>
    </row>
    <row r="496" spans="2:19">
      <c r="B496" s="122"/>
      <c r="C496" s="123"/>
      <c r="D496" s="123"/>
      <c r="E496" s="123"/>
      <c r="F496" s="123"/>
      <c r="G496" s="123"/>
      <c r="H496" s="123"/>
      <c r="I496" s="123"/>
      <c r="J496" s="123"/>
      <c r="K496" s="123"/>
      <c r="L496" s="123"/>
      <c r="M496" s="123"/>
      <c r="N496" s="123"/>
      <c r="O496" s="123"/>
      <c r="P496" s="123"/>
      <c r="Q496" s="123"/>
      <c r="R496" s="123"/>
      <c r="S496" s="123"/>
    </row>
    <row r="497" spans="2:19">
      <c r="B497" s="122"/>
      <c r="C497" s="123"/>
      <c r="D497" s="123"/>
      <c r="E497" s="123"/>
      <c r="F497" s="123"/>
      <c r="G497" s="123"/>
      <c r="H497" s="123"/>
      <c r="I497" s="123"/>
      <c r="J497" s="123"/>
      <c r="K497" s="123"/>
      <c r="L497" s="123"/>
      <c r="M497" s="123"/>
      <c r="N497" s="123"/>
      <c r="O497" s="123"/>
      <c r="P497" s="123"/>
      <c r="Q497" s="123"/>
      <c r="R497" s="123"/>
      <c r="S497" s="123"/>
    </row>
    <row r="498" spans="2:19">
      <c r="B498" s="122"/>
      <c r="C498" s="123"/>
      <c r="D498" s="123"/>
      <c r="E498" s="123"/>
      <c r="F498" s="123"/>
      <c r="G498" s="123"/>
      <c r="H498" s="123"/>
      <c r="I498" s="123"/>
      <c r="J498" s="123"/>
      <c r="K498" s="123"/>
      <c r="L498" s="123"/>
      <c r="M498" s="123"/>
      <c r="N498" s="123"/>
      <c r="O498" s="123"/>
      <c r="P498" s="123"/>
      <c r="Q498" s="123"/>
      <c r="R498" s="123"/>
      <c r="S498" s="123"/>
    </row>
    <row r="499" spans="2:19">
      <c r="B499" s="122"/>
      <c r="C499" s="123"/>
      <c r="D499" s="123"/>
      <c r="E499" s="123"/>
      <c r="F499" s="123"/>
      <c r="G499" s="123"/>
      <c r="H499" s="123"/>
      <c r="I499" s="123"/>
      <c r="J499" s="123"/>
      <c r="K499" s="123"/>
      <c r="L499" s="123"/>
      <c r="M499" s="123"/>
      <c r="N499" s="123"/>
      <c r="O499" s="123"/>
      <c r="P499" s="123"/>
      <c r="Q499" s="123"/>
      <c r="R499" s="123"/>
      <c r="S499" s="123"/>
    </row>
    <row r="500" spans="2:19">
      <c r="B500" s="122"/>
      <c r="C500" s="123"/>
      <c r="D500" s="123"/>
      <c r="E500" s="123"/>
      <c r="F500" s="123"/>
      <c r="G500" s="123"/>
      <c r="H500" s="123"/>
      <c r="I500" s="123"/>
      <c r="J500" s="123"/>
      <c r="K500" s="123"/>
      <c r="L500" s="123"/>
      <c r="M500" s="123"/>
      <c r="N500" s="123"/>
      <c r="O500" s="123"/>
      <c r="P500" s="123"/>
      <c r="Q500" s="123"/>
      <c r="R500" s="123"/>
      <c r="S500" s="123"/>
    </row>
    <row r="501" spans="2:19">
      <c r="B501" s="122"/>
      <c r="C501" s="123"/>
      <c r="D501" s="123"/>
      <c r="E501" s="123"/>
      <c r="F501" s="123"/>
      <c r="G501" s="123"/>
      <c r="H501" s="123"/>
      <c r="I501" s="123"/>
      <c r="J501" s="123"/>
      <c r="K501" s="123"/>
      <c r="L501" s="123"/>
      <c r="M501" s="123"/>
      <c r="N501" s="123"/>
      <c r="O501" s="123"/>
      <c r="P501" s="123"/>
      <c r="Q501" s="123"/>
      <c r="R501" s="123"/>
      <c r="S501" s="123"/>
    </row>
    <row r="502" spans="2:19">
      <c r="B502" s="122"/>
      <c r="C502" s="123"/>
      <c r="D502" s="123"/>
      <c r="E502" s="123"/>
      <c r="F502" s="123"/>
      <c r="G502" s="123"/>
      <c r="H502" s="123"/>
      <c r="I502" s="123"/>
      <c r="J502" s="123"/>
      <c r="K502" s="123"/>
      <c r="L502" s="123"/>
      <c r="M502" s="123"/>
      <c r="N502" s="123"/>
      <c r="O502" s="123"/>
      <c r="P502" s="123"/>
      <c r="Q502" s="123"/>
      <c r="R502" s="123"/>
      <c r="S502" s="123"/>
    </row>
    <row r="503" spans="2:19">
      <c r="B503" s="122"/>
      <c r="C503" s="123"/>
      <c r="D503" s="123"/>
      <c r="E503" s="123"/>
      <c r="F503" s="123"/>
      <c r="G503" s="123"/>
      <c r="H503" s="123"/>
      <c r="I503" s="123"/>
      <c r="J503" s="123"/>
      <c r="K503" s="123"/>
      <c r="L503" s="123"/>
      <c r="M503" s="123"/>
      <c r="N503" s="123"/>
      <c r="O503" s="123"/>
      <c r="P503" s="123"/>
      <c r="Q503" s="123"/>
      <c r="R503" s="123"/>
      <c r="S503" s="123"/>
    </row>
    <row r="504" spans="2:19">
      <c r="B504" s="122"/>
      <c r="C504" s="123"/>
      <c r="D504" s="123"/>
      <c r="E504" s="123"/>
      <c r="F504" s="123"/>
      <c r="G504" s="123"/>
      <c r="H504" s="123"/>
      <c r="I504" s="123"/>
      <c r="J504" s="123"/>
      <c r="K504" s="123"/>
      <c r="L504" s="123"/>
      <c r="M504" s="123"/>
      <c r="N504" s="123"/>
      <c r="O504" s="123"/>
      <c r="P504" s="123"/>
      <c r="Q504" s="123"/>
      <c r="R504" s="123"/>
      <c r="S504" s="123"/>
    </row>
    <row r="505" spans="2:19">
      <c r="B505" s="122"/>
      <c r="C505" s="123"/>
      <c r="D505" s="123"/>
      <c r="E505" s="123"/>
      <c r="F505" s="123"/>
      <c r="G505" s="123"/>
      <c r="H505" s="123"/>
      <c r="I505" s="123"/>
      <c r="J505" s="123"/>
      <c r="K505" s="123"/>
      <c r="L505" s="123"/>
      <c r="M505" s="123"/>
      <c r="N505" s="123"/>
      <c r="O505" s="123"/>
      <c r="P505" s="123"/>
      <c r="Q505" s="123"/>
      <c r="R505" s="123"/>
      <c r="S505" s="123"/>
    </row>
    <row r="506" spans="2:19">
      <c r="B506" s="122"/>
      <c r="C506" s="123"/>
      <c r="D506" s="123"/>
      <c r="E506" s="123"/>
      <c r="F506" s="123"/>
      <c r="G506" s="123"/>
      <c r="H506" s="123"/>
      <c r="I506" s="123"/>
      <c r="J506" s="123"/>
      <c r="K506" s="123"/>
      <c r="L506" s="123"/>
      <c r="M506" s="123"/>
      <c r="N506" s="123"/>
      <c r="O506" s="123"/>
      <c r="P506" s="123"/>
      <c r="Q506" s="123"/>
      <c r="R506" s="123"/>
      <c r="S506" s="123"/>
    </row>
    <row r="507" spans="2:19">
      <c r="B507" s="122"/>
      <c r="C507" s="123"/>
      <c r="D507" s="123"/>
      <c r="E507" s="123"/>
      <c r="F507" s="123"/>
      <c r="G507" s="123"/>
      <c r="H507" s="123"/>
      <c r="I507" s="123"/>
      <c r="J507" s="123"/>
      <c r="K507" s="123"/>
      <c r="L507" s="123"/>
      <c r="M507" s="123"/>
      <c r="N507" s="123"/>
      <c r="O507" s="123"/>
      <c r="P507" s="123"/>
      <c r="Q507" s="123"/>
      <c r="R507" s="123"/>
      <c r="S507" s="123"/>
    </row>
    <row r="508" spans="2:19">
      <c r="B508" s="122"/>
      <c r="C508" s="123"/>
      <c r="D508" s="123"/>
      <c r="E508" s="123"/>
      <c r="F508" s="123"/>
      <c r="G508" s="123"/>
      <c r="H508" s="123"/>
      <c r="I508" s="123"/>
      <c r="J508" s="123"/>
      <c r="K508" s="123"/>
      <c r="L508" s="123"/>
      <c r="M508" s="123"/>
      <c r="N508" s="123"/>
      <c r="O508" s="123"/>
      <c r="P508" s="123"/>
      <c r="Q508" s="123"/>
      <c r="R508" s="123"/>
      <c r="S508" s="123"/>
    </row>
    <row r="509" spans="2:19">
      <c r="B509" s="122"/>
      <c r="C509" s="123"/>
      <c r="D509" s="123"/>
      <c r="E509" s="123"/>
      <c r="F509" s="123"/>
      <c r="G509" s="123"/>
      <c r="H509" s="123"/>
      <c r="I509" s="123"/>
      <c r="J509" s="123"/>
      <c r="K509" s="123"/>
      <c r="L509" s="123"/>
      <c r="M509" s="123"/>
      <c r="N509" s="123"/>
      <c r="O509" s="123"/>
      <c r="P509" s="123"/>
      <c r="Q509" s="123"/>
      <c r="R509" s="123"/>
      <c r="S509" s="123"/>
    </row>
    <row r="510" spans="2:19">
      <c r="B510" s="122"/>
      <c r="C510" s="123"/>
      <c r="D510" s="123"/>
      <c r="E510" s="123"/>
      <c r="F510" s="123"/>
      <c r="G510" s="123"/>
      <c r="H510" s="123"/>
      <c r="I510" s="123"/>
      <c r="J510" s="123"/>
      <c r="K510" s="123"/>
      <c r="L510" s="123"/>
      <c r="M510" s="123"/>
      <c r="N510" s="123"/>
      <c r="O510" s="123"/>
      <c r="P510" s="123"/>
      <c r="Q510" s="123"/>
      <c r="R510" s="123"/>
      <c r="S510" s="123"/>
    </row>
    <row r="511" spans="2:19">
      <c r="B511" s="122"/>
      <c r="C511" s="123"/>
      <c r="D511" s="123"/>
      <c r="E511" s="123"/>
      <c r="F511" s="123"/>
      <c r="G511" s="123"/>
      <c r="H511" s="123"/>
      <c r="I511" s="123"/>
      <c r="J511" s="123"/>
      <c r="K511" s="123"/>
      <c r="L511" s="123"/>
      <c r="M511" s="123"/>
      <c r="N511" s="123"/>
      <c r="O511" s="123"/>
      <c r="P511" s="123"/>
      <c r="Q511" s="123"/>
      <c r="R511" s="123"/>
      <c r="S511" s="123"/>
    </row>
    <row r="512" spans="2:19">
      <c r="B512" s="122"/>
      <c r="C512" s="123"/>
      <c r="D512" s="123"/>
      <c r="E512" s="123"/>
      <c r="F512" s="123"/>
      <c r="G512" s="123"/>
      <c r="H512" s="123"/>
      <c r="I512" s="123"/>
      <c r="J512" s="123"/>
      <c r="K512" s="123"/>
      <c r="L512" s="123"/>
      <c r="M512" s="123"/>
      <c r="N512" s="123"/>
      <c r="O512" s="123"/>
      <c r="P512" s="123"/>
      <c r="Q512" s="123"/>
      <c r="R512" s="123"/>
      <c r="S512" s="123"/>
    </row>
    <row r="513" spans="2:19">
      <c r="B513" s="122"/>
      <c r="C513" s="123"/>
      <c r="D513" s="123"/>
      <c r="E513" s="123"/>
      <c r="F513" s="123"/>
      <c r="G513" s="123"/>
      <c r="H513" s="123"/>
      <c r="I513" s="123"/>
      <c r="J513" s="123"/>
      <c r="K513" s="123"/>
      <c r="L513" s="123"/>
      <c r="M513" s="123"/>
      <c r="N513" s="123"/>
      <c r="O513" s="123"/>
      <c r="P513" s="123"/>
      <c r="Q513" s="123"/>
      <c r="R513" s="123"/>
      <c r="S513" s="123"/>
    </row>
    <row r="514" spans="2:19">
      <c r="B514" s="122"/>
      <c r="C514" s="123"/>
      <c r="D514" s="123"/>
      <c r="E514" s="123"/>
      <c r="F514" s="123"/>
      <c r="G514" s="123"/>
      <c r="H514" s="123"/>
      <c r="I514" s="123"/>
      <c r="J514" s="123"/>
      <c r="K514" s="123"/>
      <c r="L514" s="123"/>
      <c r="M514" s="123"/>
      <c r="N514" s="123"/>
      <c r="O514" s="123"/>
      <c r="P514" s="123"/>
      <c r="Q514" s="123"/>
      <c r="R514" s="123"/>
      <c r="S514" s="123"/>
    </row>
    <row r="515" spans="2:19">
      <c r="B515" s="122"/>
      <c r="C515" s="123"/>
      <c r="D515" s="123"/>
      <c r="E515" s="123"/>
      <c r="F515" s="123"/>
      <c r="G515" s="123"/>
      <c r="H515" s="123"/>
      <c r="I515" s="123"/>
      <c r="J515" s="123"/>
      <c r="K515" s="123"/>
      <c r="L515" s="123"/>
      <c r="M515" s="123"/>
      <c r="N515" s="123"/>
      <c r="O515" s="123"/>
      <c r="P515" s="123"/>
      <c r="Q515" s="123"/>
      <c r="R515" s="123"/>
      <c r="S515" s="123"/>
    </row>
    <row r="516" spans="2:19">
      <c r="B516" s="122"/>
      <c r="C516" s="123"/>
      <c r="D516" s="123"/>
      <c r="E516" s="123"/>
      <c r="F516" s="123"/>
      <c r="G516" s="123"/>
      <c r="H516" s="123"/>
      <c r="I516" s="123"/>
      <c r="J516" s="123"/>
      <c r="K516" s="123"/>
      <c r="L516" s="123"/>
      <c r="M516" s="123"/>
      <c r="N516" s="123"/>
      <c r="O516" s="123"/>
      <c r="P516" s="123"/>
      <c r="Q516" s="123"/>
      <c r="R516" s="123"/>
      <c r="S516" s="123"/>
    </row>
    <row r="517" spans="2:19">
      <c r="B517" s="122"/>
      <c r="C517" s="123"/>
      <c r="D517" s="123"/>
      <c r="E517" s="123"/>
      <c r="F517" s="123"/>
      <c r="G517" s="123"/>
      <c r="H517" s="123"/>
      <c r="I517" s="123"/>
      <c r="J517" s="123"/>
      <c r="K517" s="123"/>
      <c r="L517" s="123"/>
      <c r="M517" s="123"/>
      <c r="N517" s="123"/>
      <c r="O517" s="123"/>
      <c r="P517" s="123"/>
      <c r="Q517" s="123"/>
      <c r="R517" s="123"/>
      <c r="S517" s="123"/>
    </row>
    <row r="518" spans="2:19">
      <c r="B518" s="122"/>
      <c r="C518" s="123"/>
      <c r="D518" s="123"/>
      <c r="E518" s="123"/>
      <c r="F518" s="123"/>
      <c r="G518" s="123"/>
      <c r="H518" s="123"/>
      <c r="I518" s="123"/>
      <c r="J518" s="123"/>
      <c r="K518" s="123"/>
      <c r="L518" s="123"/>
      <c r="M518" s="123"/>
      <c r="N518" s="123"/>
      <c r="O518" s="123"/>
      <c r="P518" s="123"/>
      <c r="Q518" s="123"/>
      <c r="R518" s="123"/>
      <c r="S518" s="123"/>
    </row>
    <row r="519" spans="2:19">
      <c r="B519" s="122"/>
      <c r="C519" s="123"/>
      <c r="D519" s="123"/>
      <c r="E519" s="123"/>
      <c r="F519" s="123"/>
      <c r="G519" s="123"/>
      <c r="H519" s="123"/>
      <c r="I519" s="123"/>
      <c r="J519" s="123"/>
      <c r="K519" s="123"/>
      <c r="L519" s="123"/>
      <c r="M519" s="123"/>
      <c r="N519" s="123"/>
      <c r="O519" s="123"/>
      <c r="P519" s="123"/>
      <c r="Q519" s="123"/>
      <c r="R519" s="123"/>
      <c r="S519" s="123"/>
    </row>
    <row r="520" spans="2:19">
      <c r="B520" s="122"/>
      <c r="C520" s="123"/>
      <c r="D520" s="123"/>
      <c r="E520" s="123"/>
      <c r="F520" s="123"/>
      <c r="G520" s="123"/>
      <c r="H520" s="123"/>
      <c r="I520" s="123"/>
      <c r="J520" s="123"/>
      <c r="K520" s="123"/>
      <c r="L520" s="123"/>
      <c r="M520" s="123"/>
      <c r="N520" s="123"/>
      <c r="O520" s="123"/>
      <c r="P520" s="123"/>
      <c r="Q520" s="123"/>
      <c r="R520" s="123"/>
      <c r="S520" s="123"/>
    </row>
    <row r="521" spans="2:19">
      <c r="B521" s="122"/>
      <c r="C521" s="123"/>
      <c r="D521" s="123"/>
      <c r="E521" s="123"/>
      <c r="F521" s="123"/>
      <c r="G521" s="123"/>
      <c r="H521" s="123"/>
      <c r="I521" s="123"/>
      <c r="J521" s="123"/>
      <c r="K521" s="123"/>
      <c r="L521" s="123"/>
      <c r="M521" s="123"/>
      <c r="N521" s="123"/>
      <c r="O521" s="123"/>
      <c r="P521" s="123"/>
      <c r="Q521" s="123"/>
      <c r="R521" s="123"/>
      <c r="S521" s="123"/>
    </row>
    <row r="522" spans="2:19">
      <c r="B522" s="122"/>
      <c r="C522" s="123"/>
      <c r="D522" s="123"/>
      <c r="E522" s="123"/>
      <c r="F522" s="123"/>
      <c r="G522" s="123"/>
      <c r="H522" s="123"/>
      <c r="I522" s="123"/>
      <c r="J522" s="123"/>
      <c r="K522" s="123"/>
      <c r="L522" s="123"/>
      <c r="M522" s="123"/>
      <c r="N522" s="123"/>
      <c r="O522" s="123"/>
      <c r="P522" s="123"/>
      <c r="Q522" s="123"/>
      <c r="R522" s="123"/>
      <c r="S522" s="123"/>
    </row>
    <row r="523" spans="2:19">
      <c r="B523" s="122"/>
      <c r="C523" s="123"/>
      <c r="D523" s="123"/>
      <c r="E523" s="123"/>
      <c r="F523" s="123"/>
      <c r="G523" s="123"/>
      <c r="H523" s="123"/>
      <c r="I523" s="123"/>
      <c r="J523" s="123"/>
      <c r="K523" s="123"/>
      <c r="L523" s="123"/>
      <c r="M523" s="123"/>
      <c r="N523" s="123"/>
      <c r="O523" s="123"/>
      <c r="P523" s="123"/>
      <c r="Q523" s="123"/>
      <c r="R523" s="123"/>
      <c r="S523" s="123"/>
    </row>
    <row r="524" spans="2:19">
      <c r="B524" s="122"/>
      <c r="C524" s="123"/>
      <c r="D524" s="123"/>
      <c r="E524" s="123"/>
      <c r="F524" s="123"/>
      <c r="G524" s="123"/>
      <c r="H524" s="123"/>
      <c r="I524" s="123"/>
      <c r="J524" s="123"/>
      <c r="K524" s="123"/>
      <c r="L524" s="123"/>
      <c r="M524" s="123"/>
      <c r="N524" s="123"/>
      <c r="O524" s="123"/>
      <c r="P524" s="123"/>
      <c r="Q524" s="123"/>
      <c r="R524" s="123"/>
      <c r="S524" s="123"/>
    </row>
    <row r="525" spans="2:19">
      <c r="B525" s="122"/>
      <c r="C525" s="123"/>
      <c r="D525" s="123"/>
      <c r="E525" s="123"/>
      <c r="F525" s="123"/>
      <c r="G525" s="123"/>
      <c r="H525" s="123"/>
      <c r="I525" s="123"/>
      <c r="J525" s="123"/>
      <c r="K525" s="123"/>
      <c r="L525" s="123"/>
      <c r="M525" s="123"/>
      <c r="N525" s="123"/>
      <c r="O525" s="123"/>
      <c r="P525" s="123"/>
      <c r="Q525" s="123"/>
      <c r="R525" s="123"/>
      <c r="S525" s="123"/>
    </row>
    <row r="526" spans="2:19">
      <c r="B526" s="122"/>
      <c r="C526" s="123"/>
      <c r="D526" s="123"/>
      <c r="E526" s="123"/>
      <c r="F526" s="123"/>
      <c r="G526" s="123"/>
      <c r="H526" s="123"/>
      <c r="I526" s="123"/>
      <c r="J526" s="123"/>
      <c r="K526" s="123"/>
      <c r="L526" s="123"/>
      <c r="M526" s="123"/>
      <c r="N526" s="123"/>
      <c r="O526" s="123"/>
      <c r="P526" s="123"/>
      <c r="Q526" s="123"/>
      <c r="R526" s="123"/>
      <c r="S526" s="123"/>
    </row>
    <row r="527" spans="2:19">
      <c r="B527" s="122"/>
      <c r="C527" s="123"/>
      <c r="D527" s="123"/>
      <c r="E527" s="123"/>
      <c r="F527" s="123"/>
      <c r="G527" s="123"/>
      <c r="H527" s="123"/>
      <c r="I527" s="123"/>
      <c r="J527" s="123"/>
      <c r="K527" s="123"/>
      <c r="L527" s="123"/>
      <c r="M527" s="123"/>
      <c r="N527" s="123"/>
      <c r="O527" s="123"/>
      <c r="P527" s="123"/>
      <c r="Q527" s="123"/>
      <c r="R527" s="123"/>
      <c r="S527" s="123"/>
    </row>
    <row r="528" spans="2:19">
      <c r="B528" s="122"/>
      <c r="C528" s="123"/>
      <c r="D528" s="123"/>
      <c r="E528" s="123"/>
      <c r="F528" s="123"/>
      <c r="G528" s="123"/>
      <c r="H528" s="123"/>
      <c r="I528" s="123"/>
      <c r="J528" s="123"/>
      <c r="K528" s="123"/>
      <c r="L528" s="123"/>
      <c r="M528" s="123"/>
      <c r="N528" s="123"/>
      <c r="O528" s="123"/>
      <c r="P528" s="123"/>
      <c r="Q528" s="123"/>
      <c r="R528" s="123"/>
      <c r="S528" s="123"/>
    </row>
    <row r="529" spans="2:19">
      <c r="B529" s="122"/>
      <c r="C529" s="123"/>
      <c r="D529" s="123"/>
      <c r="E529" s="123"/>
      <c r="F529" s="123"/>
      <c r="G529" s="123"/>
      <c r="H529" s="123"/>
      <c r="I529" s="123"/>
      <c r="J529" s="123"/>
      <c r="K529" s="123"/>
      <c r="L529" s="123"/>
      <c r="M529" s="123"/>
      <c r="N529" s="123"/>
      <c r="O529" s="123"/>
      <c r="P529" s="123"/>
      <c r="Q529" s="123"/>
      <c r="R529" s="123"/>
      <c r="S529" s="123"/>
    </row>
    <row r="530" spans="2:19">
      <c r="B530" s="122"/>
      <c r="C530" s="123"/>
      <c r="D530" s="123"/>
      <c r="E530" s="123"/>
      <c r="F530" s="123"/>
      <c r="G530" s="123"/>
      <c r="H530" s="123"/>
      <c r="I530" s="123"/>
      <c r="J530" s="123"/>
      <c r="K530" s="123"/>
      <c r="L530" s="123"/>
      <c r="M530" s="123"/>
      <c r="N530" s="123"/>
      <c r="O530" s="123"/>
      <c r="P530" s="123"/>
      <c r="Q530" s="123"/>
      <c r="R530" s="123"/>
      <c r="S530" s="123"/>
    </row>
    <row r="531" spans="2:19">
      <c r="B531" s="122"/>
      <c r="C531" s="123"/>
      <c r="D531" s="123"/>
      <c r="E531" s="123"/>
      <c r="F531" s="123"/>
      <c r="G531" s="123"/>
      <c r="H531" s="123"/>
      <c r="I531" s="123"/>
      <c r="J531" s="123"/>
      <c r="K531" s="123"/>
      <c r="L531" s="123"/>
      <c r="M531" s="123"/>
      <c r="N531" s="123"/>
      <c r="O531" s="123"/>
      <c r="P531" s="123"/>
      <c r="Q531" s="123"/>
      <c r="R531" s="123"/>
      <c r="S531" s="123"/>
    </row>
    <row r="532" spans="2:19">
      <c r="B532" s="122"/>
      <c r="C532" s="123"/>
      <c r="D532" s="123"/>
      <c r="E532" s="123"/>
      <c r="F532" s="123"/>
      <c r="G532" s="123"/>
      <c r="H532" s="123"/>
      <c r="I532" s="123"/>
      <c r="J532" s="123"/>
      <c r="K532" s="123"/>
      <c r="L532" s="123"/>
      <c r="M532" s="123"/>
      <c r="N532" s="123"/>
      <c r="O532" s="123"/>
      <c r="P532" s="123"/>
      <c r="Q532" s="123"/>
      <c r="R532" s="123"/>
      <c r="S532" s="123"/>
    </row>
    <row r="533" spans="2:19">
      <c r="B533" s="122"/>
      <c r="C533" s="123"/>
      <c r="D533" s="123"/>
      <c r="E533" s="123"/>
      <c r="F533" s="123"/>
      <c r="G533" s="123"/>
      <c r="H533" s="123"/>
      <c r="I533" s="123"/>
      <c r="J533" s="123"/>
      <c r="K533" s="123"/>
      <c r="L533" s="123"/>
      <c r="M533" s="123"/>
      <c r="N533" s="123"/>
      <c r="O533" s="123"/>
      <c r="P533" s="123"/>
      <c r="Q533" s="123"/>
      <c r="R533" s="123"/>
      <c r="S533" s="123"/>
    </row>
    <row r="534" spans="2:19">
      <c r="B534" s="122"/>
      <c r="C534" s="123"/>
      <c r="D534" s="123"/>
      <c r="E534" s="123"/>
      <c r="F534" s="123"/>
      <c r="G534" s="123"/>
      <c r="H534" s="123"/>
      <c r="I534" s="123"/>
      <c r="J534" s="123"/>
      <c r="K534" s="123"/>
      <c r="L534" s="123"/>
      <c r="M534" s="123"/>
      <c r="N534" s="123"/>
      <c r="O534" s="123"/>
      <c r="P534" s="123"/>
      <c r="Q534" s="123"/>
      <c r="R534" s="123"/>
      <c r="S534" s="123"/>
    </row>
    <row r="535" spans="2:19">
      <c r="B535" s="122"/>
      <c r="C535" s="122"/>
      <c r="D535" s="122"/>
      <c r="E535" s="122"/>
      <c r="F535" s="123"/>
      <c r="G535" s="123"/>
      <c r="H535" s="123"/>
      <c r="I535" s="123"/>
      <c r="J535" s="123"/>
      <c r="K535" s="123"/>
      <c r="L535" s="123"/>
      <c r="M535" s="123"/>
      <c r="N535" s="123"/>
      <c r="O535" s="123"/>
      <c r="P535" s="123"/>
      <c r="Q535" s="123"/>
      <c r="R535" s="123"/>
      <c r="S535" s="123"/>
    </row>
    <row r="536" spans="2:19">
      <c r="B536" s="122"/>
      <c r="C536" s="122"/>
      <c r="D536" s="122"/>
      <c r="E536" s="122"/>
      <c r="F536" s="123"/>
      <c r="G536" s="123"/>
      <c r="H536" s="123"/>
      <c r="I536" s="123"/>
      <c r="J536" s="123"/>
      <c r="K536" s="123"/>
      <c r="L536" s="123"/>
      <c r="M536" s="123"/>
      <c r="N536" s="123"/>
      <c r="O536" s="123"/>
      <c r="P536" s="123"/>
      <c r="Q536" s="123"/>
      <c r="R536" s="123"/>
      <c r="S536" s="123"/>
    </row>
    <row r="537" spans="2:19">
      <c r="B537" s="122"/>
      <c r="C537" s="122"/>
      <c r="D537" s="122"/>
      <c r="E537" s="122"/>
      <c r="F537" s="123"/>
      <c r="G537" s="123"/>
      <c r="H537" s="123"/>
      <c r="I537" s="123"/>
      <c r="J537" s="123"/>
      <c r="K537" s="123"/>
      <c r="L537" s="123"/>
      <c r="M537" s="123"/>
      <c r="N537" s="123"/>
      <c r="O537" s="123"/>
      <c r="P537" s="123"/>
      <c r="Q537" s="123"/>
      <c r="R537" s="123"/>
      <c r="S537" s="123"/>
    </row>
    <row r="538" spans="2:19">
      <c r="B538" s="132"/>
      <c r="C538" s="122"/>
      <c r="D538" s="122"/>
      <c r="E538" s="122"/>
      <c r="F538" s="123"/>
      <c r="G538" s="123"/>
      <c r="H538" s="123"/>
      <c r="I538" s="123"/>
      <c r="J538" s="123"/>
      <c r="K538" s="123"/>
      <c r="L538" s="123"/>
      <c r="M538" s="123"/>
      <c r="N538" s="123"/>
      <c r="O538" s="123"/>
      <c r="P538" s="123"/>
      <c r="Q538" s="123"/>
      <c r="R538" s="123"/>
      <c r="S538" s="123"/>
    </row>
    <row r="539" spans="2:19">
      <c r="B539" s="132"/>
      <c r="C539" s="122"/>
      <c r="D539" s="122"/>
      <c r="E539" s="122"/>
      <c r="F539" s="123"/>
      <c r="G539" s="123"/>
      <c r="H539" s="123"/>
      <c r="I539" s="123"/>
      <c r="J539" s="123"/>
      <c r="K539" s="123"/>
      <c r="L539" s="123"/>
      <c r="M539" s="123"/>
      <c r="N539" s="123"/>
      <c r="O539" s="123"/>
      <c r="P539" s="123"/>
      <c r="Q539" s="123"/>
      <c r="R539" s="123"/>
      <c r="S539" s="123"/>
    </row>
    <row r="540" spans="2:19">
      <c r="B540" s="133"/>
      <c r="C540" s="122"/>
      <c r="D540" s="122"/>
      <c r="E540" s="122"/>
      <c r="F540" s="123"/>
      <c r="G540" s="123"/>
      <c r="H540" s="123"/>
      <c r="I540" s="123"/>
      <c r="J540" s="123"/>
      <c r="K540" s="123"/>
      <c r="L540" s="123"/>
      <c r="M540" s="123"/>
      <c r="N540" s="123"/>
      <c r="O540" s="123"/>
      <c r="P540" s="123"/>
      <c r="Q540" s="123"/>
      <c r="R540" s="123"/>
      <c r="S540" s="123"/>
    </row>
    <row r="541" spans="2:19">
      <c r="B541" s="122"/>
      <c r="C541" s="122"/>
      <c r="D541" s="122"/>
      <c r="E541" s="122"/>
      <c r="F541" s="123"/>
      <c r="G541" s="123"/>
      <c r="H541" s="123"/>
      <c r="I541" s="123"/>
      <c r="J541" s="123"/>
      <c r="K541" s="123"/>
      <c r="L541" s="123"/>
      <c r="M541" s="123"/>
      <c r="N541" s="123"/>
      <c r="O541" s="123"/>
      <c r="P541" s="123"/>
      <c r="Q541" s="123"/>
      <c r="R541" s="123"/>
      <c r="S541" s="123"/>
    </row>
    <row r="542" spans="2:19">
      <c r="B542" s="122"/>
      <c r="C542" s="122"/>
      <c r="D542" s="122"/>
      <c r="E542" s="122"/>
      <c r="F542" s="123"/>
      <c r="G542" s="123"/>
      <c r="H542" s="123"/>
      <c r="I542" s="123"/>
      <c r="J542" s="123"/>
      <c r="K542" s="123"/>
      <c r="L542" s="123"/>
      <c r="M542" s="123"/>
      <c r="N542" s="123"/>
      <c r="O542" s="123"/>
      <c r="P542" s="123"/>
      <c r="Q542" s="123"/>
      <c r="R542" s="123"/>
      <c r="S542" s="123"/>
    </row>
    <row r="543" spans="2:19">
      <c r="B543" s="122"/>
      <c r="C543" s="122"/>
      <c r="D543" s="122"/>
      <c r="E543" s="122"/>
      <c r="F543" s="123"/>
      <c r="G543" s="123"/>
      <c r="H543" s="123"/>
      <c r="I543" s="123"/>
      <c r="J543" s="123"/>
      <c r="K543" s="123"/>
      <c r="L543" s="123"/>
      <c r="M543" s="123"/>
      <c r="N543" s="123"/>
      <c r="O543" s="123"/>
      <c r="P543" s="123"/>
      <c r="Q543" s="123"/>
      <c r="R543" s="123"/>
      <c r="S543" s="123"/>
    </row>
    <row r="544" spans="2:19">
      <c r="B544" s="122"/>
      <c r="C544" s="122"/>
      <c r="D544" s="122"/>
      <c r="E544" s="122"/>
      <c r="F544" s="123"/>
      <c r="G544" s="123"/>
      <c r="H544" s="123"/>
      <c r="I544" s="123"/>
      <c r="J544" s="123"/>
      <c r="K544" s="123"/>
      <c r="L544" s="123"/>
      <c r="M544" s="123"/>
      <c r="N544" s="123"/>
      <c r="O544" s="123"/>
      <c r="P544" s="123"/>
      <c r="Q544" s="123"/>
      <c r="R544" s="123"/>
      <c r="S544" s="123"/>
    </row>
    <row r="545" spans="2:19">
      <c r="B545" s="122"/>
      <c r="C545" s="122"/>
      <c r="D545" s="122"/>
      <c r="E545" s="122"/>
      <c r="F545" s="123"/>
      <c r="G545" s="123"/>
      <c r="H545" s="123"/>
      <c r="I545" s="123"/>
      <c r="J545" s="123"/>
      <c r="K545" s="123"/>
      <c r="L545" s="123"/>
      <c r="M545" s="123"/>
      <c r="N545" s="123"/>
      <c r="O545" s="123"/>
      <c r="P545" s="123"/>
      <c r="Q545" s="123"/>
      <c r="R545" s="123"/>
      <c r="S545" s="123"/>
    </row>
    <row r="546" spans="2:19">
      <c r="B546" s="122"/>
      <c r="C546" s="122"/>
      <c r="D546" s="122"/>
      <c r="E546" s="122"/>
      <c r="F546" s="123"/>
      <c r="G546" s="123"/>
      <c r="H546" s="123"/>
      <c r="I546" s="123"/>
      <c r="J546" s="123"/>
      <c r="K546" s="123"/>
      <c r="L546" s="123"/>
      <c r="M546" s="123"/>
      <c r="N546" s="123"/>
      <c r="O546" s="123"/>
      <c r="P546" s="123"/>
      <c r="Q546" s="123"/>
      <c r="R546" s="123"/>
      <c r="S546" s="123"/>
    </row>
    <row r="547" spans="2:19">
      <c r="B547" s="122"/>
      <c r="C547" s="122"/>
      <c r="D547" s="122"/>
      <c r="E547" s="122"/>
      <c r="F547" s="123"/>
      <c r="G547" s="123"/>
      <c r="H547" s="123"/>
      <c r="I547" s="123"/>
      <c r="J547" s="123"/>
      <c r="K547" s="123"/>
      <c r="L547" s="123"/>
      <c r="M547" s="123"/>
      <c r="N547" s="123"/>
      <c r="O547" s="123"/>
      <c r="P547" s="123"/>
      <c r="Q547" s="123"/>
      <c r="R547" s="123"/>
      <c r="S547" s="123"/>
    </row>
    <row r="548" spans="2:19">
      <c r="B548" s="122"/>
      <c r="C548" s="122"/>
      <c r="D548" s="122"/>
      <c r="E548" s="122"/>
      <c r="F548" s="123"/>
      <c r="G548" s="123"/>
      <c r="H548" s="123"/>
      <c r="I548" s="123"/>
      <c r="J548" s="123"/>
      <c r="K548" s="123"/>
      <c r="L548" s="123"/>
      <c r="M548" s="123"/>
      <c r="N548" s="123"/>
      <c r="O548" s="123"/>
      <c r="P548" s="123"/>
      <c r="Q548" s="123"/>
      <c r="R548" s="123"/>
      <c r="S548" s="123"/>
    </row>
    <row r="549" spans="2:19">
      <c r="B549" s="122"/>
      <c r="C549" s="122"/>
      <c r="D549" s="122"/>
      <c r="E549" s="122"/>
      <c r="F549" s="123"/>
      <c r="G549" s="123"/>
      <c r="H549" s="123"/>
      <c r="I549" s="123"/>
      <c r="J549" s="123"/>
      <c r="K549" s="123"/>
      <c r="L549" s="123"/>
      <c r="M549" s="123"/>
      <c r="N549" s="123"/>
      <c r="O549" s="123"/>
      <c r="P549" s="123"/>
      <c r="Q549" s="123"/>
      <c r="R549" s="123"/>
      <c r="S549" s="123"/>
    </row>
    <row r="550" spans="2:19">
      <c r="B550" s="122"/>
      <c r="C550" s="122"/>
      <c r="D550" s="122"/>
      <c r="E550" s="122"/>
      <c r="F550" s="123"/>
      <c r="G550" s="123"/>
      <c r="H550" s="123"/>
      <c r="I550" s="123"/>
      <c r="J550" s="123"/>
      <c r="K550" s="123"/>
      <c r="L550" s="123"/>
      <c r="M550" s="123"/>
      <c r="N550" s="123"/>
      <c r="O550" s="123"/>
      <c r="P550" s="123"/>
      <c r="Q550" s="123"/>
      <c r="R550" s="123"/>
      <c r="S550" s="123"/>
    </row>
    <row r="551" spans="2:19">
      <c r="B551" s="122"/>
      <c r="C551" s="122"/>
      <c r="D551" s="122"/>
      <c r="E551" s="122"/>
      <c r="F551" s="123"/>
      <c r="G551" s="123"/>
      <c r="H551" s="123"/>
      <c r="I551" s="123"/>
      <c r="J551" s="123"/>
      <c r="K551" s="123"/>
      <c r="L551" s="123"/>
      <c r="M551" s="123"/>
      <c r="N551" s="123"/>
      <c r="O551" s="123"/>
      <c r="P551" s="123"/>
      <c r="Q551" s="123"/>
      <c r="R551" s="123"/>
      <c r="S551" s="123"/>
    </row>
    <row r="552" spans="2:19">
      <c r="B552" s="122"/>
      <c r="C552" s="122"/>
      <c r="D552" s="122"/>
      <c r="E552" s="122"/>
      <c r="F552" s="123"/>
      <c r="G552" s="123"/>
      <c r="H552" s="123"/>
      <c r="I552" s="123"/>
      <c r="J552" s="123"/>
      <c r="K552" s="123"/>
      <c r="L552" s="123"/>
      <c r="M552" s="123"/>
      <c r="N552" s="123"/>
      <c r="O552" s="123"/>
      <c r="P552" s="123"/>
      <c r="Q552" s="123"/>
      <c r="R552" s="123"/>
      <c r="S552" s="123"/>
    </row>
    <row r="553" spans="2:19">
      <c r="B553" s="122"/>
      <c r="C553" s="122"/>
      <c r="D553" s="122"/>
      <c r="E553" s="122"/>
      <c r="F553" s="123"/>
      <c r="G553" s="123"/>
      <c r="H553" s="123"/>
      <c r="I553" s="123"/>
      <c r="J553" s="123"/>
      <c r="K553" s="123"/>
      <c r="L553" s="123"/>
      <c r="M553" s="123"/>
      <c r="N553" s="123"/>
      <c r="O553" s="123"/>
      <c r="P553" s="123"/>
      <c r="Q553" s="123"/>
      <c r="R553" s="123"/>
      <c r="S553" s="123"/>
    </row>
    <row r="554" spans="2:19">
      <c r="B554" s="122"/>
      <c r="C554" s="122"/>
      <c r="D554" s="122"/>
      <c r="E554" s="122"/>
      <c r="F554" s="123"/>
      <c r="G554" s="123"/>
      <c r="H554" s="123"/>
      <c r="I554" s="123"/>
      <c r="J554" s="123"/>
      <c r="K554" s="123"/>
      <c r="L554" s="123"/>
      <c r="M554" s="123"/>
      <c r="N554" s="123"/>
      <c r="O554" s="123"/>
      <c r="P554" s="123"/>
      <c r="Q554" s="123"/>
      <c r="R554" s="123"/>
      <c r="S554" s="123"/>
    </row>
    <row r="555" spans="2:19">
      <c r="B555" s="122"/>
      <c r="C555" s="122"/>
      <c r="D555" s="122"/>
      <c r="E555" s="122"/>
      <c r="F555" s="123"/>
      <c r="G555" s="123"/>
      <c r="H555" s="123"/>
      <c r="I555" s="123"/>
      <c r="J555" s="123"/>
      <c r="K555" s="123"/>
      <c r="L555" s="123"/>
      <c r="M555" s="123"/>
      <c r="N555" s="123"/>
      <c r="O555" s="123"/>
      <c r="P555" s="123"/>
      <c r="Q555" s="123"/>
      <c r="R555" s="123"/>
      <c r="S555" s="123"/>
    </row>
    <row r="556" spans="2:19">
      <c r="B556" s="122"/>
      <c r="C556" s="122"/>
      <c r="D556" s="122"/>
      <c r="E556" s="122"/>
      <c r="F556" s="123"/>
      <c r="G556" s="123"/>
      <c r="H556" s="123"/>
      <c r="I556" s="123"/>
      <c r="J556" s="123"/>
      <c r="K556" s="123"/>
      <c r="L556" s="123"/>
      <c r="M556" s="123"/>
      <c r="N556" s="123"/>
      <c r="O556" s="123"/>
      <c r="P556" s="123"/>
      <c r="Q556" s="123"/>
      <c r="R556" s="123"/>
      <c r="S556" s="123"/>
    </row>
    <row r="557" spans="2:19">
      <c r="B557" s="122"/>
      <c r="C557" s="122"/>
      <c r="D557" s="122"/>
      <c r="E557" s="122"/>
      <c r="F557" s="123"/>
      <c r="G557" s="123"/>
      <c r="H557" s="123"/>
      <c r="I557" s="123"/>
      <c r="J557" s="123"/>
      <c r="K557" s="123"/>
      <c r="L557" s="123"/>
      <c r="M557" s="123"/>
      <c r="N557" s="123"/>
      <c r="O557" s="123"/>
      <c r="P557" s="123"/>
      <c r="Q557" s="123"/>
      <c r="R557" s="123"/>
      <c r="S557" s="123"/>
    </row>
    <row r="558" spans="2:19">
      <c r="B558" s="122"/>
      <c r="C558" s="122"/>
      <c r="D558" s="122"/>
      <c r="E558" s="122"/>
      <c r="F558" s="123"/>
      <c r="G558" s="123"/>
      <c r="H558" s="123"/>
      <c r="I558" s="123"/>
      <c r="J558" s="123"/>
      <c r="K558" s="123"/>
      <c r="L558" s="123"/>
      <c r="M558" s="123"/>
      <c r="N558" s="123"/>
      <c r="O558" s="123"/>
      <c r="P558" s="123"/>
      <c r="Q558" s="123"/>
      <c r="R558" s="123"/>
      <c r="S558" s="123"/>
    </row>
    <row r="559" spans="2:19">
      <c r="B559" s="122"/>
      <c r="C559" s="122"/>
      <c r="D559" s="122"/>
      <c r="E559" s="122"/>
      <c r="F559" s="123"/>
      <c r="G559" s="123"/>
      <c r="H559" s="123"/>
      <c r="I559" s="123"/>
      <c r="J559" s="123"/>
      <c r="K559" s="123"/>
      <c r="L559" s="123"/>
      <c r="M559" s="123"/>
      <c r="N559" s="123"/>
      <c r="O559" s="123"/>
      <c r="P559" s="123"/>
      <c r="Q559" s="123"/>
      <c r="R559" s="123"/>
      <c r="S559" s="123"/>
    </row>
    <row r="560" spans="2:19">
      <c r="B560" s="122"/>
      <c r="C560" s="122"/>
      <c r="D560" s="122"/>
      <c r="E560" s="122"/>
      <c r="F560" s="123"/>
      <c r="G560" s="123"/>
      <c r="H560" s="123"/>
      <c r="I560" s="123"/>
      <c r="J560" s="123"/>
      <c r="K560" s="123"/>
      <c r="L560" s="123"/>
      <c r="M560" s="123"/>
      <c r="N560" s="123"/>
      <c r="O560" s="123"/>
      <c r="P560" s="123"/>
      <c r="Q560" s="123"/>
      <c r="R560" s="123"/>
      <c r="S560" s="123"/>
    </row>
    <row r="561" spans="2:19">
      <c r="B561" s="122"/>
      <c r="C561" s="122"/>
      <c r="D561" s="122"/>
      <c r="E561" s="122"/>
      <c r="F561" s="123"/>
      <c r="G561" s="123"/>
      <c r="H561" s="123"/>
      <c r="I561" s="123"/>
      <c r="J561" s="123"/>
      <c r="K561" s="123"/>
      <c r="L561" s="123"/>
      <c r="M561" s="123"/>
      <c r="N561" s="123"/>
      <c r="O561" s="123"/>
      <c r="P561" s="123"/>
      <c r="Q561" s="123"/>
      <c r="R561" s="123"/>
      <c r="S561" s="123"/>
    </row>
    <row r="562" spans="2:19">
      <c r="B562" s="122"/>
      <c r="C562" s="122"/>
      <c r="D562" s="122"/>
      <c r="E562" s="122"/>
      <c r="F562" s="123"/>
      <c r="G562" s="123"/>
      <c r="H562" s="123"/>
      <c r="I562" s="123"/>
      <c r="J562" s="123"/>
      <c r="K562" s="123"/>
      <c r="L562" s="123"/>
      <c r="M562" s="123"/>
      <c r="N562" s="123"/>
      <c r="O562" s="123"/>
      <c r="P562" s="123"/>
      <c r="Q562" s="123"/>
      <c r="R562" s="123"/>
      <c r="S562" s="123"/>
    </row>
    <row r="563" spans="2:19">
      <c r="B563" s="122"/>
      <c r="C563" s="122"/>
      <c r="D563" s="122"/>
      <c r="E563" s="122"/>
      <c r="F563" s="123"/>
      <c r="G563" s="123"/>
      <c r="H563" s="123"/>
      <c r="I563" s="123"/>
      <c r="J563" s="123"/>
      <c r="K563" s="123"/>
      <c r="L563" s="123"/>
      <c r="M563" s="123"/>
      <c r="N563" s="123"/>
      <c r="O563" s="123"/>
      <c r="P563" s="123"/>
      <c r="Q563" s="123"/>
      <c r="R563" s="123"/>
      <c r="S563" s="123"/>
    </row>
    <row r="564" spans="2:19">
      <c r="B564" s="122"/>
      <c r="C564" s="122"/>
      <c r="D564" s="122"/>
      <c r="E564" s="122"/>
      <c r="F564" s="123"/>
      <c r="G564" s="123"/>
      <c r="H564" s="123"/>
      <c r="I564" s="123"/>
      <c r="J564" s="123"/>
      <c r="K564" s="123"/>
      <c r="L564" s="123"/>
      <c r="M564" s="123"/>
      <c r="N564" s="123"/>
      <c r="O564" s="123"/>
      <c r="P564" s="123"/>
      <c r="Q564" s="123"/>
      <c r="R564" s="123"/>
      <c r="S564" s="123"/>
    </row>
    <row r="565" spans="2:19">
      <c r="B565" s="122"/>
      <c r="C565" s="122"/>
      <c r="D565" s="122"/>
      <c r="E565" s="122"/>
      <c r="F565" s="123"/>
      <c r="G565" s="123"/>
      <c r="H565" s="123"/>
      <c r="I565" s="123"/>
      <c r="J565" s="123"/>
      <c r="K565" s="123"/>
      <c r="L565" s="123"/>
      <c r="M565" s="123"/>
      <c r="N565" s="123"/>
      <c r="O565" s="123"/>
      <c r="P565" s="123"/>
      <c r="Q565" s="123"/>
      <c r="R565" s="123"/>
      <c r="S565" s="123"/>
    </row>
    <row r="566" spans="2:19">
      <c r="B566" s="122"/>
      <c r="C566" s="122"/>
      <c r="D566" s="122"/>
      <c r="E566" s="122"/>
      <c r="F566" s="123"/>
      <c r="G566" s="123"/>
      <c r="H566" s="123"/>
      <c r="I566" s="123"/>
      <c r="J566" s="123"/>
      <c r="K566" s="123"/>
      <c r="L566" s="123"/>
      <c r="M566" s="123"/>
      <c r="N566" s="123"/>
      <c r="O566" s="123"/>
      <c r="P566" s="123"/>
      <c r="Q566" s="123"/>
      <c r="R566" s="123"/>
      <c r="S566" s="123"/>
    </row>
    <row r="567" spans="2:19">
      <c r="B567" s="122"/>
      <c r="C567" s="122"/>
      <c r="D567" s="122"/>
      <c r="E567" s="122"/>
      <c r="F567" s="123"/>
      <c r="G567" s="123"/>
      <c r="H567" s="123"/>
      <c r="I567" s="123"/>
      <c r="J567" s="123"/>
      <c r="K567" s="123"/>
      <c r="L567" s="123"/>
      <c r="M567" s="123"/>
      <c r="N567" s="123"/>
      <c r="O567" s="123"/>
      <c r="P567" s="123"/>
      <c r="Q567" s="123"/>
      <c r="R567" s="123"/>
      <c r="S567" s="123"/>
    </row>
    <row r="568" spans="2:19">
      <c r="B568" s="122"/>
      <c r="C568" s="122"/>
      <c r="D568" s="122"/>
      <c r="E568" s="122"/>
      <c r="F568" s="123"/>
      <c r="G568" s="123"/>
      <c r="H568" s="123"/>
      <c r="I568" s="123"/>
      <c r="J568" s="123"/>
      <c r="K568" s="123"/>
      <c r="L568" s="123"/>
      <c r="M568" s="123"/>
      <c r="N568" s="123"/>
      <c r="O568" s="123"/>
      <c r="P568" s="123"/>
      <c r="Q568" s="123"/>
      <c r="R568" s="123"/>
      <c r="S568" s="123"/>
    </row>
    <row r="569" spans="2:19">
      <c r="B569" s="122"/>
      <c r="C569" s="122"/>
      <c r="D569" s="122"/>
      <c r="E569" s="122"/>
      <c r="F569" s="123"/>
      <c r="G569" s="123"/>
      <c r="H569" s="123"/>
      <c r="I569" s="123"/>
      <c r="J569" s="123"/>
      <c r="K569" s="123"/>
      <c r="L569" s="123"/>
      <c r="M569" s="123"/>
      <c r="N569" s="123"/>
      <c r="O569" s="123"/>
      <c r="P569" s="123"/>
      <c r="Q569" s="123"/>
      <c r="R569" s="123"/>
      <c r="S569" s="123"/>
    </row>
    <row r="570" spans="2:19">
      <c r="B570" s="122"/>
      <c r="C570" s="122"/>
      <c r="D570" s="122"/>
      <c r="E570" s="122"/>
      <c r="F570" s="123"/>
      <c r="G570" s="123"/>
      <c r="H570" s="123"/>
      <c r="I570" s="123"/>
      <c r="J570" s="123"/>
      <c r="K570" s="123"/>
      <c r="L570" s="123"/>
      <c r="M570" s="123"/>
      <c r="N570" s="123"/>
      <c r="O570" s="123"/>
      <c r="P570" s="123"/>
      <c r="Q570" s="123"/>
      <c r="R570" s="123"/>
      <c r="S570" s="123"/>
    </row>
    <row r="571" spans="2:19">
      <c r="B571" s="122"/>
      <c r="C571" s="122"/>
      <c r="D571" s="122"/>
      <c r="E571" s="122"/>
      <c r="F571" s="123"/>
      <c r="G571" s="123"/>
      <c r="H571" s="123"/>
      <c r="I571" s="123"/>
      <c r="J571" s="123"/>
      <c r="K571" s="123"/>
      <c r="L571" s="123"/>
      <c r="M571" s="123"/>
      <c r="N571" s="123"/>
      <c r="O571" s="123"/>
      <c r="P571" s="123"/>
      <c r="Q571" s="123"/>
      <c r="R571" s="123"/>
      <c r="S571" s="123"/>
    </row>
    <row r="572" spans="2:19">
      <c r="B572" s="122"/>
      <c r="C572" s="122"/>
      <c r="D572" s="122"/>
      <c r="E572" s="122"/>
      <c r="F572" s="123"/>
      <c r="G572" s="123"/>
      <c r="H572" s="123"/>
      <c r="I572" s="123"/>
      <c r="J572" s="123"/>
      <c r="K572" s="123"/>
      <c r="L572" s="123"/>
      <c r="M572" s="123"/>
      <c r="N572" s="123"/>
      <c r="O572" s="123"/>
      <c r="P572" s="123"/>
      <c r="Q572" s="123"/>
      <c r="R572" s="123"/>
      <c r="S572" s="123"/>
    </row>
    <row r="573" spans="2:19">
      <c r="B573" s="122"/>
      <c r="C573" s="122"/>
      <c r="D573" s="122"/>
      <c r="E573" s="122"/>
      <c r="F573" s="123"/>
      <c r="G573" s="123"/>
      <c r="H573" s="123"/>
      <c r="I573" s="123"/>
      <c r="J573" s="123"/>
      <c r="K573" s="123"/>
      <c r="L573" s="123"/>
      <c r="M573" s="123"/>
      <c r="N573" s="123"/>
      <c r="O573" s="123"/>
      <c r="P573" s="123"/>
      <c r="Q573" s="123"/>
      <c r="R573" s="123"/>
      <c r="S573" s="123"/>
    </row>
    <row r="574" spans="2:19">
      <c r="B574" s="122"/>
      <c r="C574" s="122"/>
      <c r="D574" s="122"/>
      <c r="E574" s="122"/>
      <c r="F574" s="123"/>
      <c r="G574" s="123"/>
      <c r="H574" s="123"/>
      <c r="I574" s="123"/>
      <c r="J574" s="123"/>
      <c r="K574" s="123"/>
      <c r="L574" s="123"/>
      <c r="M574" s="123"/>
      <c r="N574" s="123"/>
      <c r="O574" s="123"/>
      <c r="P574" s="123"/>
      <c r="Q574" s="123"/>
      <c r="R574" s="123"/>
      <c r="S574" s="123"/>
    </row>
    <row r="575" spans="2:19">
      <c r="B575" s="122"/>
      <c r="C575" s="122"/>
      <c r="D575" s="122"/>
      <c r="E575" s="122"/>
      <c r="F575" s="123"/>
      <c r="G575" s="123"/>
      <c r="H575" s="123"/>
      <c r="I575" s="123"/>
      <c r="J575" s="123"/>
      <c r="K575" s="123"/>
      <c r="L575" s="123"/>
      <c r="M575" s="123"/>
      <c r="N575" s="123"/>
      <c r="O575" s="123"/>
      <c r="P575" s="123"/>
      <c r="Q575" s="123"/>
      <c r="R575" s="123"/>
      <c r="S575" s="123"/>
    </row>
    <row r="576" spans="2:19">
      <c r="B576" s="122"/>
      <c r="C576" s="122"/>
      <c r="D576" s="122"/>
      <c r="E576" s="122"/>
      <c r="F576" s="123"/>
      <c r="G576" s="123"/>
      <c r="H576" s="123"/>
      <c r="I576" s="123"/>
      <c r="J576" s="123"/>
      <c r="K576" s="123"/>
      <c r="L576" s="123"/>
      <c r="M576" s="123"/>
      <c r="N576" s="123"/>
      <c r="O576" s="123"/>
      <c r="P576" s="123"/>
      <c r="Q576" s="123"/>
      <c r="R576" s="123"/>
      <c r="S576" s="123"/>
    </row>
    <row r="577" spans="2:19">
      <c r="B577" s="122"/>
      <c r="C577" s="122"/>
      <c r="D577" s="122"/>
      <c r="E577" s="122"/>
      <c r="F577" s="123"/>
      <c r="G577" s="123"/>
      <c r="H577" s="123"/>
      <c r="I577" s="123"/>
      <c r="J577" s="123"/>
      <c r="K577" s="123"/>
      <c r="L577" s="123"/>
      <c r="M577" s="123"/>
      <c r="N577" s="123"/>
      <c r="O577" s="123"/>
      <c r="P577" s="123"/>
      <c r="Q577" s="123"/>
      <c r="R577" s="123"/>
      <c r="S577" s="123"/>
    </row>
    <row r="578" spans="2:19">
      <c r="B578" s="122"/>
      <c r="C578" s="122"/>
      <c r="D578" s="122"/>
      <c r="E578" s="122"/>
      <c r="F578" s="123"/>
      <c r="G578" s="123"/>
      <c r="H578" s="123"/>
      <c r="I578" s="123"/>
      <c r="J578" s="123"/>
      <c r="K578" s="123"/>
      <c r="L578" s="123"/>
      <c r="M578" s="123"/>
      <c r="N578" s="123"/>
      <c r="O578" s="123"/>
      <c r="P578" s="123"/>
      <c r="Q578" s="123"/>
      <c r="R578" s="123"/>
      <c r="S578" s="123"/>
    </row>
    <row r="579" spans="2:19">
      <c r="B579" s="122"/>
      <c r="C579" s="122"/>
      <c r="D579" s="122"/>
      <c r="E579" s="122"/>
      <c r="F579" s="123"/>
      <c r="G579" s="123"/>
      <c r="H579" s="123"/>
      <c r="I579" s="123"/>
      <c r="J579" s="123"/>
      <c r="K579" s="123"/>
      <c r="L579" s="123"/>
      <c r="M579" s="123"/>
      <c r="N579" s="123"/>
      <c r="O579" s="123"/>
      <c r="P579" s="123"/>
      <c r="Q579" s="123"/>
      <c r="R579" s="123"/>
      <c r="S579" s="123"/>
    </row>
    <row r="580" spans="2:19">
      <c r="B580" s="122"/>
      <c r="C580" s="122"/>
      <c r="D580" s="122"/>
      <c r="E580" s="122"/>
      <c r="F580" s="123"/>
      <c r="G580" s="123"/>
      <c r="H580" s="123"/>
      <c r="I580" s="123"/>
      <c r="J580" s="123"/>
      <c r="K580" s="123"/>
      <c r="L580" s="123"/>
      <c r="M580" s="123"/>
      <c r="N580" s="123"/>
      <c r="O580" s="123"/>
      <c r="P580" s="123"/>
      <c r="Q580" s="123"/>
      <c r="R580" s="123"/>
      <c r="S580" s="123"/>
    </row>
    <row r="581" spans="2:19">
      <c r="B581" s="122"/>
      <c r="C581" s="122"/>
      <c r="D581" s="122"/>
      <c r="E581" s="122"/>
      <c r="F581" s="123"/>
      <c r="G581" s="123"/>
      <c r="H581" s="123"/>
      <c r="I581" s="123"/>
      <c r="J581" s="123"/>
      <c r="K581" s="123"/>
      <c r="L581" s="123"/>
      <c r="M581" s="123"/>
      <c r="N581" s="123"/>
      <c r="O581" s="123"/>
      <c r="P581" s="123"/>
      <c r="Q581" s="123"/>
      <c r="R581" s="123"/>
      <c r="S581" s="123"/>
    </row>
    <row r="582" spans="2:19">
      <c r="B582" s="122"/>
      <c r="C582" s="122"/>
      <c r="D582" s="122"/>
      <c r="E582" s="122"/>
      <c r="F582" s="123"/>
      <c r="G582" s="123"/>
      <c r="H582" s="123"/>
      <c r="I582" s="123"/>
      <c r="J582" s="123"/>
      <c r="K582" s="123"/>
      <c r="L582" s="123"/>
      <c r="M582" s="123"/>
      <c r="N582" s="123"/>
      <c r="O582" s="123"/>
      <c r="P582" s="123"/>
      <c r="Q582" s="123"/>
      <c r="R582" s="123"/>
      <c r="S582" s="123"/>
    </row>
    <row r="583" spans="2:19">
      <c r="B583" s="122"/>
      <c r="C583" s="122"/>
      <c r="D583" s="122"/>
      <c r="E583" s="122"/>
      <c r="F583" s="123"/>
      <c r="G583" s="123"/>
      <c r="H583" s="123"/>
      <c r="I583" s="123"/>
      <c r="J583" s="123"/>
      <c r="K583" s="123"/>
      <c r="L583" s="123"/>
      <c r="M583" s="123"/>
      <c r="N583" s="123"/>
      <c r="O583" s="123"/>
      <c r="P583" s="123"/>
      <c r="Q583" s="123"/>
      <c r="R583" s="123"/>
      <c r="S583" s="123"/>
    </row>
    <row r="584" spans="2:19">
      <c r="B584" s="122"/>
      <c r="C584" s="122"/>
      <c r="D584" s="122"/>
      <c r="E584" s="122"/>
      <c r="F584" s="123"/>
      <c r="G584" s="123"/>
      <c r="H584" s="123"/>
      <c r="I584" s="123"/>
      <c r="J584" s="123"/>
      <c r="K584" s="123"/>
      <c r="L584" s="123"/>
      <c r="M584" s="123"/>
      <c r="N584" s="123"/>
      <c r="O584" s="123"/>
      <c r="P584" s="123"/>
      <c r="Q584" s="123"/>
      <c r="R584" s="123"/>
      <c r="S584" s="123"/>
    </row>
    <row r="585" spans="2:19">
      <c r="B585" s="122"/>
      <c r="C585" s="122"/>
      <c r="D585" s="122"/>
      <c r="E585" s="122"/>
      <c r="F585" s="123"/>
      <c r="G585" s="123"/>
      <c r="H585" s="123"/>
      <c r="I585" s="123"/>
      <c r="J585" s="123"/>
      <c r="K585" s="123"/>
      <c r="L585" s="123"/>
      <c r="M585" s="123"/>
      <c r="N585" s="123"/>
      <c r="O585" s="123"/>
      <c r="P585" s="123"/>
      <c r="Q585" s="123"/>
      <c r="R585" s="123"/>
      <c r="S585" s="123"/>
    </row>
    <row r="586" spans="2:19">
      <c r="B586" s="122"/>
      <c r="C586" s="122"/>
      <c r="D586" s="122"/>
      <c r="E586" s="122"/>
      <c r="F586" s="123"/>
      <c r="G586" s="123"/>
      <c r="H586" s="123"/>
      <c r="I586" s="123"/>
      <c r="J586" s="123"/>
      <c r="K586" s="123"/>
      <c r="L586" s="123"/>
      <c r="M586" s="123"/>
      <c r="N586" s="123"/>
      <c r="O586" s="123"/>
      <c r="P586" s="123"/>
      <c r="Q586" s="123"/>
      <c r="R586" s="123"/>
      <c r="S586" s="123"/>
    </row>
    <row r="587" spans="2:19">
      <c r="B587" s="122"/>
      <c r="C587" s="122"/>
      <c r="D587" s="122"/>
      <c r="E587" s="122"/>
      <c r="F587" s="123"/>
      <c r="G587" s="123"/>
      <c r="H587" s="123"/>
      <c r="I587" s="123"/>
      <c r="J587" s="123"/>
      <c r="K587" s="123"/>
      <c r="L587" s="123"/>
      <c r="M587" s="123"/>
      <c r="N587" s="123"/>
      <c r="O587" s="123"/>
      <c r="P587" s="123"/>
      <c r="Q587" s="123"/>
      <c r="R587" s="123"/>
      <c r="S587" s="123"/>
    </row>
    <row r="588" spans="2:19">
      <c r="B588" s="122"/>
      <c r="C588" s="122"/>
      <c r="D588" s="122"/>
      <c r="E588" s="122"/>
      <c r="F588" s="123"/>
      <c r="G588" s="123"/>
      <c r="H588" s="123"/>
      <c r="I588" s="123"/>
      <c r="J588" s="123"/>
      <c r="K588" s="123"/>
      <c r="L588" s="123"/>
      <c r="M588" s="123"/>
      <c r="N588" s="123"/>
      <c r="O588" s="123"/>
      <c r="P588" s="123"/>
      <c r="Q588" s="123"/>
      <c r="R588" s="123"/>
      <c r="S588" s="123"/>
    </row>
    <row r="589" spans="2:19">
      <c r="B589" s="122"/>
      <c r="C589" s="122"/>
      <c r="D589" s="122"/>
      <c r="E589" s="122"/>
      <c r="F589" s="123"/>
      <c r="G589" s="123"/>
      <c r="H589" s="123"/>
      <c r="I589" s="123"/>
      <c r="J589" s="123"/>
      <c r="K589" s="123"/>
      <c r="L589" s="123"/>
      <c r="M589" s="123"/>
      <c r="N589" s="123"/>
      <c r="O589" s="123"/>
      <c r="P589" s="123"/>
      <c r="Q589" s="123"/>
      <c r="R589" s="123"/>
      <c r="S589" s="123"/>
    </row>
    <row r="590" spans="2:19">
      <c r="B590" s="122"/>
      <c r="C590" s="122"/>
      <c r="D590" s="122"/>
      <c r="E590" s="122"/>
      <c r="F590" s="123"/>
      <c r="G590" s="123"/>
      <c r="H590" s="123"/>
      <c r="I590" s="123"/>
      <c r="J590" s="123"/>
      <c r="K590" s="123"/>
      <c r="L590" s="123"/>
      <c r="M590" s="123"/>
      <c r="N590" s="123"/>
      <c r="O590" s="123"/>
      <c r="P590" s="123"/>
      <c r="Q590" s="123"/>
      <c r="R590" s="123"/>
      <c r="S590" s="123"/>
    </row>
    <row r="591" spans="2:19">
      <c r="B591" s="122"/>
      <c r="C591" s="122"/>
      <c r="D591" s="122"/>
      <c r="E591" s="122"/>
      <c r="F591" s="123"/>
      <c r="G591" s="123"/>
      <c r="H591" s="123"/>
      <c r="I591" s="123"/>
      <c r="J591" s="123"/>
      <c r="K591" s="123"/>
      <c r="L591" s="123"/>
      <c r="M591" s="123"/>
      <c r="N591" s="123"/>
      <c r="O591" s="123"/>
      <c r="P591" s="123"/>
      <c r="Q591" s="123"/>
      <c r="R591" s="123"/>
      <c r="S591" s="123"/>
    </row>
    <row r="592" spans="2:19">
      <c r="B592" s="122"/>
      <c r="C592" s="122"/>
      <c r="D592" s="122"/>
      <c r="E592" s="122"/>
      <c r="F592" s="123"/>
      <c r="G592" s="123"/>
      <c r="H592" s="123"/>
      <c r="I592" s="123"/>
      <c r="J592" s="123"/>
      <c r="K592" s="123"/>
      <c r="L592" s="123"/>
      <c r="M592" s="123"/>
      <c r="N592" s="123"/>
      <c r="O592" s="123"/>
      <c r="P592" s="123"/>
      <c r="Q592" s="123"/>
      <c r="R592" s="123"/>
      <c r="S592" s="123"/>
    </row>
    <row r="593" spans="2:19">
      <c r="B593" s="122"/>
      <c r="C593" s="122"/>
      <c r="D593" s="122"/>
      <c r="E593" s="122"/>
      <c r="F593" s="123"/>
      <c r="G593" s="123"/>
      <c r="H593" s="123"/>
      <c r="I593" s="123"/>
      <c r="J593" s="123"/>
      <c r="K593" s="123"/>
      <c r="L593" s="123"/>
      <c r="M593" s="123"/>
      <c r="N593" s="123"/>
      <c r="O593" s="123"/>
      <c r="P593" s="123"/>
      <c r="Q593" s="123"/>
      <c r="R593" s="123"/>
      <c r="S593" s="123"/>
    </row>
    <row r="594" spans="2:19">
      <c r="B594" s="122"/>
      <c r="C594" s="122"/>
      <c r="D594" s="122"/>
      <c r="E594" s="122"/>
      <c r="F594" s="123"/>
      <c r="G594" s="123"/>
      <c r="H594" s="123"/>
      <c r="I594" s="123"/>
      <c r="J594" s="123"/>
      <c r="K594" s="123"/>
      <c r="L594" s="123"/>
      <c r="M594" s="123"/>
      <c r="N594" s="123"/>
      <c r="O594" s="123"/>
      <c r="P594" s="123"/>
      <c r="Q594" s="123"/>
      <c r="R594" s="123"/>
      <c r="S594" s="123"/>
    </row>
    <row r="595" spans="2:19">
      <c r="B595" s="122"/>
      <c r="C595" s="122"/>
      <c r="D595" s="122"/>
      <c r="E595" s="122"/>
      <c r="F595" s="123"/>
      <c r="G595" s="123"/>
      <c r="H595" s="123"/>
      <c r="I595" s="123"/>
      <c r="J595" s="123"/>
      <c r="K595" s="123"/>
      <c r="L595" s="123"/>
      <c r="M595" s="123"/>
      <c r="N595" s="123"/>
      <c r="O595" s="123"/>
      <c r="P595" s="123"/>
      <c r="Q595" s="123"/>
      <c r="R595" s="123"/>
      <c r="S595" s="123"/>
    </row>
    <row r="596" spans="2:19">
      <c r="B596" s="122"/>
      <c r="C596" s="122"/>
      <c r="D596" s="122"/>
      <c r="E596" s="122"/>
      <c r="F596" s="123"/>
      <c r="G596" s="123"/>
      <c r="H596" s="123"/>
      <c r="I596" s="123"/>
      <c r="J596" s="123"/>
      <c r="K596" s="123"/>
      <c r="L596" s="123"/>
      <c r="M596" s="123"/>
      <c r="N596" s="123"/>
      <c r="O596" s="123"/>
      <c r="P596" s="123"/>
      <c r="Q596" s="123"/>
      <c r="R596" s="123"/>
      <c r="S596" s="123"/>
    </row>
    <row r="597" spans="2:19">
      <c r="B597" s="122"/>
      <c r="C597" s="122"/>
      <c r="D597" s="122"/>
      <c r="E597" s="122"/>
      <c r="F597" s="123"/>
      <c r="G597" s="123"/>
      <c r="H597" s="123"/>
      <c r="I597" s="123"/>
      <c r="J597" s="123"/>
      <c r="K597" s="123"/>
      <c r="L597" s="123"/>
      <c r="M597" s="123"/>
      <c r="N597" s="123"/>
      <c r="O597" s="123"/>
      <c r="P597" s="123"/>
      <c r="Q597" s="123"/>
      <c r="R597" s="123"/>
      <c r="S597" s="123"/>
    </row>
    <row r="598" spans="2:19">
      <c r="B598" s="122"/>
      <c r="C598" s="122"/>
      <c r="D598" s="122"/>
      <c r="E598" s="122"/>
      <c r="F598" s="123"/>
      <c r="G598" s="123"/>
      <c r="H598" s="123"/>
      <c r="I598" s="123"/>
      <c r="J598" s="123"/>
      <c r="K598" s="123"/>
      <c r="L598" s="123"/>
      <c r="M598" s="123"/>
      <c r="N598" s="123"/>
      <c r="O598" s="123"/>
      <c r="P598" s="123"/>
      <c r="Q598" s="123"/>
      <c r="R598" s="123"/>
      <c r="S598" s="123"/>
    </row>
    <row r="599" spans="2:19">
      <c r="B599" s="122"/>
      <c r="C599" s="122"/>
      <c r="D599" s="122"/>
      <c r="E599" s="122"/>
      <c r="F599" s="123"/>
      <c r="G599" s="123"/>
      <c r="H599" s="123"/>
      <c r="I599" s="123"/>
      <c r="J599" s="123"/>
      <c r="K599" s="123"/>
      <c r="L599" s="123"/>
      <c r="M599" s="123"/>
      <c r="N599" s="123"/>
      <c r="O599" s="123"/>
      <c r="P599" s="123"/>
      <c r="Q599" s="123"/>
      <c r="R599" s="123"/>
      <c r="S599" s="123"/>
    </row>
    <row r="600" spans="2:19">
      <c r="B600" s="122"/>
      <c r="C600" s="122"/>
      <c r="D600" s="122"/>
      <c r="E600" s="122"/>
      <c r="F600" s="123"/>
      <c r="G600" s="123"/>
      <c r="H600" s="123"/>
      <c r="I600" s="123"/>
      <c r="J600" s="123"/>
      <c r="K600" s="123"/>
      <c r="L600" s="123"/>
      <c r="M600" s="123"/>
      <c r="N600" s="123"/>
      <c r="O600" s="123"/>
      <c r="P600" s="123"/>
      <c r="Q600" s="123"/>
      <c r="R600" s="123"/>
      <c r="S600" s="123"/>
    </row>
    <row r="601" spans="2:19">
      <c r="B601" s="122"/>
      <c r="C601" s="122"/>
      <c r="D601" s="122"/>
      <c r="E601" s="122"/>
      <c r="F601" s="123"/>
      <c r="G601" s="123"/>
      <c r="H601" s="123"/>
      <c r="I601" s="123"/>
      <c r="J601" s="123"/>
      <c r="K601" s="123"/>
      <c r="L601" s="123"/>
      <c r="M601" s="123"/>
      <c r="N601" s="123"/>
      <c r="O601" s="123"/>
      <c r="P601" s="123"/>
      <c r="Q601" s="123"/>
      <c r="R601" s="123"/>
      <c r="S601" s="123"/>
    </row>
    <row r="602" spans="2:19">
      <c r="B602" s="122"/>
      <c r="C602" s="122"/>
      <c r="D602" s="122"/>
      <c r="E602" s="122"/>
      <c r="F602" s="123"/>
      <c r="G602" s="123"/>
      <c r="H602" s="123"/>
      <c r="I602" s="123"/>
      <c r="J602" s="123"/>
      <c r="K602" s="123"/>
      <c r="L602" s="123"/>
      <c r="M602" s="123"/>
      <c r="N602" s="123"/>
      <c r="O602" s="123"/>
      <c r="P602" s="123"/>
      <c r="Q602" s="123"/>
      <c r="R602" s="123"/>
      <c r="S602" s="123"/>
    </row>
    <row r="603" spans="2:19">
      <c r="B603" s="122"/>
      <c r="C603" s="122"/>
      <c r="D603" s="122"/>
      <c r="E603" s="122"/>
      <c r="F603" s="123"/>
      <c r="G603" s="123"/>
      <c r="H603" s="123"/>
      <c r="I603" s="123"/>
      <c r="J603" s="123"/>
      <c r="K603" s="123"/>
      <c r="L603" s="123"/>
      <c r="M603" s="123"/>
      <c r="N603" s="123"/>
      <c r="O603" s="123"/>
      <c r="P603" s="123"/>
      <c r="Q603" s="123"/>
      <c r="R603" s="123"/>
      <c r="S603" s="123"/>
    </row>
    <row r="604" spans="2:19">
      <c r="B604" s="122"/>
      <c r="C604" s="122"/>
      <c r="D604" s="122"/>
      <c r="E604" s="122"/>
      <c r="F604" s="123"/>
      <c r="G604" s="123"/>
      <c r="H604" s="123"/>
      <c r="I604" s="123"/>
      <c r="J604" s="123"/>
      <c r="K604" s="123"/>
      <c r="L604" s="123"/>
      <c r="M604" s="123"/>
      <c r="N604" s="123"/>
      <c r="O604" s="123"/>
      <c r="P604" s="123"/>
      <c r="Q604" s="123"/>
      <c r="R604" s="123"/>
      <c r="S604" s="123"/>
    </row>
    <row r="605" spans="2:19">
      <c r="B605" s="122"/>
      <c r="C605" s="122"/>
      <c r="D605" s="122"/>
      <c r="E605" s="122"/>
      <c r="F605" s="123"/>
      <c r="G605" s="123"/>
      <c r="H605" s="123"/>
      <c r="I605" s="123"/>
      <c r="J605" s="123"/>
      <c r="K605" s="123"/>
      <c r="L605" s="123"/>
      <c r="M605" s="123"/>
      <c r="N605" s="123"/>
      <c r="O605" s="123"/>
      <c r="P605" s="123"/>
      <c r="Q605" s="123"/>
      <c r="R605" s="123"/>
      <c r="S605" s="123"/>
    </row>
    <row r="606" spans="2:19">
      <c r="B606" s="122"/>
      <c r="C606" s="122"/>
      <c r="D606" s="122"/>
      <c r="E606" s="122"/>
      <c r="F606" s="123"/>
      <c r="G606" s="123"/>
      <c r="H606" s="123"/>
      <c r="I606" s="123"/>
      <c r="J606" s="123"/>
      <c r="K606" s="123"/>
      <c r="L606" s="123"/>
      <c r="M606" s="123"/>
      <c r="N606" s="123"/>
      <c r="O606" s="123"/>
      <c r="P606" s="123"/>
      <c r="Q606" s="123"/>
      <c r="R606" s="123"/>
      <c r="S606" s="123"/>
    </row>
    <row r="607" spans="2:19">
      <c r="B607" s="122"/>
      <c r="C607" s="122"/>
      <c r="D607" s="122"/>
      <c r="E607" s="122"/>
      <c r="F607" s="123"/>
      <c r="G607" s="123"/>
      <c r="H607" s="123"/>
      <c r="I607" s="123"/>
      <c r="J607" s="123"/>
      <c r="K607" s="123"/>
      <c r="L607" s="123"/>
      <c r="M607" s="123"/>
      <c r="N607" s="123"/>
      <c r="O607" s="123"/>
      <c r="P607" s="123"/>
      <c r="Q607" s="123"/>
      <c r="R607" s="123"/>
      <c r="S607" s="123"/>
    </row>
    <row r="608" spans="2:19">
      <c r="B608" s="122"/>
      <c r="C608" s="122"/>
      <c r="D608" s="122"/>
      <c r="E608" s="122"/>
      <c r="F608" s="123"/>
      <c r="G608" s="123"/>
      <c r="H608" s="123"/>
      <c r="I608" s="123"/>
      <c r="J608" s="123"/>
      <c r="K608" s="123"/>
      <c r="L608" s="123"/>
      <c r="M608" s="123"/>
      <c r="N608" s="123"/>
      <c r="O608" s="123"/>
      <c r="P608" s="123"/>
      <c r="Q608" s="123"/>
      <c r="R608" s="123"/>
      <c r="S608" s="123"/>
    </row>
    <row r="609" spans="2:19">
      <c r="B609" s="122"/>
      <c r="C609" s="122"/>
      <c r="D609" s="122"/>
      <c r="E609" s="122"/>
      <c r="F609" s="123"/>
      <c r="G609" s="123"/>
      <c r="H609" s="123"/>
      <c r="I609" s="123"/>
      <c r="J609" s="123"/>
      <c r="K609" s="123"/>
      <c r="L609" s="123"/>
      <c r="M609" s="123"/>
      <c r="N609" s="123"/>
      <c r="O609" s="123"/>
      <c r="P609" s="123"/>
      <c r="Q609" s="123"/>
      <c r="R609" s="123"/>
      <c r="S609" s="123"/>
    </row>
    <row r="610" spans="2:19">
      <c r="B610" s="122"/>
      <c r="C610" s="122"/>
      <c r="D610" s="122"/>
      <c r="E610" s="122"/>
      <c r="F610" s="123"/>
      <c r="G610" s="123"/>
      <c r="H610" s="123"/>
      <c r="I610" s="123"/>
      <c r="J610" s="123"/>
      <c r="K610" s="123"/>
      <c r="L610" s="123"/>
      <c r="M610" s="123"/>
      <c r="N610" s="123"/>
      <c r="O610" s="123"/>
      <c r="P610" s="123"/>
      <c r="Q610" s="123"/>
      <c r="R610" s="123"/>
      <c r="S610" s="123"/>
    </row>
    <row r="611" spans="2:19">
      <c r="B611" s="122"/>
      <c r="C611" s="122"/>
      <c r="D611" s="122"/>
      <c r="E611" s="122"/>
      <c r="F611" s="123"/>
      <c r="G611" s="123"/>
      <c r="H611" s="123"/>
      <c r="I611" s="123"/>
      <c r="J611" s="123"/>
      <c r="K611" s="123"/>
      <c r="L611" s="123"/>
      <c r="M611" s="123"/>
      <c r="N611" s="123"/>
      <c r="O611" s="123"/>
      <c r="P611" s="123"/>
      <c r="Q611" s="123"/>
      <c r="R611" s="123"/>
      <c r="S611" s="123"/>
    </row>
    <row r="612" spans="2:19">
      <c r="B612" s="122"/>
      <c r="C612" s="122"/>
      <c r="D612" s="122"/>
      <c r="E612" s="122"/>
      <c r="F612" s="123"/>
      <c r="G612" s="123"/>
      <c r="H612" s="123"/>
      <c r="I612" s="123"/>
      <c r="J612" s="123"/>
      <c r="K612" s="123"/>
      <c r="L612" s="123"/>
      <c r="M612" s="123"/>
      <c r="N612" s="123"/>
      <c r="O612" s="123"/>
      <c r="P612" s="123"/>
      <c r="Q612" s="123"/>
      <c r="R612" s="123"/>
      <c r="S612" s="123"/>
    </row>
    <row r="613" spans="2:19">
      <c r="B613" s="122"/>
      <c r="C613" s="122"/>
      <c r="D613" s="122"/>
      <c r="E613" s="122"/>
      <c r="F613" s="123"/>
      <c r="G613" s="123"/>
      <c r="H613" s="123"/>
      <c r="I613" s="123"/>
      <c r="J613" s="123"/>
      <c r="K613" s="123"/>
      <c r="L613" s="123"/>
      <c r="M613" s="123"/>
      <c r="N613" s="123"/>
      <c r="O613" s="123"/>
      <c r="P613" s="123"/>
      <c r="Q613" s="123"/>
      <c r="R613" s="123"/>
      <c r="S613" s="123"/>
    </row>
    <row r="614" spans="2:19">
      <c r="B614" s="122"/>
      <c r="C614" s="122"/>
      <c r="D614" s="122"/>
      <c r="E614" s="122"/>
      <c r="F614" s="123"/>
      <c r="G614" s="123"/>
      <c r="H614" s="123"/>
      <c r="I614" s="123"/>
      <c r="J614" s="123"/>
      <c r="K614" s="123"/>
      <c r="L614" s="123"/>
      <c r="M614" s="123"/>
      <c r="N614" s="123"/>
      <c r="O614" s="123"/>
      <c r="P614" s="123"/>
      <c r="Q614" s="123"/>
      <c r="R614" s="123"/>
      <c r="S614" s="123"/>
    </row>
    <row r="615" spans="2:19">
      <c r="B615" s="122"/>
      <c r="C615" s="122"/>
      <c r="D615" s="122"/>
      <c r="E615" s="122"/>
      <c r="F615" s="123"/>
      <c r="G615" s="123"/>
      <c r="H615" s="123"/>
      <c r="I615" s="123"/>
      <c r="J615" s="123"/>
      <c r="K615" s="123"/>
      <c r="L615" s="123"/>
      <c r="M615" s="123"/>
      <c r="N615" s="123"/>
      <c r="O615" s="123"/>
      <c r="P615" s="123"/>
      <c r="Q615" s="123"/>
      <c r="R615" s="123"/>
      <c r="S615" s="123"/>
    </row>
    <row r="616" spans="2:19">
      <c r="B616" s="122"/>
      <c r="C616" s="122"/>
      <c r="D616" s="122"/>
      <c r="E616" s="122"/>
      <c r="F616" s="123"/>
      <c r="G616" s="123"/>
      <c r="H616" s="123"/>
      <c r="I616" s="123"/>
      <c r="J616" s="123"/>
      <c r="K616" s="123"/>
      <c r="L616" s="123"/>
      <c r="M616" s="123"/>
      <c r="N616" s="123"/>
      <c r="O616" s="123"/>
      <c r="P616" s="123"/>
      <c r="Q616" s="123"/>
      <c r="R616" s="123"/>
      <c r="S616" s="123"/>
    </row>
    <row r="617" spans="2:19">
      <c r="B617" s="122"/>
      <c r="C617" s="122"/>
      <c r="D617" s="122"/>
      <c r="E617" s="122"/>
      <c r="F617" s="123"/>
      <c r="G617" s="123"/>
      <c r="H617" s="123"/>
      <c r="I617" s="123"/>
      <c r="J617" s="123"/>
      <c r="K617" s="123"/>
      <c r="L617" s="123"/>
      <c r="M617" s="123"/>
      <c r="N617" s="123"/>
      <c r="O617" s="123"/>
      <c r="P617" s="123"/>
      <c r="Q617" s="123"/>
      <c r="R617" s="123"/>
      <c r="S617" s="123"/>
    </row>
    <row r="618" spans="2:19">
      <c r="B618" s="122"/>
      <c r="C618" s="122"/>
      <c r="D618" s="122"/>
      <c r="E618" s="122"/>
      <c r="F618" s="123"/>
      <c r="G618" s="123"/>
      <c r="H618" s="123"/>
      <c r="I618" s="123"/>
      <c r="J618" s="123"/>
      <c r="K618" s="123"/>
      <c r="L618" s="123"/>
      <c r="M618" s="123"/>
      <c r="N618" s="123"/>
      <c r="O618" s="123"/>
      <c r="P618" s="123"/>
      <c r="Q618" s="123"/>
      <c r="R618" s="123"/>
      <c r="S618" s="123"/>
    </row>
    <row r="619" spans="2:19">
      <c r="B619" s="122"/>
      <c r="C619" s="122"/>
      <c r="D619" s="122"/>
      <c r="E619" s="122"/>
      <c r="F619" s="123"/>
      <c r="G619" s="123"/>
      <c r="H619" s="123"/>
      <c r="I619" s="123"/>
      <c r="J619" s="123"/>
      <c r="K619" s="123"/>
      <c r="L619" s="123"/>
      <c r="M619" s="123"/>
      <c r="N619" s="123"/>
      <c r="O619" s="123"/>
      <c r="P619" s="123"/>
      <c r="Q619" s="123"/>
      <c r="R619" s="123"/>
      <c r="S619" s="123"/>
    </row>
    <row r="620" spans="2:19">
      <c r="B620" s="122"/>
      <c r="C620" s="122"/>
      <c r="D620" s="122"/>
      <c r="E620" s="122"/>
      <c r="F620" s="123"/>
      <c r="G620" s="123"/>
      <c r="H620" s="123"/>
      <c r="I620" s="123"/>
      <c r="J620" s="123"/>
      <c r="K620" s="123"/>
      <c r="L620" s="123"/>
      <c r="M620" s="123"/>
      <c r="N620" s="123"/>
      <c r="O620" s="123"/>
      <c r="P620" s="123"/>
      <c r="Q620" s="123"/>
      <c r="R620" s="123"/>
      <c r="S620" s="123"/>
    </row>
    <row r="621" spans="2:19">
      <c r="B621" s="122"/>
      <c r="C621" s="122"/>
      <c r="D621" s="122"/>
      <c r="E621" s="122"/>
      <c r="F621" s="123"/>
      <c r="G621" s="123"/>
      <c r="H621" s="123"/>
      <c r="I621" s="123"/>
      <c r="J621" s="123"/>
      <c r="K621" s="123"/>
      <c r="L621" s="123"/>
      <c r="M621" s="123"/>
      <c r="N621" s="123"/>
      <c r="O621" s="123"/>
      <c r="P621" s="123"/>
      <c r="Q621" s="123"/>
      <c r="R621" s="123"/>
      <c r="S621" s="123"/>
    </row>
    <row r="622" spans="2:19">
      <c r="B622" s="122"/>
      <c r="C622" s="122"/>
      <c r="D622" s="122"/>
      <c r="E622" s="122"/>
      <c r="F622" s="123"/>
      <c r="G622" s="123"/>
      <c r="H622" s="123"/>
      <c r="I622" s="123"/>
      <c r="J622" s="123"/>
      <c r="K622" s="123"/>
      <c r="L622" s="123"/>
      <c r="M622" s="123"/>
      <c r="N622" s="123"/>
      <c r="O622" s="123"/>
      <c r="P622" s="123"/>
      <c r="Q622" s="123"/>
      <c r="R622" s="123"/>
      <c r="S622" s="123"/>
    </row>
    <row r="623" spans="2:19">
      <c r="B623" s="122"/>
      <c r="C623" s="122"/>
      <c r="D623" s="122"/>
      <c r="E623" s="122"/>
      <c r="F623" s="123"/>
      <c r="G623" s="123"/>
      <c r="H623" s="123"/>
      <c r="I623" s="123"/>
      <c r="J623" s="123"/>
      <c r="K623" s="123"/>
      <c r="L623" s="123"/>
      <c r="M623" s="123"/>
      <c r="N623" s="123"/>
      <c r="O623" s="123"/>
      <c r="P623" s="123"/>
      <c r="Q623" s="123"/>
      <c r="R623" s="123"/>
      <c r="S623" s="123"/>
    </row>
    <row r="624" spans="2:19">
      <c r="B624" s="122"/>
      <c r="C624" s="122"/>
      <c r="D624" s="122"/>
      <c r="E624" s="122"/>
      <c r="F624" s="123"/>
      <c r="G624" s="123"/>
      <c r="H624" s="123"/>
      <c r="I624" s="123"/>
      <c r="J624" s="123"/>
      <c r="K624" s="123"/>
      <c r="L624" s="123"/>
      <c r="M624" s="123"/>
      <c r="N624" s="123"/>
      <c r="O624" s="123"/>
      <c r="P624" s="123"/>
      <c r="Q624" s="123"/>
      <c r="R624" s="123"/>
      <c r="S624" s="123"/>
    </row>
    <row r="625" spans="2:19">
      <c r="B625" s="122"/>
      <c r="C625" s="122"/>
      <c r="D625" s="122"/>
      <c r="E625" s="122"/>
      <c r="F625" s="123"/>
      <c r="G625" s="123"/>
      <c r="H625" s="123"/>
      <c r="I625" s="123"/>
      <c r="J625" s="123"/>
      <c r="K625" s="123"/>
      <c r="L625" s="123"/>
      <c r="M625" s="123"/>
      <c r="N625" s="123"/>
      <c r="O625" s="123"/>
      <c r="P625" s="123"/>
      <c r="Q625" s="123"/>
      <c r="R625" s="123"/>
      <c r="S625" s="123"/>
    </row>
    <row r="626" spans="2:19">
      <c r="B626" s="122"/>
      <c r="C626" s="122"/>
      <c r="D626" s="122"/>
      <c r="E626" s="122"/>
      <c r="F626" s="123"/>
      <c r="G626" s="123"/>
      <c r="H626" s="123"/>
      <c r="I626" s="123"/>
      <c r="J626" s="123"/>
      <c r="K626" s="123"/>
      <c r="L626" s="123"/>
      <c r="M626" s="123"/>
      <c r="N626" s="123"/>
      <c r="O626" s="123"/>
      <c r="P626" s="123"/>
      <c r="Q626" s="123"/>
      <c r="R626" s="123"/>
      <c r="S626" s="123"/>
    </row>
    <row r="627" spans="2:19">
      <c r="B627" s="122"/>
      <c r="C627" s="122"/>
      <c r="D627" s="122"/>
      <c r="E627" s="122"/>
      <c r="F627" s="123"/>
      <c r="G627" s="123"/>
      <c r="H627" s="123"/>
      <c r="I627" s="123"/>
      <c r="J627" s="123"/>
      <c r="K627" s="123"/>
      <c r="L627" s="123"/>
      <c r="M627" s="123"/>
      <c r="N627" s="123"/>
      <c r="O627" s="123"/>
      <c r="P627" s="123"/>
      <c r="Q627" s="123"/>
      <c r="R627" s="123"/>
      <c r="S627" s="123"/>
    </row>
    <row r="628" spans="2:19">
      <c r="B628" s="122"/>
      <c r="C628" s="122"/>
      <c r="D628" s="122"/>
      <c r="E628" s="122"/>
      <c r="F628" s="123"/>
      <c r="G628" s="123"/>
      <c r="H628" s="123"/>
      <c r="I628" s="123"/>
      <c r="J628" s="123"/>
      <c r="K628" s="123"/>
      <c r="L628" s="123"/>
      <c r="M628" s="123"/>
      <c r="N628" s="123"/>
      <c r="O628" s="123"/>
      <c r="P628" s="123"/>
      <c r="Q628" s="123"/>
      <c r="R628" s="123"/>
      <c r="S628" s="123"/>
    </row>
    <row r="629" spans="2:19">
      <c r="B629" s="122"/>
      <c r="C629" s="122"/>
      <c r="D629" s="122"/>
      <c r="E629" s="122"/>
      <c r="F629" s="123"/>
      <c r="G629" s="123"/>
      <c r="H629" s="123"/>
      <c r="I629" s="123"/>
      <c r="J629" s="123"/>
      <c r="K629" s="123"/>
      <c r="L629" s="123"/>
      <c r="M629" s="123"/>
      <c r="N629" s="123"/>
      <c r="O629" s="123"/>
      <c r="P629" s="123"/>
      <c r="Q629" s="123"/>
      <c r="R629" s="123"/>
      <c r="S629" s="123"/>
    </row>
    <row r="630" spans="2:19">
      <c r="B630" s="122"/>
      <c r="C630" s="122"/>
      <c r="D630" s="122"/>
      <c r="E630" s="122"/>
      <c r="F630" s="123"/>
      <c r="G630" s="123"/>
      <c r="H630" s="123"/>
      <c r="I630" s="123"/>
      <c r="J630" s="123"/>
      <c r="K630" s="123"/>
      <c r="L630" s="123"/>
      <c r="M630" s="123"/>
      <c r="N630" s="123"/>
      <c r="O630" s="123"/>
      <c r="P630" s="123"/>
      <c r="Q630" s="123"/>
      <c r="R630" s="123"/>
      <c r="S630" s="123"/>
    </row>
    <row r="631" spans="2:19">
      <c r="B631" s="122"/>
      <c r="C631" s="122"/>
      <c r="D631" s="122"/>
      <c r="E631" s="122"/>
      <c r="F631" s="123"/>
      <c r="G631" s="123"/>
      <c r="H631" s="123"/>
      <c r="I631" s="123"/>
      <c r="J631" s="123"/>
      <c r="K631" s="123"/>
      <c r="L631" s="123"/>
      <c r="M631" s="123"/>
      <c r="N631" s="123"/>
      <c r="O631" s="123"/>
      <c r="P631" s="123"/>
      <c r="Q631" s="123"/>
      <c r="R631" s="123"/>
      <c r="S631" s="123"/>
    </row>
    <row r="632" spans="2:19">
      <c r="B632" s="122"/>
      <c r="C632" s="122"/>
      <c r="D632" s="122"/>
      <c r="E632" s="122"/>
      <c r="F632" s="123"/>
      <c r="G632" s="123"/>
      <c r="H632" s="123"/>
      <c r="I632" s="123"/>
      <c r="J632" s="123"/>
      <c r="K632" s="123"/>
      <c r="L632" s="123"/>
      <c r="M632" s="123"/>
      <c r="N632" s="123"/>
      <c r="O632" s="123"/>
      <c r="P632" s="123"/>
      <c r="Q632" s="123"/>
      <c r="R632" s="123"/>
      <c r="S632" s="123"/>
    </row>
    <row r="633" spans="2:19">
      <c r="B633" s="122"/>
      <c r="C633" s="122"/>
      <c r="D633" s="122"/>
      <c r="E633" s="122"/>
      <c r="F633" s="123"/>
      <c r="G633" s="123"/>
      <c r="H633" s="123"/>
      <c r="I633" s="123"/>
      <c r="J633" s="123"/>
      <c r="K633" s="123"/>
      <c r="L633" s="123"/>
      <c r="M633" s="123"/>
      <c r="N633" s="123"/>
      <c r="O633" s="123"/>
      <c r="P633" s="123"/>
      <c r="Q633" s="123"/>
      <c r="R633" s="123"/>
      <c r="S633" s="123"/>
    </row>
    <row r="634" spans="2:19">
      <c r="B634" s="122"/>
      <c r="C634" s="122"/>
      <c r="D634" s="122"/>
      <c r="E634" s="122"/>
      <c r="F634" s="123"/>
      <c r="G634" s="123"/>
      <c r="H634" s="123"/>
      <c r="I634" s="123"/>
      <c r="J634" s="123"/>
      <c r="K634" s="123"/>
      <c r="L634" s="123"/>
      <c r="M634" s="123"/>
      <c r="N634" s="123"/>
      <c r="O634" s="123"/>
      <c r="P634" s="123"/>
      <c r="Q634" s="123"/>
      <c r="R634" s="123"/>
      <c r="S634" s="123"/>
    </row>
    <row r="635" spans="2:19">
      <c r="B635" s="122"/>
      <c r="C635" s="122"/>
      <c r="D635" s="122"/>
      <c r="E635" s="122"/>
      <c r="F635" s="123"/>
      <c r="G635" s="123"/>
      <c r="H635" s="123"/>
      <c r="I635" s="123"/>
      <c r="J635" s="123"/>
      <c r="K635" s="123"/>
      <c r="L635" s="123"/>
      <c r="M635" s="123"/>
      <c r="N635" s="123"/>
      <c r="O635" s="123"/>
      <c r="P635" s="123"/>
      <c r="Q635" s="123"/>
      <c r="R635" s="123"/>
      <c r="S635" s="123"/>
    </row>
    <row r="636" spans="2:19">
      <c r="B636" s="122"/>
      <c r="C636" s="122"/>
      <c r="D636" s="122"/>
      <c r="E636" s="122"/>
      <c r="F636" s="123"/>
      <c r="G636" s="123"/>
      <c r="H636" s="123"/>
      <c r="I636" s="123"/>
      <c r="J636" s="123"/>
      <c r="K636" s="123"/>
      <c r="L636" s="123"/>
      <c r="M636" s="123"/>
      <c r="N636" s="123"/>
      <c r="O636" s="123"/>
      <c r="P636" s="123"/>
      <c r="Q636" s="123"/>
      <c r="R636" s="123"/>
      <c r="S636" s="123"/>
    </row>
    <row r="637" spans="2:19">
      <c r="B637" s="122"/>
      <c r="C637" s="122"/>
      <c r="D637" s="122"/>
      <c r="E637" s="122"/>
      <c r="F637" s="123"/>
      <c r="G637" s="123"/>
      <c r="H637" s="123"/>
      <c r="I637" s="123"/>
      <c r="J637" s="123"/>
      <c r="K637" s="123"/>
      <c r="L637" s="123"/>
      <c r="M637" s="123"/>
      <c r="N637" s="123"/>
      <c r="O637" s="123"/>
      <c r="P637" s="123"/>
      <c r="Q637" s="123"/>
      <c r="R637" s="123"/>
      <c r="S637" s="123"/>
    </row>
    <row r="638" spans="2:19">
      <c r="B638" s="122"/>
      <c r="C638" s="122"/>
      <c r="D638" s="122"/>
      <c r="E638" s="122"/>
      <c r="F638" s="123"/>
      <c r="G638" s="123"/>
      <c r="H638" s="123"/>
      <c r="I638" s="123"/>
      <c r="J638" s="123"/>
      <c r="K638" s="123"/>
      <c r="L638" s="123"/>
      <c r="M638" s="123"/>
      <c r="N638" s="123"/>
      <c r="O638" s="123"/>
      <c r="P638" s="123"/>
      <c r="Q638" s="123"/>
      <c r="R638" s="123"/>
      <c r="S638" s="123"/>
    </row>
    <row r="639" spans="2:19">
      <c r="B639" s="122"/>
      <c r="C639" s="122"/>
      <c r="D639" s="122"/>
      <c r="E639" s="122"/>
      <c r="F639" s="123"/>
      <c r="G639" s="123"/>
      <c r="H639" s="123"/>
      <c r="I639" s="123"/>
      <c r="J639" s="123"/>
      <c r="K639" s="123"/>
      <c r="L639" s="123"/>
      <c r="M639" s="123"/>
      <c r="N639" s="123"/>
      <c r="O639" s="123"/>
      <c r="P639" s="123"/>
      <c r="Q639" s="123"/>
      <c r="R639" s="123"/>
      <c r="S639" s="123"/>
    </row>
    <row r="640" spans="2:19">
      <c r="B640" s="122"/>
      <c r="C640" s="122"/>
      <c r="D640" s="122"/>
      <c r="E640" s="122"/>
      <c r="F640" s="123"/>
      <c r="G640" s="123"/>
      <c r="H640" s="123"/>
      <c r="I640" s="123"/>
      <c r="J640" s="123"/>
      <c r="K640" s="123"/>
      <c r="L640" s="123"/>
      <c r="M640" s="123"/>
      <c r="N640" s="123"/>
      <c r="O640" s="123"/>
      <c r="P640" s="123"/>
      <c r="Q640" s="123"/>
      <c r="R640" s="123"/>
      <c r="S640" s="123"/>
    </row>
    <row r="641" spans="2:19">
      <c r="B641" s="122"/>
      <c r="C641" s="122"/>
      <c r="D641" s="122"/>
      <c r="E641" s="122"/>
      <c r="F641" s="123"/>
      <c r="G641" s="123"/>
      <c r="H641" s="123"/>
      <c r="I641" s="123"/>
      <c r="J641" s="123"/>
      <c r="K641" s="123"/>
      <c r="L641" s="123"/>
      <c r="M641" s="123"/>
      <c r="N641" s="123"/>
      <c r="O641" s="123"/>
      <c r="P641" s="123"/>
      <c r="Q641" s="123"/>
      <c r="R641" s="123"/>
      <c r="S641" s="123"/>
    </row>
    <row r="642" spans="2:19">
      <c r="B642" s="122"/>
      <c r="C642" s="122"/>
      <c r="D642" s="122"/>
      <c r="E642" s="122"/>
      <c r="F642" s="123"/>
      <c r="G642" s="123"/>
      <c r="H642" s="123"/>
      <c r="I642" s="123"/>
      <c r="J642" s="123"/>
      <c r="K642" s="123"/>
      <c r="L642" s="123"/>
      <c r="M642" s="123"/>
      <c r="N642" s="123"/>
      <c r="O642" s="123"/>
      <c r="P642" s="123"/>
      <c r="Q642" s="123"/>
      <c r="R642" s="123"/>
      <c r="S642" s="123"/>
    </row>
    <row r="643" spans="2:19">
      <c r="B643" s="122"/>
      <c r="C643" s="122"/>
      <c r="D643" s="122"/>
      <c r="E643" s="122"/>
      <c r="F643" s="123"/>
      <c r="G643" s="123"/>
      <c r="H643" s="123"/>
      <c r="I643" s="123"/>
      <c r="J643" s="123"/>
      <c r="K643" s="123"/>
      <c r="L643" s="123"/>
      <c r="M643" s="123"/>
      <c r="N643" s="123"/>
      <c r="O643" s="123"/>
      <c r="P643" s="123"/>
      <c r="Q643" s="123"/>
      <c r="R643" s="123"/>
      <c r="S643" s="123"/>
    </row>
    <row r="644" spans="2:19">
      <c r="B644" s="122"/>
      <c r="C644" s="122"/>
      <c r="D644" s="122"/>
      <c r="E644" s="122"/>
      <c r="F644" s="123"/>
      <c r="G644" s="123"/>
      <c r="H644" s="123"/>
      <c r="I644" s="123"/>
      <c r="J644" s="123"/>
      <c r="K644" s="123"/>
      <c r="L644" s="123"/>
      <c r="M644" s="123"/>
      <c r="N644" s="123"/>
      <c r="O644" s="123"/>
      <c r="P644" s="123"/>
      <c r="Q644" s="123"/>
      <c r="R644" s="123"/>
      <c r="S644" s="123"/>
    </row>
    <row r="645" spans="2:19">
      <c r="B645" s="122"/>
      <c r="C645" s="122"/>
      <c r="D645" s="122"/>
      <c r="E645" s="122"/>
      <c r="F645" s="123"/>
      <c r="G645" s="123"/>
      <c r="H645" s="123"/>
      <c r="I645" s="123"/>
      <c r="J645" s="123"/>
      <c r="K645" s="123"/>
      <c r="L645" s="123"/>
      <c r="M645" s="123"/>
      <c r="N645" s="123"/>
      <c r="O645" s="123"/>
      <c r="P645" s="123"/>
      <c r="Q645" s="123"/>
      <c r="R645" s="123"/>
      <c r="S645" s="123"/>
    </row>
    <row r="646" spans="2:19">
      <c r="B646" s="122"/>
      <c r="C646" s="122"/>
      <c r="D646" s="122"/>
      <c r="E646" s="122"/>
      <c r="F646" s="123"/>
      <c r="G646" s="123"/>
      <c r="H646" s="123"/>
      <c r="I646" s="123"/>
      <c r="J646" s="123"/>
      <c r="K646" s="123"/>
      <c r="L646" s="123"/>
      <c r="M646" s="123"/>
      <c r="N646" s="123"/>
      <c r="O646" s="123"/>
      <c r="P646" s="123"/>
      <c r="Q646" s="123"/>
      <c r="R646" s="123"/>
      <c r="S646" s="123"/>
    </row>
    <row r="647" spans="2:19">
      <c r="B647" s="122"/>
      <c r="C647" s="122"/>
      <c r="D647" s="122"/>
      <c r="E647" s="122"/>
      <c r="F647" s="123"/>
      <c r="G647" s="123"/>
      <c r="H647" s="123"/>
      <c r="I647" s="123"/>
      <c r="J647" s="123"/>
      <c r="K647" s="123"/>
      <c r="L647" s="123"/>
      <c r="M647" s="123"/>
      <c r="N647" s="123"/>
      <c r="O647" s="123"/>
      <c r="P647" s="123"/>
      <c r="Q647" s="123"/>
      <c r="R647" s="123"/>
      <c r="S647" s="123"/>
    </row>
    <row r="648" spans="2:19">
      <c r="B648" s="122"/>
      <c r="C648" s="122"/>
      <c r="D648" s="122"/>
      <c r="E648" s="122"/>
      <c r="F648" s="123"/>
      <c r="G648" s="123"/>
      <c r="H648" s="123"/>
      <c r="I648" s="123"/>
      <c r="J648" s="123"/>
      <c r="K648" s="123"/>
      <c r="L648" s="123"/>
      <c r="M648" s="123"/>
      <c r="N648" s="123"/>
      <c r="O648" s="123"/>
      <c r="P648" s="123"/>
      <c r="Q648" s="123"/>
      <c r="R648" s="123"/>
      <c r="S648" s="123"/>
    </row>
    <row r="649" spans="2:19">
      <c r="B649" s="122"/>
      <c r="C649" s="122"/>
      <c r="D649" s="122"/>
      <c r="E649" s="122"/>
      <c r="F649" s="123"/>
      <c r="G649" s="123"/>
      <c r="H649" s="123"/>
      <c r="I649" s="123"/>
      <c r="J649" s="123"/>
      <c r="K649" s="123"/>
      <c r="L649" s="123"/>
      <c r="M649" s="123"/>
      <c r="N649" s="123"/>
      <c r="O649" s="123"/>
      <c r="P649" s="123"/>
      <c r="Q649" s="123"/>
      <c r="R649" s="123"/>
      <c r="S649" s="123"/>
    </row>
    <row r="650" spans="2:19">
      <c r="B650" s="122"/>
      <c r="C650" s="122"/>
      <c r="D650" s="122"/>
      <c r="E650" s="122"/>
      <c r="F650" s="123"/>
      <c r="G650" s="123"/>
      <c r="H650" s="123"/>
      <c r="I650" s="123"/>
      <c r="J650" s="123"/>
      <c r="K650" s="123"/>
      <c r="L650" s="123"/>
      <c r="M650" s="123"/>
      <c r="N650" s="123"/>
      <c r="O650" s="123"/>
      <c r="P650" s="123"/>
      <c r="Q650" s="123"/>
      <c r="R650" s="123"/>
      <c r="S650" s="123"/>
    </row>
    <row r="651" spans="2:19">
      <c r="B651" s="122"/>
      <c r="C651" s="122"/>
      <c r="D651" s="122"/>
      <c r="E651" s="122"/>
      <c r="F651" s="123"/>
      <c r="G651" s="123"/>
      <c r="H651" s="123"/>
      <c r="I651" s="123"/>
      <c r="J651" s="123"/>
      <c r="K651" s="123"/>
      <c r="L651" s="123"/>
      <c r="M651" s="123"/>
      <c r="N651" s="123"/>
      <c r="O651" s="123"/>
      <c r="P651" s="123"/>
      <c r="Q651" s="123"/>
      <c r="R651" s="123"/>
      <c r="S651" s="123"/>
    </row>
    <row r="652" spans="2:19">
      <c r="B652" s="122"/>
      <c r="C652" s="122"/>
      <c r="D652" s="122"/>
      <c r="E652" s="122"/>
      <c r="F652" s="123"/>
      <c r="G652" s="123"/>
      <c r="H652" s="123"/>
      <c r="I652" s="123"/>
      <c r="J652" s="123"/>
      <c r="K652" s="123"/>
      <c r="L652" s="123"/>
      <c r="M652" s="123"/>
      <c r="N652" s="123"/>
      <c r="O652" s="123"/>
      <c r="P652" s="123"/>
      <c r="Q652" s="123"/>
      <c r="R652" s="123"/>
      <c r="S652" s="123"/>
    </row>
    <row r="653" spans="2:19">
      <c r="B653" s="122"/>
      <c r="C653" s="122"/>
      <c r="D653" s="122"/>
      <c r="E653" s="122"/>
      <c r="F653" s="123"/>
      <c r="G653" s="123"/>
      <c r="H653" s="123"/>
      <c r="I653" s="123"/>
      <c r="J653" s="123"/>
      <c r="K653" s="123"/>
      <c r="L653" s="123"/>
      <c r="M653" s="123"/>
      <c r="N653" s="123"/>
      <c r="O653" s="123"/>
      <c r="P653" s="123"/>
      <c r="Q653" s="123"/>
      <c r="R653" s="123"/>
      <c r="S653" s="123"/>
    </row>
    <row r="654" spans="2:19">
      <c r="B654" s="122"/>
      <c r="C654" s="122"/>
      <c r="D654" s="122"/>
      <c r="E654" s="122"/>
      <c r="F654" s="123"/>
      <c r="G654" s="123"/>
      <c r="H654" s="123"/>
      <c r="I654" s="123"/>
      <c r="J654" s="123"/>
      <c r="K654" s="123"/>
      <c r="L654" s="123"/>
      <c r="M654" s="123"/>
      <c r="N654" s="123"/>
      <c r="O654" s="123"/>
      <c r="P654" s="123"/>
      <c r="Q654" s="123"/>
      <c r="R654" s="123"/>
      <c r="S654" s="123"/>
    </row>
    <row r="655" spans="2:19">
      <c r="B655" s="122"/>
      <c r="C655" s="122"/>
      <c r="D655" s="122"/>
      <c r="E655" s="122"/>
      <c r="F655" s="123"/>
      <c r="G655" s="123"/>
      <c r="H655" s="123"/>
      <c r="I655" s="123"/>
      <c r="J655" s="123"/>
      <c r="K655" s="123"/>
      <c r="L655" s="123"/>
      <c r="M655" s="123"/>
      <c r="N655" s="123"/>
      <c r="O655" s="123"/>
      <c r="P655" s="123"/>
      <c r="Q655" s="123"/>
      <c r="R655" s="123"/>
      <c r="S655" s="123"/>
    </row>
    <row r="656" spans="2:19">
      <c r="B656" s="122"/>
      <c r="C656" s="122"/>
      <c r="D656" s="122"/>
      <c r="E656" s="122"/>
      <c r="F656" s="123"/>
      <c r="G656" s="123"/>
      <c r="H656" s="123"/>
      <c r="I656" s="123"/>
      <c r="J656" s="123"/>
      <c r="K656" s="123"/>
      <c r="L656" s="123"/>
      <c r="M656" s="123"/>
      <c r="N656" s="123"/>
      <c r="O656" s="123"/>
      <c r="P656" s="123"/>
      <c r="Q656" s="123"/>
      <c r="R656" s="123"/>
      <c r="S656" s="123"/>
    </row>
    <row r="657" spans="2:19">
      <c r="B657" s="122"/>
      <c r="C657" s="122"/>
      <c r="D657" s="122"/>
      <c r="E657" s="122"/>
      <c r="F657" s="123"/>
      <c r="G657" s="123"/>
      <c r="H657" s="123"/>
      <c r="I657" s="123"/>
      <c r="J657" s="123"/>
      <c r="K657" s="123"/>
      <c r="L657" s="123"/>
      <c r="M657" s="123"/>
      <c r="N657" s="123"/>
      <c r="O657" s="123"/>
      <c r="P657" s="123"/>
      <c r="Q657" s="123"/>
      <c r="R657" s="123"/>
      <c r="S657" s="123"/>
    </row>
    <row r="658" spans="2:19">
      <c r="B658" s="122"/>
      <c r="C658" s="122"/>
      <c r="D658" s="122"/>
      <c r="E658" s="122"/>
      <c r="F658" s="123"/>
      <c r="G658" s="123"/>
      <c r="H658" s="123"/>
      <c r="I658" s="123"/>
      <c r="J658" s="123"/>
      <c r="K658" s="123"/>
      <c r="L658" s="123"/>
      <c r="M658" s="123"/>
      <c r="N658" s="123"/>
      <c r="O658" s="123"/>
      <c r="P658" s="123"/>
      <c r="Q658" s="123"/>
      <c r="R658" s="123"/>
      <c r="S658" s="123"/>
    </row>
    <row r="659" spans="2:19">
      <c r="B659" s="122"/>
      <c r="C659" s="122"/>
      <c r="D659" s="122"/>
      <c r="E659" s="122"/>
      <c r="F659" s="123"/>
      <c r="G659" s="123"/>
      <c r="H659" s="123"/>
      <c r="I659" s="123"/>
      <c r="J659" s="123"/>
      <c r="K659" s="123"/>
      <c r="L659" s="123"/>
      <c r="M659" s="123"/>
      <c r="N659" s="123"/>
      <c r="O659" s="123"/>
      <c r="P659" s="123"/>
      <c r="Q659" s="123"/>
      <c r="R659" s="123"/>
      <c r="S659" s="123"/>
    </row>
    <row r="660" spans="2:19">
      <c r="B660" s="122"/>
      <c r="C660" s="122"/>
      <c r="D660" s="122"/>
      <c r="E660" s="122"/>
      <c r="F660" s="123"/>
      <c r="G660" s="123"/>
      <c r="H660" s="123"/>
      <c r="I660" s="123"/>
      <c r="J660" s="123"/>
      <c r="K660" s="123"/>
      <c r="L660" s="123"/>
      <c r="M660" s="123"/>
      <c r="N660" s="123"/>
      <c r="O660" s="123"/>
      <c r="P660" s="123"/>
      <c r="Q660" s="123"/>
      <c r="R660" s="123"/>
      <c r="S660" s="123"/>
    </row>
    <row r="661" spans="2:19">
      <c r="B661" s="122"/>
      <c r="C661" s="122"/>
      <c r="D661" s="122"/>
      <c r="E661" s="122"/>
      <c r="F661" s="123"/>
      <c r="G661" s="123"/>
      <c r="H661" s="123"/>
      <c r="I661" s="123"/>
      <c r="J661" s="123"/>
      <c r="K661" s="123"/>
      <c r="L661" s="123"/>
      <c r="M661" s="123"/>
      <c r="N661" s="123"/>
      <c r="O661" s="123"/>
      <c r="P661" s="123"/>
      <c r="Q661" s="123"/>
      <c r="R661" s="123"/>
      <c r="S661" s="123"/>
    </row>
    <row r="662" spans="2:19">
      <c r="B662" s="122"/>
      <c r="C662" s="122"/>
      <c r="D662" s="122"/>
      <c r="E662" s="122"/>
      <c r="F662" s="123"/>
      <c r="G662" s="123"/>
      <c r="H662" s="123"/>
      <c r="I662" s="123"/>
      <c r="J662" s="123"/>
      <c r="K662" s="123"/>
      <c r="L662" s="123"/>
      <c r="M662" s="123"/>
      <c r="N662" s="123"/>
      <c r="O662" s="123"/>
      <c r="P662" s="123"/>
      <c r="Q662" s="123"/>
      <c r="R662" s="123"/>
      <c r="S662" s="123"/>
    </row>
    <row r="663" spans="2:19">
      <c r="B663" s="122"/>
      <c r="C663" s="122"/>
      <c r="D663" s="122"/>
      <c r="E663" s="122"/>
      <c r="F663" s="123"/>
      <c r="G663" s="123"/>
      <c r="H663" s="123"/>
      <c r="I663" s="123"/>
      <c r="J663" s="123"/>
      <c r="K663" s="123"/>
      <c r="L663" s="123"/>
      <c r="M663" s="123"/>
      <c r="N663" s="123"/>
      <c r="O663" s="123"/>
      <c r="P663" s="123"/>
      <c r="Q663" s="123"/>
      <c r="R663" s="123"/>
      <c r="S663" s="123"/>
    </row>
    <row r="664" spans="2:19">
      <c r="B664" s="122"/>
      <c r="C664" s="122"/>
      <c r="D664" s="122"/>
      <c r="E664" s="122"/>
      <c r="F664" s="123"/>
      <c r="G664" s="123"/>
      <c r="H664" s="123"/>
      <c r="I664" s="123"/>
      <c r="J664" s="123"/>
      <c r="K664" s="123"/>
      <c r="L664" s="123"/>
      <c r="M664" s="123"/>
      <c r="N664" s="123"/>
      <c r="O664" s="123"/>
      <c r="P664" s="123"/>
      <c r="Q664" s="123"/>
      <c r="R664" s="123"/>
      <c r="S664" s="123"/>
    </row>
    <row r="665" spans="2:19">
      <c r="B665" s="122"/>
      <c r="C665" s="122"/>
      <c r="D665" s="122"/>
      <c r="E665" s="122"/>
      <c r="F665" s="123"/>
      <c r="G665" s="123"/>
      <c r="H665" s="123"/>
      <c r="I665" s="123"/>
      <c r="J665" s="123"/>
      <c r="K665" s="123"/>
      <c r="L665" s="123"/>
      <c r="M665" s="123"/>
      <c r="N665" s="123"/>
      <c r="O665" s="123"/>
      <c r="P665" s="123"/>
      <c r="Q665" s="123"/>
      <c r="R665" s="123"/>
      <c r="S665" s="123"/>
    </row>
    <row r="666" spans="2:19">
      <c r="B666" s="122"/>
      <c r="C666" s="122"/>
      <c r="D666" s="122"/>
      <c r="E666" s="122"/>
      <c r="F666" s="123"/>
      <c r="G666" s="123"/>
      <c r="H666" s="123"/>
      <c r="I666" s="123"/>
      <c r="J666" s="123"/>
      <c r="K666" s="123"/>
      <c r="L666" s="123"/>
      <c r="M666" s="123"/>
      <c r="N666" s="123"/>
      <c r="O666" s="123"/>
      <c r="P666" s="123"/>
      <c r="Q666" s="123"/>
      <c r="R666" s="123"/>
      <c r="S666" s="123"/>
    </row>
    <row r="667" spans="2:19">
      <c r="B667" s="122"/>
      <c r="C667" s="122"/>
      <c r="D667" s="122"/>
      <c r="E667" s="122"/>
      <c r="F667" s="123"/>
      <c r="G667" s="123"/>
      <c r="H667" s="123"/>
      <c r="I667" s="123"/>
      <c r="J667" s="123"/>
      <c r="K667" s="123"/>
      <c r="L667" s="123"/>
      <c r="M667" s="123"/>
      <c r="N667" s="123"/>
      <c r="O667" s="123"/>
      <c r="P667" s="123"/>
      <c r="Q667" s="123"/>
      <c r="R667" s="123"/>
      <c r="S667" s="123"/>
    </row>
    <row r="668" spans="2:19">
      <c r="B668" s="122"/>
      <c r="C668" s="122"/>
      <c r="D668" s="122"/>
      <c r="E668" s="122"/>
      <c r="F668" s="123"/>
      <c r="G668" s="123"/>
      <c r="H668" s="123"/>
      <c r="I668" s="123"/>
      <c r="J668" s="123"/>
      <c r="K668" s="123"/>
      <c r="L668" s="123"/>
      <c r="M668" s="123"/>
      <c r="N668" s="123"/>
      <c r="O668" s="123"/>
      <c r="P668" s="123"/>
      <c r="Q668" s="123"/>
      <c r="R668" s="123"/>
      <c r="S668" s="123"/>
    </row>
  </sheetData>
  <sheetProtection sheet="1" objects="1" scenarios="1"/>
  <mergeCells count="2">
    <mergeCell ref="B6:S6"/>
    <mergeCell ref="B7:S7"/>
  </mergeCells>
  <phoneticPr fontId="3" type="noConversion"/>
  <conditionalFormatting sqref="B12:B38 B43:B135">
    <cfRule type="cellIs" dxfId="8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AW404"/>
  <sheetViews>
    <sheetView rightToLeft="1" workbookViewId="0"/>
  </sheetViews>
  <sheetFormatPr defaultColWidth="9.140625" defaultRowHeight="18"/>
  <cols>
    <col min="1" max="1" width="6.28515625" style="1" customWidth="1"/>
    <col min="2" max="2" width="36.140625" style="2" bestFit="1" customWidth="1"/>
    <col min="3" max="3" width="41.28515625" style="2" customWidth="1"/>
    <col min="4" max="4" width="5.7109375" style="2" bestFit="1" customWidth="1"/>
    <col min="5" max="5" width="11.28515625" style="2" bestFit="1" customWidth="1"/>
    <col min="6" max="6" width="14.7109375" style="1" bestFit="1" customWidth="1"/>
    <col min="7" max="7" width="12" style="1" bestFit="1" customWidth="1"/>
    <col min="8" max="9" width="7.28515625" style="1" bestFit="1" customWidth="1"/>
    <col min="10" max="10" width="8" style="1" bestFit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49">
      <c r="B1" s="46" t="s">
        <v>140</v>
      </c>
      <c r="C1" s="67" t="s" vm="1">
        <v>216</v>
      </c>
    </row>
    <row r="2" spans="2:49">
      <c r="B2" s="46" t="s">
        <v>139</v>
      </c>
      <c r="C2" s="67" t="s">
        <v>217</v>
      </c>
    </row>
    <row r="3" spans="2:49">
      <c r="B3" s="46" t="s">
        <v>141</v>
      </c>
      <c r="C3" s="67" t="s">
        <v>218</v>
      </c>
    </row>
    <row r="4" spans="2:49">
      <c r="B4" s="46" t="s">
        <v>142</v>
      </c>
      <c r="C4" s="67">
        <v>8602</v>
      </c>
    </row>
    <row r="6" spans="2:49" ht="26.25" customHeight="1">
      <c r="B6" s="151" t="s">
        <v>168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3"/>
    </row>
    <row r="7" spans="2:49" ht="26.25" customHeight="1">
      <c r="B7" s="151" t="s">
        <v>86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3"/>
    </row>
    <row r="8" spans="2:49" s="3" customFormat="1" ht="63">
      <c r="B8" s="21" t="s">
        <v>110</v>
      </c>
      <c r="C8" s="29" t="s">
        <v>43</v>
      </c>
      <c r="D8" s="29" t="s">
        <v>112</v>
      </c>
      <c r="E8" s="29" t="s">
        <v>111</v>
      </c>
      <c r="F8" s="29" t="s">
        <v>62</v>
      </c>
      <c r="G8" s="29" t="s">
        <v>97</v>
      </c>
      <c r="H8" s="29" t="s">
        <v>193</v>
      </c>
      <c r="I8" s="29" t="s">
        <v>192</v>
      </c>
      <c r="J8" s="29" t="s">
        <v>105</v>
      </c>
      <c r="K8" s="29" t="s">
        <v>56</v>
      </c>
      <c r="L8" s="29" t="s">
        <v>143</v>
      </c>
      <c r="M8" s="30" t="s">
        <v>145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W8" s="1"/>
    </row>
    <row r="9" spans="2:49" s="3" customFormat="1" ht="14.25" customHeight="1">
      <c r="B9" s="14"/>
      <c r="C9" s="31"/>
      <c r="D9" s="15"/>
      <c r="E9" s="15"/>
      <c r="F9" s="31"/>
      <c r="G9" s="31"/>
      <c r="H9" s="31" t="s">
        <v>200</v>
      </c>
      <c r="I9" s="31"/>
      <c r="J9" s="31" t="s">
        <v>196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W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W10" s="1"/>
    </row>
    <row r="11" spans="2:49" s="4" customFormat="1" ht="18" customHeight="1">
      <c r="B11" s="107" t="s">
        <v>28</v>
      </c>
      <c r="C11" s="108"/>
      <c r="D11" s="108"/>
      <c r="E11" s="108"/>
      <c r="F11" s="108"/>
      <c r="G11" s="108"/>
      <c r="H11" s="109"/>
      <c r="I11" s="109"/>
      <c r="J11" s="109">
        <v>3.5596900000000002</v>
      </c>
      <c r="K11" s="108"/>
      <c r="L11" s="110">
        <f>IFERROR(J11/$J$11,0)</f>
        <v>1</v>
      </c>
      <c r="M11" s="110">
        <f>J11/'סכום נכסי הקרן'!$C$42</f>
        <v>4.5615229024191392E-5</v>
      </c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W11" s="84"/>
    </row>
    <row r="12" spans="2:49">
      <c r="B12" s="87" t="s">
        <v>188</v>
      </c>
      <c r="C12" s="71"/>
      <c r="D12" s="71"/>
      <c r="E12" s="71"/>
      <c r="F12" s="71"/>
      <c r="G12" s="71"/>
      <c r="H12" s="79"/>
      <c r="I12" s="79"/>
      <c r="J12" s="79">
        <f>J13</f>
        <v>1.3000000000000002E-4</v>
      </c>
      <c r="K12" s="71"/>
      <c r="L12" s="110">
        <f>IFERROR(J12/$J$11,0)</f>
        <v>3.6520034047908667E-5</v>
      </c>
      <c r="M12" s="110">
        <f>J12/'סכום נכסי הקרן'!$C$42</f>
        <v>1.6658697170666215E-9</v>
      </c>
    </row>
    <row r="13" spans="2:49">
      <c r="B13" s="75" t="s">
        <v>1740</v>
      </c>
      <c r="C13" s="69">
        <v>5992</v>
      </c>
      <c r="D13" s="82" t="s">
        <v>26</v>
      </c>
      <c r="E13" s="69" t="s">
        <v>1717</v>
      </c>
      <c r="F13" s="82" t="s">
        <v>421</v>
      </c>
      <c r="G13" s="82" t="s">
        <v>127</v>
      </c>
      <c r="H13" s="76">
        <v>759</v>
      </c>
      <c r="I13" s="76">
        <v>9.9999999999999995E-7</v>
      </c>
      <c r="J13" s="76">
        <v>1.3000000000000002E-4</v>
      </c>
      <c r="K13" s="77">
        <v>2.7802197802197801E-5</v>
      </c>
      <c r="L13" s="131">
        <v>0</v>
      </c>
      <c r="M13" s="131">
        <v>0</v>
      </c>
    </row>
    <row r="14" spans="2:49">
      <c r="B14" s="72"/>
      <c r="C14" s="69"/>
      <c r="D14" s="69"/>
      <c r="E14" s="69"/>
      <c r="F14" s="69"/>
      <c r="G14" s="69"/>
      <c r="H14" s="76"/>
      <c r="I14" s="76"/>
      <c r="J14" s="69"/>
      <c r="K14" s="69"/>
      <c r="L14" s="77"/>
      <c r="M14" s="69"/>
    </row>
    <row r="15" spans="2:49" s="84" customFormat="1">
      <c r="B15" s="111" t="s">
        <v>187</v>
      </c>
      <c r="C15" s="108"/>
      <c r="D15" s="108"/>
      <c r="E15" s="108"/>
      <c r="F15" s="108"/>
      <c r="G15" s="108"/>
      <c r="H15" s="109"/>
      <c r="I15" s="109"/>
      <c r="J15" s="109">
        <v>3.5596900000000002</v>
      </c>
      <c r="K15" s="108"/>
      <c r="L15" s="110">
        <f t="shared" ref="L15:L17" si="0">IFERROR(J15/$J$11,0)</f>
        <v>1</v>
      </c>
      <c r="M15" s="110">
        <f>J15/'סכום נכסי הקרן'!$C$42</f>
        <v>4.5615229024191392E-5</v>
      </c>
    </row>
    <row r="16" spans="2:49">
      <c r="B16" s="87" t="s">
        <v>60</v>
      </c>
      <c r="C16" s="71"/>
      <c r="D16" s="71"/>
      <c r="E16" s="71"/>
      <c r="F16" s="71"/>
      <c r="G16" s="71"/>
      <c r="H16" s="79"/>
      <c r="I16" s="79"/>
      <c r="J16" s="79">
        <v>3.5596900000000002</v>
      </c>
      <c r="K16" s="71"/>
      <c r="L16" s="80">
        <f t="shared" si="0"/>
        <v>1</v>
      </c>
      <c r="M16" s="80">
        <f>J16/'סכום נכסי הקרן'!$C$42</f>
        <v>4.5615229024191392E-5</v>
      </c>
    </row>
    <row r="17" spans="2:13">
      <c r="B17" s="75" t="s">
        <v>1741</v>
      </c>
      <c r="C17" s="69">
        <v>9389</v>
      </c>
      <c r="D17" s="82" t="s">
        <v>26</v>
      </c>
      <c r="E17" s="69" t="s">
        <v>1742</v>
      </c>
      <c r="F17" s="82" t="s">
        <v>1743</v>
      </c>
      <c r="G17" s="82" t="s">
        <v>126</v>
      </c>
      <c r="H17" s="76">
        <v>231.53</v>
      </c>
      <c r="I17" s="76">
        <v>425.30070000000001</v>
      </c>
      <c r="J17" s="76">
        <v>3.5596900000000002</v>
      </c>
      <c r="K17" s="77">
        <v>1.5966965124988289E-5</v>
      </c>
      <c r="L17" s="77">
        <f t="shared" si="0"/>
        <v>1</v>
      </c>
      <c r="M17" s="77">
        <f>J17/'סכום נכסי הקרן'!$C$42</f>
        <v>4.5615229024191392E-5</v>
      </c>
    </row>
    <row r="18" spans="2:13">
      <c r="B18" s="72"/>
      <c r="C18" s="69"/>
      <c r="D18" s="69"/>
      <c r="E18" s="69"/>
      <c r="F18" s="69"/>
      <c r="G18" s="69"/>
      <c r="H18" s="76"/>
      <c r="I18" s="76"/>
      <c r="J18" s="69"/>
      <c r="K18" s="69"/>
      <c r="L18" s="77"/>
      <c r="M18" s="69"/>
    </row>
    <row r="19" spans="2:13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</row>
    <row r="20" spans="2:13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</row>
    <row r="21" spans="2:13">
      <c r="B21" s="130" t="s">
        <v>208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</row>
    <row r="22" spans="2:13">
      <c r="B22" s="130" t="s">
        <v>106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</row>
    <row r="23" spans="2:13">
      <c r="B23" s="130" t="s">
        <v>191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</row>
    <row r="24" spans="2:13">
      <c r="B24" s="130" t="s">
        <v>199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</row>
    <row r="25" spans="2:13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</row>
    <row r="26" spans="2:13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</row>
    <row r="27" spans="2:13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</row>
    <row r="28" spans="2:13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</row>
    <row r="29" spans="2:13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</row>
    <row r="30" spans="2:13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</row>
    <row r="31" spans="2:13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</row>
    <row r="32" spans="2:13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</row>
    <row r="33" spans="2:13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</row>
    <row r="34" spans="2:13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</row>
    <row r="35" spans="2:13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</row>
    <row r="36" spans="2:13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</row>
    <row r="37" spans="2:13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</row>
    <row r="38" spans="2:13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</row>
    <row r="39" spans="2:13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</row>
    <row r="40" spans="2:13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</row>
    <row r="41" spans="2:13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</row>
    <row r="42" spans="2:13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</row>
    <row r="43" spans="2:13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</row>
    <row r="44" spans="2:13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</row>
    <row r="45" spans="2:13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</row>
    <row r="46" spans="2:13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</row>
    <row r="47" spans="2:13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</row>
    <row r="48" spans="2:13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</row>
    <row r="49" spans="2:13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</row>
    <row r="50" spans="2:13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</row>
    <row r="51" spans="2:13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</row>
    <row r="52" spans="2:13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</row>
    <row r="53" spans="2:13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</row>
    <row r="54" spans="2:13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</row>
    <row r="55" spans="2:13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</row>
    <row r="56" spans="2:13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</row>
    <row r="57" spans="2:13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</row>
    <row r="58" spans="2:13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</row>
    <row r="59" spans="2:13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</row>
    <row r="60" spans="2:13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</row>
    <row r="61" spans="2:13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</row>
    <row r="62" spans="2:13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</row>
    <row r="63" spans="2:13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</row>
    <row r="64" spans="2:13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</row>
    <row r="65" spans="2:13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</row>
    <row r="66" spans="2:13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</row>
    <row r="67" spans="2:13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</row>
    <row r="68" spans="2:13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</row>
    <row r="69" spans="2:13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</row>
    <row r="70" spans="2:13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</row>
    <row r="71" spans="2:13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</row>
    <row r="72" spans="2:13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</row>
    <row r="73" spans="2:13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</row>
    <row r="74" spans="2:13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</row>
    <row r="75" spans="2:13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</row>
    <row r="76" spans="2:13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</row>
    <row r="77" spans="2:13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</row>
    <row r="78" spans="2:13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</row>
    <row r="79" spans="2:13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</row>
    <row r="80" spans="2:13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</row>
    <row r="81" spans="2:13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</row>
    <row r="82" spans="2:13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</row>
    <row r="83" spans="2:13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</row>
    <row r="84" spans="2:13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</row>
    <row r="85" spans="2:13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</row>
    <row r="86" spans="2:13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</row>
    <row r="87" spans="2:13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</row>
    <row r="88" spans="2:13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</row>
    <row r="89" spans="2:13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</row>
    <row r="90" spans="2:13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</row>
    <row r="91" spans="2:13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</row>
    <row r="92" spans="2:13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</row>
    <row r="93" spans="2:13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</row>
    <row r="94" spans="2:13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</row>
    <row r="95" spans="2:13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</row>
    <row r="96" spans="2:13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</row>
    <row r="97" spans="2:13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</row>
    <row r="98" spans="2:13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</row>
    <row r="99" spans="2:13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</row>
    <row r="100" spans="2:13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</row>
    <row r="101" spans="2:13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</row>
    <row r="102" spans="2:13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</row>
    <row r="103" spans="2:13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</row>
    <row r="104" spans="2:13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</row>
    <row r="105" spans="2:13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</row>
    <row r="106" spans="2:13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</row>
    <row r="107" spans="2:13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</row>
    <row r="108" spans="2:13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</row>
    <row r="109" spans="2:13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</row>
    <row r="110" spans="2:13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</row>
    <row r="111" spans="2:13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</row>
    <row r="112" spans="2:13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</row>
    <row r="113" spans="2:13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</row>
    <row r="114" spans="2:13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</row>
    <row r="115" spans="2:13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</row>
    <row r="116" spans="2:13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</row>
    <row r="117" spans="2:13"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</row>
    <row r="118" spans="2:13">
      <c r="B118" s="122"/>
      <c r="C118" s="123"/>
      <c r="D118" s="123"/>
      <c r="E118" s="123"/>
      <c r="F118" s="123"/>
      <c r="G118" s="123"/>
      <c r="H118" s="123"/>
      <c r="I118" s="123"/>
      <c r="J118" s="123"/>
      <c r="K118" s="123"/>
      <c r="L118" s="123"/>
      <c r="M118" s="123"/>
    </row>
    <row r="119" spans="2:13">
      <c r="B119" s="122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</row>
    <row r="120" spans="2:13">
      <c r="B120" s="122"/>
      <c r="C120" s="123"/>
      <c r="D120" s="123"/>
      <c r="E120" s="123"/>
      <c r="F120" s="123"/>
      <c r="G120" s="123"/>
      <c r="H120" s="123"/>
      <c r="I120" s="123"/>
      <c r="J120" s="123"/>
      <c r="K120" s="123"/>
      <c r="L120" s="123"/>
      <c r="M120" s="123"/>
    </row>
    <row r="121" spans="2:13">
      <c r="B121" s="122"/>
      <c r="C121" s="123"/>
      <c r="D121" s="123"/>
      <c r="E121" s="123"/>
      <c r="F121" s="123"/>
      <c r="G121" s="123"/>
      <c r="H121" s="123"/>
      <c r="I121" s="123"/>
      <c r="J121" s="123"/>
      <c r="K121" s="123"/>
      <c r="L121" s="123"/>
      <c r="M121" s="123"/>
    </row>
    <row r="122" spans="2:13">
      <c r="B122" s="122"/>
      <c r="C122" s="123"/>
      <c r="D122" s="123"/>
      <c r="E122" s="123"/>
      <c r="F122" s="123"/>
      <c r="G122" s="123"/>
      <c r="H122" s="123"/>
      <c r="I122" s="123"/>
      <c r="J122" s="123"/>
      <c r="K122" s="123"/>
      <c r="L122" s="123"/>
      <c r="M122" s="123"/>
    </row>
    <row r="123" spans="2:13">
      <c r="B123" s="122"/>
      <c r="C123" s="123"/>
      <c r="D123" s="123"/>
      <c r="E123" s="123"/>
      <c r="F123" s="123"/>
      <c r="G123" s="123"/>
      <c r="H123" s="123"/>
      <c r="I123" s="123"/>
      <c r="J123" s="123"/>
      <c r="K123" s="123"/>
      <c r="L123" s="123"/>
      <c r="M123" s="123"/>
    </row>
    <row r="124" spans="2:13">
      <c r="B124" s="122"/>
      <c r="C124" s="123"/>
      <c r="D124" s="123"/>
      <c r="E124" s="123"/>
      <c r="F124" s="123"/>
      <c r="G124" s="123"/>
      <c r="H124" s="123"/>
      <c r="I124" s="123"/>
      <c r="J124" s="123"/>
      <c r="K124" s="123"/>
      <c r="L124" s="123"/>
      <c r="M124" s="123"/>
    </row>
    <row r="125" spans="2:13">
      <c r="B125" s="122"/>
      <c r="C125" s="123"/>
      <c r="D125" s="123"/>
      <c r="E125" s="123"/>
      <c r="F125" s="123"/>
      <c r="G125" s="123"/>
      <c r="H125" s="123"/>
      <c r="I125" s="123"/>
      <c r="J125" s="123"/>
      <c r="K125" s="123"/>
      <c r="L125" s="123"/>
      <c r="M125" s="123"/>
    </row>
    <row r="126" spans="2:13">
      <c r="B126" s="122"/>
      <c r="C126" s="123"/>
      <c r="D126" s="123"/>
      <c r="E126" s="123"/>
      <c r="F126" s="123"/>
      <c r="G126" s="123"/>
      <c r="H126" s="123"/>
      <c r="I126" s="123"/>
      <c r="J126" s="123"/>
      <c r="K126" s="123"/>
      <c r="L126" s="123"/>
      <c r="M126" s="123"/>
    </row>
    <row r="127" spans="2:13">
      <c r="B127" s="122"/>
      <c r="C127" s="123"/>
      <c r="D127" s="123"/>
      <c r="E127" s="123"/>
      <c r="F127" s="123"/>
      <c r="G127" s="123"/>
      <c r="H127" s="123"/>
      <c r="I127" s="123"/>
      <c r="J127" s="123"/>
      <c r="K127" s="123"/>
      <c r="L127" s="123"/>
      <c r="M127" s="123"/>
    </row>
    <row r="128" spans="2:13">
      <c r="B128" s="122"/>
      <c r="C128" s="123"/>
      <c r="D128" s="123"/>
      <c r="E128" s="123"/>
      <c r="F128" s="123"/>
      <c r="G128" s="123"/>
      <c r="H128" s="123"/>
      <c r="I128" s="123"/>
      <c r="J128" s="123"/>
      <c r="K128" s="123"/>
      <c r="L128" s="123"/>
      <c r="M128" s="123"/>
    </row>
    <row r="129" spans="2:13">
      <c r="B129" s="122"/>
      <c r="C129" s="123"/>
      <c r="D129" s="123"/>
      <c r="E129" s="123"/>
      <c r="F129" s="123"/>
      <c r="G129" s="123"/>
      <c r="H129" s="123"/>
      <c r="I129" s="123"/>
      <c r="J129" s="123"/>
      <c r="K129" s="123"/>
      <c r="L129" s="123"/>
      <c r="M129" s="123"/>
    </row>
    <row r="130" spans="2:13">
      <c r="B130" s="122"/>
      <c r="C130" s="123"/>
      <c r="D130" s="123"/>
      <c r="E130" s="123"/>
      <c r="F130" s="123"/>
      <c r="G130" s="123"/>
      <c r="H130" s="123"/>
      <c r="I130" s="123"/>
      <c r="J130" s="123"/>
      <c r="K130" s="123"/>
      <c r="L130" s="123"/>
      <c r="M130" s="123"/>
    </row>
    <row r="131" spans="2:13">
      <c r="B131" s="122"/>
      <c r="C131" s="123"/>
      <c r="D131" s="123"/>
      <c r="E131" s="123"/>
      <c r="F131" s="123"/>
      <c r="G131" s="123"/>
      <c r="H131" s="123"/>
      <c r="I131" s="123"/>
      <c r="J131" s="123"/>
      <c r="K131" s="123"/>
      <c r="L131" s="123"/>
      <c r="M131" s="123"/>
    </row>
    <row r="132" spans="2:13">
      <c r="B132" s="122"/>
      <c r="C132" s="123"/>
      <c r="D132" s="123"/>
      <c r="E132" s="123"/>
      <c r="F132" s="123"/>
      <c r="G132" s="123"/>
      <c r="H132" s="123"/>
      <c r="I132" s="123"/>
      <c r="J132" s="123"/>
      <c r="K132" s="123"/>
      <c r="L132" s="123"/>
      <c r="M132" s="123"/>
    </row>
    <row r="133" spans="2:13">
      <c r="B133" s="122"/>
      <c r="C133" s="123"/>
      <c r="D133" s="123"/>
      <c r="E133" s="123"/>
      <c r="F133" s="123"/>
      <c r="G133" s="123"/>
      <c r="H133" s="123"/>
      <c r="I133" s="123"/>
      <c r="J133" s="123"/>
      <c r="K133" s="123"/>
      <c r="L133" s="123"/>
      <c r="M133" s="123"/>
    </row>
    <row r="134" spans="2:13">
      <c r="B134" s="122"/>
      <c r="C134" s="123"/>
      <c r="D134" s="123"/>
      <c r="E134" s="123"/>
      <c r="F134" s="123"/>
      <c r="G134" s="123"/>
      <c r="H134" s="123"/>
      <c r="I134" s="123"/>
      <c r="J134" s="123"/>
      <c r="K134" s="123"/>
      <c r="L134" s="123"/>
      <c r="M134" s="123"/>
    </row>
    <row r="135" spans="2:13">
      <c r="B135" s="122"/>
      <c r="C135" s="123"/>
      <c r="D135" s="123"/>
      <c r="E135" s="123"/>
      <c r="F135" s="123"/>
      <c r="G135" s="123"/>
      <c r="H135" s="123"/>
      <c r="I135" s="123"/>
      <c r="J135" s="123"/>
      <c r="K135" s="123"/>
      <c r="L135" s="123"/>
      <c r="M135" s="123"/>
    </row>
    <row r="136" spans="2:13">
      <c r="B136" s="122"/>
      <c r="C136" s="123"/>
      <c r="D136" s="123"/>
      <c r="E136" s="123"/>
      <c r="F136" s="123"/>
      <c r="G136" s="123"/>
      <c r="H136" s="123"/>
      <c r="I136" s="123"/>
      <c r="J136" s="123"/>
      <c r="K136" s="123"/>
      <c r="L136" s="123"/>
      <c r="M136" s="123"/>
    </row>
    <row r="137" spans="2:13">
      <c r="B137" s="122"/>
      <c r="C137" s="123"/>
      <c r="D137" s="123"/>
      <c r="E137" s="123"/>
      <c r="F137" s="123"/>
      <c r="G137" s="123"/>
      <c r="H137" s="123"/>
      <c r="I137" s="123"/>
      <c r="J137" s="123"/>
      <c r="K137" s="123"/>
      <c r="L137" s="123"/>
      <c r="M137" s="123"/>
    </row>
    <row r="138" spans="2:13">
      <c r="B138" s="122"/>
      <c r="C138" s="123"/>
      <c r="D138" s="123"/>
      <c r="E138" s="123"/>
      <c r="F138" s="123"/>
      <c r="G138" s="123"/>
      <c r="H138" s="123"/>
      <c r="I138" s="123"/>
      <c r="J138" s="123"/>
      <c r="K138" s="123"/>
      <c r="L138" s="123"/>
      <c r="M138" s="123"/>
    </row>
    <row r="139" spans="2:13">
      <c r="B139" s="122"/>
      <c r="C139" s="123"/>
      <c r="D139" s="123"/>
      <c r="E139" s="123"/>
      <c r="F139" s="123"/>
      <c r="G139" s="123"/>
      <c r="H139" s="123"/>
      <c r="I139" s="123"/>
      <c r="J139" s="123"/>
      <c r="K139" s="123"/>
      <c r="L139" s="123"/>
      <c r="M139" s="123"/>
    </row>
    <row r="140" spans="2:13">
      <c r="B140" s="122"/>
      <c r="C140" s="123"/>
      <c r="D140" s="123"/>
      <c r="E140" s="123"/>
      <c r="F140" s="123"/>
      <c r="G140" s="123"/>
      <c r="H140" s="123"/>
      <c r="I140" s="123"/>
      <c r="J140" s="123"/>
      <c r="K140" s="123"/>
      <c r="L140" s="123"/>
      <c r="M140" s="123"/>
    </row>
    <row r="141" spans="2:13">
      <c r="B141" s="122"/>
      <c r="C141" s="123"/>
      <c r="D141" s="123"/>
      <c r="E141" s="123"/>
      <c r="F141" s="123"/>
      <c r="G141" s="123"/>
      <c r="H141" s="123"/>
      <c r="I141" s="123"/>
      <c r="J141" s="123"/>
      <c r="K141" s="123"/>
      <c r="L141" s="123"/>
      <c r="M141" s="123"/>
    </row>
    <row r="142" spans="2:13">
      <c r="B142" s="122"/>
      <c r="C142" s="123"/>
      <c r="D142" s="123"/>
      <c r="E142" s="123"/>
      <c r="F142" s="123"/>
      <c r="G142" s="123"/>
      <c r="H142" s="123"/>
      <c r="I142" s="123"/>
      <c r="J142" s="123"/>
      <c r="K142" s="123"/>
      <c r="L142" s="123"/>
      <c r="M142" s="123"/>
    </row>
    <row r="143" spans="2:13">
      <c r="B143" s="122"/>
      <c r="C143" s="123"/>
      <c r="D143" s="123"/>
      <c r="E143" s="123"/>
      <c r="F143" s="123"/>
      <c r="G143" s="123"/>
      <c r="H143" s="123"/>
      <c r="I143" s="123"/>
      <c r="J143" s="123"/>
      <c r="K143" s="123"/>
      <c r="L143" s="123"/>
      <c r="M143" s="123"/>
    </row>
    <row r="144" spans="2:13">
      <c r="B144" s="122"/>
      <c r="C144" s="123"/>
      <c r="D144" s="123"/>
      <c r="E144" s="123"/>
      <c r="F144" s="123"/>
      <c r="G144" s="123"/>
      <c r="H144" s="123"/>
      <c r="I144" s="123"/>
      <c r="J144" s="123"/>
      <c r="K144" s="123"/>
      <c r="L144" s="123"/>
      <c r="M144" s="123"/>
    </row>
    <row r="145" spans="2:13">
      <c r="B145" s="122"/>
      <c r="C145" s="123"/>
      <c r="D145" s="123"/>
      <c r="E145" s="123"/>
      <c r="F145" s="123"/>
      <c r="G145" s="123"/>
      <c r="H145" s="123"/>
      <c r="I145" s="123"/>
      <c r="J145" s="123"/>
      <c r="K145" s="123"/>
      <c r="L145" s="123"/>
      <c r="M145" s="123"/>
    </row>
    <row r="146" spans="2:13">
      <c r="B146" s="122"/>
      <c r="C146" s="123"/>
      <c r="D146" s="123"/>
      <c r="E146" s="123"/>
      <c r="F146" s="123"/>
      <c r="G146" s="123"/>
      <c r="H146" s="123"/>
      <c r="I146" s="123"/>
      <c r="J146" s="123"/>
      <c r="K146" s="123"/>
      <c r="L146" s="123"/>
      <c r="M146" s="123"/>
    </row>
    <row r="147" spans="2:13">
      <c r="B147" s="122"/>
      <c r="C147" s="123"/>
      <c r="D147" s="123"/>
      <c r="E147" s="123"/>
      <c r="F147" s="123"/>
      <c r="G147" s="123"/>
      <c r="H147" s="123"/>
      <c r="I147" s="123"/>
      <c r="J147" s="123"/>
      <c r="K147" s="123"/>
      <c r="L147" s="123"/>
      <c r="M147" s="123"/>
    </row>
    <row r="148" spans="2:13">
      <c r="B148" s="122"/>
      <c r="C148" s="123"/>
      <c r="D148" s="123"/>
      <c r="E148" s="123"/>
      <c r="F148" s="123"/>
      <c r="G148" s="123"/>
      <c r="H148" s="123"/>
      <c r="I148" s="123"/>
      <c r="J148" s="123"/>
      <c r="K148" s="123"/>
      <c r="L148" s="123"/>
      <c r="M148" s="123"/>
    </row>
    <row r="149" spans="2:13">
      <c r="B149" s="122"/>
      <c r="C149" s="123"/>
      <c r="D149" s="123"/>
      <c r="E149" s="123"/>
      <c r="F149" s="123"/>
      <c r="G149" s="123"/>
      <c r="H149" s="123"/>
      <c r="I149" s="123"/>
      <c r="J149" s="123"/>
      <c r="K149" s="123"/>
      <c r="L149" s="123"/>
      <c r="M149" s="123"/>
    </row>
    <row r="150" spans="2:13">
      <c r="B150" s="122"/>
      <c r="C150" s="123"/>
      <c r="D150" s="123"/>
      <c r="E150" s="123"/>
      <c r="F150" s="123"/>
      <c r="G150" s="123"/>
      <c r="H150" s="123"/>
      <c r="I150" s="123"/>
      <c r="J150" s="123"/>
      <c r="K150" s="123"/>
      <c r="L150" s="123"/>
      <c r="M150" s="123"/>
    </row>
    <row r="151" spans="2:13">
      <c r="B151" s="122"/>
      <c r="C151" s="123"/>
      <c r="D151" s="123"/>
      <c r="E151" s="123"/>
      <c r="F151" s="123"/>
      <c r="G151" s="123"/>
      <c r="H151" s="123"/>
      <c r="I151" s="123"/>
      <c r="J151" s="123"/>
      <c r="K151" s="123"/>
      <c r="L151" s="123"/>
      <c r="M151" s="123"/>
    </row>
    <row r="152" spans="2:13">
      <c r="B152" s="122"/>
      <c r="C152" s="123"/>
      <c r="D152" s="123"/>
      <c r="E152" s="123"/>
      <c r="F152" s="123"/>
      <c r="G152" s="123"/>
      <c r="H152" s="123"/>
      <c r="I152" s="123"/>
      <c r="J152" s="123"/>
      <c r="K152" s="123"/>
      <c r="L152" s="123"/>
      <c r="M152" s="123"/>
    </row>
    <row r="153" spans="2:13">
      <c r="B153" s="122"/>
      <c r="C153" s="123"/>
      <c r="D153" s="123"/>
      <c r="E153" s="123"/>
      <c r="F153" s="123"/>
      <c r="G153" s="123"/>
      <c r="H153" s="123"/>
      <c r="I153" s="123"/>
      <c r="J153" s="123"/>
      <c r="K153" s="123"/>
      <c r="L153" s="123"/>
      <c r="M153" s="123"/>
    </row>
    <row r="154" spans="2:13">
      <c r="B154" s="122"/>
      <c r="C154" s="123"/>
      <c r="D154" s="123"/>
      <c r="E154" s="123"/>
      <c r="F154" s="123"/>
      <c r="G154" s="123"/>
      <c r="H154" s="123"/>
      <c r="I154" s="123"/>
      <c r="J154" s="123"/>
      <c r="K154" s="123"/>
      <c r="L154" s="123"/>
      <c r="M154" s="123"/>
    </row>
    <row r="155" spans="2:13">
      <c r="B155" s="122"/>
      <c r="C155" s="123"/>
      <c r="D155" s="123"/>
      <c r="E155" s="123"/>
      <c r="F155" s="123"/>
      <c r="G155" s="123"/>
      <c r="H155" s="123"/>
      <c r="I155" s="123"/>
      <c r="J155" s="123"/>
      <c r="K155" s="123"/>
      <c r="L155" s="123"/>
      <c r="M155" s="123"/>
    </row>
    <row r="156" spans="2:13">
      <c r="B156" s="122"/>
      <c r="C156" s="123"/>
      <c r="D156" s="123"/>
      <c r="E156" s="123"/>
      <c r="F156" s="123"/>
      <c r="G156" s="123"/>
      <c r="H156" s="123"/>
      <c r="I156" s="123"/>
      <c r="J156" s="123"/>
      <c r="K156" s="123"/>
      <c r="L156" s="123"/>
      <c r="M156" s="123"/>
    </row>
    <row r="157" spans="2:13">
      <c r="B157" s="122"/>
      <c r="C157" s="123"/>
      <c r="D157" s="123"/>
      <c r="E157" s="123"/>
      <c r="F157" s="123"/>
      <c r="G157" s="123"/>
      <c r="H157" s="123"/>
      <c r="I157" s="123"/>
      <c r="J157" s="123"/>
      <c r="K157" s="123"/>
      <c r="L157" s="123"/>
      <c r="M157" s="123"/>
    </row>
    <row r="158" spans="2:13">
      <c r="B158" s="122"/>
      <c r="C158" s="123"/>
      <c r="D158" s="123"/>
      <c r="E158" s="123"/>
      <c r="F158" s="123"/>
      <c r="G158" s="123"/>
      <c r="H158" s="123"/>
      <c r="I158" s="123"/>
      <c r="J158" s="123"/>
      <c r="K158" s="123"/>
      <c r="L158" s="123"/>
      <c r="M158" s="123"/>
    </row>
    <row r="159" spans="2:13">
      <c r="B159" s="122"/>
      <c r="C159" s="123"/>
      <c r="D159" s="123"/>
      <c r="E159" s="123"/>
      <c r="F159" s="123"/>
      <c r="G159" s="123"/>
      <c r="H159" s="123"/>
      <c r="I159" s="123"/>
      <c r="J159" s="123"/>
      <c r="K159" s="123"/>
      <c r="L159" s="123"/>
      <c r="M159" s="123"/>
    </row>
    <row r="160" spans="2:13">
      <c r="B160" s="122"/>
      <c r="C160" s="123"/>
      <c r="D160" s="123"/>
      <c r="E160" s="123"/>
      <c r="F160" s="123"/>
      <c r="G160" s="123"/>
      <c r="H160" s="123"/>
      <c r="I160" s="123"/>
      <c r="J160" s="123"/>
      <c r="K160" s="123"/>
      <c r="L160" s="123"/>
      <c r="M160" s="123"/>
    </row>
    <row r="161" spans="2:13">
      <c r="B161" s="122"/>
      <c r="C161" s="123"/>
      <c r="D161" s="123"/>
      <c r="E161" s="123"/>
      <c r="F161" s="123"/>
      <c r="G161" s="123"/>
      <c r="H161" s="123"/>
      <c r="I161" s="123"/>
      <c r="J161" s="123"/>
      <c r="K161" s="123"/>
      <c r="L161" s="123"/>
      <c r="M161" s="123"/>
    </row>
    <row r="162" spans="2:13">
      <c r="B162" s="122"/>
      <c r="C162" s="123"/>
      <c r="D162" s="123"/>
      <c r="E162" s="123"/>
      <c r="F162" s="123"/>
      <c r="G162" s="123"/>
      <c r="H162" s="123"/>
      <c r="I162" s="123"/>
      <c r="J162" s="123"/>
      <c r="K162" s="123"/>
      <c r="L162" s="123"/>
      <c r="M162" s="123"/>
    </row>
    <row r="163" spans="2:13">
      <c r="B163" s="122"/>
      <c r="C163" s="123"/>
      <c r="D163" s="123"/>
      <c r="E163" s="123"/>
      <c r="F163" s="123"/>
      <c r="G163" s="123"/>
      <c r="H163" s="123"/>
      <c r="I163" s="123"/>
      <c r="J163" s="123"/>
      <c r="K163" s="123"/>
      <c r="L163" s="123"/>
      <c r="M163" s="123"/>
    </row>
    <row r="164" spans="2:13">
      <c r="B164" s="122"/>
      <c r="C164" s="123"/>
      <c r="D164" s="123"/>
      <c r="E164" s="123"/>
      <c r="F164" s="123"/>
      <c r="G164" s="123"/>
      <c r="H164" s="123"/>
      <c r="I164" s="123"/>
      <c r="J164" s="123"/>
      <c r="K164" s="123"/>
      <c r="L164" s="123"/>
      <c r="M164" s="123"/>
    </row>
    <row r="165" spans="2:13">
      <c r="B165" s="122"/>
      <c r="C165" s="123"/>
      <c r="D165" s="123"/>
      <c r="E165" s="123"/>
      <c r="F165" s="123"/>
      <c r="G165" s="123"/>
      <c r="H165" s="123"/>
      <c r="I165" s="123"/>
      <c r="J165" s="123"/>
      <c r="K165" s="123"/>
      <c r="L165" s="123"/>
      <c r="M165" s="123"/>
    </row>
    <row r="166" spans="2:13">
      <c r="B166" s="122"/>
      <c r="C166" s="123"/>
      <c r="D166" s="123"/>
      <c r="E166" s="123"/>
      <c r="F166" s="123"/>
      <c r="G166" s="123"/>
      <c r="H166" s="123"/>
      <c r="I166" s="123"/>
      <c r="J166" s="123"/>
      <c r="K166" s="123"/>
      <c r="L166" s="123"/>
      <c r="M166" s="123"/>
    </row>
    <row r="167" spans="2:13">
      <c r="B167" s="122"/>
      <c r="C167" s="123"/>
      <c r="D167" s="123"/>
      <c r="E167" s="123"/>
      <c r="F167" s="123"/>
      <c r="G167" s="123"/>
      <c r="H167" s="123"/>
      <c r="I167" s="123"/>
      <c r="J167" s="123"/>
      <c r="K167" s="123"/>
      <c r="L167" s="123"/>
      <c r="M167" s="123"/>
    </row>
    <row r="168" spans="2:13">
      <c r="B168" s="122"/>
      <c r="C168" s="123"/>
      <c r="D168" s="123"/>
      <c r="E168" s="123"/>
      <c r="F168" s="123"/>
      <c r="G168" s="123"/>
      <c r="H168" s="123"/>
      <c r="I168" s="123"/>
      <c r="J168" s="123"/>
      <c r="K168" s="123"/>
      <c r="L168" s="123"/>
      <c r="M168" s="123"/>
    </row>
    <row r="169" spans="2:13">
      <c r="B169" s="122"/>
      <c r="C169" s="123"/>
      <c r="D169" s="123"/>
      <c r="E169" s="123"/>
      <c r="F169" s="123"/>
      <c r="G169" s="123"/>
      <c r="H169" s="123"/>
      <c r="I169" s="123"/>
      <c r="J169" s="123"/>
      <c r="K169" s="123"/>
      <c r="L169" s="123"/>
      <c r="M169" s="123"/>
    </row>
    <row r="170" spans="2:13">
      <c r="B170" s="122"/>
      <c r="C170" s="123"/>
      <c r="D170" s="123"/>
      <c r="E170" s="123"/>
      <c r="F170" s="123"/>
      <c r="G170" s="123"/>
      <c r="H170" s="123"/>
      <c r="I170" s="123"/>
      <c r="J170" s="123"/>
      <c r="K170" s="123"/>
      <c r="L170" s="123"/>
      <c r="M170" s="123"/>
    </row>
    <row r="171" spans="2:13">
      <c r="B171" s="122"/>
      <c r="C171" s="123"/>
      <c r="D171" s="123"/>
      <c r="E171" s="123"/>
      <c r="F171" s="123"/>
      <c r="G171" s="123"/>
      <c r="H171" s="123"/>
      <c r="I171" s="123"/>
      <c r="J171" s="123"/>
      <c r="K171" s="123"/>
      <c r="L171" s="123"/>
      <c r="M171" s="123"/>
    </row>
    <row r="172" spans="2:13">
      <c r="B172" s="122"/>
      <c r="C172" s="123"/>
      <c r="D172" s="123"/>
      <c r="E172" s="123"/>
      <c r="F172" s="123"/>
      <c r="G172" s="123"/>
      <c r="H172" s="123"/>
      <c r="I172" s="123"/>
      <c r="J172" s="123"/>
      <c r="K172" s="123"/>
      <c r="L172" s="123"/>
      <c r="M172" s="123"/>
    </row>
    <row r="173" spans="2:13">
      <c r="B173" s="122"/>
      <c r="C173" s="123"/>
      <c r="D173" s="123"/>
      <c r="E173" s="123"/>
      <c r="F173" s="123"/>
      <c r="G173" s="123"/>
      <c r="H173" s="123"/>
      <c r="I173" s="123"/>
      <c r="J173" s="123"/>
      <c r="K173" s="123"/>
      <c r="L173" s="123"/>
      <c r="M173" s="123"/>
    </row>
    <row r="174" spans="2:13">
      <c r="B174" s="122"/>
      <c r="C174" s="123"/>
      <c r="D174" s="123"/>
      <c r="E174" s="123"/>
      <c r="F174" s="123"/>
      <c r="G174" s="123"/>
      <c r="H174" s="123"/>
      <c r="I174" s="123"/>
      <c r="J174" s="123"/>
      <c r="K174" s="123"/>
      <c r="L174" s="123"/>
      <c r="M174" s="123"/>
    </row>
    <row r="175" spans="2:13">
      <c r="B175" s="122"/>
      <c r="C175" s="123"/>
      <c r="D175" s="123"/>
      <c r="E175" s="123"/>
      <c r="F175" s="123"/>
      <c r="G175" s="123"/>
      <c r="H175" s="123"/>
      <c r="I175" s="123"/>
      <c r="J175" s="123"/>
      <c r="K175" s="123"/>
      <c r="L175" s="123"/>
      <c r="M175" s="123"/>
    </row>
    <row r="176" spans="2:13">
      <c r="B176" s="122"/>
      <c r="C176" s="123"/>
      <c r="D176" s="123"/>
      <c r="E176" s="123"/>
      <c r="F176" s="123"/>
      <c r="G176" s="123"/>
      <c r="H176" s="123"/>
      <c r="I176" s="123"/>
      <c r="J176" s="123"/>
      <c r="K176" s="123"/>
      <c r="L176" s="123"/>
      <c r="M176" s="123"/>
    </row>
    <row r="177" spans="2:13">
      <c r="B177" s="122"/>
      <c r="C177" s="123"/>
      <c r="D177" s="123"/>
      <c r="E177" s="123"/>
      <c r="F177" s="123"/>
      <c r="G177" s="123"/>
      <c r="H177" s="123"/>
      <c r="I177" s="123"/>
      <c r="J177" s="123"/>
      <c r="K177" s="123"/>
      <c r="L177" s="123"/>
      <c r="M177" s="123"/>
    </row>
    <row r="178" spans="2:13">
      <c r="B178" s="122"/>
      <c r="C178" s="123"/>
      <c r="D178" s="123"/>
      <c r="E178" s="123"/>
      <c r="F178" s="123"/>
      <c r="G178" s="123"/>
      <c r="H178" s="123"/>
      <c r="I178" s="123"/>
      <c r="J178" s="123"/>
      <c r="K178" s="123"/>
      <c r="L178" s="123"/>
      <c r="M178" s="123"/>
    </row>
    <row r="179" spans="2:13">
      <c r="B179" s="122"/>
      <c r="C179" s="123"/>
      <c r="D179" s="123"/>
      <c r="E179" s="123"/>
      <c r="F179" s="123"/>
      <c r="G179" s="123"/>
      <c r="H179" s="123"/>
      <c r="I179" s="123"/>
      <c r="J179" s="123"/>
      <c r="K179" s="123"/>
      <c r="L179" s="123"/>
      <c r="M179" s="123"/>
    </row>
    <row r="180" spans="2:13">
      <c r="B180" s="122"/>
      <c r="C180" s="123"/>
      <c r="D180" s="123"/>
      <c r="E180" s="123"/>
      <c r="F180" s="123"/>
      <c r="G180" s="123"/>
      <c r="H180" s="123"/>
      <c r="I180" s="123"/>
      <c r="J180" s="123"/>
      <c r="K180" s="123"/>
      <c r="L180" s="123"/>
      <c r="M180" s="123"/>
    </row>
    <row r="181" spans="2:13">
      <c r="B181" s="122"/>
      <c r="C181" s="123"/>
      <c r="D181" s="123"/>
      <c r="E181" s="123"/>
      <c r="F181" s="123"/>
      <c r="G181" s="123"/>
      <c r="H181" s="123"/>
      <c r="I181" s="123"/>
      <c r="J181" s="123"/>
      <c r="K181" s="123"/>
      <c r="L181" s="123"/>
      <c r="M181" s="123"/>
    </row>
    <row r="182" spans="2:13">
      <c r="B182" s="122"/>
      <c r="C182" s="123"/>
      <c r="D182" s="123"/>
      <c r="E182" s="123"/>
      <c r="F182" s="123"/>
      <c r="G182" s="123"/>
      <c r="H182" s="123"/>
      <c r="I182" s="123"/>
      <c r="J182" s="123"/>
      <c r="K182" s="123"/>
      <c r="L182" s="123"/>
      <c r="M182" s="123"/>
    </row>
    <row r="183" spans="2:13">
      <c r="B183" s="122"/>
      <c r="C183" s="123"/>
      <c r="D183" s="123"/>
      <c r="E183" s="123"/>
      <c r="F183" s="123"/>
      <c r="G183" s="123"/>
      <c r="H183" s="123"/>
      <c r="I183" s="123"/>
      <c r="J183" s="123"/>
      <c r="K183" s="123"/>
      <c r="L183" s="123"/>
      <c r="M183" s="123"/>
    </row>
    <row r="184" spans="2:13">
      <c r="B184" s="122"/>
      <c r="C184" s="123"/>
      <c r="D184" s="123"/>
      <c r="E184" s="123"/>
      <c r="F184" s="123"/>
      <c r="G184" s="123"/>
      <c r="H184" s="123"/>
      <c r="I184" s="123"/>
      <c r="J184" s="123"/>
      <c r="K184" s="123"/>
      <c r="L184" s="123"/>
      <c r="M184" s="123"/>
    </row>
    <row r="185" spans="2:13">
      <c r="B185" s="122"/>
      <c r="C185" s="123"/>
      <c r="D185" s="123"/>
      <c r="E185" s="123"/>
      <c r="F185" s="123"/>
      <c r="G185" s="123"/>
      <c r="H185" s="123"/>
      <c r="I185" s="123"/>
      <c r="J185" s="123"/>
      <c r="K185" s="123"/>
      <c r="L185" s="123"/>
      <c r="M185" s="123"/>
    </row>
    <row r="186" spans="2:13">
      <c r="B186" s="122"/>
      <c r="C186" s="123"/>
      <c r="D186" s="123"/>
      <c r="E186" s="123"/>
      <c r="F186" s="123"/>
      <c r="G186" s="123"/>
      <c r="H186" s="123"/>
      <c r="I186" s="123"/>
      <c r="J186" s="123"/>
      <c r="K186" s="123"/>
      <c r="L186" s="123"/>
      <c r="M186" s="123"/>
    </row>
    <row r="187" spans="2:13">
      <c r="B187" s="122"/>
      <c r="C187" s="123"/>
      <c r="D187" s="123"/>
      <c r="E187" s="123"/>
      <c r="F187" s="123"/>
      <c r="G187" s="123"/>
      <c r="H187" s="123"/>
      <c r="I187" s="123"/>
      <c r="J187" s="123"/>
      <c r="K187" s="123"/>
      <c r="L187" s="123"/>
      <c r="M187" s="123"/>
    </row>
    <row r="188" spans="2:13">
      <c r="B188" s="122"/>
      <c r="C188" s="123"/>
      <c r="D188" s="123"/>
      <c r="E188" s="123"/>
      <c r="F188" s="123"/>
      <c r="G188" s="123"/>
      <c r="H188" s="123"/>
      <c r="I188" s="123"/>
      <c r="J188" s="123"/>
      <c r="K188" s="123"/>
      <c r="L188" s="123"/>
      <c r="M188" s="123"/>
    </row>
    <row r="189" spans="2:13">
      <c r="B189" s="122"/>
      <c r="C189" s="123"/>
      <c r="D189" s="123"/>
      <c r="E189" s="123"/>
      <c r="F189" s="123"/>
      <c r="G189" s="123"/>
      <c r="H189" s="123"/>
      <c r="I189" s="123"/>
      <c r="J189" s="123"/>
      <c r="K189" s="123"/>
      <c r="L189" s="123"/>
      <c r="M189" s="123"/>
    </row>
    <row r="190" spans="2:13">
      <c r="B190" s="122"/>
      <c r="C190" s="123"/>
      <c r="D190" s="123"/>
      <c r="E190" s="123"/>
      <c r="F190" s="123"/>
      <c r="G190" s="123"/>
      <c r="H190" s="123"/>
      <c r="I190" s="123"/>
      <c r="J190" s="123"/>
      <c r="K190" s="123"/>
      <c r="L190" s="123"/>
      <c r="M190" s="123"/>
    </row>
    <row r="191" spans="2:13">
      <c r="B191" s="122"/>
      <c r="C191" s="123"/>
      <c r="D191" s="123"/>
      <c r="E191" s="123"/>
      <c r="F191" s="123"/>
      <c r="G191" s="123"/>
      <c r="H191" s="123"/>
      <c r="I191" s="123"/>
      <c r="J191" s="123"/>
      <c r="K191" s="123"/>
      <c r="L191" s="123"/>
      <c r="M191" s="123"/>
    </row>
    <row r="192" spans="2:13">
      <c r="B192" s="122"/>
      <c r="C192" s="123"/>
      <c r="D192" s="123"/>
      <c r="E192" s="123"/>
      <c r="F192" s="123"/>
      <c r="G192" s="123"/>
      <c r="H192" s="123"/>
      <c r="I192" s="123"/>
      <c r="J192" s="123"/>
      <c r="K192" s="123"/>
      <c r="L192" s="123"/>
      <c r="M192" s="123"/>
    </row>
    <row r="193" spans="2:13">
      <c r="B193" s="122"/>
      <c r="C193" s="123"/>
      <c r="D193" s="123"/>
      <c r="E193" s="123"/>
      <c r="F193" s="123"/>
      <c r="G193" s="123"/>
      <c r="H193" s="123"/>
      <c r="I193" s="123"/>
      <c r="J193" s="123"/>
      <c r="K193" s="123"/>
      <c r="L193" s="123"/>
      <c r="M193" s="123"/>
    </row>
    <row r="194" spans="2:13">
      <c r="B194" s="122"/>
      <c r="C194" s="123"/>
      <c r="D194" s="123"/>
      <c r="E194" s="123"/>
      <c r="F194" s="123"/>
      <c r="G194" s="123"/>
      <c r="H194" s="123"/>
      <c r="I194" s="123"/>
      <c r="J194" s="123"/>
      <c r="K194" s="123"/>
      <c r="L194" s="123"/>
      <c r="M194" s="123"/>
    </row>
    <row r="195" spans="2:13">
      <c r="B195" s="122"/>
      <c r="C195" s="123"/>
      <c r="D195" s="123"/>
      <c r="E195" s="123"/>
      <c r="F195" s="123"/>
      <c r="G195" s="123"/>
      <c r="H195" s="123"/>
      <c r="I195" s="123"/>
      <c r="J195" s="123"/>
      <c r="K195" s="123"/>
      <c r="L195" s="123"/>
      <c r="M195" s="123"/>
    </row>
    <row r="196" spans="2:13">
      <c r="B196" s="122"/>
      <c r="C196" s="123"/>
      <c r="D196" s="123"/>
      <c r="E196" s="123"/>
      <c r="F196" s="123"/>
      <c r="G196" s="123"/>
      <c r="H196" s="123"/>
      <c r="I196" s="123"/>
      <c r="J196" s="123"/>
      <c r="K196" s="123"/>
      <c r="L196" s="123"/>
      <c r="M196" s="123"/>
    </row>
    <row r="197" spans="2:13">
      <c r="B197" s="122"/>
      <c r="C197" s="123"/>
      <c r="D197" s="123"/>
      <c r="E197" s="123"/>
      <c r="F197" s="123"/>
      <c r="G197" s="123"/>
      <c r="H197" s="123"/>
      <c r="I197" s="123"/>
      <c r="J197" s="123"/>
      <c r="K197" s="123"/>
      <c r="L197" s="123"/>
      <c r="M197" s="123"/>
    </row>
    <row r="198" spans="2:13">
      <c r="B198" s="122"/>
      <c r="C198" s="123"/>
      <c r="D198" s="123"/>
      <c r="E198" s="123"/>
      <c r="F198" s="123"/>
      <c r="G198" s="123"/>
      <c r="H198" s="123"/>
      <c r="I198" s="123"/>
      <c r="J198" s="123"/>
      <c r="K198" s="123"/>
      <c r="L198" s="123"/>
      <c r="M198" s="123"/>
    </row>
    <row r="199" spans="2:13">
      <c r="B199" s="122"/>
      <c r="C199" s="123"/>
      <c r="D199" s="123"/>
      <c r="E199" s="123"/>
      <c r="F199" s="123"/>
      <c r="G199" s="123"/>
      <c r="H199" s="123"/>
      <c r="I199" s="123"/>
      <c r="J199" s="123"/>
      <c r="K199" s="123"/>
      <c r="L199" s="123"/>
      <c r="M199" s="123"/>
    </row>
    <row r="200" spans="2:13">
      <c r="B200" s="122"/>
      <c r="C200" s="123"/>
      <c r="D200" s="123"/>
      <c r="E200" s="123"/>
      <c r="F200" s="123"/>
      <c r="G200" s="123"/>
      <c r="H200" s="123"/>
      <c r="I200" s="123"/>
      <c r="J200" s="123"/>
      <c r="K200" s="123"/>
      <c r="L200" s="123"/>
      <c r="M200" s="123"/>
    </row>
    <row r="201" spans="2:13">
      <c r="B201" s="122"/>
      <c r="C201" s="123"/>
      <c r="D201" s="123"/>
      <c r="E201" s="123"/>
      <c r="F201" s="123"/>
      <c r="G201" s="123"/>
      <c r="H201" s="123"/>
      <c r="I201" s="123"/>
      <c r="J201" s="123"/>
      <c r="K201" s="123"/>
      <c r="L201" s="123"/>
      <c r="M201" s="123"/>
    </row>
    <row r="202" spans="2:13">
      <c r="B202" s="122"/>
      <c r="C202" s="123"/>
      <c r="D202" s="123"/>
      <c r="E202" s="123"/>
      <c r="F202" s="123"/>
      <c r="G202" s="123"/>
      <c r="H202" s="123"/>
      <c r="I202" s="123"/>
      <c r="J202" s="123"/>
      <c r="K202" s="123"/>
      <c r="L202" s="123"/>
      <c r="M202" s="123"/>
    </row>
    <row r="203" spans="2:13">
      <c r="B203" s="122"/>
      <c r="C203" s="123"/>
      <c r="D203" s="123"/>
      <c r="E203" s="123"/>
      <c r="F203" s="123"/>
      <c r="G203" s="123"/>
      <c r="H203" s="123"/>
      <c r="I203" s="123"/>
      <c r="J203" s="123"/>
      <c r="K203" s="123"/>
      <c r="L203" s="123"/>
      <c r="M203" s="123"/>
    </row>
    <row r="204" spans="2:13">
      <c r="B204" s="122"/>
      <c r="C204" s="123"/>
      <c r="D204" s="123"/>
      <c r="E204" s="123"/>
      <c r="F204" s="123"/>
      <c r="G204" s="123"/>
      <c r="H204" s="123"/>
      <c r="I204" s="123"/>
      <c r="J204" s="123"/>
      <c r="K204" s="123"/>
      <c r="L204" s="123"/>
      <c r="M204" s="123"/>
    </row>
    <row r="205" spans="2:13">
      <c r="B205" s="122"/>
      <c r="C205" s="123"/>
      <c r="D205" s="123"/>
      <c r="E205" s="123"/>
      <c r="F205" s="123"/>
      <c r="G205" s="123"/>
      <c r="H205" s="123"/>
      <c r="I205" s="123"/>
      <c r="J205" s="123"/>
      <c r="K205" s="123"/>
      <c r="L205" s="123"/>
      <c r="M205" s="123"/>
    </row>
    <row r="206" spans="2:13">
      <c r="B206" s="122"/>
      <c r="C206" s="123"/>
      <c r="D206" s="123"/>
      <c r="E206" s="123"/>
      <c r="F206" s="123"/>
      <c r="G206" s="123"/>
      <c r="H206" s="123"/>
      <c r="I206" s="123"/>
      <c r="J206" s="123"/>
      <c r="K206" s="123"/>
      <c r="L206" s="123"/>
      <c r="M206" s="123"/>
    </row>
    <row r="207" spans="2:13">
      <c r="B207" s="122"/>
      <c r="C207" s="123"/>
      <c r="D207" s="123"/>
      <c r="E207" s="123"/>
      <c r="F207" s="123"/>
      <c r="G207" s="123"/>
      <c r="H207" s="123"/>
      <c r="I207" s="123"/>
      <c r="J207" s="123"/>
      <c r="K207" s="123"/>
      <c r="L207" s="123"/>
      <c r="M207" s="123"/>
    </row>
    <row r="208" spans="2:13">
      <c r="B208" s="122"/>
      <c r="C208" s="123"/>
      <c r="D208" s="123"/>
      <c r="E208" s="123"/>
      <c r="F208" s="123"/>
      <c r="G208" s="123"/>
      <c r="H208" s="123"/>
      <c r="I208" s="123"/>
      <c r="J208" s="123"/>
      <c r="K208" s="123"/>
      <c r="L208" s="123"/>
      <c r="M208" s="123"/>
    </row>
    <row r="209" spans="2:13">
      <c r="B209" s="122"/>
      <c r="C209" s="123"/>
      <c r="D209" s="123"/>
      <c r="E209" s="123"/>
      <c r="F209" s="123"/>
      <c r="G209" s="123"/>
      <c r="H209" s="123"/>
      <c r="I209" s="123"/>
      <c r="J209" s="123"/>
      <c r="K209" s="123"/>
      <c r="L209" s="123"/>
      <c r="M209" s="123"/>
    </row>
    <row r="210" spans="2:13">
      <c r="B210" s="122"/>
      <c r="C210" s="123"/>
      <c r="D210" s="123"/>
      <c r="E210" s="123"/>
      <c r="F210" s="123"/>
      <c r="G210" s="123"/>
      <c r="H210" s="123"/>
      <c r="I210" s="123"/>
      <c r="J210" s="123"/>
      <c r="K210" s="123"/>
      <c r="L210" s="123"/>
      <c r="M210" s="123"/>
    </row>
    <row r="211" spans="2:13">
      <c r="B211" s="122"/>
      <c r="C211" s="123"/>
      <c r="D211" s="123"/>
      <c r="E211" s="123"/>
      <c r="F211" s="123"/>
      <c r="G211" s="123"/>
      <c r="H211" s="123"/>
      <c r="I211" s="123"/>
      <c r="J211" s="123"/>
      <c r="K211" s="123"/>
      <c r="L211" s="123"/>
      <c r="M211" s="123"/>
    </row>
    <row r="212" spans="2:13">
      <c r="B212" s="122"/>
      <c r="C212" s="123"/>
      <c r="D212" s="123"/>
      <c r="E212" s="123"/>
      <c r="F212" s="123"/>
      <c r="G212" s="123"/>
      <c r="H212" s="123"/>
      <c r="I212" s="123"/>
      <c r="J212" s="123"/>
      <c r="K212" s="123"/>
      <c r="L212" s="123"/>
      <c r="M212" s="123"/>
    </row>
    <row r="213" spans="2:13">
      <c r="B213" s="122"/>
      <c r="C213" s="123"/>
      <c r="D213" s="123"/>
      <c r="E213" s="123"/>
      <c r="F213" s="123"/>
      <c r="G213" s="123"/>
      <c r="H213" s="123"/>
      <c r="I213" s="123"/>
      <c r="J213" s="123"/>
      <c r="K213" s="123"/>
      <c r="L213" s="123"/>
      <c r="M213" s="123"/>
    </row>
    <row r="214" spans="2:13">
      <c r="B214" s="122"/>
      <c r="C214" s="123"/>
      <c r="D214" s="123"/>
      <c r="E214" s="123"/>
      <c r="F214" s="123"/>
      <c r="G214" s="123"/>
      <c r="H214" s="123"/>
      <c r="I214" s="123"/>
      <c r="J214" s="123"/>
      <c r="K214" s="123"/>
      <c r="L214" s="123"/>
      <c r="M214" s="123"/>
    </row>
    <row r="215" spans="2:13">
      <c r="B215" s="122"/>
      <c r="C215" s="123"/>
      <c r="D215" s="123"/>
      <c r="E215" s="123"/>
      <c r="F215" s="123"/>
      <c r="G215" s="123"/>
      <c r="H215" s="123"/>
      <c r="I215" s="123"/>
      <c r="J215" s="123"/>
      <c r="K215" s="123"/>
      <c r="L215" s="123"/>
      <c r="M215" s="123"/>
    </row>
    <row r="216" spans="2:13">
      <c r="B216" s="122"/>
      <c r="C216" s="123"/>
      <c r="D216" s="123"/>
      <c r="E216" s="123"/>
      <c r="F216" s="123"/>
      <c r="G216" s="123"/>
      <c r="H216" s="123"/>
      <c r="I216" s="123"/>
      <c r="J216" s="123"/>
      <c r="K216" s="123"/>
      <c r="L216" s="123"/>
      <c r="M216" s="123"/>
    </row>
    <row r="217" spans="2:13">
      <c r="B217" s="122"/>
      <c r="C217" s="123"/>
      <c r="D217" s="123"/>
      <c r="E217" s="123"/>
      <c r="F217" s="123"/>
      <c r="G217" s="123"/>
      <c r="H217" s="123"/>
      <c r="I217" s="123"/>
      <c r="J217" s="123"/>
      <c r="K217" s="123"/>
      <c r="L217" s="123"/>
      <c r="M217" s="123"/>
    </row>
    <row r="218" spans="2:13">
      <c r="B218" s="122"/>
      <c r="C218" s="123"/>
      <c r="D218" s="123"/>
      <c r="E218" s="123"/>
      <c r="F218" s="123"/>
      <c r="G218" s="123"/>
      <c r="H218" s="123"/>
      <c r="I218" s="123"/>
      <c r="J218" s="123"/>
      <c r="K218" s="123"/>
      <c r="L218" s="123"/>
      <c r="M218" s="123"/>
    </row>
    <row r="219" spans="2:13">
      <c r="B219" s="122"/>
      <c r="C219" s="123"/>
      <c r="D219" s="123"/>
      <c r="E219" s="123"/>
      <c r="F219" s="123"/>
      <c r="G219" s="123"/>
      <c r="H219" s="123"/>
      <c r="I219" s="123"/>
      <c r="J219" s="123"/>
      <c r="K219" s="123"/>
      <c r="L219" s="123"/>
      <c r="M219" s="123"/>
    </row>
    <row r="220" spans="2:13">
      <c r="B220" s="122"/>
      <c r="C220" s="123"/>
      <c r="D220" s="123"/>
      <c r="E220" s="123"/>
      <c r="F220" s="123"/>
      <c r="G220" s="123"/>
      <c r="H220" s="123"/>
      <c r="I220" s="123"/>
      <c r="J220" s="123"/>
      <c r="K220" s="123"/>
      <c r="L220" s="123"/>
      <c r="M220" s="123"/>
    </row>
    <row r="221" spans="2:13">
      <c r="B221" s="122"/>
      <c r="C221" s="123"/>
      <c r="D221" s="123"/>
      <c r="E221" s="123"/>
      <c r="F221" s="123"/>
      <c r="G221" s="123"/>
      <c r="H221" s="123"/>
      <c r="I221" s="123"/>
      <c r="J221" s="123"/>
      <c r="K221" s="123"/>
      <c r="L221" s="123"/>
      <c r="M221" s="123"/>
    </row>
    <row r="222" spans="2:13">
      <c r="B222" s="122"/>
      <c r="C222" s="123"/>
      <c r="D222" s="123"/>
      <c r="E222" s="123"/>
      <c r="F222" s="123"/>
      <c r="G222" s="123"/>
      <c r="H222" s="123"/>
      <c r="I222" s="123"/>
      <c r="J222" s="123"/>
      <c r="K222" s="123"/>
      <c r="L222" s="123"/>
      <c r="M222" s="123"/>
    </row>
    <row r="223" spans="2:13">
      <c r="B223" s="122"/>
      <c r="C223" s="123"/>
      <c r="D223" s="123"/>
      <c r="E223" s="123"/>
      <c r="F223" s="123"/>
      <c r="G223" s="123"/>
      <c r="H223" s="123"/>
      <c r="I223" s="123"/>
      <c r="J223" s="123"/>
      <c r="K223" s="123"/>
      <c r="L223" s="123"/>
      <c r="M223" s="123"/>
    </row>
    <row r="224" spans="2:13">
      <c r="B224" s="122"/>
      <c r="C224" s="123"/>
      <c r="D224" s="123"/>
      <c r="E224" s="123"/>
      <c r="F224" s="123"/>
      <c r="G224" s="123"/>
      <c r="H224" s="123"/>
      <c r="I224" s="123"/>
      <c r="J224" s="123"/>
      <c r="K224" s="123"/>
      <c r="L224" s="123"/>
      <c r="M224" s="123"/>
    </row>
    <row r="225" spans="2:13">
      <c r="B225" s="122"/>
      <c r="C225" s="123"/>
      <c r="D225" s="123"/>
      <c r="E225" s="123"/>
      <c r="F225" s="123"/>
      <c r="G225" s="123"/>
      <c r="H225" s="123"/>
      <c r="I225" s="123"/>
      <c r="J225" s="123"/>
      <c r="K225" s="123"/>
      <c r="L225" s="123"/>
      <c r="M225" s="123"/>
    </row>
    <row r="226" spans="2:13">
      <c r="B226" s="122"/>
      <c r="C226" s="123"/>
      <c r="D226" s="123"/>
      <c r="E226" s="123"/>
      <c r="F226" s="123"/>
      <c r="G226" s="123"/>
      <c r="H226" s="123"/>
      <c r="I226" s="123"/>
      <c r="J226" s="123"/>
      <c r="K226" s="123"/>
      <c r="L226" s="123"/>
      <c r="M226" s="123"/>
    </row>
    <row r="227" spans="2:13">
      <c r="B227" s="122"/>
      <c r="C227" s="123"/>
      <c r="D227" s="123"/>
      <c r="E227" s="123"/>
      <c r="F227" s="123"/>
      <c r="G227" s="123"/>
      <c r="H227" s="123"/>
      <c r="I227" s="123"/>
      <c r="J227" s="123"/>
      <c r="K227" s="123"/>
      <c r="L227" s="123"/>
      <c r="M227" s="123"/>
    </row>
    <row r="228" spans="2:13">
      <c r="B228" s="122"/>
      <c r="C228" s="123"/>
      <c r="D228" s="123"/>
      <c r="E228" s="123"/>
      <c r="F228" s="123"/>
      <c r="G228" s="123"/>
      <c r="H228" s="123"/>
      <c r="I228" s="123"/>
      <c r="J228" s="123"/>
      <c r="K228" s="123"/>
      <c r="L228" s="123"/>
      <c r="M228" s="123"/>
    </row>
    <row r="229" spans="2:13">
      <c r="B229" s="122"/>
      <c r="C229" s="123"/>
      <c r="D229" s="123"/>
      <c r="E229" s="123"/>
      <c r="F229" s="123"/>
      <c r="G229" s="123"/>
      <c r="H229" s="123"/>
      <c r="I229" s="123"/>
      <c r="J229" s="123"/>
      <c r="K229" s="123"/>
      <c r="L229" s="123"/>
      <c r="M229" s="123"/>
    </row>
    <row r="230" spans="2:13">
      <c r="B230" s="122"/>
      <c r="C230" s="123"/>
      <c r="D230" s="123"/>
      <c r="E230" s="123"/>
      <c r="F230" s="123"/>
      <c r="G230" s="123"/>
      <c r="H230" s="123"/>
      <c r="I230" s="123"/>
      <c r="J230" s="123"/>
      <c r="K230" s="123"/>
      <c r="L230" s="123"/>
      <c r="M230" s="123"/>
    </row>
    <row r="231" spans="2:13">
      <c r="B231" s="122"/>
      <c r="C231" s="123"/>
      <c r="D231" s="123"/>
      <c r="E231" s="123"/>
      <c r="F231" s="123"/>
      <c r="G231" s="123"/>
      <c r="H231" s="123"/>
      <c r="I231" s="123"/>
      <c r="J231" s="123"/>
      <c r="K231" s="123"/>
      <c r="L231" s="123"/>
      <c r="M231" s="123"/>
    </row>
    <row r="232" spans="2:13">
      <c r="B232" s="122"/>
      <c r="C232" s="123"/>
      <c r="D232" s="123"/>
      <c r="E232" s="123"/>
      <c r="F232" s="123"/>
      <c r="G232" s="123"/>
      <c r="H232" s="123"/>
      <c r="I232" s="123"/>
      <c r="J232" s="123"/>
      <c r="K232" s="123"/>
      <c r="L232" s="123"/>
      <c r="M232" s="123"/>
    </row>
    <row r="233" spans="2:13">
      <c r="B233" s="122"/>
      <c r="C233" s="123"/>
      <c r="D233" s="123"/>
      <c r="E233" s="123"/>
      <c r="F233" s="123"/>
      <c r="G233" s="123"/>
      <c r="H233" s="123"/>
      <c r="I233" s="123"/>
      <c r="J233" s="123"/>
      <c r="K233" s="123"/>
      <c r="L233" s="123"/>
      <c r="M233" s="123"/>
    </row>
    <row r="234" spans="2:13">
      <c r="B234" s="122"/>
      <c r="C234" s="123"/>
      <c r="D234" s="123"/>
      <c r="E234" s="123"/>
      <c r="F234" s="123"/>
      <c r="G234" s="123"/>
      <c r="H234" s="123"/>
      <c r="I234" s="123"/>
      <c r="J234" s="123"/>
      <c r="K234" s="123"/>
      <c r="L234" s="123"/>
      <c r="M234" s="123"/>
    </row>
    <row r="235" spans="2:13">
      <c r="B235" s="122"/>
      <c r="C235" s="123"/>
      <c r="D235" s="123"/>
      <c r="E235" s="123"/>
      <c r="F235" s="123"/>
      <c r="G235" s="123"/>
      <c r="H235" s="123"/>
      <c r="I235" s="123"/>
      <c r="J235" s="123"/>
      <c r="K235" s="123"/>
      <c r="L235" s="123"/>
      <c r="M235" s="123"/>
    </row>
    <row r="236" spans="2:13">
      <c r="B236" s="122"/>
      <c r="C236" s="123"/>
      <c r="D236" s="123"/>
      <c r="E236" s="123"/>
      <c r="F236" s="123"/>
      <c r="G236" s="123"/>
      <c r="H236" s="123"/>
      <c r="I236" s="123"/>
      <c r="J236" s="123"/>
      <c r="K236" s="123"/>
      <c r="L236" s="123"/>
      <c r="M236" s="123"/>
    </row>
    <row r="237" spans="2:13">
      <c r="B237" s="122"/>
      <c r="C237" s="123"/>
      <c r="D237" s="123"/>
      <c r="E237" s="123"/>
      <c r="F237" s="123"/>
      <c r="G237" s="123"/>
      <c r="H237" s="123"/>
      <c r="I237" s="123"/>
      <c r="J237" s="123"/>
      <c r="K237" s="123"/>
      <c r="L237" s="123"/>
      <c r="M237" s="123"/>
    </row>
    <row r="238" spans="2:13">
      <c r="B238" s="122"/>
      <c r="C238" s="123"/>
      <c r="D238" s="123"/>
      <c r="E238" s="123"/>
      <c r="F238" s="123"/>
      <c r="G238" s="123"/>
      <c r="H238" s="123"/>
      <c r="I238" s="123"/>
      <c r="J238" s="123"/>
      <c r="K238" s="123"/>
      <c r="L238" s="123"/>
      <c r="M238" s="123"/>
    </row>
    <row r="239" spans="2:13">
      <c r="B239" s="122"/>
      <c r="C239" s="123"/>
      <c r="D239" s="123"/>
      <c r="E239" s="123"/>
      <c r="F239" s="123"/>
      <c r="G239" s="123"/>
      <c r="H239" s="123"/>
      <c r="I239" s="123"/>
      <c r="J239" s="123"/>
      <c r="K239" s="123"/>
      <c r="L239" s="123"/>
      <c r="M239" s="123"/>
    </row>
    <row r="240" spans="2:13">
      <c r="B240" s="122"/>
      <c r="C240" s="123"/>
      <c r="D240" s="123"/>
      <c r="E240" s="123"/>
      <c r="F240" s="123"/>
      <c r="G240" s="123"/>
      <c r="H240" s="123"/>
      <c r="I240" s="123"/>
      <c r="J240" s="123"/>
      <c r="K240" s="123"/>
      <c r="L240" s="123"/>
      <c r="M240" s="123"/>
    </row>
    <row r="241" spans="2:13">
      <c r="B241" s="122"/>
      <c r="C241" s="123"/>
      <c r="D241" s="123"/>
      <c r="E241" s="123"/>
      <c r="F241" s="123"/>
      <c r="G241" s="123"/>
      <c r="H241" s="123"/>
      <c r="I241" s="123"/>
      <c r="J241" s="123"/>
      <c r="K241" s="123"/>
      <c r="L241" s="123"/>
      <c r="M241" s="123"/>
    </row>
    <row r="242" spans="2:13">
      <c r="B242" s="122"/>
      <c r="C242" s="123"/>
      <c r="D242" s="123"/>
      <c r="E242" s="123"/>
      <c r="F242" s="123"/>
      <c r="G242" s="123"/>
      <c r="H242" s="123"/>
      <c r="I242" s="123"/>
      <c r="J242" s="123"/>
      <c r="K242" s="123"/>
      <c r="L242" s="123"/>
      <c r="M242" s="123"/>
    </row>
    <row r="243" spans="2:13">
      <c r="B243" s="122"/>
      <c r="C243" s="123"/>
      <c r="D243" s="123"/>
      <c r="E243" s="123"/>
      <c r="F243" s="123"/>
      <c r="G243" s="123"/>
      <c r="H243" s="123"/>
      <c r="I243" s="123"/>
      <c r="J243" s="123"/>
      <c r="K243" s="123"/>
      <c r="L243" s="123"/>
      <c r="M243" s="123"/>
    </row>
    <row r="244" spans="2:13">
      <c r="B244" s="122"/>
      <c r="C244" s="123"/>
      <c r="D244" s="123"/>
      <c r="E244" s="123"/>
      <c r="F244" s="123"/>
      <c r="G244" s="123"/>
      <c r="H244" s="123"/>
      <c r="I244" s="123"/>
      <c r="J244" s="123"/>
      <c r="K244" s="123"/>
      <c r="L244" s="123"/>
      <c r="M244" s="123"/>
    </row>
    <row r="245" spans="2:13">
      <c r="B245" s="122"/>
      <c r="C245" s="123"/>
      <c r="D245" s="123"/>
      <c r="E245" s="123"/>
      <c r="F245" s="123"/>
      <c r="G245" s="123"/>
      <c r="H245" s="123"/>
      <c r="I245" s="123"/>
      <c r="J245" s="123"/>
      <c r="K245" s="123"/>
      <c r="L245" s="123"/>
      <c r="M245" s="123"/>
    </row>
    <row r="246" spans="2:13">
      <c r="B246" s="122"/>
      <c r="C246" s="123"/>
      <c r="D246" s="123"/>
      <c r="E246" s="123"/>
      <c r="F246" s="123"/>
      <c r="G246" s="123"/>
      <c r="H246" s="123"/>
      <c r="I246" s="123"/>
      <c r="J246" s="123"/>
      <c r="K246" s="123"/>
      <c r="L246" s="123"/>
      <c r="M246" s="123"/>
    </row>
    <row r="247" spans="2:13">
      <c r="B247" s="122"/>
      <c r="C247" s="123"/>
      <c r="D247" s="123"/>
      <c r="E247" s="123"/>
      <c r="F247" s="123"/>
      <c r="G247" s="123"/>
      <c r="H247" s="123"/>
      <c r="I247" s="123"/>
      <c r="J247" s="123"/>
      <c r="K247" s="123"/>
      <c r="L247" s="123"/>
      <c r="M247" s="123"/>
    </row>
    <row r="248" spans="2:13">
      <c r="B248" s="122"/>
      <c r="C248" s="123"/>
      <c r="D248" s="123"/>
      <c r="E248" s="123"/>
      <c r="F248" s="123"/>
      <c r="G248" s="123"/>
      <c r="H248" s="123"/>
      <c r="I248" s="123"/>
      <c r="J248" s="123"/>
      <c r="K248" s="123"/>
      <c r="L248" s="123"/>
      <c r="M248" s="123"/>
    </row>
    <row r="249" spans="2:13">
      <c r="B249" s="122"/>
      <c r="C249" s="123"/>
      <c r="D249" s="123"/>
      <c r="E249" s="123"/>
      <c r="F249" s="123"/>
      <c r="G249" s="123"/>
      <c r="H249" s="123"/>
      <c r="I249" s="123"/>
      <c r="J249" s="123"/>
      <c r="K249" s="123"/>
      <c r="L249" s="123"/>
      <c r="M249" s="123"/>
    </row>
    <row r="250" spans="2:13">
      <c r="B250" s="122"/>
      <c r="C250" s="123"/>
      <c r="D250" s="123"/>
      <c r="E250" s="123"/>
      <c r="F250" s="123"/>
      <c r="G250" s="123"/>
      <c r="H250" s="123"/>
      <c r="I250" s="123"/>
      <c r="J250" s="123"/>
      <c r="K250" s="123"/>
      <c r="L250" s="123"/>
      <c r="M250" s="123"/>
    </row>
    <row r="251" spans="2:13">
      <c r="B251" s="122"/>
      <c r="C251" s="123"/>
      <c r="D251" s="123"/>
      <c r="E251" s="123"/>
      <c r="F251" s="123"/>
      <c r="G251" s="123"/>
      <c r="H251" s="123"/>
      <c r="I251" s="123"/>
      <c r="J251" s="123"/>
      <c r="K251" s="123"/>
      <c r="L251" s="123"/>
      <c r="M251" s="123"/>
    </row>
    <row r="252" spans="2:13">
      <c r="B252" s="122"/>
      <c r="C252" s="123"/>
      <c r="D252" s="123"/>
      <c r="E252" s="123"/>
      <c r="F252" s="123"/>
      <c r="G252" s="123"/>
      <c r="H252" s="123"/>
      <c r="I252" s="123"/>
      <c r="J252" s="123"/>
      <c r="K252" s="123"/>
      <c r="L252" s="123"/>
      <c r="M252" s="123"/>
    </row>
    <row r="253" spans="2:13">
      <c r="B253" s="122"/>
      <c r="C253" s="123"/>
      <c r="D253" s="123"/>
      <c r="E253" s="123"/>
      <c r="F253" s="123"/>
      <c r="G253" s="123"/>
      <c r="H253" s="123"/>
      <c r="I253" s="123"/>
      <c r="J253" s="123"/>
      <c r="K253" s="123"/>
      <c r="L253" s="123"/>
      <c r="M253" s="123"/>
    </row>
    <row r="254" spans="2:13">
      <c r="B254" s="122"/>
      <c r="C254" s="123"/>
      <c r="D254" s="123"/>
      <c r="E254" s="123"/>
      <c r="F254" s="123"/>
      <c r="G254" s="123"/>
      <c r="H254" s="123"/>
      <c r="I254" s="123"/>
      <c r="J254" s="123"/>
      <c r="K254" s="123"/>
      <c r="L254" s="123"/>
      <c r="M254" s="123"/>
    </row>
    <row r="255" spans="2:13">
      <c r="B255" s="122"/>
      <c r="C255" s="123"/>
      <c r="D255" s="123"/>
      <c r="E255" s="123"/>
      <c r="F255" s="123"/>
      <c r="G255" s="123"/>
      <c r="H255" s="123"/>
      <c r="I255" s="123"/>
      <c r="J255" s="123"/>
      <c r="K255" s="123"/>
      <c r="L255" s="123"/>
      <c r="M255" s="123"/>
    </row>
    <row r="256" spans="2:13">
      <c r="B256" s="122"/>
      <c r="C256" s="123"/>
      <c r="D256" s="123"/>
      <c r="E256" s="123"/>
      <c r="F256" s="123"/>
      <c r="G256" s="123"/>
      <c r="H256" s="123"/>
      <c r="I256" s="123"/>
      <c r="J256" s="123"/>
      <c r="K256" s="123"/>
      <c r="L256" s="123"/>
      <c r="M256" s="123"/>
    </row>
    <row r="257" spans="2:13">
      <c r="B257" s="122"/>
      <c r="C257" s="123"/>
      <c r="D257" s="123"/>
      <c r="E257" s="123"/>
      <c r="F257" s="123"/>
      <c r="G257" s="123"/>
      <c r="H257" s="123"/>
      <c r="I257" s="123"/>
      <c r="J257" s="123"/>
      <c r="K257" s="123"/>
      <c r="L257" s="123"/>
      <c r="M257" s="123"/>
    </row>
    <row r="258" spans="2:13">
      <c r="B258" s="122"/>
      <c r="C258" s="123"/>
      <c r="D258" s="123"/>
      <c r="E258" s="123"/>
      <c r="F258" s="123"/>
      <c r="G258" s="123"/>
      <c r="H258" s="123"/>
      <c r="I258" s="123"/>
      <c r="J258" s="123"/>
      <c r="K258" s="123"/>
      <c r="L258" s="123"/>
      <c r="M258" s="123"/>
    </row>
    <row r="259" spans="2:13">
      <c r="B259" s="122"/>
      <c r="C259" s="123"/>
      <c r="D259" s="123"/>
      <c r="E259" s="123"/>
      <c r="F259" s="123"/>
      <c r="G259" s="123"/>
      <c r="H259" s="123"/>
      <c r="I259" s="123"/>
      <c r="J259" s="123"/>
      <c r="K259" s="123"/>
      <c r="L259" s="123"/>
      <c r="M259" s="123"/>
    </row>
    <row r="260" spans="2:13">
      <c r="B260" s="122"/>
      <c r="C260" s="123"/>
      <c r="D260" s="123"/>
      <c r="E260" s="123"/>
      <c r="F260" s="123"/>
      <c r="G260" s="123"/>
      <c r="H260" s="123"/>
      <c r="I260" s="123"/>
      <c r="J260" s="123"/>
      <c r="K260" s="123"/>
      <c r="L260" s="123"/>
      <c r="M260" s="123"/>
    </row>
    <row r="261" spans="2:13">
      <c r="B261" s="122"/>
      <c r="C261" s="123"/>
      <c r="D261" s="123"/>
      <c r="E261" s="123"/>
      <c r="F261" s="123"/>
      <c r="G261" s="123"/>
      <c r="H261" s="123"/>
      <c r="I261" s="123"/>
      <c r="J261" s="123"/>
      <c r="K261" s="123"/>
      <c r="L261" s="123"/>
      <c r="M261" s="123"/>
    </row>
    <row r="262" spans="2:13">
      <c r="B262" s="122"/>
      <c r="C262" s="123"/>
      <c r="D262" s="123"/>
      <c r="E262" s="123"/>
      <c r="F262" s="123"/>
      <c r="G262" s="123"/>
      <c r="H262" s="123"/>
      <c r="I262" s="123"/>
      <c r="J262" s="123"/>
      <c r="K262" s="123"/>
      <c r="L262" s="123"/>
      <c r="M262" s="123"/>
    </row>
    <row r="263" spans="2:13">
      <c r="B263" s="122"/>
      <c r="C263" s="123"/>
      <c r="D263" s="123"/>
      <c r="E263" s="123"/>
      <c r="F263" s="123"/>
      <c r="G263" s="123"/>
      <c r="H263" s="123"/>
      <c r="I263" s="123"/>
      <c r="J263" s="123"/>
      <c r="K263" s="123"/>
      <c r="L263" s="123"/>
      <c r="M263" s="123"/>
    </row>
    <row r="264" spans="2:13">
      <c r="B264" s="122"/>
      <c r="C264" s="123"/>
      <c r="D264" s="123"/>
      <c r="E264" s="123"/>
      <c r="F264" s="123"/>
      <c r="G264" s="123"/>
      <c r="H264" s="123"/>
      <c r="I264" s="123"/>
      <c r="J264" s="123"/>
      <c r="K264" s="123"/>
      <c r="L264" s="123"/>
      <c r="M264" s="123"/>
    </row>
    <row r="265" spans="2:13">
      <c r="B265" s="122"/>
      <c r="C265" s="123"/>
      <c r="D265" s="123"/>
      <c r="E265" s="123"/>
      <c r="F265" s="123"/>
      <c r="G265" s="123"/>
      <c r="H265" s="123"/>
      <c r="I265" s="123"/>
      <c r="J265" s="123"/>
      <c r="K265" s="123"/>
      <c r="L265" s="123"/>
      <c r="M265" s="123"/>
    </row>
    <row r="266" spans="2:13">
      <c r="B266" s="122"/>
      <c r="C266" s="123"/>
      <c r="D266" s="123"/>
      <c r="E266" s="123"/>
      <c r="F266" s="123"/>
      <c r="G266" s="123"/>
      <c r="H266" s="123"/>
      <c r="I266" s="123"/>
      <c r="J266" s="123"/>
      <c r="K266" s="123"/>
      <c r="L266" s="123"/>
      <c r="M266" s="123"/>
    </row>
    <row r="267" spans="2:13">
      <c r="B267" s="122"/>
      <c r="C267" s="123"/>
      <c r="D267" s="123"/>
      <c r="E267" s="123"/>
      <c r="F267" s="123"/>
      <c r="G267" s="123"/>
      <c r="H267" s="123"/>
      <c r="I267" s="123"/>
      <c r="J267" s="123"/>
      <c r="K267" s="123"/>
      <c r="L267" s="123"/>
      <c r="M267" s="123"/>
    </row>
    <row r="268" spans="2:13">
      <c r="B268" s="122"/>
      <c r="C268" s="123"/>
      <c r="D268" s="123"/>
      <c r="E268" s="123"/>
      <c r="F268" s="123"/>
      <c r="G268" s="123"/>
      <c r="H268" s="123"/>
      <c r="I268" s="123"/>
      <c r="J268" s="123"/>
      <c r="K268" s="123"/>
      <c r="L268" s="123"/>
      <c r="M268" s="123"/>
    </row>
    <row r="269" spans="2:13">
      <c r="B269" s="122"/>
      <c r="C269" s="123"/>
      <c r="D269" s="123"/>
      <c r="E269" s="123"/>
      <c r="F269" s="123"/>
      <c r="G269" s="123"/>
      <c r="H269" s="123"/>
      <c r="I269" s="123"/>
      <c r="J269" s="123"/>
      <c r="K269" s="123"/>
      <c r="L269" s="123"/>
      <c r="M269" s="123"/>
    </row>
    <row r="270" spans="2:13">
      <c r="B270" s="122"/>
      <c r="C270" s="123"/>
      <c r="D270" s="123"/>
      <c r="E270" s="123"/>
      <c r="F270" s="123"/>
      <c r="G270" s="123"/>
      <c r="H270" s="123"/>
      <c r="I270" s="123"/>
      <c r="J270" s="123"/>
      <c r="K270" s="123"/>
      <c r="L270" s="123"/>
      <c r="M270" s="123"/>
    </row>
    <row r="271" spans="2:13">
      <c r="B271" s="122"/>
      <c r="C271" s="123"/>
      <c r="D271" s="123"/>
      <c r="E271" s="123"/>
      <c r="F271" s="123"/>
      <c r="G271" s="123"/>
      <c r="H271" s="123"/>
      <c r="I271" s="123"/>
      <c r="J271" s="123"/>
      <c r="K271" s="123"/>
      <c r="L271" s="123"/>
      <c r="M271" s="123"/>
    </row>
    <row r="272" spans="2:13">
      <c r="B272" s="122"/>
      <c r="C272" s="123"/>
      <c r="D272" s="123"/>
      <c r="E272" s="123"/>
      <c r="F272" s="123"/>
      <c r="G272" s="123"/>
      <c r="H272" s="123"/>
      <c r="I272" s="123"/>
      <c r="J272" s="123"/>
      <c r="K272" s="123"/>
      <c r="L272" s="123"/>
      <c r="M272" s="123"/>
    </row>
    <row r="273" spans="2:13">
      <c r="B273" s="122"/>
      <c r="C273" s="123"/>
      <c r="D273" s="123"/>
      <c r="E273" s="123"/>
      <c r="F273" s="123"/>
      <c r="G273" s="123"/>
      <c r="H273" s="123"/>
      <c r="I273" s="123"/>
      <c r="J273" s="123"/>
      <c r="K273" s="123"/>
      <c r="L273" s="123"/>
      <c r="M273" s="123"/>
    </row>
    <row r="274" spans="2:13">
      <c r="B274" s="122"/>
      <c r="C274" s="123"/>
      <c r="D274" s="123"/>
      <c r="E274" s="123"/>
      <c r="F274" s="123"/>
      <c r="G274" s="123"/>
      <c r="H274" s="123"/>
      <c r="I274" s="123"/>
      <c r="J274" s="123"/>
      <c r="K274" s="123"/>
      <c r="L274" s="123"/>
      <c r="M274" s="123"/>
    </row>
    <row r="275" spans="2:13">
      <c r="B275" s="122"/>
      <c r="C275" s="123"/>
      <c r="D275" s="123"/>
      <c r="E275" s="123"/>
      <c r="F275" s="123"/>
      <c r="G275" s="123"/>
      <c r="H275" s="123"/>
      <c r="I275" s="123"/>
      <c r="J275" s="123"/>
      <c r="K275" s="123"/>
      <c r="L275" s="123"/>
      <c r="M275" s="123"/>
    </row>
    <row r="276" spans="2:13">
      <c r="B276" s="122"/>
      <c r="C276" s="123"/>
      <c r="D276" s="123"/>
      <c r="E276" s="123"/>
      <c r="F276" s="123"/>
      <c r="G276" s="123"/>
      <c r="H276" s="123"/>
      <c r="I276" s="123"/>
      <c r="J276" s="123"/>
      <c r="K276" s="123"/>
      <c r="L276" s="123"/>
      <c r="M276" s="123"/>
    </row>
    <row r="277" spans="2:13">
      <c r="B277" s="122"/>
      <c r="C277" s="123"/>
      <c r="D277" s="123"/>
      <c r="E277" s="123"/>
      <c r="F277" s="123"/>
      <c r="G277" s="123"/>
      <c r="H277" s="123"/>
      <c r="I277" s="123"/>
      <c r="J277" s="123"/>
      <c r="K277" s="123"/>
      <c r="L277" s="123"/>
      <c r="M277" s="123"/>
    </row>
    <row r="278" spans="2:13">
      <c r="B278" s="122"/>
      <c r="C278" s="123"/>
      <c r="D278" s="123"/>
      <c r="E278" s="123"/>
      <c r="F278" s="123"/>
      <c r="G278" s="123"/>
      <c r="H278" s="123"/>
      <c r="I278" s="123"/>
      <c r="J278" s="123"/>
      <c r="K278" s="123"/>
      <c r="L278" s="123"/>
      <c r="M278" s="123"/>
    </row>
    <row r="279" spans="2:13">
      <c r="B279" s="122"/>
      <c r="C279" s="123"/>
      <c r="D279" s="123"/>
      <c r="E279" s="123"/>
      <c r="F279" s="123"/>
      <c r="G279" s="123"/>
      <c r="H279" s="123"/>
      <c r="I279" s="123"/>
      <c r="J279" s="123"/>
      <c r="K279" s="123"/>
      <c r="L279" s="123"/>
      <c r="M279" s="123"/>
    </row>
    <row r="280" spans="2:13">
      <c r="B280" s="122"/>
      <c r="C280" s="123"/>
      <c r="D280" s="123"/>
      <c r="E280" s="123"/>
      <c r="F280" s="123"/>
      <c r="G280" s="123"/>
      <c r="H280" s="123"/>
      <c r="I280" s="123"/>
      <c r="J280" s="123"/>
      <c r="K280" s="123"/>
      <c r="L280" s="123"/>
      <c r="M280" s="123"/>
    </row>
    <row r="281" spans="2:13">
      <c r="B281" s="122"/>
      <c r="C281" s="123"/>
      <c r="D281" s="123"/>
      <c r="E281" s="123"/>
      <c r="F281" s="123"/>
      <c r="G281" s="123"/>
      <c r="H281" s="123"/>
      <c r="I281" s="123"/>
      <c r="J281" s="123"/>
      <c r="K281" s="123"/>
      <c r="L281" s="123"/>
      <c r="M281" s="123"/>
    </row>
    <row r="282" spans="2:13">
      <c r="B282" s="122"/>
      <c r="C282" s="123"/>
      <c r="D282" s="123"/>
      <c r="E282" s="123"/>
      <c r="F282" s="123"/>
      <c r="G282" s="123"/>
      <c r="H282" s="123"/>
      <c r="I282" s="123"/>
      <c r="J282" s="123"/>
      <c r="K282" s="123"/>
      <c r="L282" s="123"/>
      <c r="M282" s="123"/>
    </row>
    <row r="283" spans="2:13">
      <c r="B283" s="122"/>
      <c r="C283" s="123"/>
      <c r="D283" s="123"/>
      <c r="E283" s="123"/>
      <c r="F283" s="123"/>
      <c r="G283" s="123"/>
      <c r="H283" s="123"/>
      <c r="I283" s="123"/>
      <c r="J283" s="123"/>
      <c r="K283" s="123"/>
      <c r="L283" s="123"/>
      <c r="M283" s="123"/>
    </row>
    <row r="284" spans="2:13">
      <c r="B284" s="122"/>
      <c r="C284" s="123"/>
      <c r="D284" s="123"/>
      <c r="E284" s="123"/>
      <c r="F284" s="123"/>
      <c r="G284" s="123"/>
      <c r="H284" s="123"/>
      <c r="I284" s="123"/>
      <c r="J284" s="123"/>
      <c r="K284" s="123"/>
      <c r="L284" s="123"/>
      <c r="M284" s="123"/>
    </row>
    <row r="285" spans="2:13">
      <c r="B285" s="122"/>
      <c r="C285" s="123"/>
      <c r="D285" s="123"/>
      <c r="E285" s="123"/>
      <c r="F285" s="123"/>
      <c r="G285" s="123"/>
      <c r="H285" s="123"/>
      <c r="I285" s="123"/>
      <c r="J285" s="123"/>
      <c r="K285" s="123"/>
      <c r="L285" s="123"/>
      <c r="M285" s="123"/>
    </row>
    <row r="286" spans="2:13">
      <c r="B286" s="122"/>
      <c r="C286" s="123"/>
      <c r="D286" s="123"/>
      <c r="E286" s="123"/>
      <c r="F286" s="123"/>
      <c r="G286" s="123"/>
      <c r="H286" s="123"/>
      <c r="I286" s="123"/>
      <c r="J286" s="123"/>
      <c r="K286" s="123"/>
      <c r="L286" s="123"/>
      <c r="M286" s="123"/>
    </row>
    <row r="287" spans="2:13">
      <c r="B287" s="122"/>
      <c r="C287" s="123"/>
      <c r="D287" s="123"/>
      <c r="E287" s="123"/>
      <c r="F287" s="123"/>
      <c r="G287" s="123"/>
      <c r="H287" s="123"/>
      <c r="I287" s="123"/>
      <c r="J287" s="123"/>
      <c r="K287" s="123"/>
      <c r="L287" s="123"/>
      <c r="M287" s="123"/>
    </row>
    <row r="288" spans="2:13">
      <c r="B288" s="122"/>
      <c r="C288" s="123"/>
      <c r="D288" s="123"/>
      <c r="E288" s="123"/>
      <c r="F288" s="123"/>
      <c r="G288" s="123"/>
      <c r="H288" s="123"/>
      <c r="I288" s="123"/>
      <c r="J288" s="123"/>
      <c r="K288" s="123"/>
      <c r="L288" s="123"/>
      <c r="M288" s="123"/>
    </row>
    <row r="289" spans="2:13">
      <c r="B289" s="122"/>
      <c r="C289" s="123"/>
      <c r="D289" s="123"/>
      <c r="E289" s="123"/>
      <c r="F289" s="123"/>
      <c r="G289" s="123"/>
      <c r="H289" s="123"/>
      <c r="I289" s="123"/>
      <c r="J289" s="123"/>
      <c r="K289" s="123"/>
      <c r="L289" s="123"/>
      <c r="M289" s="123"/>
    </row>
    <row r="290" spans="2:13">
      <c r="B290" s="122"/>
      <c r="C290" s="123"/>
      <c r="D290" s="123"/>
      <c r="E290" s="123"/>
      <c r="F290" s="123"/>
      <c r="G290" s="123"/>
      <c r="H290" s="123"/>
      <c r="I290" s="123"/>
      <c r="J290" s="123"/>
      <c r="K290" s="123"/>
      <c r="L290" s="123"/>
      <c r="M290" s="123"/>
    </row>
    <row r="291" spans="2:13">
      <c r="B291" s="122"/>
      <c r="C291" s="123"/>
      <c r="D291" s="123"/>
      <c r="E291" s="123"/>
      <c r="F291" s="123"/>
      <c r="G291" s="123"/>
      <c r="H291" s="123"/>
      <c r="I291" s="123"/>
      <c r="J291" s="123"/>
      <c r="K291" s="123"/>
      <c r="L291" s="123"/>
      <c r="M291" s="123"/>
    </row>
    <row r="292" spans="2:13">
      <c r="B292" s="122"/>
      <c r="C292" s="123"/>
      <c r="D292" s="123"/>
      <c r="E292" s="123"/>
      <c r="F292" s="123"/>
      <c r="G292" s="123"/>
      <c r="H292" s="123"/>
      <c r="I292" s="123"/>
      <c r="J292" s="123"/>
      <c r="K292" s="123"/>
      <c r="L292" s="123"/>
      <c r="M292" s="123"/>
    </row>
    <row r="293" spans="2:13">
      <c r="B293" s="122"/>
      <c r="C293" s="123"/>
      <c r="D293" s="123"/>
      <c r="E293" s="123"/>
      <c r="F293" s="123"/>
      <c r="G293" s="123"/>
      <c r="H293" s="123"/>
      <c r="I293" s="123"/>
      <c r="J293" s="123"/>
      <c r="K293" s="123"/>
      <c r="L293" s="123"/>
      <c r="M293" s="123"/>
    </row>
    <row r="294" spans="2:13">
      <c r="B294" s="122"/>
      <c r="C294" s="123"/>
      <c r="D294" s="123"/>
      <c r="E294" s="123"/>
      <c r="F294" s="123"/>
      <c r="G294" s="123"/>
      <c r="H294" s="123"/>
      <c r="I294" s="123"/>
      <c r="J294" s="123"/>
      <c r="K294" s="123"/>
      <c r="L294" s="123"/>
      <c r="M294" s="123"/>
    </row>
    <row r="295" spans="2:13">
      <c r="B295" s="122"/>
      <c r="C295" s="123"/>
      <c r="D295" s="123"/>
      <c r="E295" s="123"/>
      <c r="F295" s="123"/>
      <c r="G295" s="123"/>
      <c r="H295" s="123"/>
      <c r="I295" s="123"/>
      <c r="J295" s="123"/>
      <c r="K295" s="123"/>
      <c r="L295" s="123"/>
      <c r="M295" s="123"/>
    </row>
    <row r="296" spans="2:13">
      <c r="B296" s="122"/>
      <c r="C296" s="123"/>
      <c r="D296" s="123"/>
      <c r="E296" s="123"/>
      <c r="F296" s="123"/>
      <c r="G296" s="123"/>
      <c r="H296" s="123"/>
      <c r="I296" s="123"/>
      <c r="J296" s="123"/>
      <c r="K296" s="123"/>
      <c r="L296" s="123"/>
      <c r="M296" s="123"/>
    </row>
    <row r="297" spans="2:13">
      <c r="B297" s="122"/>
      <c r="C297" s="123"/>
      <c r="D297" s="123"/>
      <c r="E297" s="123"/>
      <c r="F297" s="123"/>
      <c r="G297" s="123"/>
      <c r="H297" s="123"/>
      <c r="I297" s="123"/>
      <c r="J297" s="123"/>
      <c r="K297" s="123"/>
      <c r="L297" s="123"/>
      <c r="M297" s="123"/>
    </row>
    <row r="298" spans="2:13">
      <c r="B298" s="122"/>
      <c r="C298" s="123"/>
      <c r="D298" s="123"/>
      <c r="E298" s="123"/>
      <c r="F298" s="123"/>
      <c r="G298" s="123"/>
      <c r="H298" s="123"/>
      <c r="I298" s="123"/>
      <c r="J298" s="123"/>
      <c r="K298" s="123"/>
      <c r="L298" s="123"/>
      <c r="M298" s="123"/>
    </row>
    <row r="299" spans="2:13">
      <c r="B299" s="122"/>
      <c r="C299" s="123"/>
      <c r="D299" s="123"/>
      <c r="E299" s="123"/>
      <c r="F299" s="123"/>
      <c r="G299" s="123"/>
      <c r="H299" s="123"/>
      <c r="I299" s="123"/>
      <c r="J299" s="123"/>
      <c r="K299" s="123"/>
      <c r="L299" s="123"/>
      <c r="M299" s="123"/>
    </row>
    <row r="300" spans="2:13">
      <c r="B300" s="122"/>
      <c r="C300" s="123"/>
      <c r="D300" s="123"/>
      <c r="E300" s="123"/>
      <c r="F300" s="123"/>
      <c r="G300" s="123"/>
      <c r="H300" s="123"/>
      <c r="I300" s="123"/>
      <c r="J300" s="123"/>
      <c r="K300" s="123"/>
      <c r="L300" s="123"/>
      <c r="M300" s="123"/>
    </row>
    <row r="301" spans="2:13">
      <c r="B301" s="122"/>
      <c r="C301" s="123"/>
      <c r="D301" s="123"/>
      <c r="E301" s="123"/>
      <c r="F301" s="123"/>
      <c r="G301" s="123"/>
      <c r="H301" s="123"/>
      <c r="I301" s="123"/>
      <c r="J301" s="123"/>
      <c r="K301" s="123"/>
      <c r="L301" s="123"/>
      <c r="M301" s="123"/>
    </row>
    <row r="302" spans="2:13">
      <c r="B302" s="122"/>
      <c r="C302" s="123"/>
      <c r="D302" s="123"/>
      <c r="E302" s="123"/>
      <c r="F302" s="123"/>
      <c r="G302" s="123"/>
      <c r="H302" s="123"/>
      <c r="I302" s="123"/>
      <c r="J302" s="123"/>
      <c r="K302" s="123"/>
      <c r="L302" s="123"/>
      <c r="M302" s="123"/>
    </row>
    <row r="303" spans="2:13">
      <c r="C303" s="1"/>
      <c r="D303" s="1"/>
      <c r="E303" s="1"/>
    </row>
    <row r="304" spans="2:13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B402" s="41"/>
      <c r="C402" s="1"/>
      <c r="D402" s="1"/>
      <c r="E402" s="1"/>
    </row>
    <row r="403" spans="2:5">
      <c r="B403" s="41"/>
      <c r="C403" s="1"/>
      <c r="D403" s="1"/>
      <c r="E403" s="1"/>
    </row>
    <row r="404" spans="2:5">
      <c r="B404" s="3"/>
      <c r="C404" s="1"/>
      <c r="D404" s="1"/>
      <c r="E404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K637"/>
  <sheetViews>
    <sheetView rightToLeft="1" workbookViewId="0"/>
  </sheetViews>
  <sheetFormatPr defaultColWidth="9.140625" defaultRowHeight="18"/>
  <cols>
    <col min="1" max="1" width="6.28515625" style="1" customWidth="1"/>
    <col min="2" max="2" width="32.28515625" style="2" bestFit="1" customWidth="1"/>
    <col min="3" max="3" width="42.7109375" style="2" customWidth="1"/>
    <col min="4" max="4" width="12" style="1" bestFit="1" customWidth="1"/>
    <col min="5" max="5" width="11.28515625" style="1" bestFit="1" customWidth="1"/>
    <col min="6" max="6" width="7" style="1" bestFit="1" customWidth="1"/>
    <col min="7" max="7" width="9.5703125" style="1" bestFit="1" customWidth="1"/>
    <col min="8" max="8" width="8" style="1" bestFit="1" customWidth="1"/>
    <col min="9" max="9" width="9" style="1" bestFit="1" customWidth="1"/>
    <col min="10" max="10" width="9.140625" style="1" bestFit="1" customWidth="1"/>
    <col min="11" max="11" width="9" style="1" bestFit="1" customWidth="1"/>
    <col min="12" max="16384" width="9.140625" style="1"/>
  </cols>
  <sheetData>
    <row r="1" spans="2:11">
      <c r="B1" s="46" t="s">
        <v>140</v>
      </c>
      <c r="C1" s="67" t="s" vm="1">
        <v>216</v>
      </c>
    </row>
    <row r="2" spans="2:11">
      <c r="B2" s="46" t="s">
        <v>139</v>
      </c>
      <c r="C2" s="67" t="s">
        <v>217</v>
      </c>
    </row>
    <row r="3" spans="2:11">
      <c r="B3" s="46" t="s">
        <v>141</v>
      </c>
      <c r="C3" s="67" t="s">
        <v>218</v>
      </c>
    </row>
    <row r="4" spans="2:11">
      <c r="B4" s="46" t="s">
        <v>142</v>
      </c>
      <c r="C4" s="67">
        <v>8602</v>
      </c>
    </row>
    <row r="6" spans="2:11" ht="26.25" customHeight="1">
      <c r="B6" s="151" t="s">
        <v>168</v>
      </c>
      <c r="C6" s="152"/>
      <c r="D6" s="152"/>
      <c r="E6" s="152"/>
      <c r="F6" s="152"/>
      <c r="G6" s="152"/>
      <c r="H6" s="152"/>
      <c r="I6" s="152"/>
      <c r="J6" s="152"/>
      <c r="K6" s="153"/>
    </row>
    <row r="7" spans="2:11" ht="26.25" customHeight="1">
      <c r="B7" s="151" t="s">
        <v>92</v>
      </c>
      <c r="C7" s="152"/>
      <c r="D7" s="152"/>
      <c r="E7" s="152"/>
      <c r="F7" s="152"/>
      <c r="G7" s="152"/>
      <c r="H7" s="152"/>
      <c r="I7" s="152"/>
      <c r="J7" s="152"/>
      <c r="K7" s="153"/>
    </row>
    <row r="8" spans="2:11" s="3" customFormat="1" ht="78.75">
      <c r="B8" s="21" t="s">
        <v>110</v>
      </c>
      <c r="C8" s="29" t="s">
        <v>43</v>
      </c>
      <c r="D8" s="29" t="s">
        <v>97</v>
      </c>
      <c r="E8" s="29" t="s">
        <v>98</v>
      </c>
      <c r="F8" s="29" t="s">
        <v>193</v>
      </c>
      <c r="G8" s="29" t="s">
        <v>192</v>
      </c>
      <c r="H8" s="29" t="s">
        <v>105</v>
      </c>
      <c r="I8" s="29" t="s">
        <v>56</v>
      </c>
      <c r="J8" s="29" t="s">
        <v>143</v>
      </c>
      <c r="K8" s="30" t="s">
        <v>145</v>
      </c>
    </row>
    <row r="9" spans="2:11" s="3" customFormat="1" ht="21" customHeight="1">
      <c r="B9" s="14"/>
      <c r="C9" s="15"/>
      <c r="D9" s="15"/>
      <c r="E9" s="31" t="s">
        <v>21</v>
      </c>
      <c r="F9" s="31" t="s">
        <v>200</v>
      </c>
      <c r="G9" s="31"/>
      <c r="H9" s="31" t="s">
        <v>196</v>
      </c>
      <c r="I9" s="31" t="s">
        <v>19</v>
      </c>
      <c r="J9" s="31" t="s">
        <v>19</v>
      </c>
      <c r="K9" s="32" t="s">
        <v>19</v>
      </c>
    </row>
    <row r="10" spans="2:11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</row>
    <row r="11" spans="2:11" s="4" customFormat="1" ht="18" customHeight="1">
      <c r="B11" s="68" t="s">
        <v>1744</v>
      </c>
      <c r="C11" s="69"/>
      <c r="D11" s="69"/>
      <c r="E11" s="69"/>
      <c r="F11" s="76"/>
      <c r="G11" s="78"/>
      <c r="H11" s="76">
        <v>0.59250615400000006</v>
      </c>
      <c r="I11" s="69"/>
      <c r="J11" s="77">
        <f>IFERROR(H11/$H$11,0)</f>
        <v>1</v>
      </c>
      <c r="K11" s="77">
        <f>H11/'סכום נכסי הקרן'!$C$42</f>
        <v>7.5926004548016304E-6</v>
      </c>
    </row>
    <row r="12" spans="2:11" ht="21" customHeight="1">
      <c r="B12" s="93" t="s">
        <v>1745</v>
      </c>
      <c r="C12" s="69"/>
      <c r="D12" s="69"/>
      <c r="E12" s="69"/>
      <c r="F12" s="76"/>
      <c r="G12" s="78"/>
      <c r="H12" s="76">
        <v>0.59250615400000006</v>
      </c>
      <c r="I12" s="69"/>
      <c r="J12" s="77">
        <f t="shared" ref="J12:J14" si="0">IFERROR(H12/$H$11,0)</f>
        <v>1</v>
      </c>
      <c r="K12" s="77">
        <f>H12/'סכום נכסי הקרן'!$C$42</f>
        <v>7.5926004548016304E-6</v>
      </c>
    </row>
    <row r="13" spans="2:11">
      <c r="B13" s="87" t="s">
        <v>1746</v>
      </c>
      <c r="C13" s="69"/>
      <c r="D13" s="69"/>
      <c r="E13" s="69"/>
      <c r="F13" s="76"/>
      <c r="G13" s="78"/>
      <c r="H13" s="76">
        <v>0.59250615400000006</v>
      </c>
      <c r="I13" s="69"/>
      <c r="J13" s="77">
        <f t="shared" si="0"/>
        <v>1</v>
      </c>
      <c r="K13" s="77">
        <f>H13/'סכום נכסי הקרן'!$C$42</f>
        <v>7.5926004548016304E-6</v>
      </c>
    </row>
    <row r="14" spans="2:11">
      <c r="B14" s="75" t="s">
        <v>1747</v>
      </c>
      <c r="C14" s="69" t="s">
        <v>1748</v>
      </c>
      <c r="D14" s="82" t="s">
        <v>126</v>
      </c>
      <c r="E14" s="95">
        <v>44616</v>
      </c>
      <c r="F14" s="76">
        <v>0.16481999999999999</v>
      </c>
      <c r="G14" s="78">
        <v>99443.1</v>
      </c>
      <c r="H14" s="76">
        <v>0.59250615400000006</v>
      </c>
      <c r="I14" s="77">
        <v>2.1010856524822695E-7</v>
      </c>
      <c r="J14" s="77">
        <f t="shared" si="0"/>
        <v>1</v>
      </c>
      <c r="K14" s="77">
        <f>H14/'סכום נכסי הקרן'!$C$42</f>
        <v>7.5926004548016304E-6</v>
      </c>
    </row>
    <row r="15" spans="2:11">
      <c r="B15" s="72"/>
      <c r="C15" s="69"/>
      <c r="D15" s="69"/>
      <c r="E15" s="69"/>
      <c r="F15" s="76"/>
      <c r="G15" s="78"/>
      <c r="H15" s="69"/>
      <c r="I15" s="69"/>
      <c r="J15" s="77"/>
      <c r="K15" s="69"/>
    </row>
    <row r="16" spans="2:11"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130" t="s">
        <v>106</v>
      </c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130" t="s">
        <v>191</v>
      </c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130" t="s">
        <v>199</v>
      </c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 ht="16.5" customHeight="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 ht="16.5" customHeight="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 ht="16.5" customHeight="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68"/>
      <c r="C110" s="68"/>
      <c r="D110" s="68"/>
      <c r="E110" s="68"/>
      <c r="F110" s="68"/>
      <c r="G110" s="68"/>
      <c r="H110" s="68"/>
      <c r="I110" s="68"/>
      <c r="J110" s="68"/>
      <c r="K110" s="68"/>
    </row>
    <row r="111" spans="2:11">
      <c r="B111" s="68"/>
      <c r="C111" s="68"/>
      <c r="D111" s="68"/>
      <c r="E111" s="68"/>
      <c r="F111" s="68"/>
      <c r="G111" s="68"/>
      <c r="H111" s="68"/>
      <c r="I111" s="68"/>
      <c r="J111" s="68"/>
      <c r="K111" s="68"/>
    </row>
    <row r="112" spans="2:11">
      <c r="B112" s="68"/>
      <c r="C112" s="68"/>
      <c r="D112" s="68"/>
      <c r="E112" s="68"/>
      <c r="F112" s="68"/>
      <c r="G112" s="68"/>
      <c r="H112" s="68"/>
      <c r="I112" s="68"/>
      <c r="J112" s="68"/>
      <c r="K112" s="68"/>
    </row>
    <row r="113" spans="2:11">
      <c r="B113" s="68"/>
      <c r="C113" s="68"/>
      <c r="D113" s="68"/>
      <c r="E113" s="68"/>
      <c r="F113" s="68"/>
      <c r="G113" s="68"/>
      <c r="H113" s="68"/>
      <c r="I113" s="68"/>
      <c r="J113" s="68"/>
      <c r="K113" s="68"/>
    </row>
    <row r="114" spans="2:11">
      <c r="B114" s="68"/>
      <c r="C114" s="68"/>
      <c r="D114" s="68"/>
      <c r="E114" s="68"/>
      <c r="F114" s="68"/>
      <c r="G114" s="68"/>
      <c r="H114" s="68"/>
      <c r="I114" s="68"/>
      <c r="J114" s="68"/>
      <c r="K114" s="68"/>
    </row>
    <row r="115" spans="2:11">
      <c r="B115" s="122"/>
      <c r="C115" s="123"/>
      <c r="D115" s="123"/>
      <c r="E115" s="123"/>
      <c r="F115" s="123"/>
      <c r="G115" s="123"/>
      <c r="H115" s="123"/>
      <c r="I115" s="123"/>
      <c r="J115" s="123"/>
      <c r="K115" s="123"/>
    </row>
    <row r="116" spans="2:11">
      <c r="B116" s="122"/>
      <c r="C116" s="123"/>
      <c r="D116" s="123"/>
      <c r="E116" s="123"/>
      <c r="F116" s="123"/>
      <c r="G116" s="123"/>
      <c r="H116" s="123"/>
      <c r="I116" s="123"/>
      <c r="J116" s="123"/>
      <c r="K116" s="123"/>
    </row>
    <row r="117" spans="2:11">
      <c r="B117" s="122"/>
      <c r="C117" s="123"/>
      <c r="D117" s="123"/>
      <c r="E117" s="123"/>
      <c r="F117" s="123"/>
      <c r="G117" s="123"/>
      <c r="H117" s="123"/>
      <c r="I117" s="123"/>
      <c r="J117" s="123"/>
      <c r="K117" s="123"/>
    </row>
    <row r="118" spans="2:11">
      <c r="B118" s="122"/>
      <c r="C118" s="123"/>
      <c r="D118" s="123"/>
      <c r="E118" s="123"/>
      <c r="F118" s="123"/>
      <c r="G118" s="123"/>
      <c r="H118" s="123"/>
      <c r="I118" s="123"/>
      <c r="J118" s="123"/>
      <c r="K118" s="123"/>
    </row>
    <row r="119" spans="2:11">
      <c r="B119" s="122"/>
      <c r="C119" s="123"/>
      <c r="D119" s="123"/>
      <c r="E119" s="123"/>
      <c r="F119" s="123"/>
      <c r="G119" s="123"/>
      <c r="H119" s="123"/>
      <c r="I119" s="123"/>
      <c r="J119" s="123"/>
      <c r="K119" s="123"/>
    </row>
    <row r="120" spans="2:11">
      <c r="B120" s="122"/>
      <c r="C120" s="123"/>
      <c r="D120" s="123"/>
      <c r="E120" s="123"/>
      <c r="F120" s="123"/>
      <c r="G120" s="123"/>
      <c r="H120" s="123"/>
      <c r="I120" s="123"/>
      <c r="J120" s="123"/>
      <c r="K120" s="123"/>
    </row>
    <row r="121" spans="2:11">
      <c r="B121" s="122"/>
      <c r="C121" s="123"/>
      <c r="D121" s="123"/>
      <c r="E121" s="123"/>
      <c r="F121" s="123"/>
      <c r="G121" s="123"/>
      <c r="H121" s="123"/>
      <c r="I121" s="123"/>
      <c r="J121" s="123"/>
      <c r="K121" s="123"/>
    </row>
    <row r="122" spans="2:11">
      <c r="B122" s="122"/>
      <c r="C122" s="123"/>
      <c r="D122" s="123"/>
      <c r="E122" s="123"/>
      <c r="F122" s="123"/>
      <c r="G122" s="123"/>
      <c r="H122" s="123"/>
      <c r="I122" s="123"/>
      <c r="J122" s="123"/>
      <c r="K122" s="123"/>
    </row>
    <row r="123" spans="2:11">
      <c r="B123" s="122"/>
      <c r="C123" s="123"/>
      <c r="D123" s="123"/>
      <c r="E123" s="123"/>
      <c r="F123" s="123"/>
      <c r="G123" s="123"/>
      <c r="H123" s="123"/>
      <c r="I123" s="123"/>
      <c r="J123" s="123"/>
      <c r="K123" s="123"/>
    </row>
    <row r="124" spans="2:11">
      <c r="B124" s="122"/>
      <c r="C124" s="123"/>
      <c r="D124" s="123"/>
      <c r="E124" s="123"/>
      <c r="F124" s="123"/>
      <c r="G124" s="123"/>
      <c r="H124" s="123"/>
      <c r="I124" s="123"/>
      <c r="J124" s="123"/>
      <c r="K124" s="123"/>
    </row>
    <row r="125" spans="2:11">
      <c r="B125" s="122"/>
      <c r="C125" s="123"/>
      <c r="D125" s="123"/>
      <c r="E125" s="123"/>
      <c r="F125" s="123"/>
      <c r="G125" s="123"/>
      <c r="H125" s="123"/>
      <c r="I125" s="123"/>
      <c r="J125" s="123"/>
      <c r="K125" s="123"/>
    </row>
    <row r="126" spans="2:11">
      <c r="B126" s="122"/>
      <c r="C126" s="123"/>
      <c r="D126" s="123"/>
      <c r="E126" s="123"/>
      <c r="F126" s="123"/>
      <c r="G126" s="123"/>
      <c r="H126" s="123"/>
      <c r="I126" s="123"/>
      <c r="J126" s="123"/>
      <c r="K126" s="123"/>
    </row>
    <row r="127" spans="2:11">
      <c r="B127" s="122"/>
      <c r="C127" s="123"/>
      <c r="D127" s="123"/>
      <c r="E127" s="123"/>
      <c r="F127" s="123"/>
      <c r="G127" s="123"/>
      <c r="H127" s="123"/>
      <c r="I127" s="123"/>
      <c r="J127" s="123"/>
      <c r="K127" s="123"/>
    </row>
    <row r="128" spans="2:11">
      <c r="B128" s="122"/>
      <c r="C128" s="123"/>
      <c r="D128" s="123"/>
      <c r="E128" s="123"/>
      <c r="F128" s="123"/>
      <c r="G128" s="123"/>
      <c r="H128" s="123"/>
      <c r="I128" s="123"/>
      <c r="J128" s="123"/>
      <c r="K128" s="123"/>
    </row>
    <row r="129" spans="2:11">
      <c r="B129" s="122"/>
      <c r="C129" s="123"/>
      <c r="D129" s="123"/>
      <c r="E129" s="123"/>
      <c r="F129" s="123"/>
      <c r="G129" s="123"/>
      <c r="H129" s="123"/>
      <c r="I129" s="123"/>
      <c r="J129" s="123"/>
      <c r="K129" s="123"/>
    </row>
    <row r="130" spans="2:11">
      <c r="B130" s="122"/>
      <c r="C130" s="123"/>
      <c r="D130" s="123"/>
      <c r="E130" s="123"/>
      <c r="F130" s="123"/>
      <c r="G130" s="123"/>
      <c r="H130" s="123"/>
      <c r="I130" s="123"/>
      <c r="J130" s="123"/>
      <c r="K130" s="123"/>
    </row>
    <row r="131" spans="2:11">
      <c r="B131" s="122"/>
      <c r="C131" s="123"/>
      <c r="D131" s="123"/>
      <c r="E131" s="123"/>
      <c r="F131" s="123"/>
      <c r="G131" s="123"/>
      <c r="H131" s="123"/>
      <c r="I131" s="123"/>
      <c r="J131" s="123"/>
      <c r="K131" s="123"/>
    </row>
    <row r="132" spans="2:11">
      <c r="B132" s="122"/>
      <c r="C132" s="123"/>
      <c r="D132" s="123"/>
      <c r="E132" s="123"/>
      <c r="F132" s="123"/>
      <c r="G132" s="123"/>
      <c r="H132" s="123"/>
      <c r="I132" s="123"/>
      <c r="J132" s="123"/>
      <c r="K132" s="123"/>
    </row>
    <row r="133" spans="2:11">
      <c r="B133" s="122"/>
      <c r="C133" s="123"/>
      <c r="D133" s="123"/>
      <c r="E133" s="123"/>
      <c r="F133" s="123"/>
      <c r="G133" s="123"/>
      <c r="H133" s="123"/>
      <c r="I133" s="123"/>
      <c r="J133" s="123"/>
      <c r="K133" s="123"/>
    </row>
    <row r="134" spans="2:11">
      <c r="B134" s="122"/>
      <c r="C134" s="123"/>
      <c r="D134" s="123"/>
      <c r="E134" s="123"/>
      <c r="F134" s="123"/>
      <c r="G134" s="123"/>
      <c r="H134" s="123"/>
      <c r="I134" s="123"/>
      <c r="J134" s="123"/>
      <c r="K134" s="123"/>
    </row>
    <row r="135" spans="2:11">
      <c r="B135" s="122"/>
      <c r="C135" s="123"/>
      <c r="D135" s="123"/>
      <c r="E135" s="123"/>
      <c r="F135" s="123"/>
      <c r="G135" s="123"/>
      <c r="H135" s="123"/>
      <c r="I135" s="123"/>
      <c r="J135" s="123"/>
      <c r="K135" s="123"/>
    </row>
    <row r="136" spans="2:11">
      <c r="B136" s="122"/>
      <c r="C136" s="123"/>
      <c r="D136" s="123"/>
      <c r="E136" s="123"/>
      <c r="F136" s="123"/>
      <c r="G136" s="123"/>
      <c r="H136" s="123"/>
      <c r="I136" s="123"/>
      <c r="J136" s="123"/>
      <c r="K136" s="123"/>
    </row>
    <row r="137" spans="2:11">
      <c r="B137" s="122"/>
      <c r="C137" s="123"/>
      <c r="D137" s="123"/>
      <c r="E137" s="123"/>
      <c r="F137" s="123"/>
      <c r="G137" s="123"/>
      <c r="H137" s="123"/>
      <c r="I137" s="123"/>
      <c r="J137" s="123"/>
      <c r="K137" s="123"/>
    </row>
    <row r="138" spans="2:11">
      <c r="B138" s="122"/>
      <c r="C138" s="123"/>
      <c r="D138" s="123"/>
      <c r="E138" s="123"/>
      <c r="F138" s="123"/>
      <c r="G138" s="123"/>
      <c r="H138" s="123"/>
      <c r="I138" s="123"/>
      <c r="J138" s="123"/>
      <c r="K138" s="123"/>
    </row>
    <row r="139" spans="2:11">
      <c r="B139" s="122"/>
      <c r="C139" s="123"/>
      <c r="D139" s="123"/>
      <c r="E139" s="123"/>
      <c r="F139" s="123"/>
      <c r="G139" s="123"/>
      <c r="H139" s="123"/>
      <c r="I139" s="123"/>
      <c r="J139" s="123"/>
      <c r="K139" s="123"/>
    </row>
    <row r="140" spans="2:11">
      <c r="B140" s="122"/>
      <c r="C140" s="123"/>
      <c r="D140" s="123"/>
      <c r="E140" s="123"/>
      <c r="F140" s="123"/>
      <c r="G140" s="123"/>
      <c r="H140" s="123"/>
      <c r="I140" s="123"/>
      <c r="J140" s="123"/>
      <c r="K140" s="123"/>
    </row>
    <row r="141" spans="2:11">
      <c r="B141" s="122"/>
      <c r="C141" s="123"/>
      <c r="D141" s="123"/>
      <c r="E141" s="123"/>
      <c r="F141" s="123"/>
      <c r="G141" s="123"/>
      <c r="H141" s="123"/>
      <c r="I141" s="123"/>
      <c r="J141" s="123"/>
      <c r="K141" s="123"/>
    </row>
    <row r="142" spans="2:11">
      <c r="B142" s="122"/>
      <c r="C142" s="123"/>
      <c r="D142" s="123"/>
      <c r="E142" s="123"/>
      <c r="F142" s="123"/>
      <c r="G142" s="123"/>
      <c r="H142" s="123"/>
      <c r="I142" s="123"/>
      <c r="J142" s="123"/>
      <c r="K142" s="123"/>
    </row>
    <row r="143" spans="2:11">
      <c r="B143" s="122"/>
      <c r="C143" s="123"/>
      <c r="D143" s="123"/>
      <c r="E143" s="123"/>
      <c r="F143" s="123"/>
      <c r="G143" s="123"/>
      <c r="H143" s="123"/>
      <c r="I143" s="123"/>
      <c r="J143" s="123"/>
      <c r="K143" s="123"/>
    </row>
    <row r="144" spans="2:11">
      <c r="B144" s="122"/>
      <c r="C144" s="123"/>
      <c r="D144" s="123"/>
      <c r="E144" s="123"/>
      <c r="F144" s="123"/>
      <c r="G144" s="123"/>
      <c r="H144" s="123"/>
      <c r="I144" s="123"/>
      <c r="J144" s="123"/>
      <c r="K144" s="123"/>
    </row>
    <row r="145" spans="2:11">
      <c r="B145" s="122"/>
      <c r="C145" s="123"/>
      <c r="D145" s="123"/>
      <c r="E145" s="123"/>
      <c r="F145" s="123"/>
      <c r="G145" s="123"/>
      <c r="H145" s="123"/>
      <c r="I145" s="123"/>
      <c r="J145" s="123"/>
      <c r="K145" s="123"/>
    </row>
    <row r="146" spans="2:11">
      <c r="B146" s="122"/>
      <c r="C146" s="123"/>
      <c r="D146" s="123"/>
      <c r="E146" s="123"/>
      <c r="F146" s="123"/>
      <c r="G146" s="123"/>
      <c r="H146" s="123"/>
      <c r="I146" s="123"/>
      <c r="J146" s="123"/>
      <c r="K146" s="123"/>
    </row>
    <row r="147" spans="2:11">
      <c r="B147" s="122"/>
      <c r="C147" s="123"/>
      <c r="D147" s="123"/>
      <c r="E147" s="123"/>
      <c r="F147" s="123"/>
      <c r="G147" s="123"/>
      <c r="H147" s="123"/>
      <c r="I147" s="123"/>
      <c r="J147" s="123"/>
      <c r="K147" s="123"/>
    </row>
    <row r="148" spans="2:11">
      <c r="B148" s="122"/>
      <c r="C148" s="123"/>
      <c r="D148" s="123"/>
      <c r="E148" s="123"/>
      <c r="F148" s="123"/>
      <c r="G148" s="123"/>
      <c r="H148" s="123"/>
      <c r="I148" s="123"/>
      <c r="J148" s="123"/>
      <c r="K148" s="123"/>
    </row>
    <row r="149" spans="2:11">
      <c r="B149" s="122"/>
      <c r="C149" s="123"/>
      <c r="D149" s="123"/>
      <c r="E149" s="123"/>
      <c r="F149" s="123"/>
      <c r="G149" s="123"/>
      <c r="H149" s="123"/>
      <c r="I149" s="123"/>
      <c r="J149" s="123"/>
      <c r="K149" s="123"/>
    </row>
    <row r="150" spans="2:11">
      <c r="B150" s="122"/>
      <c r="C150" s="123"/>
      <c r="D150" s="123"/>
      <c r="E150" s="123"/>
      <c r="F150" s="123"/>
      <c r="G150" s="123"/>
      <c r="H150" s="123"/>
      <c r="I150" s="123"/>
      <c r="J150" s="123"/>
      <c r="K150" s="123"/>
    </row>
    <row r="151" spans="2:11">
      <c r="B151" s="122"/>
      <c r="C151" s="123"/>
      <c r="D151" s="123"/>
      <c r="E151" s="123"/>
      <c r="F151" s="123"/>
      <c r="G151" s="123"/>
      <c r="H151" s="123"/>
      <c r="I151" s="123"/>
      <c r="J151" s="123"/>
      <c r="K151" s="123"/>
    </row>
    <row r="152" spans="2:11">
      <c r="B152" s="122"/>
      <c r="C152" s="123"/>
      <c r="D152" s="123"/>
      <c r="E152" s="123"/>
      <c r="F152" s="123"/>
      <c r="G152" s="123"/>
      <c r="H152" s="123"/>
      <c r="I152" s="123"/>
      <c r="J152" s="123"/>
      <c r="K152" s="123"/>
    </row>
    <row r="153" spans="2:11">
      <c r="B153" s="122"/>
      <c r="C153" s="123"/>
      <c r="D153" s="123"/>
      <c r="E153" s="123"/>
      <c r="F153" s="123"/>
      <c r="G153" s="123"/>
      <c r="H153" s="123"/>
      <c r="I153" s="123"/>
      <c r="J153" s="123"/>
      <c r="K153" s="123"/>
    </row>
    <row r="154" spans="2:11">
      <c r="B154" s="122"/>
      <c r="C154" s="123"/>
      <c r="D154" s="123"/>
      <c r="E154" s="123"/>
      <c r="F154" s="123"/>
      <c r="G154" s="123"/>
      <c r="H154" s="123"/>
      <c r="I154" s="123"/>
      <c r="J154" s="123"/>
      <c r="K154" s="123"/>
    </row>
    <row r="155" spans="2:11">
      <c r="B155" s="122"/>
      <c r="C155" s="123"/>
      <c r="D155" s="123"/>
      <c r="E155" s="123"/>
      <c r="F155" s="123"/>
      <c r="G155" s="123"/>
      <c r="H155" s="123"/>
      <c r="I155" s="123"/>
      <c r="J155" s="123"/>
      <c r="K155" s="123"/>
    </row>
    <row r="156" spans="2:11">
      <c r="B156" s="122"/>
      <c r="C156" s="123"/>
      <c r="D156" s="123"/>
      <c r="E156" s="123"/>
      <c r="F156" s="123"/>
      <c r="G156" s="123"/>
      <c r="H156" s="123"/>
      <c r="I156" s="123"/>
      <c r="J156" s="123"/>
      <c r="K156" s="123"/>
    </row>
    <row r="157" spans="2:11">
      <c r="B157" s="122"/>
      <c r="C157" s="123"/>
      <c r="D157" s="123"/>
      <c r="E157" s="123"/>
      <c r="F157" s="123"/>
      <c r="G157" s="123"/>
      <c r="H157" s="123"/>
      <c r="I157" s="123"/>
      <c r="J157" s="123"/>
      <c r="K157" s="123"/>
    </row>
    <row r="158" spans="2:11">
      <c r="B158" s="122"/>
      <c r="C158" s="123"/>
      <c r="D158" s="123"/>
      <c r="E158" s="123"/>
      <c r="F158" s="123"/>
      <c r="G158" s="123"/>
      <c r="H158" s="123"/>
      <c r="I158" s="123"/>
      <c r="J158" s="123"/>
      <c r="K158" s="123"/>
    </row>
    <row r="159" spans="2:11">
      <c r="B159" s="122"/>
      <c r="C159" s="123"/>
      <c r="D159" s="123"/>
      <c r="E159" s="123"/>
      <c r="F159" s="123"/>
      <c r="G159" s="123"/>
      <c r="H159" s="123"/>
      <c r="I159" s="123"/>
      <c r="J159" s="123"/>
      <c r="K159" s="123"/>
    </row>
    <row r="160" spans="2:11">
      <c r="B160" s="122"/>
      <c r="C160" s="123"/>
      <c r="D160" s="123"/>
      <c r="E160" s="123"/>
      <c r="F160" s="123"/>
      <c r="G160" s="123"/>
      <c r="H160" s="123"/>
      <c r="I160" s="123"/>
      <c r="J160" s="123"/>
      <c r="K160" s="123"/>
    </row>
    <row r="161" spans="2:11">
      <c r="B161" s="122"/>
      <c r="C161" s="123"/>
      <c r="D161" s="123"/>
      <c r="E161" s="123"/>
      <c r="F161" s="123"/>
      <c r="G161" s="123"/>
      <c r="H161" s="123"/>
      <c r="I161" s="123"/>
      <c r="J161" s="123"/>
      <c r="K161" s="123"/>
    </row>
    <row r="162" spans="2:11">
      <c r="B162" s="122"/>
      <c r="C162" s="123"/>
      <c r="D162" s="123"/>
      <c r="E162" s="123"/>
      <c r="F162" s="123"/>
      <c r="G162" s="123"/>
      <c r="H162" s="123"/>
      <c r="I162" s="123"/>
      <c r="J162" s="123"/>
      <c r="K162" s="123"/>
    </row>
    <row r="163" spans="2:11">
      <c r="B163" s="122"/>
      <c r="C163" s="123"/>
      <c r="D163" s="123"/>
      <c r="E163" s="123"/>
      <c r="F163" s="123"/>
      <c r="G163" s="123"/>
      <c r="H163" s="123"/>
      <c r="I163" s="123"/>
      <c r="J163" s="123"/>
      <c r="K163" s="123"/>
    </row>
    <row r="164" spans="2:11">
      <c r="B164" s="122"/>
      <c r="C164" s="123"/>
      <c r="D164" s="123"/>
      <c r="E164" s="123"/>
      <c r="F164" s="123"/>
      <c r="G164" s="123"/>
      <c r="H164" s="123"/>
      <c r="I164" s="123"/>
      <c r="J164" s="123"/>
      <c r="K164" s="123"/>
    </row>
    <row r="165" spans="2:11">
      <c r="B165" s="122"/>
      <c r="C165" s="123"/>
      <c r="D165" s="123"/>
      <c r="E165" s="123"/>
      <c r="F165" s="123"/>
      <c r="G165" s="123"/>
      <c r="H165" s="123"/>
      <c r="I165" s="123"/>
      <c r="J165" s="123"/>
      <c r="K165" s="123"/>
    </row>
    <row r="166" spans="2:11">
      <c r="B166" s="122"/>
      <c r="C166" s="123"/>
      <c r="D166" s="123"/>
      <c r="E166" s="123"/>
      <c r="F166" s="123"/>
      <c r="G166" s="123"/>
      <c r="H166" s="123"/>
      <c r="I166" s="123"/>
      <c r="J166" s="123"/>
      <c r="K166" s="123"/>
    </row>
    <row r="167" spans="2:11">
      <c r="B167" s="122"/>
      <c r="C167" s="123"/>
      <c r="D167" s="123"/>
      <c r="E167" s="123"/>
      <c r="F167" s="123"/>
      <c r="G167" s="123"/>
      <c r="H167" s="123"/>
      <c r="I167" s="123"/>
      <c r="J167" s="123"/>
      <c r="K167" s="123"/>
    </row>
    <row r="168" spans="2:11">
      <c r="B168" s="122"/>
      <c r="C168" s="123"/>
      <c r="D168" s="123"/>
      <c r="E168" s="123"/>
      <c r="F168" s="123"/>
      <c r="G168" s="123"/>
      <c r="H168" s="123"/>
      <c r="I168" s="123"/>
      <c r="J168" s="123"/>
      <c r="K168" s="123"/>
    </row>
    <row r="169" spans="2:11">
      <c r="B169" s="122"/>
      <c r="C169" s="123"/>
      <c r="D169" s="123"/>
      <c r="E169" s="123"/>
      <c r="F169" s="123"/>
      <c r="G169" s="123"/>
      <c r="H169" s="123"/>
      <c r="I169" s="123"/>
      <c r="J169" s="123"/>
      <c r="K169" s="123"/>
    </row>
    <row r="170" spans="2:11">
      <c r="B170" s="122"/>
      <c r="C170" s="123"/>
      <c r="D170" s="123"/>
      <c r="E170" s="123"/>
      <c r="F170" s="123"/>
      <c r="G170" s="123"/>
      <c r="H170" s="123"/>
      <c r="I170" s="123"/>
      <c r="J170" s="123"/>
      <c r="K170" s="123"/>
    </row>
    <row r="171" spans="2:11">
      <c r="B171" s="122"/>
      <c r="C171" s="123"/>
      <c r="D171" s="123"/>
      <c r="E171" s="123"/>
      <c r="F171" s="123"/>
      <c r="G171" s="123"/>
      <c r="H171" s="123"/>
      <c r="I171" s="123"/>
      <c r="J171" s="123"/>
      <c r="K171" s="123"/>
    </row>
    <row r="172" spans="2:11">
      <c r="B172" s="122"/>
      <c r="C172" s="123"/>
      <c r="D172" s="123"/>
      <c r="E172" s="123"/>
      <c r="F172" s="123"/>
      <c r="G172" s="123"/>
      <c r="H172" s="123"/>
      <c r="I172" s="123"/>
      <c r="J172" s="123"/>
      <c r="K172" s="123"/>
    </row>
    <row r="173" spans="2:11">
      <c r="B173" s="122"/>
      <c r="C173" s="123"/>
      <c r="D173" s="123"/>
      <c r="E173" s="123"/>
      <c r="F173" s="123"/>
      <c r="G173" s="123"/>
      <c r="H173" s="123"/>
      <c r="I173" s="123"/>
      <c r="J173" s="123"/>
      <c r="K173" s="123"/>
    </row>
    <row r="174" spans="2:11">
      <c r="B174" s="122"/>
      <c r="C174" s="123"/>
      <c r="D174" s="123"/>
      <c r="E174" s="123"/>
      <c r="F174" s="123"/>
      <c r="G174" s="123"/>
      <c r="H174" s="123"/>
      <c r="I174" s="123"/>
      <c r="J174" s="123"/>
      <c r="K174" s="123"/>
    </row>
    <row r="175" spans="2:11">
      <c r="B175" s="122"/>
      <c r="C175" s="123"/>
      <c r="D175" s="123"/>
      <c r="E175" s="123"/>
      <c r="F175" s="123"/>
      <c r="G175" s="123"/>
      <c r="H175" s="123"/>
      <c r="I175" s="123"/>
      <c r="J175" s="123"/>
      <c r="K175" s="123"/>
    </row>
    <row r="176" spans="2:11">
      <c r="B176" s="122"/>
      <c r="C176" s="123"/>
      <c r="D176" s="123"/>
      <c r="E176" s="123"/>
      <c r="F176" s="123"/>
      <c r="G176" s="123"/>
      <c r="H176" s="123"/>
      <c r="I176" s="123"/>
      <c r="J176" s="123"/>
      <c r="K176" s="123"/>
    </row>
    <row r="177" spans="2:11">
      <c r="B177" s="122"/>
      <c r="C177" s="123"/>
      <c r="D177" s="123"/>
      <c r="E177" s="123"/>
      <c r="F177" s="123"/>
      <c r="G177" s="123"/>
      <c r="H177" s="123"/>
      <c r="I177" s="123"/>
      <c r="J177" s="123"/>
      <c r="K177" s="123"/>
    </row>
    <row r="178" spans="2:11">
      <c r="B178" s="122"/>
      <c r="C178" s="123"/>
      <c r="D178" s="123"/>
      <c r="E178" s="123"/>
      <c r="F178" s="123"/>
      <c r="G178" s="123"/>
      <c r="H178" s="123"/>
      <c r="I178" s="123"/>
      <c r="J178" s="123"/>
      <c r="K178" s="123"/>
    </row>
    <row r="179" spans="2:11">
      <c r="B179" s="122"/>
      <c r="C179" s="123"/>
      <c r="D179" s="123"/>
      <c r="E179" s="123"/>
      <c r="F179" s="123"/>
      <c r="G179" s="123"/>
      <c r="H179" s="123"/>
      <c r="I179" s="123"/>
      <c r="J179" s="123"/>
      <c r="K179" s="123"/>
    </row>
    <row r="180" spans="2:11">
      <c r="B180" s="122"/>
      <c r="C180" s="123"/>
      <c r="D180" s="123"/>
      <c r="E180" s="123"/>
      <c r="F180" s="123"/>
      <c r="G180" s="123"/>
      <c r="H180" s="123"/>
      <c r="I180" s="123"/>
      <c r="J180" s="123"/>
      <c r="K180" s="123"/>
    </row>
    <row r="181" spans="2:11">
      <c r="B181" s="122"/>
      <c r="C181" s="123"/>
      <c r="D181" s="123"/>
      <c r="E181" s="123"/>
      <c r="F181" s="123"/>
      <c r="G181" s="123"/>
      <c r="H181" s="123"/>
      <c r="I181" s="123"/>
      <c r="J181" s="123"/>
      <c r="K181" s="123"/>
    </row>
    <row r="182" spans="2:11">
      <c r="B182" s="122"/>
      <c r="C182" s="123"/>
      <c r="D182" s="123"/>
      <c r="E182" s="123"/>
      <c r="F182" s="123"/>
      <c r="G182" s="123"/>
      <c r="H182" s="123"/>
      <c r="I182" s="123"/>
      <c r="J182" s="123"/>
      <c r="K182" s="123"/>
    </row>
    <row r="183" spans="2:11">
      <c r="B183" s="122"/>
      <c r="C183" s="123"/>
      <c r="D183" s="123"/>
      <c r="E183" s="123"/>
      <c r="F183" s="123"/>
      <c r="G183" s="123"/>
      <c r="H183" s="123"/>
      <c r="I183" s="123"/>
      <c r="J183" s="123"/>
      <c r="K183" s="123"/>
    </row>
    <row r="184" spans="2:11">
      <c r="B184" s="122"/>
      <c r="C184" s="123"/>
      <c r="D184" s="123"/>
      <c r="E184" s="123"/>
      <c r="F184" s="123"/>
      <c r="G184" s="123"/>
      <c r="H184" s="123"/>
      <c r="I184" s="123"/>
      <c r="J184" s="123"/>
      <c r="K184" s="123"/>
    </row>
    <row r="185" spans="2:11">
      <c r="B185" s="122"/>
      <c r="C185" s="123"/>
      <c r="D185" s="123"/>
      <c r="E185" s="123"/>
      <c r="F185" s="123"/>
      <c r="G185" s="123"/>
      <c r="H185" s="123"/>
      <c r="I185" s="123"/>
      <c r="J185" s="123"/>
      <c r="K185" s="123"/>
    </row>
    <row r="186" spans="2:11">
      <c r="B186" s="122"/>
      <c r="C186" s="123"/>
      <c r="D186" s="123"/>
      <c r="E186" s="123"/>
      <c r="F186" s="123"/>
      <c r="G186" s="123"/>
      <c r="H186" s="123"/>
      <c r="I186" s="123"/>
      <c r="J186" s="123"/>
      <c r="K186" s="123"/>
    </row>
    <row r="187" spans="2:11">
      <c r="B187" s="122"/>
      <c r="C187" s="123"/>
      <c r="D187" s="123"/>
      <c r="E187" s="123"/>
      <c r="F187" s="123"/>
      <c r="G187" s="123"/>
      <c r="H187" s="123"/>
      <c r="I187" s="123"/>
      <c r="J187" s="123"/>
      <c r="K187" s="123"/>
    </row>
    <row r="188" spans="2:11">
      <c r="B188" s="122"/>
      <c r="C188" s="123"/>
      <c r="D188" s="123"/>
      <c r="E188" s="123"/>
      <c r="F188" s="123"/>
      <c r="G188" s="123"/>
      <c r="H188" s="123"/>
      <c r="I188" s="123"/>
      <c r="J188" s="123"/>
      <c r="K188" s="123"/>
    </row>
    <row r="189" spans="2:11">
      <c r="B189" s="122"/>
      <c r="C189" s="123"/>
      <c r="D189" s="123"/>
      <c r="E189" s="123"/>
      <c r="F189" s="123"/>
      <c r="G189" s="123"/>
      <c r="H189" s="123"/>
      <c r="I189" s="123"/>
      <c r="J189" s="123"/>
      <c r="K189" s="123"/>
    </row>
    <row r="190" spans="2:11">
      <c r="B190" s="122"/>
      <c r="C190" s="123"/>
      <c r="D190" s="123"/>
      <c r="E190" s="123"/>
      <c r="F190" s="123"/>
      <c r="G190" s="123"/>
      <c r="H190" s="123"/>
      <c r="I190" s="123"/>
      <c r="J190" s="123"/>
      <c r="K190" s="123"/>
    </row>
    <row r="191" spans="2:11">
      <c r="B191" s="122"/>
      <c r="C191" s="123"/>
      <c r="D191" s="123"/>
      <c r="E191" s="123"/>
      <c r="F191" s="123"/>
      <c r="G191" s="123"/>
      <c r="H191" s="123"/>
      <c r="I191" s="123"/>
      <c r="J191" s="123"/>
      <c r="K191" s="123"/>
    </row>
    <row r="192" spans="2:11">
      <c r="B192" s="122"/>
      <c r="C192" s="123"/>
      <c r="D192" s="123"/>
      <c r="E192" s="123"/>
      <c r="F192" s="123"/>
      <c r="G192" s="123"/>
      <c r="H192" s="123"/>
      <c r="I192" s="123"/>
      <c r="J192" s="123"/>
      <c r="K192" s="123"/>
    </row>
    <row r="193" spans="2:11">
      <c r="B193" s="122"/>
      <c r="C193" s="123"/>
      <c r="D193" s="123"/>
      <c r="E193" s="123"/>
      <c r="F193" s="123"/>
      <c r="G193" s="123"/>
      <c r="H193" s="123"/>
      <c r="I193" s="123"/>
      <c r="J193" s="123"/>
      <c r="K193" s="123"/>
    </row>
    <row r="194" spans="2:11">
      <c r="B194" s="122"/>
      <c r="C194" s="123"/>
      <c r="D194" s="123"/>
      <c r="E194" s="123"/>
      <c r="F194" s="123"/>
      <c r="G194" s="123"/>
      <c r="H194" s="123"/>
      <c r="I194" s="123"/>
      <c r="J194" s="123"/>
      <c r="K194" s="123"/>
    </row>
    <row r="195" spans="2:11">
      <c r="B195" s="122"/>
      <c r="C195" s="123"/>
      <c r="D195" s="123"/>
      <c r="E195" s="123"/>
      <c r="F195" s="123"/>
      <c r="G195" s="123"/>
      <c r="H195" s="123"/>
      <c r="I195" s="123"/>
      <c r="J195" s="123"/>
      <c r="K195" s="123"/>
    </row>
    <row r="196" spans="2:11">
      <c r="B196" s="122"/>
      <c r="C196" s="123"/>
      <c r="D196" s="123"/>
      <c r="E196" s="123"/>
      <c r="F196" s="123"/>
      <c r="G196" s="123"/>
      <c r="H196" s="123"/>
      <c r="I196" s="123"/>
      <c r="J196" s="123"/>
      <c r="K196" s="123"/>
    </row>
    <row r="197" spans="2:11">
      <c r="B197" s="122"/>
      <c r="C197" s="123"/>
      <c r="D197" s="123"/>
      <c r="E197" s="123"/>
      <c r="F197" s="123"/>
      <c r="G197" s="123"/>
      <c r="H197" s="123"/>
      <c r="I197" s="123"/>
      <c r="J197" s="123"/>
      <c r="K197" s="123"/>
    </row>
    <row r="198" spans="2:11">
      <c r="B198" s="122"/>
      <c r="C198" s="123"/>
      <c r="D198" s="123"/>
      <c r="E198" s="123"/>
      <c r="F198" s="123"/>
      <c r="G198" s="123"/>
      <c r="H198" s="123"/>
      <c r="I198" s="123"/>
      <c r="J198" s="123"/>
      <c r="K198" s="123"/>
    </row>
    <row r="199" spans="2:11">
      <c r="B199" s="122"/>
      <c r="C199" s="123"/>
      <c r="D199" s="123"/>
      <c r="E199" s="123"/>
      <c r="F199" s="123"/>
      <c r="G199" s="123"/>
      <c r="H199" s="123"/>
      <c r="I199" s="123"/>
      <c r="J199" s="123"/>
      <c r="K199" s="123"/>
    </row>
    <row r="200" spans="2:11">
      <c r="B200" s="122"/>
      <c r="C200" s="123"/>
      <c r="D200" s="123"/>
      <c r="E200" s="123"/>
      <c r="F200" s="123"/>
      <c r="G200" s="123"/>
      <c r="H200" s="123"/>
      <c r="I200" s="123"/>
      <c r="J200" s="123"/>
      <c r="K200" s="123"/>
    </row>
    <row r="201" spans="2:11">
      <c r="B201" s="122"/>
      <c r="C201" s="123"/>
      <c r="D201" s="123"/>
      <c r="E201" s="123"/>
      <c r="F201" s="123"/>
      <c r="G201" s="123"/>
      <c r="H201" s="123"/>
      <c r="I201" s="123"/>
      <c r="J201" s="123"/>
      <c r="K201" s="123"/>
    </row>
    <row r="202" spans="2:11">
      <c r="B202" s="122"/>
      <c r="C202" s="123"/>
      <c r="D202" s="123"/>
      <c r="E202" s="123"/>
      <c r="F202" s="123"/>
      <c r="G202" s="123"/>
      <c r="H202" s="123"/>
      <c r="I202" s="123"/>
      <c r="J202" s="123"/>
      <c r="K202" s="123"/>
    </row>
    <row r="203" spans="2:11">
      <c r="B203" s="122"/>
      <c r="C203" s="123"/>
      <c r="D203" s="123"/>
      <c r="E203" s="123"/>
      <c r="F203" s="123"/>
      <c r="G203" s="123"/>
      <c r="H203" s="123"/>
      <c r="I203" s="123"/>
      <c r="J203" s="123"/>
      <c r="K203" s="123"/>
    </row>
    <row r="204" spans="2:11">
      <c r="B204" s="122"/>
      <c r="C204" s="123"/>
      <c r="D204" s="123"/>
      <c r="E204" s="123"/>
      <c r="F204" s="123"/>
      <c r="G204" s="123"/>
      <c r="H204" s="123"/>
      <c r="I204" s="123"/>
      <c r="J204" s="123"/>
      <c r="K204" s="123"/>
    </row>
    <row r="205" spans="2:11">
      <c r="B205" s="122"/>
      <c r="C205" s="123"/>
      <c r="D205" s="123"/>
      <c r="E205" s="123"/>
      <c r="F205" s="123"/>
      <c r="G205" s="123"/>
      <c r="H205" s="123"/>
      <c r="I205" s="123"/>
      <c r="J205" s="123"/>
      <c r="K205" s="123"/>
    </row>
    <row r="206" spans="2:11">
      <c r="B206" s="122"/>
      <c r="C206" s="123"/>
      <c r="D206" s="123"/>
      <c r="E206" s="123"/>
      <c r="F206" s="123"/>
      <c r="G206" s="123"/>
      <c r="H206" s="123"/>
      <c r="I206" s="123"/>
      <c r="J206" s="123"/>
      <c r="K206" s="123"/>
    </row>
    <row r="207" spans="2:11">
      <c r="B207" s="122"/>
      <c r="C207" s="123"/>
      <c r="D207" s="123"/>
      <c r="E207" s="123"/>
      <c r="F207" s="123"/>
      <c r="G207" s="123"/>
      <c r="H207" s="123"/>
      <c r="I207" s="123"/>
      <c r="J207" s="123"/>
      <c r="K207" s="123"/>
    </row>
    <row r="208" spans="2:11">
      <c r="B208" s="122"/>
      <c r="C208" s="123"/>
      <c r="D208" s="123"/>
      <c r="E208" s="123"/>
      <c r="F208" s="123"/>
      <c r="G208" s="123"/>
      <c r="H208" s="123"/>
      <c r="I208" s="123"/>
      <c r="J208" s="123"/>
      <c r="K208" s="123"/>
    </row>
    <row r="209" spans="2:11">
      <c r="B209" s="122"/>
      <c r="C209" s="123"/>
      <c r="D209" s="123"/>
      <c r="E209" s="123"/>
      <c r="F209" s="123"/>
      <c r="G209" s="123"/>
      <c r="H209" s="123"/>
      <c r="I209" s="123"/>
      <c r="J209" s="123"/>
      <c r="K209" s="123"/>
    </row>
    <row r="210" spans="2:11">
      <c r="B210" s="122"/>
      <c r="C210" s="123"/>
      <c r="D210" s="123"/>
      <c r="E210" s="123"/>
      <c r="F210" s="123"/>
      <c r="G210" s="123"/>
      <c r="H210" s="123"/>
      <c r="I210" s="123"/>
      <c r="J210" s="123"/>
      <c r="K210" s="123"/>
    </row>
    <row r="211" spans="2:11">
      <c r="B211" s="122"/>
      <c r="C211" s="123"/>
      <c r="D211" s="123"/>
      <c r="E211" s="123"/>
      <c r="F211" s="123"/>
      <c r="G211" s="123"/>
      <c r="H211" s="123"/>
      <c r="I211" s="123"/>
      <c r="J211" s="123"/>
      <c r="K211" s="123"/>
    </row>
    <row r="212" spans="2:11">
      <c r="B212" s="122"/>
      <c r="C212" s="123"/>
      <c r="D212" s="123"/>
      <c r="E212" s="123"/>
      <c r="F212" s="123"/>
      <c r="G212" s="123"/>
      <c r="H212" s="123"/>
      <c r="I212" s="123"/>
      <c r="J212" s="123"/>
      <c r="K212" s="123"/>
    </row>
    <row r="213" spans="2:11">
      <c r="B213" s="122"/>
      <c r="C213" s="123"/>
      <c r="D213" s="123"/>
      <c r="E213" s="123"/>
      <c r="F213" s="123"/>
      <c r="G213" s="123"/>
      <c r="H213" s="123"/>
      <c r="I213" s="123"/>
      <c r="J213" s="123"/>
      <c r="K213" s="123"/>
    </row>
    <row r="214" spans="2:11">
      <c r="B214" s="122"/>
      <c r="C214" s="123"/>
      <c r="D214" s="123"/>
      <c r="E214" s="123"/>
      <c r="F214" s="123"/>
      <c r="G214" s="123"/>
      <c r="H214" s="123"/>
      <c r="I214" s="123"/>
      <c r="J214" s="123"/>
      <c r="K214" s="123"/>
    </row>
    <row r="215" spans="2:11">
      <c r="B215" s="122"/>
      <c r="C215" s="123"/>
      <c r="D215" s="123"/>
      <c r="E215" s="123"/>
      <c r="F215" s="123"/>
      <c r="G215" s="123"/>
      <c r="H215" s="123"/>
      <c r="I215" s="123"/>
      <c r="J215" s="123"/>
      <c r="K215" s="123"/>
    </row>
    <row r="216" spans="2:11">
      <c r="B216" s="122"/>
      <c r="C216" s="123"/>
      <c r="D216" s="123"/>
      <c r="E216" s="123"/>
      <c r="F216" s="123"/>
      <c r="G216" s="123"/>
      <c r="H216" s="123"/>
      <c r="I216" s="123"/>
      <c r="J216" s="123"/>
      <c r="K216" s="123"/>
    </row>
    <row r="217" spans="2:11">
      <c r="B217" s="122"/>
      <c r="C217" s="123"/>
      <c r="D217" s="123"/>
      <c r="E217" s="123"/>
      <c r="F217" s="123"/>
      <c r="G217" s="123"/>
      <c r="H217" s="123"/>
      <c r="I217" s="123"/>
      <c r="J217" s="123"/>
      <c r="K217" s="123"/>
    </row>
    <row r="218" spans="2:11">
      <c r="B218" s="122"/>
      <c r="C218" s="123"/>
      <c r="D218" s="123"/>
      <c r="E218" s="123"/>
      <c r="F218" s="123"/>
      <c r="G218" s="123"/>
      <c r="H218" s="123"/>
      <c r="I218" s="123"/>
      <c r="J218" s="123"/>
      <c r="K218" s="123"/>
    </row>
    <row r="219" spans="2:11">
      <c r="B219" s="122"/>
      <c r="C219" s="123"/>
      <c r="D219" s="123"/>
      <c r="E219" s="123"/>
      <c r="F219" s="123"/>
      <c r="G219" s="123"/>
      <c r="H219" s="123"/>
      <c r="I219" s="123"/>
      <c r="J219" s="123"/>
      <c r="K219" s="123"/>
    </row>
    <row r="220" spans="2:11">
      <c r="B220" s="122"/>
      <c r="C220" s="123"/>
      <c r="D220" s="123"/>
      <c r="E220" s="123"/>
      <c r="F220" s="123"/>
      <c r="G220" s="123"/>
      <c r="H220" s="123"/>
      <c r="I220" s="123"/>
      <c r="J220" s="123"/>
      <c r="K220" s="123"/>
    </row>
    <row r="221" spans="2:11">
      <c r="B221" s="122"/>
      <c r="C221" s="123"/>
      <c r="D221" s="123"/>
      <c r="E221" s="123"/>
      <c r="F221" s="123"/>
      <c r="G221" s="123"/>
      <c r="H221" s="123"/>
      <c r="I221" s="123"/>
      <c r="J221" s="123"/>
      <c r="K221" s="123"/>
    </row>
    <row r="222" spans="2:11">
      <c r="B222" s="122"/>
      <c r="C222" s="123"/>
      <c r="D222" s="123"/>
      <c r="E222" s="123"/>
      <c r="F222" s="123"/>
      <c r="G222" s="123"/>
      <c r="H222" s="123"/>
      <c r="I222" s="123"/>
      <c r="J222" s="123"/>
      <c r="K222" s="123"/>
    </row>
    <row r="223" spans="2:11">
      <c r="B223" s="122"/>
      <c r="C223" s="123"/>
      <c r="D223" s="123"/>
      <c r="E223" s="123"/>
      <c r="F223" s="123"/>
      <c r="G223" s="123"/>
      <c r="H223" s="123"/>
      <c r="I223" s="123"/>
      <c r="J223" s="123"/>
      <c r="K223" s="123"/>
    </row>
    <row r="224" spans="2:11">
      <c r="B224" s="122"/>
      <c r="C224" s="123"/>
      <c r="D224" s="123"/>
      <c r="E224" s="123"/>
      <c r="F224" s="123"/>
      <c r="G224" s="123"/>
      <c r="H224" s="123"/>
      <c r="I224" s="123"/>
      <c r="J224" s="123"/>
      <c r="K224" s="123"/>
    </row>
    <row r="225" spans="2:11">
      <c r="B225" s="122"/>
      <c r="C225" s="123"/>
      <c r="D225" s="123"/>
      <c r="E225" s="123"/>
      <c r="F225" s="123"/>
      <c r="G225" s="123"/>
      <c r="H225" s="123"/>
      <c r="I225" s="123"/>
      <c r="J225" s="123"/>
      <c r="K225" s="123"/>
    </row>
    <row r="226" spans="2:11">
      <c r="B226" s="122"/>
      <c r="C226" s="123"/>
      <c r="D226" s="123"/>
      <c r="E226" s="123"/>
      <c r="F226" s="123"/>
      <c r="G226" s="123"/>
      <c r="H226" s="123"/>
      <c r="I226" s="123"/>
      <c r="J226" s="123"/>
      <c r="K226" s="123"/>
    </row>
    <row r="227" spans="2:11">
      <c r="B227" s="122"/>
      <c r="C227" s="123"/>
      <c r="D227" s="123"/>
      <c r="E227" s="123"/>
      <c r="F227" s="123"/>
      <c r="G227" s="123"/>
      <c r="H227" s="123"/>
      <c r="I227" s="123"/>
      <c r="J227" s="123"/>
      <c r="K227" s="123"/>
    </row>
    <row r="228" spans="2:11">
      <c r="B228" s="122"/>
      <c r="C228" s="123"/>
      <c r="D228" s="123"/>
      <c r="E228" s="123"/>
      <c r="F228" s="123"/>
      <c r="G228" s="123"/>
      <c r="H228" s="123"/>
      <c r="I228" s="123"/>
      <c r="J228" s="123"/>
      <c r="K228" s="123"/>
    </row>
    <row r="229" spans="2:11">
      <c r="B229" s="122"/>
      <c r="C229" s="123"/>
      <c r="D229" s="123"/>
      <c r="E229" s="123"/>
      <c r="F229" s="123"/>
      <c r="G229" s="123"/>
      <c r="H229" s="123"/>
      <c r="I229" s="123"/>
      <c r="J229" s="123"/>
      <c r="K229" s="123"/>
    </row>
    <row r="230" spans="2:11">
      <c r="B230" s="122"/>
      <c r="C230" s="123"/>
      <c r="D230" s="123"/>
      <c r="E230" s="123"/>
      <c r="F230" s="123"/>
      <c r="G230" s="123"/>
      <c r="H230" s="123"/>
      <c r="I230" s="123"/>
      <c r="J230" s="123"/>
      <c r="K230" s="123"/>
    </row>
    <row r="231" spans="2:11">
      <c r="B231" s="122"/>
      <c r="C231" s="123"/>
      <c r="D231" s="123"/>
      <c r="E231" s="123"/>
      <c r="F231" s="123"/>
      <c r="G231" s="123"/>
      <c r="H231" s="123"/>
      <c r="I231" s="123"/>
      <c r="J231" s="123"/>
      <c r="K231" s="123"/>
    </row>
    <row r="232" spans="2:11">
      <c r="B232" s="122"/>
      <c r="C232" s="123"/>
      <c r="D232" s="123"/>
      <c r="E232" s="123"/>
      <c r="F232" s="123"/>
      <c r="G232" s="123"/>
      <c r="H232" s="123"/>
      <c r="I232" s="123"/>
      <c r="J232" s="123"/>
      <c r="K232" s="123"/>
    </row>
    <row r="233" spans="2:11">
      <c r="B233" s="122"/>
      <c r="C233" s="123"/>
      <c r="D233" s="123"/>
      <c r="E233" s="123"/>
      <c r="F233" s="123"/>
      <c r="G233" s="123"/>
      <c r="H233" s="123"/>
      <c r="I233" s="123"/>
      <c r="J233" s="123"/>
      <c r="K233" s="123"/>
    </row>
    <row r="234" spans="2:11">
      <c r="B234" s="122"/>
      <c r="C234" s="123"/>
      <c r="D234" s="123"/>
      <c r="E234" s="123"/>
      <c r="F234" s="123"/>
      <c r="G234" s="123"/>
      <c r="H234" s="123"/>
      <c r="I234" s="123"/>
      <c r="J234" s="123"/>
      <c r="K234" s="123"/>
    </row>
    <row r="235" spans="2:11">
      <c r="B235" s="122"/>
      <c r="C235" s="123"/>
      <c r="D235" s="123"/>
      <c r="E235" s="123"/>
      <c r="F235" s="123"/>
      <c r="G235" s="123"/>
      <c r="H235" s="123"/>
      <c r="I235" s="123"/>
      <c r="J235" s="123"/>
      <c r="K235" s="123"/>
    </row>
    <row r="236" spans="2:11">
      <c r="B236" s="122"/>
      <c r="C236" s="123"/>
      <c r="D236" s="123"/>
      <c r="E236" s="123"/>
      <c r="F236" s="123"/>
      <c r="G236" s="123"/>
      <c r="H236" s="123"/>
      <c r="I236" s="123"/>
      <c r="J236" s="123"/>
      <c r="K236" s="123"/>
    </row>
    <row r="237" spans="2:11">
      <c r="B237" s="122"/>
      <c r="C237" s="123"/>
      <c r="D237" s="123"/>
      <c r="E237" s="123"/>
      <c r="F237" s="123"/>
      <c r="G237" s="123"/>
      <c r="H237" s="123"/>
      <c r="I237" s="123"/>
      <c r="J237" s="123"/>
      <c r="K237" s="123"/>
    </row>
    <row r="238" spans="2:11">
      <c r="B238" s="122"/>
      <c r="C238" s="123"/>
      <c r="D238" s="123"/>
      <c r="E238" s="123"/>
      <c r="F238" s="123"/>
      <c r="G238" s="123"/>
      <c r="H238" s="123"/>
      <c r="I238" s="123"/>
      <c r="J238" s="123"/>
      <c r="K238" s="123"/>
    </row>
    <row r="239" spans="2:11">
      <c r="B239" s="122"/>
      <c r="C239" s="123"/>
      <c r="D239" s="123"/>
      <c r="E239" s="123"/>
      <c r="F239" s="123"/>
      <c r="G239" s="123"/>
      <c r="H239" s="123"/>
      <c r="I239" s="123"/>
      <c r="J239" s="123"/>
      <c r="K239" s="123"/>
    </row>
    <row r="240" spans="2:11">
      <c r="B240" s="122"/>
      <c r="C240" s="123"/>
      <c r="D240" s="123"/>
      <c r="E240" s="123"/>
      <c r="F240" s="123"/>
      <c r="G240" s="123"/>
      <c r="H240" s="123"/>
      <c r="I240" s="123"/>
      <c r="J240" s="123"/>
      <c r="K240" s="123"/>
    </row>
    <row r="241" spans="2:11">
      <c r="B241" s="122"/>
      <c r="C241" s="123"/>
      <c r="D241" s="123"/>
      <c r="E241" s="123"/>
      <c r="F241" s="123"/>
      <c r="G241" s="123"/>
      <c r="H241" s="123"/>
      <c r="I241" s="123"/>
      <c r="J241" s="123"/>
      <c r="K241" s="123"/>
    </row>
    <row r="242" spans="2:11">
      <c r="B242" s="122"/>
      <c r="C242" s="123"/>
      <c r="D242" s="123"/>
      <c r="E242" s="123"/>
      <c r="F242" s="123"/>
      <c r="G242" s="123"/>
      <c r="H242" s="123"/>
      <c r="I242" s="123"/>
      <c r="J242" s="123"/>
      <c r="K242" s="123"/>
    </row>
    <row r="243" spans="2:11">
      <c r="B243" s="122"/>
      <c r="C243" s="123"/>
      <c r="D243" s="123"/>
      <c r="E243" s="123"/>
      <c r="F243" s="123"/>
      <c r="G243" s="123"/>
      <c r="H243" s="123"/>
      <c r="I243" s="123"/>
      <c r="J243" s="123"/>
      <c r="K243" s="123"/>
    </row>
    <row r="244" spans="2:11">
      <c r="B244" s="122"/>
      <c r="C244" s="123"/>
      <c r="D244" s="123"/>
      <c r="E244" s="123"/>
      <c r="F244" s="123"/>
      <c r="G244" s="123"/>
      <c r="H244" s="123"/>
      <c r="I244" s="123"/>
      <c r="J244" s="123"/>
      <c r="K244" s="123"/>
    </row>
    <row r="245" spans="2:11">
      <c r="B245" s="122"/>
      <c r="C245" s="123"/>
      <c r="D245" s="123"/>
      <c r="E245" s="123"/>
      <c r="F245" s="123"/>
      <c r="G245" s="123"/>
      <c r="H245" s="123"/>
      <c r="I245" s="123"/>
      <c r="J245" s="123"/>
      <c r="K245" s="123"/>
    </row>
    <row r="246" spans="2:11">
      <c r="B246" s="122"/>
      <c r="C246" s="123"/>
      <c r="D246" s="123"/>
      <c r="E246" s="123"/>
      <c r="F246" s="123"/>
      <c r="G246" s="123"/>
      <c r="H246" s="123"/>
      <c r="I246" s="123"/>
      <c r="J246" s="123"/>
      <c r="K246" s="123"/>
    </row>
    <row r="247" spans="2:11">
      <c r="B247" s="122"/>
      <c r="C247" s="123"/>
      <c r="D247" s="123"/>
      <c r="E247" s="123"/>
      <c r="F247" s="123"/>
      <c r="G247" s="123"/>
      <c r="H247" s="123"/>
      <c r="I247" s="123"/>
      <c r="J247" s="123"/>
      <c r="K247" s="123"/>
    </row>
    <row r="248" spans="2:11">
      <c r="B248" s="122"/>
      <c r="C248" s="123"/>
      <c r="D248" s="123"/>
      <c r="E248" s="123"/>
      <c r="F248" s="123"/>
      <c r="G248" s="123"/>
      <c r="H248" s="123"/>
      <c r="I248" s="123"/>
      <c r="J248" s="123"/>
      <c r="K248" s="123"/>
    </row>
    <row r="249" spans="2:11">
      <c r="B249" s="122"/>
      <c r="C249" s="123"/>
      <c r="D249" s="123"/>
      <c r="E249" s="123"/>
      <c r="F249" s="123"/>
      <c r="G249" s="123"/>
      <c r="H249" s="123"/>
      <c r="I249" s="123"/>
      <c r="J249" s="123"/>
      <c r="K249" s="123"/>
    </row>
    <row r="250" spans="2:11">
      <c r="B250" s="122"/>
      <c r="C250" s="123"/>
      <c r="D250" s="123"/>
      <c r="E250" s="123"/>
      <c r="F250" s="123"/>
      <c r="G250" s="123"/>
      <c r="H250" s="123"/>
      <c r="I250" s="123"/>
      <c r="J250" s="123"/>
      <c r="K250" s="123"/>
    </row>
    <row r="251" spans="2:11">
      <c r="B251" s="122"/>
      <c r="C251" s="123"/>
      <c r="D251" s="123"/>
      <c r="E251" s="123"/>
      <c r="F251" s="123"/>
      <c r="G251" s="123"/>
      <c r="H251" s="123"/>
      <c r="I251" s="123"/>
      <c r="J251" s="123"/>
      <c r="K251" s="123"/>
    </row>
    <row r="252" spans="2:11">
      <c r="B252" s="122"/>
      <c r="C252" s="123"/>
      <c r="D252" s="123"/>
      <c r="E252" s="123"/>
      <c r="F252" s="123"/>
      <c r="G252" s="123"/>
      <c r="H252" s="123"/>
      <c r="I252" s="123"/>
      <c r="J252" s="123"/>
      <c r="K252" s="123"/>
    </row>
    <row r="253" spans="2:11">
      <c r="B253" s="122"/>
      <c r="C253" s="123"/>
      <c r="D253" s="123"/>
      <c r="E253" s="123"/>
      <c r="F253" s="123"/>
      <c r="G253" s="123"/>
      <c r="H253" s="123"/>
      <c r="I253" s="123"/>
      <c r="J253" s="123"/>
      <c r="K253" s="123"/>
    </row>
    <row r="254" spans="2:11">
      <c r="B254" s="122"/>
      <c r="C254" s="123"/>
      <c r="D254" s="123"/>
      <c r="E254" s="123"/>
      <c r="F254" s="123"/>
      <c r="G254" s="123"/>
      <c r="H254" s="123"/>
      <c r="I254" s="123"/>
      <c r="J254" s="123"/>
      <c r="K254" s="123"/>
    </row>
    <row r="255" spans="2:11">
      <c r="B255" s="122"/>
      <c r="C255" s="123"/>
      <c r="D255" s="123"/>
      <c r="E255" s="123"/>
      <c r="F255" s="123"/>
      <c r="G255" s="123"/>
      <c r="H255" s="123"/>
      <c r="I255" s="123"/>
      <c r="J255" s="123"/>
      <c r="K255" s="123"/>
    </row>
    <row r="256" spans="2:11">
      <c r="B256" s="122"/>
      <c r="C256" s="123"/>
      <c r="D256" s="123"/>
      <c r="E256" s="123"/>
      <c r="F256" s="123"/>
      <c r="G256" s="123"/>
      <c r="H256" s="123"/>
      <c r="I256" s="123"/>
      <c r="J256" s="123"/>
      <c r="K256" s="123"/>
    </row>
    <row r="257" spans="2:11">
      <c r="B257" s="122"/>
      <c r="C257" s="123"/>
      <c r="D257" s="123"/>
      <c r="E257" s="123"/>
      <c r="F257" s="123"/>
      <c r="G257" s="123"/>
      <c r="H257" s="123"/>
      <c r="I257" s="123"/>
      <c r="J257" s="123"/>
      <c r="K257" s="123"/>
    </row>
    <row r="258" spans="2:11">
      <c r="B258" s="122"/>
      <c r="C258" s="123"/>
      <c r="D258" s="123"/>
      <c r="E258" s="123"/>
      <c r="F258" s="123"/>
      <c r="G258" s="123"/>
      <c r="H258" s="123"/>
      <c r="I258" s="123"/>
      <c r="J258" s="123"/>
      <c r="K258" s="123"/>
    </row>
    <row r="259" spans="2:11">
      <c r="B259" s="122"/>
      <c r="C259" s="123"/>
      <c r="D259" s="123"/>
      <c r="E259" s="123"/>
      <c r="F259" s="123"/>
      <c r="G259" s="123"/>
      <c r="H259" s="123"/>
      <c r="I259" s="123"/>
      <c r="J259" s="123"/>
      <c r="K259" s="123"/>
    </row>
    <row r="260" spans="2:11">
      <c r="B260" s="122"/>
      <c r="C260" s="123"/>
      <c r="D260" s="123"/>
      <c r="E260" s="123"/>
      <c r="F260" s="123"/>
      <c r="G260" s="123"/>
      <c r="H260" s="123"/>
      <c r="I260" s="123"/>
      <c r="J260" s="123"/>
      <c r="K260" s="123"/>
    </row>
    <row r="261" spans="2:11">
      <c r="B261" s="122"/>
      <c r="C261" s="123"/>
      <c r="D261" s="123"/>
      <c r="E261" s="123"/>
      <c r="F261" s="123"/>
      <c r="G261" s="123"/>
      <c r="H261" s="123"/>
      <c r="I261" s="123"/>
      <c r="J261" s="123"/>
      <c r="K261" s="123"/>
    </row>
    <row r="262" spans="2:11">
      <c r="B262" s="122"/>
      <c r="C262" s="123"/>
      <c r="D262" s="123"/>
      <c r="E262" s="123"/>
      <c r="F262" s="123"/>
      <c r="G262" s="123"/>
      <c r="H262" s="123"/>
      <c r="I262" s="123"/>
      <c r="J262" s="123"/>
      <c r="K262" s="123"/>
    </row>
    <row r="263" spans="2:11">
      <c r="B263" s="122"/>
      <c r="C263" s="123"/>
      <c r="D263" s="123"/>
      <c r="E263" s="123"/>
      <c r="F263" s="123"/>
      <c r="G263" s="123"/>
      <c r="H263" s="123"/>
      <c r="I263" s="123"/>
      <c r="J263" s="123"/>
      <c r="K263" s="123"/>
    </row>
    <row r="264" spans="2:11">
      <c r="B264" s="122"/>
      <c r="C264" s="123"/>
      <c r="D264" s="123"/>
      <c r="E264" s="123"/>
      <c r="F264" s="123"/>
      <c r="G264" s="123"/>
      <c r="H264" s="123"/>
      <c r="I264" s="123"/>
      <c r="J264" s="123"/>
      <c r="K264" s="123"/>
    </row>
    <row r="265" spans="2:11">
      <c r="B265" s="122"/>
      <c r="C265" s="123"/>
      <c r="D265" s="123"/>
      <c r="E265" s="123"/>
      <c r="F265" s="123"/>
      <c r="G265" s="123"/>
      <c r="H265" s="123"/>
      <c r="I265" s="123"/>
      <c r="J265" s="123"/>
      <c r="K265" s="123"/>
    </row>
    <row r="266" spans="2:11">
      <c r="B266" s="122"/>
      <c r="C266" s="123"/>
      <c r="D266" s="123"/>
      <c r="E266" s="123"/>
      <c r="F266" s="123"/>
      <c r="G266" s="123"/>
      <c r="H266" s="123"/>
      <c r="I266" s="123"/>
      <c r="J266" s="123"/>
      <c r="K266" s="123"/>
    </row>
    <row r="267" spans="2:11">
      <c r="B267" s="122"/>
      <c r="C267" s="123"/>
      <c r="D267" s="123"/>
      <c r="E267" s="123"/>
      <c r="F267" s="123"/>
      <c r="G267" s="123"/>
      <c r="H267" s="123"/>
      <c r="I267" s="123"/>
      <c r="J267" s="123"/>
      <c r="K267" s="123"/>
    </row>
    <row r="268" spans="2:11">
      <c r="B268" s="122"/>
      <c r="C268" s="123"/>
      <c r="D268" s="123"/>
      <c r="E268" s="123"/>
      <c r="F268" s="123"/>
      <c r="G268" s="123"/>
      <c r="H268" s="123"/>
      <c r="I268" s="123"/>
      <c r="J268" s="123"/>
      <c r="K268" s="123"/>
    </row>
    <row r="269" spans="2:11">
      <c r="B269" s="122"/>
      <c r="C269" s="123"/>
      <c r="D269" s="123"/>
      <c r="E269" s="123"/>
      <c r="F269" s="123"/>
      <c r="G269" s="123"/>
      <c r="H269" s="123"/>
      <c r="I269" s="123"/>
      <c r="J269" s="123"/>
      <c r="K269" s="123"/>
    </row>
    <row r="270" spans="2:11">
      <c r="B270" s="122"/>
      <c r="C270" s="123"/>
      <c r="D270" s="123"/>
      <c r="E270" s="123"/>
      <c r="F270" s="123"/>
      <c r="G270" s="123"/>
      <c r="H270" s="123"/>
      <c r="I270" s="123"/>
      <c r="J270" s="123"/>
      <c r="K270" s="123"/>
    </row>
    <row r="271" spans="2:11">
      <c r="B271" s="122"/>
      <c r="C271" s="123"/>
      <c r="D271" s="123"/>
      <c r="E271" s="123"/>
      <c r="F271" s="123"/>
      <c r="G271" s="123"/>
      <c r="H271" s="123"/>
      <c r="I271" s="123"/>
      <c r="J271" s="123"/>
      <c r="K271" s="123"/>
    </row>
    <row r="272" spans="2:11">
      <c r="B272" s="122"/>
      <c r="C272" s="123"/>
      <c r="D272" s="123"/>
      <c r="E272" s="123"/>
      <c r="F272" s="123"/>
      <c r="G272" s="123"/>
      <c r="H272" s="123"/>
      <c r="I272" s="123"/>
      <c r="J272" s="123"/>
      <c r="K272" s="123"/>
    </row>
    <row r="273" spans="2:11">
      <c r="B273" s="122"/>
      <c r="C273" s="123"/>
      <c r="D273" s="123"/>
      <c r="E273" s="123"/>
      <c r="F273" s="123"/>
      <c r="G273" s="123"/>
      <c r="H273" s="123"/>
      <c r="I273" s="123"/>
      <c r="J273" s="123"/>
      <c r="K273" s="123"/>
    </row>
    <row r="274" spans="2:11">
      <c r="B274" s="122"/>
      <c r="C274" s="123"/>
      <c r="D274" s="123"/>
      <c r="E274" s="123"/>
      <c r="F274" s="123"/>
      <c r="G274" s="123"/>
      <c r="H274" s="123"/>
      <c r="I274" s="123"/>
      <c r="J274" s="123"/>
      <c r="K274" s="123"/>
    </row>
    <row r="275" spans="2:11">
      <c r="B275" s="122"/>
      <c r="C275" s="123"/>
      <c r="D275" s="123"/>
      <c r="E275" s="123"/>
      <c r="F275" s="123"/>
      <c r="G275" s="123"/>
      <c r="H275" s="123"/>
      <c r="I275" s="123"/>
      <c r="J275" s="123"/>
      <c r="K275" s="123"/>
    </row>
    <row r="276" spans="2:11">
      <c r="B276" s="122"/>
      <c r="C276" s="123"/>
      <c r="D276" s="123"/>
      <c r="E276" s="123"/>
      <c r="F276" s="123"/>
      <c r="G276" s="123"/>
      <c r="H276" s="123"/>
      <c r="I276" s="123"/>
      <c r="J276" s="123"/>
      <c r="K276" s="123"/>
    </row>
    <row r="277" spans="2:11">
      <c r="B277" s="122"/>
      <c r="C277" s="123"/>
      <c r="D277" s="123"/>
      <c r="E277" s="123"/>
      <c r="F277" s="123"/>
      <c r="G277" s="123"/>
      <c r="H277" s="123"/>
      <c r="I277" s="123"/>
      <c r="J277" s="123"/>
      <c r="K277" s="123"/>
    </row>
    <row r="278" spans="2:11">
      <c r="B278" s="122"/>
      <c r="C278" s="123"/>
      <c r="D278" s="123"/>
      <c r="E278" s="123"/>
      <c r="F278" s="123"/>
      <c r="G278" s="123"/>
      <c r="H278" s="123"/>
      <c r="I278" s="123"/>
      <c r="J278" s="123"/>
      <c r="K278" s="123"/>
    </row>
    <row r="279" spans="2:11">
      <c r="B279" s="122"/>
      <c r="C279" s="123"/>
      <c r="D279" s="123"/>
      <c r="E279" s="123"/>
      <c r="F279" s="123"/>
      <c r="G279" s="123"/>
      <c r="H279" s="123"/>
      <c r="I279" s="123"/>
      <c r="J279" s="123"/>
      <c r="K279" s="123"/>
    </row>
    <row r="280" spans="2:11">
      <c r="B280" s="122"/>
      <c r="C280" s="123"/>
      <c r="D280" s="123"/>
      <c r="E280" s="123"/>
      <c r="F280" s="123"/>
      <c r="G280" s="123"/>
      <c r="H280" s="123"/>
      <c r="I280" s="123"/>
      <c r="J280" s="123"/>
      <c r="K280" s="123"/>
    </row>
    <row r="281" spans="2:11">
      <c r="B281" s="122"/>
      <c r="C281" s="123"/>
      <c r="D281" s="123"/>
      <c r="E281" s="123"/>
      <c r="F281" s="123"/>
      <c r="G281" s="123"/>
      <c r="H281" s="123"/>
      <c r="I281" s="123"/>
      <c r="J281" s="123"/>
      <c r="K281" s="123"/>
    </row>
    <row r="282" spans="2:11">
      <c r="B282" s="122"/>
      <c r="C282" s="123"/>
      <c r="D282" s="123"/>
      <c r="E282" s="123"/>
      <c r="F282" s="123"/>
      <c r="G282" s="123"/>
      <c r="H282" s="123"/>
      <c r="I282" s="123"/>
      <c r="J282" s="123"/>
      <c r="K282" s="123"/>
    </row>
    <row r="283" spans="2:11">
      <c r="B283" s="122"/>
      <c r="C283" s="123"/>
      <c r="D283" s="123"/>
      <c r="E283" s="123"/>
      <c r="F283" s="123"/>
      <c r="G283" s="123"/>
      <c r="H283" s="123"/>
      <c r="I283" s="123"/>
      <c r="J283" s="123"/>
      <c r="K283" s="123"/>
    </row>
    <row r="284" spans="2:11">
      <c r="B284" s="122"/>
      <c r="C284" s="123"/>
      <c r="D284" s="123"/>
      <c r="E284" s="123"/>
      <c r="F284" s="123"/>
      <c r="G284" s="123"/>
      <c r="H284" s="123"/>
      <c r="I284" s="123"/>
      <c r="J284" s="123"/>
      <c r="K284" s="123"/>
    </row>
    <row r="285" spans="2:11">
      <c r="B285" s="122"/>
      <c r="C285" s="123"/>
      <c r="D285" s="123"/>
      <c r="E285" s="123"/>
      <c r="F285" s="123"/>
      <c r="G285" s="123"/>
      <c r="H285" s="123"/>
      <c r="I285" s="123"/>
      <c r="J285" s="123"/>
      <c r="K285" s="123"/>
    </row>
    <row r="286" spans="2:11">
      <c r="B286" s="122"/>
      <c r="C286" s="123"/>
      <c r="D286" s="123"/>
      <c r="E286" s="123"/>
      <c r="F286" s="123"/>
      <c r="G286" s="123"/>
      <c r="H286" s="123"/>
      <c r="I286" s="123"/>
      <c r="J286" s="123"/>
      <c r="K286" s="123"/>
    </row>
    <row r="287" spans="2:11">
      <c r="B287" s="122"/>
      <c r="C287" s="123"/>
      <c r="D287" s="123"/>
      <c r="E287" s="123"/>
      <c r="F287" s="123"/>
      <c r="G287" s="123"/>
      <c r="H287" s="123"/>
      <c r="I287" s="123"/>
      <c r="J287" s="123"/>
      <c r="K287" s="123"/>
    </row>
    <row r="288" spans="2:11">
      <c r="B288" s="122"/>
      <c r="C288" s="123"/>
      <c r="D288" s="123"/>
      <c r="E288" s="123"/>
      <c r="F288" s="123"/>
      <c r="G288" s="123"/>
      <c r="H288" s="123"/>
      <c r="I288" s="123"/>
      <c r="J288" s="123"/>
      <c r="K288" s="123"/>
    </row>
    <row r="289" spans="2:11">
      <c r="B289" s="122"/>
      <c r="C289" s="123"/>
      <c r="D289" s="123"/>
      <c r="E289" s="123"/>
      <c r="F289" s="123"/>
      <c r="G289" s="123"/>
      <c r="H289" s="123"/>
      <c r="I289" s="123"/>
      <c r="J289" s="123"/>
      <c r="K289" s="123"/>
    </row>
    <row r="290" spans="2:11">
      <c r="B290" s="122"/>
      <c r="C290" s="123"/>
      <c r="D290" s="123"/>
      <c r="E290" s="123"/>
      <c r="F290" s="123"/>
      <c r="G290" s="123"/>
      <c r="H290" s="123"/>
      <c r="I290" s="123"/>
      <c r="J290" s="123"/>
      <c r="K290" s="123"/>
    </row>
    <row r="291" spans="2:11">
      <c r="B291" s="122"/>
      <c r="C291" s="123"/>
      <c r="D291" s="123"/>
      <c r="E291" s="123"/>
      <c r="F291" s="123"/>
      <c r="G291" s="123"/>
      <c r="H291" s="123"/>
      <c r="I291" s="123"/>
      <c r="J291" s="123"/>
      <c r="K291" s="123"/>
    </row>
    <row r="292" spans="2:11">
      <c r="B292" s="122"/>
      <c r="C292" s="123"/>
      <c r="D292" s="123"/>
      <c r="E292" s="123"/>
      <c r="F292" s="123"/>
      <c r="G292" s="123"/>
      <c r="H292" s="123"/>
      <c r="I292" s="123"/>
      <c r="J292" s="123"/>
      <c r="K292" s="123"/>
    </row>
    <row r="293" spans="2:11">
      <c r="B293" s="122"/>
      <c r="C293" s="123"/>
      <c r="D293" s="123"/>
      <c r="E293" s="123"/>
      <c r="F293" s="123"/>
      <c r="G293" s="123"/>
      <c r="H293" s="123"/>
      <c r="I293" s="123"/>
      <c r="J293" s="123"/>
      <c r="K293" s="123"/>
    </row>
    <row r="294" spans="2:11">
      <c r="B294" s="122"/>
      <c r="C294" s="123"/>
      <c r="D294" s="123"/>
      <c r="E294" s="123"/>
      <c r="F294" s="123"/>
      <c r="G294" s="123"/>
      <c r="H294" s="123"/>
      <c r="I294" s="123"/>
      <c r="J294" s="123"/>
      <c r="K294" s="123"/>
    </row>
    <row r="295" spans="2:11">
      <c r="B295" s="122"/>
      <c r="C295" s="123"/>
      <c r="D295" s="123"/>
      <c r="E295" s="123"/>
      <c r="F295" s="123"/>
      <c r="G295" s="123"/>
      <c r="H295" s="123"/>
      <c r="I295" s="123"/>
      <c r="J295" s="123"/>
      <c r="K295" s="123"/>
    </row>
    <row r="296" spans="2:11">
      <c r="B296" s="122"/>
      <c r="C296" s="123"/>
      <c r="D296" s="123"/>
      <c r="E296" s="123"/>
      <c r="F296" s="123"/>
      <c r="G296" s="123"/>
      <c r="H296" s="123"/>
      <c r="I296" s="123"/>
      <c r="J296" s="123"/>
      <c r="K296" s="123"/>
    </row>
    <row r="297" spans="2:11">
      <c r="B297" s="122"/>
      <c r="C297" s="123"/>
      <c r="D297" s="123"/>
      <c r="E297" s="123"/>
      <c r="F297" s="123"/>
      <c r="G297" s="123"/>
      <c r="H297" s="123"/>
      <c r="I297" s="123"/>
      <c r="J297" s="123"/>
      <c r="K297" s="123"/>
    </row>
    <row r="298" spans="2:11">
      <c r="B298" s="122"/>
      <c r="C298" s="123"/>
      <c r="D298" s="123"/>
      <c r="E298" s="123"/>
      <c r="F298" s="123"/>
      <c r="G298" s="123"/>
      <c r="H298" s="123"/>
      <c r="I298" s="123"/>
      <c r="J298" s="123"/>
      <c r="K298" s="123"/>
    </row>
    <row r="299" spans="2:11">
      <c r="B299" s="122"/>
      <c r="C299" s="123"/>
      <c r="D299" s="123"/>
      <c r="E299" s="123"/>
      <c r="F299" s="123"/>
      <c r="G299" s="123"/>
      <c r="H299" s="123"/>
      <c r="I299" s="123"/>
      <c r="J299" s="123"/>
      <c r="K299" s="123"/>
    </row>
    <row r="300" spans="2:11">
      <c r="B300" s="122"/>
      <c r="C300" s="123"/>
      <c r="D300" s="123"/>
      <c r="E300" s="123"/>
      <c r="F300" s="123"/>
      <c r="G300" s="123"/>
      <c r="H300" s="123"/>
      <c r="I300" s="123"/>
      <c r="J300" s="123"/>
      <c r="K300" s="123"/>
    </row>
    <row r="301" spans="2:11">
      <c r="B301" s="122"/>
      <c r="C301" s="123"/>
      <c r="D301" s="123"/>
      <c r="E301" s="123"/>
      <c r="F301" s="123"/>
      <c r="G301" s="123"/>
      <c r="H301" s="123"/>
      <c r="I301" s="123"/>
      <c r="J301" s="123"/>
      <c r="K301" s="123"/>
    </row>
    <row r="302" spans="2:11">
      <c r="B302" s="122"/>
      <c r="C302" s="123"/>
      <c r="D302" s="123"/>
      <c r="E302" s="123"/>
      <c r="F302" s="123"/>
      <c r="G302" s="123"/>
      <c r="H302" s="123"/>
      <c r="I302" s="123"/>
      <c r="J302" s="123"/>
      <c r="K302" s="123"/>
    </row>
    <row r="303" spans="2:11">
      <c r="B303" s="122"/>
      <c r="C303" s="123"/>
      <c r="D303" s="123"/>
      <c r="E303" s="123"/>
      <c r="F303" s="123"/>
      <c r="G303" s="123"/>
      <c r="H303" s="123"/>
      <c r="I303" s="123"/>
      <c r="J303" s="123"/>
      <c r="K303" s="123"/>
    </row>
    <row r="304" spans="2:11">
      <c r="B304" s="122"/>
      <c r="C304" s="123"/>
      <c r="D304" s="123"/>
      <c r="E304" s="123"/>
      <c r="F304" s="123"/>
      <c r="G304" s="123"/>
      <c r="H304" s="123"/>
      <c r="I304" s="123"/>
      <c r="J304" s="123"/>
      <c r="K304" s="123"/>
    </row>
    <row r="305" spans="2:11">
      <c r="B305" s="122"/>
      <c r="C305" s="123"/>
      <c r="D305" s="123"/>
      <c r="E305" s="123"/>
      <c r="F305" s="123"/>
      <c r="G305" s="123"/>
      <c r="H305" s="123"/>
      <c r="I305" s="123"/>
      <c r="J305" s="123"/>
      <c r="K305" s="123"/>
    </row>
    <row r="306" spans="2:11">
      <c r="B306" s="122"/>
      <c r="C306" s="123"/>
      <c r="D306" s="123"/>
      <c r="E306" s="123"/>
      <c r="F306" s="123"/>
      <c r="G306" s="123"/>
      <c r="H306" s="123"/>
      <c r="I306" s="123"/>
      <c r="J306" s="123"/>
      <c r="K306" s="123"/>
    </row>
    <row r="307" spans="2:11">
      <c r="B307" s="122"/>
      <c r="C307" s="123"/>
      <c r="D307" s="123"/>
      <c r="E307" s="123"/>
      <c r="F307" s="123"/>
      <c r="G307" s="123"/>
      <c r="H307" s="123"/>
      <c r="I307" s="123"/>
      <c r="J307" s="123"/>
      <c r="K307" s="123"/>
    </row>
    <row r="308" spans="2:11">
      <c r="B308" s="122"/>
      <c r="C308" s="123"/>
      <c r="D308" s="123"/>
      <c r="E308" s="123"/>
      <c r="F308" s="123"/>
      <c r="G308" s="123"/>
      <c r="H308" s="123"/>
      <c r="I308" s="123"/>
      <c r="J308" s="123"/>
      <c r="K308" s="123"/>
    </row>
    <row r="309" spans="2:11">
      <c r="B309" s="122"/>
      <c r="C309" s="123"/>
      <c r="D309" s="123"/>
      <c r="E309" s="123"/>
      <c r="F309" s="123"/>
      <c r="G309" s="123"/>
      <c r="H309" s="123"/>
      <c r="I309" s="123"/>
      <c r="J309" s="123"/>
      <c r="K309" s="123"/>
    </row>
    <row r="310" spans="2:11">
      <c r="B310" s="122"/>
      <c r="C310" s="123"/>
      <c r="D310" s="123"/>
      <c r="E310" s="123"/>
      <c r="F310" s="123"/>
      <c r="G310" s="123"/>
      <c r="H310" s="123"/>
      <c r="I310" s="123"/>
      <c r="J310" s="123"/>
      <c r="K310" s="123"/>
    </row>
    <row r="311" spans="2:11">
      <c r="B311" s="122"/>
      <c r="C311" s="123"/>
      <c r="D311" s="123"/>
      <c r="E311" s="123"/>
      <c r="F311" s="123"/>
      <c r="G311" s="123"/>
      <c r="H311" s="123"/>
      <c r="I311" s="123"/>
      <c r="J311" s="123"/>
      <c r="K311" s="123"/>
    </row>
    <row r="312" spans="2:11">
      <c r="B312" s="122"/>
      <c r="C312" s="123"/>
      <c r="D312" s="123"/>
      <c r="E312" s="123"/>
      <c r="F312" s="123"/>
      <c r="G312" s="123"/>
      <c r="H312" s="123"/>
      <c r="I312" s="123"/>
      <c r="J312" s="123"/>
      <c r="K312" s="123"/>
    </row>
    <row r="313" spans="2:11">
      <c r="B313" s="122"/>
      <c r="C313" s="123"/>
      <c r="D313" s="123"/>
      <c r="E313" s="123"/>
      <c r="F313" s="123"/>
      <c r="G313" s="123"/>
      <c r="H313" s="123"/>
      <c r="I313" s="123"/>
      <c r="J313" s="123"/>
      <c r="K313" s="123"/>
    </row>
    <row r="314" spans="2:11">
      <c r="B314" s="122"/>
      <c r="C314" s="123"/>
      <c r="D314" s="123"/>
      <c r="E314" s="123"/>
      <c r="F314" s="123"/>
      <c r="G314" s="123"/>
      <c r="H314" s="123"/>
      <c r="I314" s="123"/>
      <c r="J314" s="123"/>
      <c r="K314" s="123"/>
    </row>
    <row r="315" spans="2:11">
      <c r="B315" s="122"/>
      <c r="C315" s="123"/>
      <c r="D315" s="123"/>
      <c r="E315" s="123"/>
      <c r="F315" s="123"/>
      <c r="G315" s="123"/>
      <c r="H315" s="123"/>
      <c r="I315" s="123"/>
      <c r="J315" s="123"/>
      <c r="K315" s="123"/>
    </row>
    <row r="316" spans="2:11">
      <c r="B316" s="122"/>
      <c r="C316" s="123"/>
      <c r="D316" s="123"/>
      <c r="E316" s="123"/>
      <c r="F316" s="123"/>
      <c r="G316" s="123"/>
      <c r="H316" s="123"/>
      <c r="I316" s="123"/>
      <c r="J316" s="123"/>
      <c r="K316" s="123"/>
    </row>
    <row r="317" spans="2:11">
      <c r="B317" s="122"/>
      <c r="C317" s="123"/>
      <c r="D317" s="123"/>
      <c r="E317" s="123"/>
      <c r="F317" s="123"/>
      <c r="G317" s="123"/>
      <c r="H317" s="123"/>
      <c r="I317" s="123"/>
      <c r="J317" s="123"/>
      <c r="K317" s="123"/>
    </row>
    <row r="318" spans="2:11">
      <c r="B318" s="122"/>
      <c r="C318" s="123"/>
      <c r="D318" s="123"/>
      <c r="E318" s="123"/>
      <c r="F318" s="123"/>
      <c r="G318" s="123"/>
      <c r="H318" s="123"/>
      <c r="I318" s="123"/>
      <c r="J318" s="123"/>
      <c r="K318" s="123"/>
    </row>
    <row r="319" spans="2:11">
      <c r="B319" s="122"/>
      <c r="C319" s="123"/>
      <c r="D319" s="123"/>
      <c r="E319" s="123"/>
      <c r="F319" s="123"/>
      <c r="G319" s="123"/>
      <c r="H319" s="123"/>
      <c r="I319" s="123"/>
      <c r="J319" s="123"/>
      <c r="K319" s="123"/>
    </row>
    <row r="320" spans="2:11">
      <c r="B320" s="122"/>
      <c r="C320" s="123"/>
      <c r="D320" s="123"/>
      <c r="E320" s="123"/>
      <c r="F320" s="123"/>
      <c r="G320" s="123"/>
      <c r="H320" s="123"/>
      <c r="I320" s="123"/>
      <c r="J320" s="123"/>
      <c r="K320" s="123"/>
    </row>
    <row r="321" spans="2:11">
      <c r="B321" s="122"/>
      <c r="C321" s="123"/>
      <c r="D321" s="123"/>
      <c r="E321" s="123"/>
      <c r="F321" s="123"/>
      <c r="G321" s="123"/>
      <c r="H321" s="123"/>
      <c r="I321" s="123"/>
      <c r="J321" s="123"/>
      <c r="K321" s="123"/>
    </row>
    <row r="322" spans="2:11">
      <c r="B322" s="122"/>
      <c r="C322" s="123"/>
      <c r="D322" s="123"/>
      <c r="E322" s="123"/>
      <c r="F322" s="123"/>
      <c r="G322" s="123"/>
      <c r="H322" s="123"/>
      <c r="I322" s="123"/>
      <c r="J322" s="123"/>
      <c r="K322" s="123"/>
    </row>
    <row r="323" spans="2:11">
      <c r="B323" s="122"/>
      <c r="C323" s="123"/>
      <c r="D323" s="123"/>
      <c r="E323" s="123"/>
      <c r="F323" s="123"/>
      <c r="G323" s="123"/>
      <c r="H323" s="123"/>
      <c r="I323" s="123"/>
      <c r="J323" s="123"/>
      <c r="K323" s="123"/>
    </row>
    <row r="324" spans="2:11">
      <c r="B324" s="122"/>
      <c r="C324" s="123"/>
      <c r="D324" s="123"/>
      <c r="E324" s="123"/>
      <c r="F324" s="123"/>
      <c r="G324" s="123"/>
      <c r="H324" s="123"/>
      <c r="I324" s="123"/>
      <c r="J324" s="123"/>
      <c r="K324" s="123"/>
    </row>
    <row r="325" spans="2:11">
      <c r="B325" s="122"/>
      <c r="C325" s="123"/>
      <c r="D325" s="123"/>
      <c r="E325" s="123"/>
      <c r="F325" s="123"/>
      <c r="G325" s="123"/>
      <c r="H325" s="123"/>
      <c r="I325" s="123"/>
      <c r="J325" s="123"/>
      <c r="K325" s="123"/>
    </row>
    <row r="326" spans="2:11">
      <c r="B326" s="122"/>
      <c r="C326" s="123"/>
      <c r="D326" s="123"/>
      <c r="E326" s="123"/>
      <c r="F326" s="123"/>
      <c r="G326" s="123"/>
      <c r="H326" s="123"/>
      <c r="I326" s="123"/>
      <c r="J326" s="123"/>
      <c r="K326" s="123"/>
    </row>
    <row r="327" spans="2:11">
      <c r="B327" s="122"/>
      <c r="C327" s="123"/>
      <c r="D327" s="123"/>
      <c r="E327" s="123"/>
      <c r="F327" s="123"/>
      <c r="G327" s="123"/>
      <c r="H327" s="123"/>
      <c r="I327" s="123"/>
      <c r="J327" s="123"/>
      <c r="K327" s="123"/>
    </row>
    <row r="328" spans="2:11">
      <c r="B328" s="122"/>
      <c r="C328" s="123"/>
      <c r="D328" s="123"/>
      <c r="E328" s="123"/>
      <c r="F328" s="123"/>
      <c r="G328" s="123"/>
      <c r="H328" s="123"/>
      <c r="I328" s="123"/>
      <c r="J328" s="123"/>
      <c r="K328" s="123"/>
    </row>
    <row r="329" spans="2:11">
      <c r="B329" s="122"/>
      <c r="C329" s="123"/>
      <c r="D329" s="123"/>
      <c r="E329" s="123"/>
      <c r="F329" s="123"/>
      <c r="G329" s="123"/>
      <c r="H329" s="123"/>
      <c r="I329" s="123"/>
      <c r="J329" s="123"/>
      <c r="K329" s="123"/>
    </row>
    <row r="330" spans="2:11">
      <c r="B330" s="122"/>
      <c r="C330" s="123"/>
      <c r="D330" s="123"/>
      <c r="E330" s="123"/>
      <c r="F330" s="123"/>
      <c r="G330" s="123"/>
      <c r="H330" s="123"/>
      <c r="I330" s="123"/>
      <c r="J330" s="123"/>
      <c r="K330" s="123"/>
    </row>
    <row r="331" spans="2:11">
      <c r="B331" s="122"/>
      <c r="C331" s="123"/>
      <c r="D331" s="123"/>
      <c r="E331" s="123"/>
      <c r="F331" s="123"/>
      <c r="G331" s="123"/>
      <c r="H331" s="123"/>
      <c r="I331" s="123"/>
      <c r="J331" s="123"/>
      <c r="K331" s="123"/>
    </row>
    <row r="332" spans="2:11">
      <c r="B332" s="122"/>
      <c r="C332" s="123"/>
      <c r="D332" s="123"/>
      <c r="E332" s="123"/>
      <c r="F332" s="123"/>
      <c r="G332" s="123"/>
      <c r="H332" s="123"/>
      <c r="I332" s="123"/>
      <c r="J332" s="123"/>
      <c r="K332" s="123"/>
    </row>
    <row r="333" spans="2:11">
      <c r="B333" s="122"/>
      <c r="C333" s="123"/>
      <c r="D333" s="123"/>
      <c r="E333" s="123"/>
      <c r="F333" s="123"/>
      <c r="G333" s="123"/>
      <c r="H333" s="123"/>
      <c r="I333" s="123"/>
      <c r="J333" s="123"/>
      <c r="K333" s="123"/>
    </row>
    <row r="334" spans="2:11">
      <c r="B334" s="122"/>
      <c r="C334" s="123"/>
      <c r="D334" s="123"/>
      <c r="E334" s="123"/>
      <c r="F334" s="123"/>
      <c r="G334" s="123"/>
      <c r="H334" s="123"/>
      <c r="I334" s="123"/>
      <c r="J334" s="123"/>
      <c r="K334" s="123"/>
    </row>
    <row r="335" spans="2:11">
      <c r="B335" s="122"/>
      <c r="C335" s="123"/>
      <c r="D335" s="123"/>
      <c r="E335" s="123"/>
      <c r="F335" s="123"/>
      <c r="G335" s="123"/>
      <c r="H335" s="123"/>
      <c r="I335" s="123"/>
      <c r="J335" s="123"/>
      <c r="K335" s="123"/>
    </row>
    <row r="336" spans="2:11">
      <c r="B336" s="122"/>
      <c r="C336" s="123"/>
      <c r="D336" s="123"/>
      <c r="E336" s="123"/>
      <c r="F336" s="123"/>
      <c r="G336" s="123"/>
      <c r="H336" s="123"/>
      <c r="I336" s="123"/>
      <c r="J336" s="123"/>
      <c r="K336" s="123"/>
    </row>
    <row r="337" spans="2:11">
      <c r="B337" s="122"/>
      <c r="C337" s="123"/>
      <c r="D337" s="123"/>
      <c r="E337" s="123"/>
      <c r="F337" s="123"/>
      <c r="G337" s="123"/>
      <c r="H337" s="123"/>
      <c r="I337" s="123"/>
      <c r="J337" s="123"/>
      <c r="K337" s="123"/>
    </row>
    <row r="338" spans="2:11">
      <c r="B338" s="122"/>
      <c r="C338" s="123"/>
      <c r="D338" s="123"/>
      <c r="E338" s="123"/>
      <c r="F338" s="123"/>
      <c r="G338" s="123"/>
      <c r="H338" s="123"/>
      <c r="I338" s="123"/>
      <c r="J338" s="123"/>
      <c r="K338" s="123"/>
    </row>
    <row r="339" spans="2:11">
      <c r="B339" s="122"/>
      <c r="C339" s="123"/>
      <c r="D339" s="123"/>
      <c r="E339" s="123"/>
      <c r="F339" s="123"/>
      <c r="G339" s="123"/>
      <c r="H339" s="123"/>
      <c r="I339" s="123"/>
      <c r="J339" s="123"/>
      <c r="K339" s="123"/>
    </row>
    <row r="340" spans="2:11">
      <c r="B340" s="122"/>
      <c r="C340" s="123"/>
      <c r="D340" s="123"/>
      <c r="E340" s="123"/>
      <c r="F340" s="123"/>
      <c r="G340" s="123"/>
      <c r="H340" s="123"/>
      <c r="I340" s="123"/>
      <c r="J340" s="123"/>
      <c r="K340" s="123"/>
    </row>
    <row r="341" spans="2:11">
      <c r="B341" s="122"/>
      <c r="C341" s="123"/>
      <c r="D341" s="123"/>
      <c r="E341" s="123"/>
      <c r="F341" s="123"/>
      <c r="G341" s="123"/>
      <c r="H341" s="123"/>
      <c r="I341" s="123"/>
      <c r="J341" s="123"/>
      <c r="K341" s="123"/>
    </row>
    <row r="342" spans="2:11">
      <c r="B342" s="122"/>
      <c r="C342" s="123"/>
      <c r="D342" s="123"/>
      <c r="E342" s="123"/>
      <c r="F342" s="123"/>
      <c r="G342" s="123"/>
      <c r="H342" s="123"/>
      <c r="I342" s="123"/>
      <c r="J342" s="123"/>
      <c r="K342" s="123"/>
    </row>
    <row r="343" spans="2:11">
      <c r="B343" s="122"/>
      <c r="C343" s="123"/>
      <c r="D343" s="123"/>
      <c r="E343" s="123"/>
      <c r="F343" s="123"/>
      <c r="G343" s="123"/>
      <c r="H343" s="123"/>
      <c r="I343" s="123"/>
      <c r="J343" s="123"/>
      <c r="K343" s="123"/>
    </row>
    <row r="344" spans="2:11">
      <c r="B344" s="122"/>
      <c r="C344" s="123"/>
      <c r="D344" s="123"/>
      <c r="E344" s="123"/>
      <c r="F344" s="123"/>
      <c r="G344" s="123"/>
      <c r="H344" s="123"/>
      <c r="I344" s="123"/>
      <c r="J344" s="123"/>
      <c r="K344" s="123"/>
    </row>
    <row r="345" spans="2:11">
      <c r="B345" s="122"/>
      <c r="C345" s="123"/>
      <c r="D345" s="123"/>
      <c r="E345" s="123"/>
      <c r="F345" s="123"/>
      <c r="G345" s="123"/>
      <c r="H345" s="123"/>
      <c r="I345" s="123"/>
      <c r="J345" s="123"/>
      <c r="K345" s="123"/>
    </row>
    <row r="346" spans="2:11">
      <c r="B346" s="122"/>
      <c r="C346" s="123"/>
      <c r="D346" s="123"/>
      <c r="E346" s="123"/>
      <c r="F346" s="123"/>
      <c r="G346" s="123"/>
      <c r="H346" s="123"/>
      <c r="I346" s="123"/>
      <c r="J346" s="123"/>
      <c r="K346" s="123"/>
    </row>
    <row r="347" spans="2:11">
      <c r="B347" s="122"/>
      <c r="C347" s="123"/>
      <c r="D347" s="123"/>
      <c r="E347" s="123"/>
      <c r="F347" s="123"/>
      <c r="G347" s="123"/>
      <c r="H347" s="123"/>
      <c r="I347" s="123"/>
      <c r="J347" s="123"/>
      <c r="K347" s="123"/>
    </row>
    <row r="348" spans="2:11">
      <c r="B348" s="122"/>
      <c r="C348" s="123"/>
      <c r="D348" s="123"/>
      <c r="E348" s="123"/>
      <c r="F348" s="123"/>
      <c r="G348" s="123"/>
      <c r="H348" s="123"/>
      <c r="I348" s="123"/>
      <c r="J348" s="123"/>
      <c r="K348" s="123"/>
    </row>
    <row r="349" spans="2:11">
      <c r="B349" s="122"/>
      <c r="C349" s="123"/>
      <c r="D349" s="123"/>
      <c r="E349" s="123"/>
      <c r="F349" s="123"/>
      <c r="G349" s="123"/>
      <c r="H349" s="123"/>
      <c r="I349" s="123"/>
      <c r="J349" s="123"/>
      <c r="K349" s="123"/>
    </row>
    <row r="350" spans="2:11">
      <c r="B350" s="122"/>
      <c r="C350" s="123"/>
      <c r="D350" s="123"/>
      <c r="E350" s="123"/>
      <c r="F350" s="123"/>
      <c r="G350" s="123"/>
      <c r="H350" s="123"/>
      <c r="I350" s="123"/>
      <c r="J350" s="123"/>
      <c r="K350" s="123"/>
    </row>
    <row r="351" spans="2:11">
      <c r="B351" s="122"/>
      <c r="C351" s="123"/>
      <c r="D351" s="123"/>
      <c r="E351" s="123"/>
      <c r="F351" s="123"/>
      <c r="G351" s="123"/>
      <c r="H351" s="123"/>
      <c r="I351" s="123"/>
      <c r="J351" s="123"/>
      <c r="K351" s="123"/>
    </row>
    <row r="352" spans="2:11">
      <c r="B352" s="122"/>
      <c r="C352" s="123"/>
      <c r="D352" s="123"/>
      <c r="E352" s="123"/>
      <c r="F352" s="123"/>
      <c r="G352" s="123"/>
      <c r="H352" s="123"/>
      <c r="I352" s="123"/>
      <c r="J352" s="123"/>
      <c r="K352" s="123"/>
    </row>
    <row r="353" spans="2:11">
      <c r="B353" s="122"/>
      <c r="C353" s="123"/>
      <c r="D353" s="123"/>
      <c r="E353" s="123"/>
      <c r="F353" s="123"/>
      <c r="G353" s="123"/>
      <c r="H353" s="123"/>
      <c r="I353" s="123"/>
      <c r="J353" s="123"/>
      <c r="K353" s="123"/>
    </row>
    <row r="354" spans="2:11">
      <c r="B354" s="122"/>
      <c r="C354" s="123"/>
      <c r="D354" s="123"/>
      <c r="E354" s="123"/>
      <c r="F354" s="123"/>
      <c r="G354" s="123"/>
      <c r="H354" s="123"/>
      <c r="I354" s="123"/>
      <c r="J354" s="123"/>
      <c r="K354" s="123"/>
    </row>
    <row r="355" spans="2:11">
      <c r="B355" s="122"/>
      <c r="C355" s="123"/>
      <c r="D355" s="123"/>
      <c r="E355" s="123"/>
      <c r="F355" s="123"/>
      <c r="G355" s="123"/>
      <c r="H355" s="123"/>
      <c r="I355" s="123"/>
      <c r="J355" s="123"/>
      <c r="K355" s="123"/>
    </row>
    <row r="356" spans="2:11">
      <c r="B356" s="122"/>
      <c r="C356" s="123"/>
      <c r="D356" s="123"/>
      <c r="E356" s="123"/>
      <c r="F356" s="123"/>
      <c r="G356" s="123"/>
      <c r="H356" s="123"/>
      <c r="I356" s="123"/>
      <c r="J356" s="123"/>
      <c r="K356" s="123"/>
    </row>
    <row r="357" spans="2:11">
      <c r="B357" s="122"/>
      <c r="C357" s="123"/>
      <c r="D357" s="123"/>
      <c r="E357" s="123"/>
      <c r="F357" s="123"/>
      <c r="G357" s="123"/>
      <c r="H357" s="123"/>
      <c r="I357" s="123"/>
      <c r="J357" s="123"/>
      <c r="K357" s="123"/>
    </row>
    <row r="358" spans="2:11">
      <c r="B358" s="122"/>
      <c r="C358" s="123"/>
      <c r="D358" s="123"/>
      <c r="E358" s="123"/>
      <c r="F358" s="123"/>
      <c r="G358" s="123"/>
      <c r="H358" s="123"/>
      <c r="I358" s="123"/>
      <c r="J358" s="123"/>
      <c r="K358" s="123"/>
    </row>
    <row r="359" spans="2:11">
      <c r="B359" s="122"/>
      <c r="C359" s="123"/>
      <c r="D359" s="123"/>
      <c r="E359" s="123"/>
      <c r="F359" s="123"/>
      <c r="G359" s="123"/>
      <c r="H359" s="123"/>
      <c r="I359" s="123"/>
      <c r="J359" s="123"/>
      <c r="K359" s="123"/>
    </row>
    <row r="360" spans="2:11">
      <c r="B360" s="122"/>
      <c r="C360" s="123"/>
      <c r="D360" s="123"/>
      <c r="E360" s="123"/>
      <c r="F360" s="123"/>
      <c r="G360" s="123"/>
      <c r="H360" s="123"/>
      <c r="I360" s="123"/>
      <c r="J360" s="123"/>
      <c r="K360" s="123"/>
    </row>
    <row r="361" spans="2:11">
      <c r="B361" s="122"/>
      <c r="C361" s="123"/>
      <c r="D361" s="123"/>
      <c r="E361" s="123"/>
      <c r="F361" s="123"/>
      <c r="G361" s="123"/>
      <c r="H361" s="123"/>
      <c r="I361" s="123"/>
      <c r="J361" s="123"/>
      <c r="K361" s="123"/>
    </row>
    <row r="362" spans="2:11">
      <c r="B362" s="122"/>
      <c r="C362" s="123"/>
      <c r="D362" s="123"/>
      <c r="E362" s="123"/>
      <c r="F362" s="123"/>
      <c r="G362" s="123"/>
      <c r="H362" s="123"/>
      <c r="I362" s="123"/>
      <c r="J362" s="123"/>
      <c r="K362" s="123"/>
    </row>
    <row r="363" spans="2:11">
      <c r="B363" s="122"/>
      <c r="C363" s="123"/>
      <c r="D363" s="123"/>
      <c r="E363" s="123"/>
      <c r="F363" s="123"/>
      <c r="G363" s="123"/>
      <c r="H363" s="123"/>
      <c r="I363" s="123"/>
      <c r="J363" s="123"/>
      <c r="K363" s="123"/>
    </row>
    <row r="364" spans="2:11">
      <c r="B364" s="122"/>
      <c r="C364" s="123"/>
      <c r="D364" s="123"/>
      <c r="E364" s="123"/>
      <c r="F364" s="123"/>
      <c r="G364" s="123"/>
      <c r="H364" s="123"/>
      <c r="I364" s="123"/>
      <c r="J364" s="123"/>
      <c r="K364" s="123"/>
    </row>
    <row r="365" spans="2:11">
      <c r="B365" s="122"/>
      <c r="C365" s="123"/>
      <c r="D365" s="123"/>
      <c r="E365" s="123"/>
      <c r="F365" s="123"/>
      <c r="G365" s="123"/>
      <c r="H365" s="123"/>
      <c r="I365" s="123"/>
      <c r="J365" s="123"/>
      <c r="K365" s="123"/>
    </row>
    <row r="366" spans="2:11">
      <c r="B366" s="122"/>
      <c r="C366" s="123"/>
      <c r="D366" s="123"/>
      <c r="E366" s="123"/>
      <c r="F366" s="123"/>
      <c r="G366" s="123"/>
      <c r="H366" s="123"/>
      <c r="I366" s="123"/>
      <c r="J366" s="123"/>
      <c r="K366" s="123"/>
    </row>
    <row r="367" spans="2:11">
      <c r="B367" s="122"/>
      <c r="C367" s="123"/>
      <c r="D367" s="123"/>
      <c r="E367" s="123"/>
      <c r="F367" s="123"/>
      <c r="G367" s="123"/>
      <c r="H367" s="123"/>
      <c r="I367" s="123"/>
      <c r="J367" s="123"/>
      <c r="K367" s="123"/>
    </row>
    <row r="368" spans="2:11">
      <c r="B368" s="122"/>
      <c r="C368" s="123"/>
      <c r="D368" s="123"/>
      <c r="E368" s="123"/>
      <c r="F368" s="123"/>
      <c r="G368" s="123"/>
      <c r="H368" s="123"/>
      <c r="I368" s="123"/>
      <c r="J368" s="123"/>
      <c r="K368" s="123"/>
    </row>
    <row r="369" spans="2:11">
      <c r="B369" s="122"/>
      <c r="C369" s="123"/>
      <c r="D369" s="123"/>
      <c r="E369" s="123"/>
      <c r="F369" s="123"/>
      <c r="G369" s="123"/>
      <c r="H369" s="123"/>
      <c r="I369" s="123"/>
      <c r="J369" s="123"/>
      <c r="K369" s="123"/>
    </row>
    <row r="370" spans="2:11">
      <c r="B370" s="122"/>
      <c r="C370" s="123"/>
      <c r="D370" s="123"/>
      <c r="E370" s="123"/>
      <c r="F370" s="123"/>
      <c r="G370" s="123"/>
      <c r="H370" s="123"/>
      <c r="I370" s="123"/>
      <c r="J370" s="123"/>
      <c r="K370" s="123"/>
    </row>
    <row r="371" spans="2:11">
      <c r="B371" s="122"/>
      <c r="C371" s="123"/>
      <c r="D371" s="123"/>
      <c r="E371" s="123"/>
      <c r="F371" s="123"/>
      <c r="G371" s="123"/>
      <c r="H371" s="123"/>
      <c r="I371" s="123"/>
      <c r="J371" s="123"/>
      <c r="K371" s="123"/>
    </row>
    <row r="372" spans="2:11">
      <c r="B372" s="122"/>
      <c r="C372" s="123"/>
      <c r="D372" s="123"/>
      <c r="E372" s="123"/>
      <c r="F372" s="123"/>
      <c r="G372" s="123"/>
      <c r="H372" s="123"/>
      <c r="I372" s="123"/>
      <c r="J372" s="123"/>
      <c r="K372" s="123"/>
    </row>
    <row r="373" spans="2:11">
      <c r="B373" s="122"/>
      <c r="C373" s="123"/>
      <c r="D373" s="123"/>
      <c r="E373" s="123"/>
      <c r="F373" s="123"/>
      <c r="G373" s="123"/>
      <c r="H373" s="123"/>
      <c r="I373" s="123"/>
      <c r="J373" s="123"/>
      <c r="K373" s="123"/>
    </row>
    <row r="374" spans="2:11">
      <c r="B374" s="122"/>
      <c r="C374" s="123"/>
      <c r="D374" s="123"/>
      <c r="E374" s="123"/>
      <c r="F374" s="123"/>
      <c r="G374" s="123"/>
      <c r="H374" s="123"/>
      <c r="I374" s="123"/>
      <c r="J374" s="123"/>
      <c r="K374" s="123"/>
    </row>
    <row r="375" spans="2:11">
      <c r="B375" s="122"/>
      <c r="C375" s="123"/>
      <c r="D375" s="123"/>
      <c r="E375" s="123"/>
      <c r="F375" s="123"/>
      <c r="G375" s="123"/>
      <c r="H375" s="123"/>
      <c r="I375" s="123"/>
      <c r="J375" s="123"/>
      <c r="K375" s="123"/>
    </row>
    <row r="376" spans="2:11">
      <c r="B376" s="122"/>
      <c r="C376" s="123"/>
      <c r="D376" s="123"/>
      <c r="E376" s="123"/>
      <c r="F376" s="123"/>
      <c r="G376" s="123"/>
      <c r="H376" s="123"/>
      <c r="I376" s="123"/>
      <c r="J376" s="123"/>
      <c r="K376" s="123"/>
    </row>
    <row r="377" spans="2:11">
      <c r="B377" s="122"/>
      <c r="C377" s="123"/>
      <c r="D377" s="123"/>
      <c r="E377" s="123"/>
      <c r="F377" s="123"/>
      <c r="G377" s="123"/>
      <c r="H377" s="123"/>
      <c r="I377" s="123"/>
      <c r="J377" s="123"/>
      <c r="K377" s="123"/>
    </row>
    <row r="378" spans="2:11">
      <c r="B378" s="122"/>
      <c r="C378" s="123"/>
      <c r="D378" s="123"/>
      <c r="E378" s="123"/>
      <c r="F378" s="123"/>
      <c r="G378" s="123"/>
      <c r="H378" s="123"/>
      <c r="I378" s="123"/>
      <c r="J378" s="123"/>
      <c r="K378" s="123"/>
    </row>
    <row r="379" spans="2:11">
      <c r="B379" s="122"/>
      <c r="C379" s="123"/>
      <c r="D379" s="123"/>
      <c r="E379" s="123"/>
      <c r="F379" s="123"/>
      <c r="G379" s="123"/>
      <c r="H379" s="123"/>
      <c r="I379" s="123"/>
      <c r="J379" s="123"/>
      <c r="K379" s="123"/>
    </row>
    <row r="380" spans="2:11">
      <c r="B380" s="122"/>
      <c r="C380" s="123"/>
      <c r="D380" s="123"/>
      <c r="E380" s="123"/>
      <c r="F380" s="123"/>
      <c r="G380" s="123"/>
      <c r="H380" s="123"/>
      <c r="I380" s="123"/>
      <c r="J380" s="123"/>
      <c r="K380" s="123"/>
    </row>
    <row r="381" spans="2:11">
      <c r="B381" s="122"/>
      <c r="C381" s="123"/>
      <c r="D381" s="123"/>
      <c r="E381" s="123"/>
      <c r="F381" s="123"/>
      <c r="G381" s="123"/>
      <c r="H381" s="123"/>
      <c r="I381" s="123"/>
      <c r="J381" s="123"/>
      <c r="K381" s="123"/>
    </row>
    <row r="382" spans="2:11">
      <c r="B382" s="122"/>
      <c r="C382" s="123"/>
      <c r="D382" s="123"/>
      <c r="E382" s="123"/>
      <c r="F382" s="123"/>
      <c r="G382" s="123"/>
      <c r="H382" s="123"/>
      <c r="I382" s="123"/>
      <c r="J382" s="123"/>
      <c r="K382" s="123"/>
    </row>
    <row r="383" spans="2:11">
      <c r="B383" s="122"/>
      <c r="C383" s="123"/>
      <c r="D383" s="123"/>
      <c r="E383" s="123"/>
      <c r="F383" s="123"/>
      <c r="G383" s="123"/>
      <c r="H383" s="123"/>
      <c r="I383" s="123"/>
      <c r="J383" s="123"/>
      <c r="K383" s="123"/>
    </row>
    <row r="384" spans="2:11">
      <c r="B384" s="122"/>
      <c r="C384" s="123"/>
      <c r="D384" s="123"/>
      <c r="E384" s="123"/>
      <c r="F384" s="123"/>
      <c r="G384" s="123"/>
      <c r="H384" s="123"/>
      <c r="I384" s="123"/>
      <c r="J384" s="123"/>
      <c r="K384" s="123"/>
    </row>
    <row r="385" spans="2:11">
      <c r="B385" s="122"/>
      <c r="C385" s="123"/>
      <c r="D385" s="123"/>
      <c r="E385" s="123"/>
      <c r="F385" s="123"/>
      <c r="G385" s="123"/>
      <c r="H385" s="123"/>
      <c r="I385" s="123"/>
      <c r="J385" s="123"/>
      <c r="K385" s="123"/>
    </row>
    <row r="386" spans="2:11">
      <c r="B386" s="122"/>
      <c r="C386" s="123"/>
      <c r="D386" s="123"/>
      <c r="E386" s="123"/>
      <c r="F386" s="123"/>
      <c r="G386" s="123"/>
      <c r="H386" s="123"/>
      <c r="I386" s="123"/>
      <c r="J386" s="123"/>
      <c r="K386" s="123"/>
    </row>
    <row r="387" spans="2:11">
      <c r="B387" s="122"/>
      <c r="C387" s="123"/>
      <c r="D387" s="123"/>
      <c r="E387" s="123"/>
      <c r="F387" s="123"/>
      <c r="G387" s="123"/>
      <c r="H387" s="123"/>
      <c r="I387" s="123"/>
      <c r="J387" s="123"/>
      <c r="K387" s="123"/>
    </row>
    <row r="388" spans="2:11">
      <c r="B388" s="122"/>
      <c r="C388" s="123"/>
      <c r="D388" s="123"/>
      <c r="E388" s="123"/>
      <c r="F388" s="123"/>
      <c r="G388" s="123"/>
      <c r="H388" s="123"/>
      <c r="I388" s="123"/>
      <c r="J388" s="123"/>
      <c r="K388" s="123"/>
    </row>
    <row r="389" spans="2:11">
      <c r="B389" s="122"/>
      <c r="C389" s="123"/>
      <c r="D389" s="123"/>
      <c r="E389" s="123"/>
      <c r="F389" s="123"/>
      <c r="G389" s="123"/>
      <c r="H389" s="123"/>
      <c r="I389" s="123"/>
      <c r="J389" s="123"/>
      <c r="K389" s="123"/>
    </row>
    <row r="390" spans="2:11">
      <c r="B390" s="122"/>
      <c r="C390" s="123"/>
      <c r="D390" s="123"/>
      <c r="E390" s="123"/>
      <c r="F390" s="123"/>
      <c r="G390" s="123"/>
      <c r="H390" s="123"/>
      <c r="I390" s="123"/>
      <c r="J390" s="123"/>
      <c r="K390" s="123"/>
    </row>
    <row r="391" spans="2:11">
      <c r="B391" s="122"/>
      <c r="C391" s="123"/>
      <c r="D391" s="123"/>
      <c r="E391" s="123"/>
      <c r="F391" s="123"/>
      <c r="G391" s="123"/>
      <c r="H391" s="123"/>
      <c r="I391" s="123"/>
      <c r="J391" s="123"/>
      <c r="K391" s="123"/>
    </row>
    <row r="392" spans="2:11">
      <c r="B392" s="122"/>
      <c r="C392" s="123"/>
      <c r="D392" s="123"/>
      <c r="E392" s="123"/>
      <c r="F392" s="123"/>
      <c r="G392" s="123"/>
      <c r="H392" s="123"/>
      <c r="I392" s="123"/>
      <c r="J392" s="123"/>
      <c r="K392" s="123"/>
    </row>
    <row r="393" spans="2:11">
      <c r="B393" s="122"/>
      <c r="C393" s="123"/>
      <c r="D393" s="123"/>
      <c r="E393" s="123"/>
      <c r="F393" s="123"/>
      <c r="G393" s="123"/>
      <c r="H393" s="123"/>
      <c r="I393" s="123"/>
      <c r="J393" s="123"/>
      <c r="K393" s="123"/>
    </row>
    <row r="394" spans="2:11">
      <c r="B394" s="122"/>
      <c r="C394" s="123"/>
      <c r="D394" s="123"/>
      <c r="E394" s="123"/>
      <c r="F394" s="123"/>
      <c r="G394" s="123"/>
      <c r="H394" s="123"/>
      <c r="I394" s="123"/>
      <c r="J394" s="123"/>
      <c r="K394" s="123"/>
    </row>
    <row r="395" spans="2:11">
      <c r="B395" s="122"/>
      <c r="C395" s="123"/>
      <c r="D395" s="123"/>
      <c r="E395" s="123"/>
      <c r="F395" s="123"/>
      <c r="G395" s="123"/>
      <c r="H395" s="123"/>
      <c r="I395" s="123"/>
      <c r="J395" s="123"/>
      <c r="K395" s="123"/>
    </row>
    <row r="396" spans="2:11">
      <c r="B396" s="122"/>
      <c r="C396" s="123"/>
      <c r="D396" s="123"/>
      <c r="E396" s="123"/>
      <c r="F396" s="123"/>
      <c r="G396" s="123"/>
      <c r="H396" s="123"/>
      <c r="I396" s="123"/>
      <c r="J396" s="123"/>
      <c r="K396" s="123"/>
    </row>
    <row r="397" spans="2:11">
      <c r="B397" s="122"/>
      <c r="C397" s="123"/>
      <c r="D397" s="123"/>
      <c r="E397" s="123"/>
      <c r="F397" s="123"/>
      <c r="G397" s="123"/>
      <c r="H397" s="123"/>
      <c r="I397" s="123"/>
      <c r="J397" s="123"/>
      <c r="K397" s="123"/>
    </row>
    <row r="398" spans="2:11">
      <c r="B398" s="122"/>
      <c r="C398" s="123"/>
      <c r="D398" s="123"/>
      <c r="E398" s="123"/>
      <c r="F398" s="123"/>
      <c r="G398" s="123"/>
      <c r="H398" s="123"/>
      <c r="I398" s="123"/>
      <c r="J398" s="123"/>
      <c r="K398" s="123"/>
    </row>
    <row r="399" spans="2:11">
      <c r="B399" s="122"/>
      <c r="C399" s="123"/>
      <c r="D399" s="123"/>
      <c r="E399" s="123"/>
      <c r="F399" s="123"/>
      <c r="G399" s="123"/>
      <c r="H399" s="123"/>
      <c r="I399" s="123"/>
      <c r="J399" s="123"/>
      <c r="K399" s="123"/>
    </row>
    <row r="400" spans="2:11">
      <c r="B400" s="122"/>
      <c r="C400" s="123"/>
      <c r="D400" s="123"/>
      <c r="E400" s="123"/>
      <c r="F400" s="123"/>
      <c r="G400" s="123"/>
      <c r="H400" s="123"/>
      <c r="I400" s="123"/>
      <c r="J400" s="123"/>
      <c r="K400" s="123"/>
    </row>
    <row r="401" spans="2:11">
      <c r="B401" s="122"/>
      <c r="C401" s="123"/>
      <c r="D401" s="123"/>
      <c r="E401" s="123"/>
      <c r="F401" s="123"/>
      <c r="G401" s="123"/>
      <c r="H401" s="123"/>
      <c r="I401" s="123"/>
      <c r="J401" s="123"/>
      <c r="K401" s="123"/>
    </row>
    <row r="402" spans="2:11">
      <c r="B402" s="122"/>
      <c r="C402" s="123"/>
      <c r="D402" s="123"/>
      <c r="E402" s="123"/>
      <c r="F402" s="123"/>
      <c r="G402" s="123"/>
      <c r="H402" s="123"/>
      <c r="I402" s="123"/>
      <c r="J402" s="123"/>
      <c r="K402" s="123"/>
    </row>
    <row r="403" spans="2:11">
      <c r="B403" s="122"/>
      <c r="C403" s="123"/>
      <c r="D403" s="123"/>
      <c r="E403" s="123"/>
      <c r="F403" s="123"/>
      <c r="G403" s="123"/>
      <c r="H403" s="123"/>
      <c r="I403" s="123"/>
      <c r="J403" s="123"/>
      <c r="K403" s="123"/>
    </row>
    <row r="404" spans="2:11">
      <c r="B404" s="122"/>
      <c r="C404" s="123"/>
      <c r="D404" s="123"/>
      <c r="E404" s="123"/>
      <c r="F404" s="123"/>
      <c r="G404" s="123"/>
      <c r="H404" s="123"/>
      <c r="I404" s="123"/>
      <c r="J404" s="123"/>
      <c r="K404" s="123"/>
    </row>
    <row r="405" spans="2:11">
      <c r="B405" s="122"/>
      <c r="C405" s="123"/>
      <c r="D405" s="123"/>
      <c r="E405" s="123"/>
      <c r="F405" s="123"/>
      <c r="G405" s="123"/>
      <c r="H405" s="123"/>
      <c r="I405" s="123"/>
      <c r="J405" s="123"/>
      <c r="K405" s="123"/>
    </row>
    <row r="406" spans="2:11">
      <c r="B406" s="122"/>
      <c r="C406" s="123"/>
      <c r="D406" s="123"/>
      <c r="E406" s="123"/>
      <c r="F406" s="123"/>
      <c r="G406" s="123"/>
      <c r="H406" s="123"/>
      <c r="I406" s="123"/>
      <c r="J406" s="123"/>
      <c r="K406" s="123"/>
    </row>
    <row r="407" spans="2:11">
      <c r="B407" s="122"/>
      <c r="C407" s="123"/>
      <c r="D407" s="123"/>
      <c r="E407" s="123"/>
      <c r="F407" s="123"/>
      <c r="G407" s="123"/>
      <c r="H407" s="123"/>
      <c r="I407" s="123"/>
      <c r="J407" s="123"/>
      <c r="K407" s="123"/>
    </row>
    <row r="408" spans="2:11">
      <c r="B408" s="122"/>
      <c r="C408" s="123"/>
      <c r="D408" s="123"/>
      <c r="E408" s="123"/>
      <c r="F408" s="123"/>
      <c r="G408" s="123"/>
      <c r="H408" s="123"/>
      <c r="I408" s="123"/>
      <c r="J408" s="123"/>
      <c r="K408" s="123"/>
    </row>
    <row r="409" spans="2:11">
      <c r="B409" s="122"/>
      <c r="C409" s="123"/>
      <c r="D409" s="123"/>
      <c r="E409" s="123"/>
      <c r="F409" s="123"/>
      <c r="G409" s="123"/>
      <c r="H409" s="123"/>
      <c r="I409" s="123"/>
      <c r="J409" s="123"/>
      <c r="K409" s="123"/>
    </row>
    <row r="410" spans="2:11">
      <c r="B410" s="122"/>
      <c r="C410" s="123"/>
      <c r="D410" s="123"/>
      <c r="E410" s="123"/>
      <c r="F410" s="123"/>
      <c r="G410" s="123"/>
      <c r="H410" s="123"/>
      <c r="I410" s="123"/>
      <c r="J410" s="123"/>
      <c r="K410" s="123"/>
    </row>
    <row r="411" spans="2:11">
      <c r="B411" s="122"/>
      <c r="C411" s="123"/>
      <c r="D411" s="123"/>
      <c r="E411" s="123"/>
      <c r="F411" s="123"/>
      <c r="G411" s="123"/>
      <c r="H411" s="123"/>
      <c r="I411" s="123"/>
      <c r="J411" s="123"/>
      <c r="K411" s="123"/>
    </row>
    <row r="412" spans="2:11">
      <c r="B412" s="122"/>
      <c r="C412" s="123"/>
      <c r="D412" s="123"/>
      <c r="E412" s="123"/>
      <c r="F412" s="123"/>
      <c r="G412" s="123"/>
      <c r="H412" s="123"/>
      <c r="I412" s="123"/>
      <c r="J412" s="123"/>
      <c r="K412" s="123"/>
    </row>
    <row r="413" spans="2:11">
      <c r="B413" s="122"/>
      <c r="C413" s="123"/>
      <c r="D413" s="123"/>
      <c r="E413" s="123"/>
      <c r="F413" s="123"/>
      <c r="G413" s="123"/>
      <c r="H413" s="123"/>
      <c r="I413" s="123"/>
      <c r="J413" s="123"/>
      <c r="K413" s="123"/>
    </row>
    <row r="414" spans="2:11">
      <c r="B414" s="122"/>
      <c r="C414" s="123"/>
      <c r="D414" s="123"/>
      <c r="E414" s="123"/>
      <c r="F414" s="123"/>
      <c r="G414" s="123"/>
      <c r="H414" s="123"/>
      <c r="I414" s="123"/>
      <c r="J414" s="123"/>
      <c r="K414" s="123"/>
    </row>
    <row r="415" spans="2:11">
      <c r="B415" s="122"/>
      <c r="C415" s="123"/>
      <c r="D415" s="123"/>
      <c r="E415" s="123"/>
      <c r="F415" s="123"/>
      <c r="G415" s="123"/>
      <c r="H415" s="123"/>
      <c r="I415" s="123"/>
      <c r="J415" s="123"/>
      <c r="K415" s="123"/>
    </row>
    <row r="416" spans="2:11">
      <c r="B416" s="122"/>
      <c r="C416" s="123"/>
      <c r="D416" s="123"/>
      <c r="E416" s="123"/>
      <c r="F416" s="123"/>
      <c r="G416" s="123"/>
      <c r="H416" s="123"/>
      <c r="I416" s="123"/>
      <c r="J416" s="123"/>
      <c r="K416" s="123"/>
    </row>
    <row r="417" spans="2:11">
      <c r="B417" s="122"/>
      <c r="C417" s="123"/>
      <c r="D417" s="123"/>
      <c r="E417" s="123"/>
      <c r="F417" s="123"/>
      <c r="G417" s="123"/>
      <c r="H417" s="123"/>
      <c r="I417" s="123"/>
      <c r="J417" s="123"/>
      <c r="K417" s="123"/>
    </row>
    <row r="418" spans="2:11">
      <c r="B418" s="122"/>
      <c r="C418" s="123"/>
      <c r="D418" s="123"/>
      <c r="E418" s="123"/>
      <c r="F418" s="123"/>
      <c r="G418" s="123"/>
      <c r="H418" s="123"/>
      <c r="I418" s="123"/>
      <c r="J418" s="123"/>
      <c r="K418" s="123"/>
    </row>
    <row r="419" spans="2:11">
      <c r="B419" s="122"/>
      <c r="C419" s="123"/>
      <c r="D419" s="123"/>
      <c r="E419" s="123"/>
      <c r="F419" s="123"/>
      <c r="G419" s="123"/>
      <c r="H419" s="123"/>
      <c r="I419" s="123"/>
      <c r="J419" s="123"/>
      <c r="K419" s="123"/>
    </row>
    <row r="420" spans="2:11">
      <c r="B420" s="122"/>
      <c r="C420" s="123"/>
      <c r="D420" s="123"/>
      <c r="E420" s="123"/>
      <c r="F420" s="123"/>
      <c r="G420" s="123"/>
      <c r="H420" s="123"/>
      <c r="I420" s="123"/>
      <c r="J420" s="123"/>
      <c r="K420" s="123"/>
    </row>
    <row r="421" spans="2:11">
      <c r="B421" s="122"/>
      <c r="C421" s="123"/>
      <c r="D421" s="123"/>
      <c r="E421" s="123"/>
      <c r="F421" s="123"/>
      <c r="G421" s="123"/>
      <c r="H421" s="123"/>
      <c r="I421" s="123"/>
      <c r="J421" s="123"/>
      <c r="K421" s="123"/>
    </row>
    <row r="422" spans="2:11">
      <c r="B422" s="122"/>
      <c r="C422" s="123"/>
      <c r="D422" s="123"/>
      <c r="E422" s="123"/>
      <c r="F422" s="123"/>
      <c r="G422" s="123"/>
      <c r="H422" s="123"/>
      <c r="I422" s="123"/>
      <c r="J422" s="123"/>
      <c r="K422" s="123"/>
    </row>
    <row r="423" spans="2:11">
      <c r="B423" s="122"/>
      <c r="C423" s="123"/>
      <c r="D423" s="123"/>
      <c r="E423" s="123"/>
      <c r="F423" s="123"/>
      <c r="G423" s="123"/>
      <c r="H423" s="123"/>
      <c r="I423" s="123"/>
      <c r="J423" s="123"/>
      <c r="K423" s="123"/>
    </row>
    <row r="424" spans="2:11">
      <c r="B424" s="122"/>
      <c r="C424" s="123"/>
      <c r="D424" s="123"/>
      <c r="E424" s="123"/>
      <c r="F424" s="123"/>
      <c r="G424" s="123"/>
      <c r="H424" s="123"/>
      <c r="I424" s="123"/>
      <c r="J424" s="123"/>
      <c r="K424" s="123"/>
    </row>
    <row r="425" spans="2:11">
      <c r="B425" s="122"/>
      <c r="C425" s="123"/>
      <c r="D425" s="123"/>
      <c r="E425" s="123"/>
      <c r="F425" s="123"/>
      <c r="G425" s="123"/>
      <c r="H425" s="123"/>
      <c r="I425" s="123"/>
      <c r="J425" s="123"/>
      <c r="K425" s="123"/>
    </row>
    <row r="426" spans="2:11">
      <c r="B426" s="122"/>
      <c r="C426" s="123"/>
      <c r="D426" s="123"/>
      <c r="E426" s="123"/>
      <c r="F426" s="123"/>
      <c r="G426" s="123"/>
      <c r="H426" s="123"/>
      <c r="I426" s="123"/>
      <c r="J426" s="123"/>
      <c r="K426" s="123"/>
    </row>
    <row r="427" spans="2:11">
      <c r="B427" s="122"/>
      <c r="C427" s="123"/>
      <c r="D427" s="123"/>
      <c r="E427" s="123"/>
      <c r="F427" s="123"/>
      <c r="G427" s="123"/>
      <c r="H427" s="123"/>
      <c r="I427" s="123"/>
      <c r="J427" s="123"/>
      <c r="K427" s="123"/>
    </row>
    <row r="428" spans="2:11">
      <c r="B428" s="122"/>
      <c r="C428" s="123"/>
      <c r="D428" s="123"/>
      <c r="E428" s="123"/>
      <c r="F428" s="123"/>
      <c r="G428" s="123"/>
      <c r="H428" s="123"/>
      <c r="I428" s="123"/>
      <c r="J428" s="123"/>
      <c r="K428" s="123"/>
    </row>
    <row r="429" spans="2:11">
      <c r="B429" s="122"/>
      <c r="C429" s="123"/>
      <c r="D429" s="123"/>
      <c r="E429" s="123"/>
      <c r="F429" s="123"/>
      <c r="G429" s="123"/>
      <c r="H429" s="123"/>
      <c r="I429" s="123"/>
      <c r="J429" s="123"/>
      <c r="K429" s="123"/>
    </row>
    <row r="430" spans="2:11">
      <c r="B430" s="122"/>
      <c r="C430" s="123"/>
      <c r="D430" s="123"/>
      <c r="E430" s="123"/>
      <c r="F430" s="123"/>
      <c r="G430" s="123"/>
      <c r="H430" s="123"/>
      <c r="I430" s="123"/>
      <c r="J430" s="123"/>
      <c r="K430" s="123"/>
    </row>
    <row r="431" spans="2:11">
      <c r="B431" s="122"/>
      <c r="C431" s="123"/>
      <c r="D431" s="123"/>
      <c r="E431" s="123"/>
      <c r="F431" s="123"/>
      <c r="G431" s="123"/>
      <c r="H431" s="123"/>
      <c r="I431" s="123"/>
      <c r="J431" s="123"/>
      <c r="K431" s="123"/>
    </row>
    <row r="432" spans="2:11">
      <c r="B432" s="122"/>
      <c r="C432" s="123"/>
      <c r="D432" s="123"/>
      <c r="E432" s="123"/>
      <c r="F432" s="123"/>
      <c r="G432" s="123"/>
      <c r="H432" s="123"/>
      <c r="I432" s="123"/>
      <c r="J432" s="123"/>
      <c r="K432" s="123"/>
    </row>
    <row r="433" spans="2:11">
      <c r="B433" s="122"/>
      <c r="C433" s="123"/>
      <c r="D433" s="123"/>
      <c r="E433" s="123"/>
      <c r="F433" s="123"/>
      <c r="G433" s="123"/>
      <c r="H433" s="123"/>
      <c r="I433" s="123"/>
      <c r="J433" s="123"/>
      <c r="K433" s="123"/>
    </row>
    <row r="434" spans="2:11">
      <c r="B434" s="122"/>
      <c r="C434" s="123"/>
      <c r="D434" s="123"/>
      <c r="E434" s="123"/>
      <c r="F434" s="123"/>
      <c r="G434" s="123"/>
      <c r="H434" s="123"/>
      <c r="I434" s="123"/>
      <c r="J434" s="123"/>
      <c r="K434" s="123"/>
    </row>
    <row r="435" spans="2:11">
      <c r="B435" s="122"/>
      <c r="C435" s="123"/>
      <c r="D435" s="123"/>
      <c r="E435" s="123"/>
      <c r="F435" s="123"/>
      <c r="G435" s="123"/>
      <c r="H435" s="123"/>
      <c r="I435" s="123"/>
      <c r="J435" s="123"/>
      <c r="K435" s="123"/>
    </row>
    <row r="436" spans="2:11">
      <c r="B436" s="122"/>
      <c r="C436" s="123"/>
      <c r="D436" s="123"/>
      <c r="E436" s="123"/>
      <c r="F436" s="123"/>
      <c r="G436" s="123"/>
      <c r="H436" s="123"/>
      <c r="I436" s="123"/>
      <c r="J436" s="123"/>
      <c r="K436" s="123"/>
    </row>
    <row r="437" spans="2:11">
      <c r="B437" s="122"/>
      <c r="C437" s="123"/>
      <c r="D437" s="123"/>
      <c r="E437" s="123"/>
      <c r="F437" s="123"/>
      <c r="G437" s="123"/>
      <c r="H437" s="123"/>
      <c r="I437" s="123"/>
      <c r="J437" s="123"/>
      <c r="K437" s="123"/>
    </row>
    <row r="438" spans="2:11">
      <c r="B438" s="122"/>
      <c r="C438" s="123"/>
      <c r="D438" s="123"/>
      <c r="E438" s="123"/>
      <c r="F438" s="123"/>
      <c r="G438" s="123"/>
      <c r="H438" s="123"/>
      <c r="I438" s="123"/>
      <c r="J438" s="123"/>
      <c r="K438" s="123"/>
    </row>
    <row r="439" spans="2:11">
      <c r="B439" s="122"/>
      <c r="C439" s="123"/>
      <c r="D439" s="123"/>
      <c r="E439" s="123"/>
      <c r="F439" s="123"/>
      <c r="G439" s="123"/>
      <c r="H439" s="123"/>
      <c r="I439" s="123"/>
      <c r="J439" s="123"/>
      <c r="K439" s="123"/>
    </row>
    <row r="440" spans="2:11">
      <c r="B440" s="122"/>
      <c r="C440" s="123"/>
      <c r="D440" s="123"/>
      <c r="E440" s="123"/>
      <c r="F440" s="123"/>
      <c r="G440" s="123"/>
      <c r="H440" s="123"/>
      <c r="I440" s="123"/>
      <c r="J440" s="123"/>
      <c r="K440" s="123"/>
    </row>
    <row r="441" spans="2:11">
      <c r="B441" s="122"/>
      <c r="C441" s="123"/>
      <c r="D441" s="123"/>
      <c r="E441" s="123"/>
      <c r="F441" s="123"/>
      <c r="G441" s="123"/>
      <c r="H441" s="123"/>
      <c r="I441" s="123"/>
      <c r="J441" s="123"/>
      <c r="K441" s="123"/>
    </row>
    <row r="442" spans="2:11">
      <c r="B442" s="122"/>
      <c r="C442" s="123"/>
      <c r="D442" s="123"/>
      <c r="E442" s="123"/>
      <c r="F442" s="123"/>
      <c r="G442" s="123"/>
      <c r="H442" s="123"/>
      <c r="I442" s="123"/>
      <c r="J442" s="123"/>
      <c r="K442" s="123"/>
    </row>
    <row r="443" spans="2:11">
      <c r="B443" s="122"/>
      <c r="C443" s="123"/>
      <c r="D443" s="123"/>
      <c r="E443" s="123"/>
      <c r="F443" s="123"/>
      <c r="G443" s="123"/>
      <c r="H443" s="123"/>
      <c r="I443" s="123"/>
      <c r="J443" s="123"/>
      <c r="K443" s="123"/>
    </row>
    <row r="444" spans="2:11">
      <c r="B444" s="122"/>
      <c r="C444" s="123"/>
      <c r="D444" s="123"/>
      <c r="E444" s="123"/>
      <c r="F444" s="123"/>
      <c r="G444" s="123"/>
      <c r="H444" s="123"/>
      <c r="I444" s="123"/>
      <c r="J444" s="123"/>
      <c r="K444" s="123"/>
    </row>
    <row r="445" spans="2:11">
      <c r="B445" s="122"/>
      <c r="C445" s="123"/>
      <c r="D445" s="123"/>
      <c r="E445" s="123"/>
      <c r="F445" s="123"/>
      <c r="G445" s="123"/>
      <c r="H445" s="123"/>
      <c r="I445" s="123"/>
      <c r="J445" s="123"/>
      <c r="K445" s="123"/>
    </row>
    <row r="446" spans="2:11">
      <c r="B446" s="122"/>
      <c r="C446" s="123"/>
      <c r="D446" s="123"/>
      <c r="E446" s="123"/>
      <c r="F446" s="123"/>
      <c r="G446" s="123"/>
      <c r="H446" s="123"/>
      <c r="I446" s="123"/>
      <c r="J446" s="123"/>
      <c r="K446" s="123"/>
    </row>
    <row r="447" spans="2:11">
      <c r="B447" s="122"/>
      <c r="C447" s="123"/>
      <c r="D447" s="123"/>
      <c r="E447" s="123"/>
      <c r="F447" s="123"/>
      <c r="G447" s="123"/>
      <c r="H447" s="123"/>
      <c r="I447" s="123"/>
      <c r="J447" s="123"/>
      <c r="K447" s="123"/>
    </row>
    <row r="448" spans="2:11">
      <c r="B448" s="122"/>
      <c r="C448" s="123"/>
      <c r="D448" s="123"/>
      <c r="E448" s="123"/>
      <c r="F448" s="123"/>
      <c r="G448" s="123"/>
      <c r="H448" s="123"/>
      <c r="I448" s="123"/>
      <c r="J448" s="123"/>
      <c r="K448" s="123"/>
    </row>
    <row r="449" spans="2:11">
      <c r="B449" s="122"/>
      <c r="C449" s="123"/>
      <c r="D449" s="123"/>
      <c r="E449" s="123"/>
      <c r="F449" s="123"/>
      <c r="G449" s="123"/>
      <c r="H449" s="123"/>
      <c r="I449" s="123"/>
      <c r="J449" s="123"/>
      <c r="K449" s="123"/>
    </row>
    <row r="450" spans="2:11">
      <c r="B450" s="122"/>
      <c r="C450" s="123"/>
      <c r="D450" s="123"/>
      <c r="E450" s="123"/>
      <c r="F450" s="123"/>
      <c r="G450" s="123"/>
      <c r="H450" s="123"/>
      <c r="I450" s="123"/>
      <c r="J450" s="123"/>
      <c r="K450" s="123"/>
    </row>
    <row r="451" spans="2:11">
      <c r="B451" s="122"/>
      <c r="C451" s="123"/>
      <c r="D451" s="123"/>
      <c r="E451" s="123"/>
      <c r="F451" s="123"/>
      <c r="G451" s="123"/>
      <c r="H451" s="123"/>
      <c r="I451" s="123"/>
      <c r="J451" s="123"/>
      <c r="K451" s="123"/>
    </row>
    <row r="452" spans="2:11">
      <c r="B452" s="122"/>
      <c r="C452" s="123"/>
      <c r="D452" s="123"/>
      <c r="E452" s="123"/>
      <c r="F452" s="123"/>
      <c r="G452" s="123"/>
      <c r="H452" s="123"/>
      <c r="I452" s="123"/>
      <c r="J452" s="123"/>
      <c r="K452" s="123"/>
    </row>
    <row r="453" spans="2:11">
      <c r="B453" s="122"/>
      <c r="C453" s="123"/>
      <c r="D453" s="123"/>
      <c r="E453" s="123"/>
      <c r="F453" s="123"/>
      <c r="G453" s="123"/>
      <c r="H453" s="123"/>
      <c r="I453" s="123"/>
      <c r="J453" s="123"/>
      <c r="K453" s="123"/>
    </row>
    <row r="454" spans="2:11">
      <c r="B454" s="122"/>
      <c r="C454" s="123"/>
      <c r="D454" s="123"/>
      <c r="E454" s="123"/>
      <c r="F454" s="123"/>
      <c r="G454" s="123"/>
      <c r="H454" s="123"/>
      <c r="I454" s="123"/>
      <c r="J454" s="123"/>
      <c r="K454" s="123"/>
    </row>
    <row r="455" spans="2:11">
      <c r="B455" s="122"/>
      <c r="C455" s="123"/>
      <c r="D455" s="123"/>
      <c r="E455" s="123"/>
      <c r="F455" s="123"/>
      <c r="G455" s="123"/>
      <c r="H455" s="123"/>
      <c r="I455" s="123"/>
      <c r="J455" s="123"/>
      <c r="K455" s="123"/>
    </row>
    <row r="456" spans="2:11">
      <c r="B456" s="122"/>
      <c r="C456" s="123"/>
      <c r="D456" s="123"/>
      <c r="E456" s="123"/>
      <c r="F456" s="123"/>
      <c r="G456" s="123"/>
      <c r="H456" s="123"/>
      <c r="I456" s="123"/>
      <c r="J456" s="123"/>
      <c r="K456" s="123"/>
    </row>
    <row r="457" spans="2:11">
      <c r="B457" s="122"/>
      <c r="C457" s="123"/>
      <c r="D457" s="123"/>
      <c r="E457" s="123"/>
      <c r="F457" s="123"/>
      <c r="G457" s="123"/>
      <c r="H457" s="123"/>
      <c r="I457" s="123"/>
      <c r="J457" s="123"/>
      <c r="K457" s="123"/>
    </row>
    <row r="458" spans="2:11">
      <c r="B458" s="122"/>
      <c r="C458" s="123"/>
      <c r="D458" s="123"/>
      <c r="E458" s="123"/>
      <c r="F458" s="123"/>
      <c r="G458" s="123"/>
      <c r="H458" s="123"/>
      <c r="I458" s="123"/>
      <c r="J458" s="123"/>
      <c r="K458" s="123"/>
    </row>
    <row r="459" spans="2:11">
      <c r="B459" s="122"/>
      <c r="C459" s="123"/>
      <c r="D459" s="123"/>
      <c r="E459" s="123"/>
      <c r="F459" s="123"/>
      <c r="G459" s="123"/>
      <c r="H459" s="123"/>
      <c r="I459" s="123"/>
      <c r="J459" s="123"/>
      <c r="K459" s="123"/>
    </row>
    <row r="460" spans="2:11">
      <c r="B460" s="122"/>
      <c r="C460" s="123"/>
      <c r="D460" s="123"/>
      <c r="E460" s="123"/>
      <c r="F460" s="123"/>
      <c r="G460" s="123"/>
      <c r="H460" s="123"/>
      <c r="I460" s="123"/>
      <c r="J460" s="123"/>
      <c r="K460" s="123"/>
    </row>
    <row r="461" spans="2:11">
      <c r="B461" s="122"/>
      <c r="C461" s="123"/>
      <c r="D461" s="123"/>
      <c r="E461" s="123"/>
      <c r="F461" s="123"/>
      <c r="G461" s="123"/>
      <c r="H461" s="123"/>
      <c r="I461" s="123"/>
      <c r="J461" s="123"/>
      <c r="K461" s="123"/>
    </row>
    <row r="462" spans="2:11">
      <c r="B462" s="122"/>
      <c r="C462" s="123"/>
      <c r="D462" s="123"/>
      <c r="E462" s="123"/>
      <c r="F462" s="123"/>
      <c r="G462" s="123"/>
      <c r="H462" s="123"/>
      <c r="I462" s="123"/>
      <c r="J462" s="123"/>
      <c r="K462" s="123"/>
    </row>
    <row r="463" spans="2:11">
      <c r="B463" s="122"/>
      <c r="C463" s="123"/>
      <c r="D463" s="123"/>
      <c r="E463" s="123"/>
      <c r="F463" s="123"/>
      <c r="G463" s="123"/>
      <c r="H463" s="123"/>
      <c r="I463" s="123"/>
      <c r="J463" s="123"/>
      <c r="K463" s="123"/>
    </row>
    <row r="464" spans="2:11">
      <c r="B464" s="122"/>
      <c r="C464" s="123"/>
      <c r="D464" s="123"/>
      <c r="E464" s="123"/>
      <c r="F464" s="123"/>
      <c r="G464" s="123"/>
      <c r="H464" s="123"/>
      <c r="I464" s="123"/>
      <c r="J464" s="123"/>
      <c r="K464" s="123"/>
    </row>
    <row r="465" spans="2:11">
      <c r="B465" s="122"/>
      <c r="C465" s="123"/>
      <c r="D465" s="123"/>
      <c r="E465" s="123"/>
      <c r="F465" s="123"/>
      <c r="G465" s="123"/>
      <c r="H465" s="123"/>
      <c r="I465" s="123"/>
      <c r="J465" s="123"/>
      <c r="K465" s="123"/>
    </row>
    <row r="466" spans="2:11">
      <c r="B466" s="122"/>
      <c r="C466" s="123"/>
      <c r="D466" s="123"/>
      <c r="E466" s="123"/>
      <c r="F466" s="123"/>
      <c r="G466" s="123"/>
      <c r="H466" s="123"/>
      <c r="I466" s="123"/>
      <c r="J466" s="123"/>
      <c r="K466" s="123"/>
    </row>
    <row r="467" spans="2:11">
      <c r="B467" s="122"/>
      <c r="C467" s="123"/>
      <c r="D467" s="123"/>
      <c r="E467" s="123"/>
      <c r="F467" s="123"/>
      <c r="G467" s="123"/>
      <c r="H467" s="123"/>
      <c r="I467" s="123"/>
      <c r="J467" s="123"/>
      <c r="K467" s="123"/>
    </row>
    <row r="468" spans="2:11">
      <c r="B468" s="122"/>
      <c r="C468" s="123"/>
      <c r="D468" s="123"/>
      <c r="E468" s="123"/>
      <c r="F468" s="123"/>
      <c r="G468" s="123"/>
      <c r="H468" s="123"/>
      <c r="I468" s="123"/>
      <c r="J468" s="123"/>
      <c r="K468" s="123"/>
    </row>
    <row r="469" spans="2:11">
      <c r="B469" s="122"/>
      <c r="C469" s="123"/>
      <c r="D469" s="123"/>
      <c r="E469" s="123"/>
      <c r="F469" s="123"/>
      <c r="G469" s="123"/>
      <c r="H469" s="123"/>
      <c r="I469" s="123"/>
      <c r="J469" s="123"/>
      <c r="K469" s="123"/>
    </row>
    <row r="470" spans="2:11">
      <c r="B470" s="122"/>
      <c r="C470" s="123"/>
      <c r="D470" s="123"/>
      <c r="E470" s="123"/>
      <c r="F470" s="123"/>
      <c r="G470" s="123"/>
      <c r="H470" s="123"/>
      <c r="I470" s="123"/>
      <c r="J470" s="123"/>
      <c r="K470" s="123"/>
    </row>
    <row r="471" spans="2:11">
      <c r="B471" s="122"/>
      <c r="C471" s="123"/>
      <c r="D471" s="123"/>
      <c r="E471" s="123"/>
      <c r="F471" s="123"/>
      <c r="G471" s="123"/>
      <c r="H471" s="123"/>
      <c r="I471" s="123"/>
      <c r="J471" s="123"/>
      <c r="K471" s="123"/>
    </row>
    <row r="472" spans="2:11">
      <c r="B472" s="122"/>
      <c r="C472" s="123"/>
      <c r="D472" s="123"/>
      <c r="E472" s="123"/>
      <c r="F472" s="123"/>
      <c r="G472" s="123"/>
      <c r="H472" s="123"/>
      <c r="I472" s="123"/>
      <c r="J472" s="123"/>
      <c r="K472" s="123"/>
    </row>
    <row r="473" spans="2:11">
      <c r="B473" s="122"/>
      <c r="C473" s="123"/>
      <c r="D473" s="123"/>
      <c r="E473" s="123"/>
      <c r="F473" s="123"/>
      <c r="G473" s="123"/>
      <c r="H473" s="123"/>
      <c r="I473" s="123"/>
      <c r="J473" s="123"/>
      <c r="K473" s="123"/>
    </row>
    <row r="474" spans="2:11">
      <c r="B474" s="122"/>
      <c r="C474" s="123"/>
      <c r="D474" s="123"/>
      <c r="E474" s="123"/>
      <c r="F474" s="123"/>
      <c r="G474" s="123"/>
      <c r="H474" s="123"/>
      <c r="I474" s="123"/>
      <c r="J474" s="123"/>
      <c r="K474" s="123"/>
    </row>
    <row r="475" spans="2:11">
      <c r="B475" s="122"/>
      <c r="C475" s="123"/>
      <c r="D475" s="123"/>
      <c r="E475" s="123"/>
      <c r="F475" s="123"/>
      <c r="G475" s="123"/>
      <c r="H475" s="123"/>
      <c r="I475" s="123"/>
      <c r="J475" s="123"/>
      <c r="K475" s="123"/>
    </row>
    <row r="476" spans="2:11">
      <c r="B476" s="122"/>
      <c r="C476" s="123"/>
      <c r="D476" s="123"/>
      <c r="E476" s="123"/>
      <c r="F476" s="123"/>
      <c r="G476" s="123"/>
      <c r="H476" s="123"/>
      <c r="I476" s="123"/>
      <c r="J476" s="123"/>
      <c r="K476" s="123"/>
    </row>
    <row r="477" spans="2:11">
      <c r="B477" s="122"/>
      <c r="C477" s="123"/>
      <c r="D477" s="123"/>
      <c r="E477" s="123"/>
      <c r="F477" s="123"/>
      <c r="G477" s="123"/>
      <c r="H477" s="123"/>
      <c r="I477" s="123"/>
      <c r="J477" s="123"/>
      <c r="K477" s="123"/>
    </row>
    <row r="478" spans="2:11">
      <c r="B478" s="122"/>
      <c r="C478" s="123"/>
      <c r="D478" s="123"/>
      <c r="E478" s="123"/>
      <c r="F478" s="123"/>
      <c r="G478" s="123"/>
      <c r="H478" s="123"/>
      <c r="I478" s="123"/>
      <c r="J478" s="123"/>
      <c r="K478" s="123"/>
    </row>
    <row r="479" spans="2:11">
      <c r="B479" s="122"/>
      <c r="C479" s="123"/>
      <c r="D479" s="123"/>
      <c r="E479" s="123"/>
      <c r="F479" s="123"/>
      <c r="G479" s="123"/>
      <c r="H479" s="123"/>
      <c r="I479" s="123"/>
      <c r="J479" s="123"/>
      <c r="K479" s="123"/>
    </row>
    <row r="480" spans="2:11">
      <c r="B480" s="122"/>
      <c r="C480" s="123"/>
      <c r="D480" s="123"/>
      <c r="E480" s="123"/>
      <c r="F480" s="123"/>
      <c r="G480" s="123"/>
      <c r="H480" s="123"/>
      <c r="I480" s="123"/>
      <c r="J480" s="123"/>
      <c r="K480" s="123"/>
    </row>
    <row r="481" spans="2:11">
      <c r="B481" s="122"/>
      <c r="C481" s="123"/>
      <c r="D481" s="123"/>
      <c r="E481" s="123"/>
      <c r="F481" s="123"/>
      <c r="G481" s="123"/>
      <c r="H481" s="123"/>
      <c r="I481" s="123"/>
      <c r="J481" s="123"/>
      <c r="K481" s="123"/>
    </row>
    <row r="482" spans="2:11">
      <c r="B482" s="122"/>
      <c r="C482" s="123"/>
      <c r="D482" s="123"/>
      <c r="E482" s="123"/>
      <c r="F482" s="123"/>
      <c r="G482" s="123"/>
      <c r="H482" s="123"/>
      <c r="I482" s="123"/>
      <c r="J482" s="123"/>
      <c r="K482" s="123"/>
    </row>
    <row r="483" spans="2:11">
      <c r="B483" s="122"/>
      <c r="C483" s="123"/>
      <c r="D483" s="123"/>
      <c r="E483" s="123"/>
      <c r="F483" s="123"/>
      <c r="G483" s="123"/>
      <c r="H483" s="123"/>
      <c r="I483" s="123"/>
      <c r="J483" s="123"/>
      <c r="K483" s="123"/>
    </row>
    <row r="484" spans="2:11">
      <c r="B484" s="122"/>
      <c r="C484" s="123"/>
      <c r="D484" s="123"/>
      <c r="E484" s="123"/>
      <c r="F484" s="123"/>
      <c r="G484" s="123"/>
      <c r="H484" s="123"/>
      <c r="I484" s="123"/>
      <c r="J484" s="123"/>
      <c r="K484" s="123"/>
    </row>
    <row r="485" spans="2:11">
      <c r="B485" s="122"/>
      <c r="C485" s="123"/>
      <c r="D485" s="123"/>
      <c r="E485" s="123"/>
      <c r="F485" s="123"/>
      <c r="G485" s="123"/>
      <c r="H485" s="123"/>
      <c r="I485" s="123"/>
      <c r="J485" s="123"/>
      <c r="K485" s="123"/>
    </row>
    <row r="486" spans="2:11">
      <c r="B486" s="122"/>
      <c r="C486" s="123"/>
      <c r="D486" s="123"/>
      <c r="E486" s="123"/>
      <c r="F486" s="123"/>
      <c r="G486" s="123"/>
      <c r="H486" s="123"/>
      <c r="I486" s="123"/>
      <c r="J486" s="123"/>
      <c r="K486" s="123"/>
    </row>
    <row r="487" spans="2:11">
      <c r="B487" s="122"/>
      <c r="C487" s="123"/>
      <c r="D487" s="123"/>
      <c r="E487" s="123"/>
      <c r="F487" s="123"/>
      <c r="G487" s="123"/>
      <c r="H487" s="123"/>
      <c r="I487" s="123"/>
      <c r="J487" s="123"/>
      <c r="K487" s="123"/>
    </row>
    <row r="488" spans="2:11">
      <c r="B488" s="122"/>
      <c r="C488" s="123"/>
      <c r="D488" s="123"/>
      <c r="E488" s="123"/>
      <c r="F488" s="123"/>
      <c r="G488" s="123"/>
      <c r="H488" s="123"/>
      <c r="I488" s="123"/>
      <c r="J488" s="123"/>
      <c r="K488" s="123"/>
    </row>
    <row r="489" spans="2:11">
      <c r="B489" s="122"/>
      <c r="C489" s="123"/>
      <c r="D489" s="123"/>
      <c r="E489" s="123"/>
      <c r="F489" s="123"/>
      <c r="G489" s="123"/>
      <c r="H489" s="123"/>
      <c r="I489" s="123"/>
      <c r="J489" s="123"/>
      <c r="K489" s="123"/>
    </row>
    <row r="490" spans="2:11">
      <c r="B490" s="122"/>
      <c r="C490" s="123"/>
      <c r="D490" s="123"/>
      <c r="E490" s="123"/>
      <c r="F490" s="123"/>
      <c r="G490" s="123"/>
      <c r="H490" s="123"/>
      <c r="I490" s="123"/>
      <c r="J490" s="123"/>
      <c r="K490" s="123"/>
    </row>
    <row r="491" spans="2:11">
      <c r="B491" s="122"/>
      <c r="C491" s="123"/>
      <c r="D491" s="123"/>
      <c r="E491" s="123"/>
      <c r="F491" s="123"/>
      <c r="G491" s="123"/>
      <c r="H491" s="123"/>
      <c r="I491" s="123"/>
      <c r="J491" s="123"/>
      <c r="K491" s="123"/>
    </row>
    <row r="492" spans="2:11">
      <c r="B492" s="122"/>
      <c r="C492" s="123"/>
      <c r="D492" s="123"/>
      <c r="E492" s="123"/>
      <c r="F492" s="123"/>
      <c r="G492" s="123"/>
      <c r="H492" s="123"/>
      <c r="I492" s="123"/>
      <c r="J492" s="123"/>
      <c r="K492" s="123"/>
    </row>
    <row r="493" spans="2:11">
      <c r="B493" s="122"/>
      <c r="C493" s="123"/>
      <c r="D493" s="123"/>
      <c r="E493" s="123"/>
      <c r="F493" s="123"/>
      <c r="G493" s="123"/>
      <c r="H493" s="123"/>
      <c r="I493" s="123"/>
      <c r="J493" s="123"/>
      <c r="K493" s="123"/>
    </row>
    <row r="494" spans="2:11">
      <c r="B494" s="122"/>
      <c r="C494" s="123"/>
      <c r="D494" s="123"/>
      <c r="E494" s="123"/>
      <c r="F494" s="123"/>
      <c r="G494" s="123"/>
      <c r="H494" s="123"/>
      <c r="I494" s="123"/>
      <c r="J494" s="123"/>
      <c r="K494" s="123"/>
    </row>
    <row r="495" spans="2:11">
      <c r="B495" s="122"/>
      <c r="C495" s="123"/>
      <c r="D495" s="123"/>
      <c r="E495" s="123"/>
      <c r="F495" s="123"/>
      <c r="G495" s="123"/>
      <c r="H495" s="123"/>
      <c r="I495" s="123"/>
      <c r="J495" s="123"/>
      <c r="K495" s="123"/>
    </row>
    <row r="496" spans="2:11">
      <c r="B496" s="122"/>
      <c r="C496" s="123"/>
      <c r="D496" s="123"/>
      <c r="E496" s="123"/>
      <c r="F496" s="123"/>
      <c r="G496" s="123"/>
      <c r="H496" s="123"/>
      <c r="I496" s="123"/>
      <c r="J496" s="123"/>
      <c r="K496" s="123"/>
    </row>
    <row r="497" spans="2:11">
      <c r="B497" s="122"/>
      <c r="C497" s="123"/>
      <c r="D497" s="123"/>
      <c r="E497" s="123"/>
      <c r="F497" s="123"/>
      <c r="G497" s="123"/>
      <c r="H497" s="123"/>
      <c r="I497" s="123"/>
      <c r="J497" s="123"/>
      <c r="K497" s="123"/>
    </row>
    <row r="498" spans="2:11">
      <c r="B498" s="122"/>
      <c r="C498" s="123"/>
      <c r="D498" s="123"/>
      <c r="E498" s="123"/>
      <c r="F498" s="123"/>
      <c r="G498" s="123"/>
      <c r="H498" s="123"/>
      <c r="I498" s="123"/>
      <c r="J498" s="123"/>
      <c r="K498" s="123"/>
    </row>
    <row r="499" spans="2:11">
      <c r="B499" s="122"/>
      <c r="C499" s="123"/>
      <c r="D499" s="123"/>
      <c r="E499" s="123"/>
      <c r="F499" s="123"/>
      <c r="G499" s="123"/>
      <c r="H499" s="123"/>
      <c r="I499" s="123"/>
      <c r="J499" s="123"/>
      <c r="K499" s="123"/>
    </row>
    <row r="500" spans="2:11">
      <c r="B500" s="122"/>
      <c r="C500" s="123"/>
      <c r="D500" s="123"/>
      <c r="E500" s="123"/>
      <c r="F500" s="123"/>
      <c r="G500" s="123"/>
      <c r="H500" s="123"/>
      <c r="I500" s="123"/>
      <c r="J500" s="123"/>
      <c r="K500" s="123"/>
    </row>
    <row r="501" spans="2:11">
      <c r="C501" s="1"/>
    </row>
    <row r="502" spans="2:11">
      <c r="C502" s="1"/>
    </row>
    <row r="503" spans="2:11">
      <c r="C503" s="1"/>
    </row>
    <row r="504" spans="2:11">
      <c r="C504" s="1"/>
    </row>
    <row r="505" spans="2:11">
      <c r="C505" s="1"/>
    </row>
    <row r="506" spans="2:11">
      <c r="C506" s="1"/>
    </row>
    <row r="507" spans="2:11">
      <c r="C507" s="1"/>
    </row>
    <row r="508" spans="2:11">
      <c r="C508" s="1"/>
    </row>
    <row r="509" spans="2:11">
      <c r="C509" s="1"/>
    </row>
    <row r="510" spans="2:11">
      <c r="C510" s="1"/>
    </row>
    <row r="511" spans="2:11">
      <c r="C511" s="1"/>
    </row>
    <row r="512" spans="2:11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L574"/>
  <sheetViews>
    <sheetView rightToLeft="1" workbookViewId="0"/>
  </sheetViews>
  <sheetFormatPr defaultColWidth="9.140625" defaultRowHeight="18"/>
  <cols>
    <col min="1" max="1" width="6.28515625" style="1" customWidth="1"/>
    <col min="2" max="2" width="25.5703125" style="2" bestFit="1" customWidth="1"/>
    <col min="3" max="3" width="43.5703125" style="2" customWidth="1"/>
    <col min="4" max="4" width="18.140625" style="2" bestFit="1" customWidth="1"/>
    <col min="5" max="5" width="9" style="1" bestFit="1" customWidth="1"/>
    <col min="6" max="6" width="11.28515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12">
      <c r="B1" s="46" t="s">
        <v>140</v>
      </c>
      <c r="C1" s="67" t="s" vm="1">
        <v>216</v>
      </c>
    </row>
    <row r="2" spans="2:12">
      <c r="B2" s="46" t="s">
        <v>139</v>
      </c>
      <c r="C2" s="67" t="s">
        <v>217</v>
      </c>
    </row>
    <row r="3" spans="2:12">
      <c r="B3" s="46" t="s">
        <v>141</v>
      </c>
      <c r="C3" s="67" t="s">
        <v>218</v>
      </c>
    </row>
    <row r="4" spans="2:12">
      <c r="B4" s="46" t="s">
        <v>142</v>
      </c>
      <c r="C4" s="67">
        <v>8602</v>
      </c>
    </row>
    <row r="6" spans="2:12" ht="26.25" customHeight="1">
      <c r="B6" s="151" t="s">
        <v>168</v>
      </c>
      <c r="C6" s="152"/>
      <c r="D6" s="152"/>
      <c r="E6" s="152"/>
      <c r="F6" s="152"/>
      <c r="G6" s="152"/>
      <c r="H6" s="152"/>
      <c r="I6" s="152"/>
      <c r="J6" s="152"/>
      <c r="K6" s="152"/>
      <c r="L6" s="153"/>
    </row>
    <row r="7" spans="2:12" ht="26.25" customHeight="1">
      <c r="B7" s="151" t="s">
        <v>93</v>
      </c>
      <c r="C7" s="152"/>
      <c r="D7" s="152"/>
      <c r="E7" s="152"/>
      <c r="F7" s="152"/>
      <c r="G7" s="152"/>
      <c r="H7" s="152"/>
      <c r="I7" s="152"/>
      <c r="J7" s="152"/>
      <c r="K7" s="152"/>
      <c r="L7" s="153"/>
    </row>
    <row r="8" spans="2:12" s="3" customFormat="1" ht="78.75">
      <c r="B8" s="21" t="s">
        <v>110</v>
      </c>
      <c r="C8" s="29" t="s">
        <v>43</v>
      </c>
      <c r="D8" s="29" t="s">
        <v>62</v>
      </c>
      <c r="E8" s="29" t="s">
        <v>97</v>
      </c>
      <c r="F8" s="29" t="s">
        <v>98</v>
      </c>
      <c r="G8" s="29" t="s">
        <v>193</v>
      </c>
      <c r="H8" s="29" t="s">
        <v>192</v>
      </c>
      <c r="I8" s="29" t="s">
        <v>105</v>
      </c>
      <c r="J8" s="29" t="s">
        <v>56</v>
      </c>
      <c r="K8" s="29" t="s">
        <v>143</v>
      </c>
      <c r="L8" s="30" t="s">
        <v>145</v>
      </c>
    </row>
    <row r="9" spans="2:12" s="3" customFormat="1" ht="24" customHeight="1">
      <c r="B9" s="14"/>
      <c r="C9" s="15"/>
      <c r="D9" s="15"/>
      <c r="E9" s="15"/>
      <c r="F9" s="15" t="s">
        <v>21</v>
      </c>
      <c r="G9" s="15" t="s">
        <v>200</v>
      </c>
      <c r="H9" s="15"/>
      <c r="I9" s="15" t="s">
        <v>196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68" t="s">
        <v>46</v>
      </c>
      <c r="C11" s="69"/>
      <c r="D11" s="69"/>
      <c r="E11" s="69"/>
      <c r="F11" s="69"/>
      <c r="G11" s="76"/>
      <c r="H11" s="78"/>
      <c r="I11" s="76">
        <v>3.6211530000000002E-3</v>
      </c>
      <c r="J11" s="69"/>
      <c r="K11" s="77">
        <f>IFERROR(I11/$I$11,0)</f>
        <v>1</v>
      </c>
      <c r="L11" s="77">
        <f>I11/'סכום נכסי הקרן'!$C$42</f>
        <v>4.6402839412038053E-8</v>
      </c>
    </row>
    <row r="12" spans="2:12" ht="21" customHeight="1">
      <c r="B12" s="93" t="s">
        <v>1749</v>
      </c>
      <c r="C12" s="69"/>
      <c r="D12" s="69"/>
      <c r="E12" s="69"/>
      <c r="F12" s="69"/>
      <c r="G12" s="76"/>
      <c r="H12" s="78"/>
      <c r="I12" s="76">
        <v>3.6211530000000002E-3</v>
      </c>
      <c r="J12" s="69"/>
      <c r="K12" s="77">
        <f t="shared" ref="K12:K15" si="0">IFERROR(I12/$I$11,0)</f>
        <v>1</v>
      </c>
      <c r="L12" s="77">
        <f>I12/'סכום נכסי הקרן'!$C$42</f>
        <v>4.6402839412038053E-8</v>
      </c>
    </row>
    <row r="13" spans="2:12">
      <c r="B13" s="72" t="s">
        <v>1750</v>
      </c>
      <c r="C13" s="69">
        <v>8944</v>
      </c>
      <c r="D13" s="82" t="s">
        <v>440</v>
      </c>
      <c r="E13" s="82" t="s">
        <v>127</v>
      </c>
      <c r="F13" s="95">
        <v>44607</v>
      </c>
      <c r="G13" s="76">
        <v>21.289249999999996</v>
      </c>
      <c r="H13" s="78">
        <v>17.0045</v>
      </c>
      <c r="I13" s="76">
        <v>3.6201310000000004E-3</v>
      </c>
      <c r="J13" s="77">
        <v>1.2780702617974525E-7</v>
      </c>
      <c r="K13" s="77">
        <f t="shared" si="0"/>
        <v>0.99971776945077995</v>
      </c>
      <c r="L13" s="77">
        <f>I13/'סכום נכסי הקרן'!$C$42</f>
        <v>4.6389743113185427E-8</v>
      </c>
    </row>
    <row r="14" spans="2:12">
      <c r="B14" s="72" t="s">
        <v>1751</v>
      </c>
      <c r="C14" s="69" t="s">
        <v>1752</v>
      </c>
      <c r="D14" s="82" t="s">
        <v>801</v>
      </c>
      <c r="E14" s="82" t="s">
        <v>127</v>
      </c>
      <c r="F14" s="95">
        <v>44628</v>
      </c>
      <c r="G14" s="76">
        <v>37.771250000000002</v>
      </c>
      <c r="H14" s="78">
        <v>1E-4</v>
      </c>
      <c r="I14" s="76">
        <v>3.8000000000000003E-8</v>
      </c>
      <c r="J14" s="77">
        <v>4.1527155744647691E-7</v>
      </c>
      <c r="K14" s="77">
        <f t="shared" si="0"/>
        <v>1.0493895176481082E-5</v>
      </c>
      <c r="L14" s="77">
        <f>I14/'סכום נכסי הקרן'!$C$42</f>
        <v>4.8694653268101244E-13</v>
      </c>
    </row>
    <row r="15" spans="2:12">
      <c r="B15" s="72" t="s">
        <v>1753</v>
      </c>
      <c r="C15" s="69">
        <v>8731</v>
      </c>
      <c r="D15" s="82" t="s">
        <v>149</v>
      </c>
      <c r="E15" s="82" t="s">
        <v>127</v>
      </c>
      <c r="F15" s="95">
        <v>44537</v>
      </c>
      <c r="G15" s="76">
        <v>4.5325499999999996</v>
      </c>
      <c r="H15" s="78">
        <v>2.1700000000000001E-2</v>
      </c>
      <c r="I15" s="76">
        <v>9.8400000000000002E-7</v>
      </c>
      <c r="J15" s="77">
        <v>6.9269606100609679E-7</v>
      </c>
      <c r="K15" s="77">
        <f t="shared" si="0"/>
        <v>2.717366540436154E-4</v>
      </c>
      <c r="L15" s="77">
        <f>I15/'סכום נכסי הקרן'!$C$42</f>
        <v>1.2609352319950425E-11</v>
      </c>
    </row>
    <row r="16" spans="2:12">
      <c r="B16" s="68"/>
      <c r="C16" s="69"/>
      <c r="D16" s="69"/>
      <c r="E16" s="69"/>
      <c r="F16" s="69"/>
      <c r="G16" s="76"/>
      <c r="H16" s="78"/>
      <c r="I16" s="69"/>
      <c r="J16" s="69"/>
      <c r="K16" s="77"/>
      <c r="L16" s="69"/>
    </row>
    <row r="17" spans="2:12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2:12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2:12">
      <c r="B19" s="125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12">
      <c r="B20" s="125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12">
      <c r="B21" s="125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12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12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12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</row>
    <row r="112" spans="2:12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</row>
    <row r="113" spans="2:12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</row>
    <row r="114" spans="2:12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</row>
    <row r="115" spans="2:12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</row>
    <row r="116" spans="2:12">
      <c r="B116" s="122"/>
      <c r="C116" s="123"/>
      <c r="D116" s="123"/>
      <c r="E116" s="123"/>
      <c r="F116" s="123"/>
      <c r="G116" s="123"/>
      <c r="H116" s="123"/>
      <c r="I116" s="123"/>
      <c r="J116" s="123"/>
      <c r="K116" s="123"/>
      <c r="L116" s="123"/>
    </row>
    <row r="117" spans="2:12">
      <c r="B117" s="122"/>
      <c r="C117" s="123"/>
      <c r="D117" s="123"/>
      <c r="E117" s="123"/>
      <c r="F117" s="123"/>
      <c r="G117" s="123"/>
      <c r="H117" s="123"/>
      <c r="I117" s="123"/>
      <c r="J117" s="123"/>
      <c r="K117" s="123"/>
      <c r="L117" s="123"/>
    </row>
    <row r="118" spans="2:12">
      <c r="B118" s="122"/>
      <c r="C118" s="123"/>
      <c r="D118" s="123"/>
      <c r="E118" s="123"/>
      <c r="F118" s="123"/>
      <c r="G118" s="123"/>
      <c r="H118" s="123"/>
      <c r="I118" s="123"/>
      <c r="J118" s="123"/>
      <c r="K118" s="123"/>
      <c r="L118" s="123"/>
    </row>
    <row r="119" spans="2:12">
      <c r="B119" s="122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</row>
    <row r="120" spans="2:12">
      <c r="B120" s="122"/>
      <c r="C120" s="123"/>
      <c r="D120" s="123"/>
      <c r="E120" s="123"/>
      <c r="F120" s="123"/>
      <c r="G120" s="123"/>
      <c r="H120" s="123"/>
      <c r="I120" s="123"/>
      <c r="J120" s="123"/>
      <c r="K120" s="123"/>
      <c r="L120" s="123"/>
    </row>
    <row r="121" spans="2:12">
      <c r="B121" s="122"/>
      <c r="C121" s="123"/>
      <c r="D121" s="123"/>
      <c r="E121" s="123"/>
      <c r="F121" s="123"/>
      <c r="G121" s="123"/>
      <c r="H121" s="123"/>
      <c r="I121" s="123"/>
      <c r="J121" s="123"/>
      <c r="K121" s="123"/>
      <c r="L121" s="123"/>
    </row>
    <row r="122" spans="2:12">
      <c r="B122" s="122"/>
      <c r="C122" s="123"/>
      <c r="D122" s="123"/>
      <c r="E122" s="123"/>
      <c r="F122" s="123"/>
      <c r="G122" s="123"/>
      <c r="H122" s="123"/>
      <c r="I122" s="123"/>
      <c r="J122" s="123"/>
      <c r="K122" s="123"/>
      <c r="L122" s="123"/>
    </row>
    <row r="123" spans="2:12">
      <c r="B123" s="122"/>
      <c r="C123" s="123"/>
      <c r="D123" s="123"/>
      <c r="E123" s="123"/>
      <c r="F123" s="123"/>
      <c r="G123" s="123"/>
      <c r="H123" s="123"/>
      <c r="I123" s="123"/>
      <c r="J123" s="123"/>
      <c r="K123" s="123"/>
      <c r="L123" s="123"/>
    </row>
    <row r="124" spans="2:12">
      <c r="B124" s="122"/>
      <c r="C124" s="123"/>
      <c r="D124" s="123"/>
      <c r="E124" s="123"/>
      <c r="F124" s="123"/>
      <c r="G124" s="123"/>
      <c r="H124" s="123"/>
      <c r="I124" s="123"/>
      <c r="J124" s="123"/>
      <c r="K124" s="123"/>
      <c r="L124" s="123"/>
    </row>
    <row r="125" spans="2:12">
      <c r="B125" s="122"/>
      <c r="C125" s="123"/>
      <c r="D125" s="123"/>
      <c r="E125" s="123"/>
      <c r="F125" s="123"/>
      <c r="G125" s="123"/>
      <c r="H125" s="123"/>
      <c r="I125" s="123"/>
      <c r="J125" s="123"/>
      <c r="K125" s="123"/>
      <c r="L125" s="123"/>
    </row>
    <row r="126" spans="2:12">
      <c r="B126" s="122"/>
      <c r="C126" s="123"/>
      <c r="D126" s="123"/>
      <c r="E126" s="123"/>
      <c r="F126" s="123"/>
      <c r="G126" s="123"/>
      <c r="H126" s="123"/>
      <c r="I126" s="123"/>
      <c r="J126" s="123"/>
      <c r="K126" s="123"/>
      <c r="L126" s="123"/>
    </row>
    <row r="127" spans="2:12">
      <c r="B127" s="122"/>
      <c r="C127" s="123"/>
      <c r="D127" s="123"/>
      <c r="E127" s="123"/>
      <c r="F127" s="123"/>
      <c r="G127" s="123"/>
      <c r="H127" s="123"/>
      <c r="I127" s="123"/>
      <c r="J127" s="123"/>
      <c r="K127" s="123"/>
      <c r="L127" s="123"/>
    </row>
    <row r="128" spans="2:12">
      <c r="B128" s="122"/>
      <c r="C128" s="123"/>
      <c r="D128" s="123"/>
      <c r="E128" s="123"/>
      <c r="F128" s="123"/>
      <c r="G128" s="123"/>
      <c r="H128" s="123"/>
      <c r="I128" s="123"/>
      <c r="J128" s="123"/>
      <c r="K128" s="123"/>
      <c r="L128" s="123"/>
    </row>
    <row r="129" spans="2:12">
      <c r="B129" s="122"/>
      <c r="C129" s="123"/>
      <c r="D129" s="123"/>
      <c r="E129" s="123"/>
      <c r="F129" s="123"/>
      <c r="G129" s="123"/>
      <c r="H129" s="123"/>
      <c r="I129" s="123"/>
      <c r="J129" s="123"/>
      <c r="K129" s="123"/>
      <c r="L129" s="123"/>
    </row>
    <row r="130" spans="2:12">
      <c r="B130" s="122"/>
      <c r="C130" s="123"/>
      <c r="D130" s="123"/>
      <c r="E130" s="123"/>
      <c r="F130" s="123"/>
      <c r="G130" s="123"/>
      <c r="H130" s="123"/>
      <c r="I130" s="123"/>
      <c r="J130" s="123"/>
      <c r="K130" s="123"/>
      <c r="L130" s="123"/>
    </row>
    <row r="131" spans="2:12">
      <c r="B131" s="122"/>
      <c r="C131" s="123"/>
      <c r="D131" s="123"/>
      <c r="E131" s="123"/>
      <c r="F131" s="123"/>
      <c r="G131" s="123"/>
      <c r="H131" s="123"/>
      <c r="I131" s="123"/>
      <c r="J131" s="123"/>
      <c r="K131" s="123"/>
      <c r="L131" s="123"/>
    </row>
    <row r="132" spans="2:12">
      <c r="B132" s="122"/>
      <c r="C132" s="123"/>
      <c r="D132" s="123"/>
      <c r="E132" s="123"/>
      <c r="F132" s="123"/>
      <c r="G132" s="123"/>
      <c r="H132" s="123"/>
      <c r="I132" s="123"/>
      <c r="J132" s="123"/>
      <c r="K132" s="123"/>
      <c r="L132" s="123"/>
    </row>
    <row r="133" spans="2:12">
      <c r="B133" s="122"/>
      <c r="C133" s="123"/>
      <c r="D133" s="123"/>
      <c r="E133" s="123"/>
      <c r="F133" s="123"/>
      <c r="G133" s="123"/>
      <c r="H133" s="123"/>
      <c r="I133" s="123"/>
      <c r="J133" s="123"/>
      <c r="K133" s="123"/>
      <c r="L133" s="123"/>
    </row>
    <row r="134" spans="2:12">
      <c r="B134" s="122"/>
      <c r="C134" s="123"/>
      <c r="D134" s="123"/>
      <c r="E134" s="123"/>
      <c r="F134" s="123"/>
      <c r="G134" s="123"/>
      <c r="H134" s="123"/>
      <c r="I134" s="123"/>
      <c r="J134" s="123"/>
      <c r="K134" s="123"/>
      <c r="L134" s="123"/>
    </row>
    <row r="135" spans="2:12">
      <c r="B135" s="122"/>
      <c r="C135" s="123"/>
      <c r="D135" s="123"/>
      <c r="E135" s="123"/>
      <c r="F135" s="123"/>
      <c r="G135" s="123"/>
      <c r="H135" s="123"/>
      <c r="I135" s="123"/>
      <c r="J135" s="123"/>
      <c r="K135" s="123"/>
      <c r="L135" s="123"/>
    </row>
    <row r="136" spans="2:12">
      <c r="B136" s="122"/>
      <c r="C136" s="123"/>
      <c r="D136" s="123"/>
      <c r="E136" s="123"/>
      <c r="F136" s="123"/>
      <c r="G136" s="123"/>
      <c r="H136" s="123"/>
      <c r="I136" s="123"/>
      <c r="J136" s="123"/>
      <c r="K136" s="123"/>
      <c r="L136" s="123"/>
    </row>
    <row r="137" spans="2:12">
      <c r="B137" s="122"/>
      <c r="C137" s="123"/>
      <c r="D137" s="123"/>
      <c r="E137" s="123"/>
      <c r="F137" s="123"/>
      <c r="G137" s="123"/>
      <c r="H137" s="123"/>
      <c r="I137" s="123"/>
      <c r="J137" s="123"/>
      <c r="K137" s="123"/>
      <c r="L137" s="123"/>
    </row>
    <row r="138" spans="2:12">
      <c r="B138" s="122"/>
      <c r="C138" s="123"/>
      <c r="D138" s="123"/>
      <c r="E138" s="123"/>
      <c r="F138" s="123"/>
      <c r="G138" s="123"/>
      <c r="H138" s="123"/>
      <c r="I138" s="123"/>
      <c r="J138" s="123"/>
      <c r="K138" s="123"/>
      <c r="L138" s="123"/>
    </row>
    <row r="139" spans="2:12">
      <c r="B139" s="122"/>
      <c r="C139" s="123"/>
      <c r="D139" s="123"/>
      <c r="E139" s="123"/>
      <c r="F139" s="123"/>
      <c r="G139" s="123"/>
      <c r="H139" s="123"/>
      <c r="I139" s="123"/>
      <c r="J139" s="123"/>
      <c r="K139" s="123"/>
      <c r="L139" s="123"/>
    </row>
    <row r="140" spans="2:12">
      <c r="B140" s="122"/>
      <c r="C140" s="123"/>
      <c r="D140" s="123"/>
      <c r="E140" s="123"/>
      <c r="F140" s="123"/>
      <c r="G140" s="123"/>
      <c r="H140" s="123"/>
      <c r="I140" s="123"/>
      <c r="J140" s="123"/>
      <c r="K140" s="123"/>
      <c r="L140" s="123"/>
    </row>
    <row r="141" spans="2:12">
      <c r="B141" s="122"/>
      <c r="C141" s="123"/>
      <c r="D141" s="123"/>
      <c r="E141" s="123"/>
      <c r="F141" s="123"/>
      <c r="G141" s="123"/>
      <c r="H141" s="123"/>
      <c r="I141" s="123"/>
      <c r="J141" s="123"/>
      <c r="K141" s="123"/>
      <c r="L141" s="123"/>
    </row>
    <row r="142" spans="2:12">
      <c r="B142" s="122"/>
      <c r="C142" s="123"/>
      <c r="D142" s="123"/>
      <c r="E142" s="123"/>
      <c r="F142" s="123"/>
      <c r="G142" s="123"/>
      <c r="H142" s="123"/>
      <c r="I142" s="123"/>
      <c r="J142" s="123"/>
      <c r="K142" s="123"/>
      <c r="L142" s="123"/>
    </row>
    <row r="143" spans="2:12">
      <c r="B143" s="122"/>
      <c r="C143" s="123"/>
      <c r="D143" s="123"/>
      <c r="E143" s="123"/>
      <c r="F143" s="123"/>
      <c r="G143" s="123"/>
      <c r="H143" s="123"/>
      <c r="I143" s="123"/>
      <c r="J143" s="123"/>
      <c r="K143" s="123"/>
      <c r="L143" s="123"/>
    </row>
    <row r="144" spans="2:12">
      <c r="B144" s="122"/>
      <c r="C144" s="123"/>
      <c r="D144" s="123"/>
      <c r="E144" s="123"/>
      <c r="F144" s="123"/>
      <c r="G144" s="123"/>
      <c r="H144" s="123"/>
      <c r="I144" s="123"/>
      <c r="J144" s="123"/>
      <c r="K144" s="123"/>
      <c r="L144" s="123"/>
    </row>
    <row r="145" spans="2:12">
      <c r="B145" s="122"/>
      <c r="C145" s="123"/>
      <c r="D145" s="123"/>
      <c r="E145" s="123"/>
      <c r="F145" s="123"/>
      <c r="G145" s="123"/>
      <c r="H145" s="123"/>
      <c r="I145" s="123"/>
      <c r="J145" s="123"/>
      <c r="K145" s="123"/>
      <c r="L145" s="123"/>
    </row>
    <row r="146" spans="2:12">
      <c r="B146" s="122"/>
      <c r="C146" s="123"/>
      <c r="D146" s="123"/>
      <c r="E146" s="123"/>
      <c r="F146" s="123"/>
      <c r="G146" s="123"/>
      <c r="H146" s="123"/>
      <c r="I146" s="123"/>
      <c r="J146" s="123"/>
      <c r="K146" s="123"/>
      <c r="L146" s="123"/>
    </row>
    <row r="147" spans="2:12">
      <c r="B147" s="122"/>
      <c r="C147" s="123"/>
      <c r="D147" s="123"/>
      <c r="E147" s="123"/>
      <c r="F147" s="123"/>
      <c r="G147" s="123"/>
      <c r="H147" s="123"/>
      <c r="I147" s="123"/>
      <c r="J147" s="123"/>
      <c r="K147" s="123"/>
      <c r="L147" s="123"/>
    </row>
    <row r="148" spans="2:12">
      <c r="B148" s="122"/>
      <c r="C148" s="123"/>
      <c r="D148" s="123"/>
      <c r="E148" s="123"/>
      <c r="F148" s="123"/>
      <c r="G148" s="123"/>
      <c r="H148" s="123"/>
      <c r="I148" s="123"/>
      <c r="J148" s="123"/>
      <c r="K148" s="123"/>
      <c r="L148" s="123"/>
    </row>
    <row r="149" spans="2:12">
      <c r="B149" s="122"/>
      <c r="C149" s="123"/>
      <c r="D149" s="123"/>
      <c r="E149" s="123"/>
      <c r="F149" s="123"/>
      <c r="G149" s="123"/>
      <c r="H149" s="123"/>
      <c r="I149" s="123"/>
      <c r="J149" s="123"/>
      <c r="K149" s="123"/>
      <c r="L149" s="123"/>
    </row>
    <row r="150" spans="2:12">
      <c r="B150" s="122"/>
      <c r="C150" s="123"/>
      <c r="D150" s="123"/>
      <c r="E150" s="123"/>
      <c r="F150" s="123"/>
      <c r="G150" s="123"/>
      <c r="H150" s="123"/>
      <c r="I150" s="123"/>
      <c r="J150" s="123"/>
      <c r="K150" s="123"/>
      <c r="L150" s="123"/>
    </row>
    <row r="151" spans="2:12">
      <c r="B151" s="122"/>
      <c r="C151" s="123"/>
      <c r="D151" s="123"/>
      <c r="E151" s="123"/>
      <c r="F151" s="123"/>
      <c r="G151" s="123"/>
      <c r="H151" s="123"/>
      <c r="I151" s="123"/>
      <c r="J151" s="123"/>
      <c r="K151" s="123"/>
      <c r="L151" s="123"/>
    </row>
    <row r="152" spans="2:12">
      <c r="B152" s="122"/>
      <c r="C152" s="123"/>
      <c r="D152" s="123"/>
      <c r="E152" s="123"/>
      <c r="F152" s="123"/>
      <c r="G152" s="123"/>
      <c r="H152" s="123"/>
      <c r="I152" s="123"/>
      <c r="J152" s="123"/>
      <c r="K152" s="123"/>
      <c r="L152" s="123"/>
    </row>
    <row r="153" spans="2:12">
      <c r="B153" s="122"/>
      <c r="C153" s="123"/>
      <c r="D153" s="123"/>
      <c r="E153" s="123"/>
      <c r="F153" s="123"/>
      <c r="G153" s="123"/>
      <c r="H153" s="123"/>
      <c r="I153" s="123"/>
      <c r="J153" s="123"/>
      <c r="K153" s="123"/>
      <c r="L153" s="123"/>
    </row>
    <row r="154" spans="2:12">
      <c r="B154" s="122"/>
      <c r="C154" s="123"/>
      <c r="D154" s="123"/>
      <c r="E154" s="123"/>
      <c r="F154" s="123"/>
      <c r="G154" s="123"/>
      <c r="H154" s="123"/>
      <c r="I154" s="123"/>
      <c r="J154" s="123"/>
      <c r="K154" s="123"/>
      <c r="L154" s="123"/>
    </row>
    <row r="155" spans="2:12">
      <c r="B155" s="122"/>
      <c r="C155" s="123"/>
      <c r="D155" s="123"/>
      <c r="E155" s="123"/>
      <c r="F155" s="123"/>
      <c r="G155" s="123"/>
      <c r="H155" s="123"/>
      <c r="I155" s="123"/>
      <c r="J155" s="123"/>
      <c r="K155" s="123"/>
      <c r="L155" s="123"/>
    </row>
    <row r="156" spans="2:12">
      <c r="B156" s="122"/>
      <c r="C156" s="123"/>
      <c r="D156" s="123"/>
      <c r="E156" s="123"/>
      <c r="F156" s="123"/>
      <c r="G156" s="123"/>
      <c r="H156" s="123"/>
      <c r="I156" s="123"/>
      <c r="J156" s="123"/>
      <c r="K156" s="123"/>
      <c r="L156" s="123"/>
    </row>
    <row r="157" spans="2:12">
      <c r="B157" s="122"/>
      <c r="C157" s="123"/>
      <c r="D157" s="123"/>
      <c r="E157" s="123"/>
      <c r="F157" s="123"/>
      <c r="G157" s="123"/>
      <c r="H157" s="123"/>
      <c r="I157" s="123"/>
      <c r="J157" s="123"/>
      <c r="K157" s="123"/>
      <c r="L157" s="123"/>
    </row>
    <row r="158" spans="2:12">
      <c r="B158" s="122"/>
      <c r="C158" s="123"/>
      <c r="D158" s="123"/>
      <c r="E158" s="123"/>
      <c r="F158" s="123"/>
      <c r="G158" s="123"/>
      <c r="H158" s="123"/>
      <c r="I158" s="123"/>
      <c r="J158" s="123"/>
      <c r="K158" s="123"/>
      <c r="L158" s="123"/>
    </row>
    <row r="159" spans="2:12">
      <c r="B159" s="122"/>
      <c r="C159" s="123"/>
      <c r="D159" s="123"/>
      <c r="E159" s="123"/>
      <c r="F159" s="123"/>
      <c r="G159" s="123"/>
      <c r="H159" s="123"/>
      <c r="I159" s="123"/>
      <c r="J159" s="123"/>
      <c r="K159" s="123"/>
      <c r="L159" s="123"/>
    </row>
    <row r="160" spans="2:12">
      <c r="B160" s="122"/>
      <c r="C160" s="123"/>
      <c r="D160" s="123"/>
      <c r="E160" s="123"/>
      <c r="F160" s="123"/>
      <c r="G160" s="123"/>
      <c r="H160" s="123"/>
      <c r="I160" s="123"/>
      <c r="J160" s="123"/>
      <c r="K160" s="123"/>
      <c r="L160" s="123"/>
    </row>
    <row r="161" spans="2:12">
      <c r="B161" s="122"/>
      <c r="C161" s="123"/>
      <c r="D161" s="123"/>
      <c r="E161" s="123"/>
      <c r="F161" s="123"/>
      <c r="G161" s="123"/>
      <c r="H161" s="123"/>
      <c r="I161" s="123"/>
      <c r="J161" s="123"/>
      <c r="K161" s="123"/>
      <c r="L161" s="123"/>
    </row>
    <row r="162" spans="2:12">
      <c r="B162" s="122"/>
      <c r="C162" s="123"/>
      <c r="D162" s="123"/>
      <c r="E162" s="123"/>
      <c r="F162" s="123"/>
      <c r="G162" s="123"/>
      <c r="H162" s="123"/>
      <c r="I162" s="123"/>
      <c r="J162" s="123"/>
      <c r="K162" s="123"/>
      <c r="L162" s="123"/>
    </row>
    <row r="163" spans="2:12">
      <c r="B163" s="122"/>
      <c r="C163" s="123"/>
      <c r="D163" s="123"/>
      <c r="E163" s="123"/>
      <c r="F163" s="123"/>
      <c r="G163" s="123"/>
      <c r="H163" s="123"/>
      <c r="I163" s="123"/>
      <c r="J163" s="123"/>
      <c r="K163" s="123"/>
      <c r="L163" s="123"/>
    </row>
    <row r="164" spans="2:12">
      <c r="B164" s="122"/>
      <c r="C164" s="123"/>
      <c r="D164" s="123"/>
      <c r="E164" s="123"/>
      <c r="F164" s="123"/>
      <c r="G164" s="123"/>
      <c r="H164" s="123"/>
      <c r="I164" s="123"/>
      <c r="J164" s="123"/>
      <c r="K164" s="123"/>
      <c r="L164" s="123"/>
    </row>
    <row r="165" spans="2:12">
      <c r="B165" s="122"/>
      <c r="C165" s="123"/>
      <c r="D165" s="123"/>
      <c r="E165" s="123"/>
      <c r="F165" s="123"/>
      <c r="G165" s="123"/>
      <c r="H165" s="123"/>
      <c r="I165" s="123"/>
      <c r="J165" s="123"/>
      <c r="K165" s="123"/>
      <c r="L165" s="123"/>
    </row>
    <row r="166" spans="2:12">
      <c r="B166" s="122"/>
      <c r="C166" s="123"/>
      <c r="D166" s="123"/>
      <c r="E166" s="123"/>
      <c r="F166" s="123"/>
      <c r="G166" s="123"/>
      <c r="H166" s="123"/>
      <c r="I166" s="123"/>
      <c r="J166" s="123"/>
      <c r="K166" s="123"/>
      <c r="L166" s="123"/>
    </row>
    <row r="167" spans="2:12">
      <c r="B167" s="122"/>
      <c r="C167" s="123"/>
      <c r="D167" s="123"/>
      <c r="E167" s="123"/>
      <c r="F167" s="123"/>
      <c r="G167" s="123"/>
      <c r="H167" s="123"/>
      <c r="I167" s="123"/>
      <c r="J167" s="123"/>
      <c r="K167" s="123"/>
      <c r="L167" s="123"/>
    </row>
    <row r="168" spans="2:12">
      <c r="B168" s="122"/>
      <c r="C168" s="123"/>
      <c r="D168" s="123"/>
      <c r="E168" s="123"/>
      <c r="F168" s="123"/>
      <c r="G168" s="123"/>
      <c r="H168" s="123"/>
      <c r="I168" s="123"/>
      <c r="J168" s="123"/>
      <c r="K168" s="123"/>
      <c r="L168" s="123"/>
    </row>
    <row r="169" spans="2:12">
      <c r="B169" s="122"/>
      <c r="C169" s="123"/>
      <c r="D169" s="123"/>
      <c r="E169" s="123"/>
      <c r="F169" s="123"/>
      <c r="G169" s="123"/>
      <c r="H169" s="123"/>
      <c r="I169" s="123"/>
      <c r="J169" s="123"/>
      <c r="K169" s="123"/>
      <c r="L169" s="123"/>
    </row>
    <row r="170" spans="2:12">
      <c r="B170" s="122"/>
      <c r="C170" s="123"/>
      <c r="D170" s="123"/>
      <c r="E170" s="123"/>
      <c r="F170" s="123"/>
      <c r="G170" s="123"/>
      <c r="H170" s="123"/>
      <c r="I170" s="123"/>
      <c r="J170" s="123"/>
      <c r="K170" s="123"/>
      <c r="L170" s="123"/>
    </row>
    <row r="171" spans="2:12">
      <c r="B171" s="122"/>
      <c r="C171" s="123"/>
      <c r="D171" s="123"/>
      <c r="E171" s="123"/>
      <c r="F171" s="123"/>
      <c r="G171" s="123"/>
      <c r="H171" s="123"/>
      <c r="I171" s="123"/>
      <c r="J171" s="123"/>
      <c r="K171" s="123"/>
      <c r="L171" s="123"/>
    </row>
    <row r="172" spans="2:12">
      <c r="B172" s="122"/>
      <c r="C172" s="123"/>
      <c r="D172" s="123"/>
      <c r="E172" s="123"/>
      <c r="F172" s="123"/>
      <c r="G172" s="123"/>
      <c r="H172" s="123"/>
      <c r="I172" s="123"/>
      <c r="J172" s="123"/>
      <c r="K172" s="123"/>
      <c r="L172" s="123"/>
    </row>
    <row r="173" spans="2:12">
      <c r="B173" s="122"/>
      <c r="C173" s="123"/>
      <c r="D173" s="123"/>
      <c r="E173" s="123"/>
      <c r="F173" s="123"/>
      <c r="G173" s="123"/>
      <c r="H173" s="123"/>
      <c r="I173" s="123"/>
      <c r="J173" s="123"/>
      <c r="K173" s="123"/>
      <c r="L173" s="123"/>
    </row>
    <row r="174" spans="2:12">
      <c r="B174" s="122"/>
      <c r="C174" s="123"/>
      <c r="D174" s="123"/>
      <c r="E174" s="123"/>
      <c r="F174" s="123"/>
      <c r="G174" s="123"/>
      <c r="H174" s="123"/>
      <c r="I174" s="123"/>
      <c r="J174" s="123"/>
      <c r="K174" s="123"/>
      <c r="L174" s="123"/>
    </row>
    <row r="175" spans="2:12">
      <c r="B175" s="122"/>
      <c r="C175" s="123"/>
      <c r="D175" s="123"/>
      <c r="E175" s="123"/>
      <c r="F175" s="123"/>
      <c r="G175" s="123"/>
      <c r="H175" s="123"/>
      <c r="I175" s="123"/>
      <c r="J175" s="123"/>
      <c r="K175" s="123"/>
      <c r="L175" s="123"/>
    </row>
    <row r="176" spans="2:12">
      <c r="B176" s="122"/>
      <c r="C176" s="123"/>
      <c r="D176" s="123"/>
      <c r="E176" s="123"/>
      <c r="F176" s="123"/>
      <c r="G176" s="123"/>
      <c r="H176" s="123"/>
      <c r="I176" s="123"/>
      <c r="J176" s="123"/>
      <c r="K176" s="123"/>
      <c r="L176" s="123"/>
    </row>
    <row r="177" spans="2:12">
      <c r="B177" s="122"/>
      <c r="C177" s="123"/>
      <c r="D177" s="123"/>
      <c r="E177" s="123"/>
      <c r="F177" s="123"/>
      <c r="G177" s="123"/>
      <c r="H177" s="123"/>
      <c r="I177" s="123"/>
      <c r="J177" s="123"/>
      <c r="K177" s="123"/>
      <c r="L177" s="123"/>
    </row>
    <row r="178" spans="2:12">
      <c r="B178" s="122"/>
      <c r="C178" s="123"/>
      <c r="D178" s="123"/>
      <c r="E178" s="123"/>
      <c r="F178" s="123"/>
      <c r="G178" s="123"/>
      <c r="H178" s="123"/>
      <c r="I178" s="123"/>
      <c r="J178" s="123"/>
      <c r="K178" s="123"/>
      <c r="L178" s="123"/>
    </row>
    <row r="179" spans="2:12">
      <c r="B179" s="122"/>
      <c r="C179" s="123"/>
      <c r="D179" s="123"/>
      <c r="E179" s="123"/>
      <c r="F179" s="123"/>
      <c r="G179" s="123"/>
      <c r="H179" s="123"/>
      <c r="I179" s="123"/>
      <c r="J179" s="123"/>
      <c r="K179" s="123"/>
      <c r="L179" s="123"/>
    </row>
    <row r="180" spans="2:12">
      <c r="B180" s="122"/>
      <c r="C180" s="123"/>
      <c r="D180" s="123"/>
      <c r="E180" s="123"/>
      <c r="F180" s="123"/>
      <c r="G180" s="123"/>
      <c r="H180" s="123"/>
      <c r="I180" s="123"/>
      <c r="J180" s="123"/>
      <c r="K180" s="123"/>
      <c r="L180" s="123"/>
    </row>
    <row r="181" spans="2:12">
      <c r="B181" s="122"/>
      <c r="C181" s="123"/>
      <c r="D181" s="123"/>
      <c r="E181" s="123"/>
      <c r="F181" s="123"/>
      <c r="G181" s="123"/>
      <c r="H181" s="123"/>
      <c r="I181" s="123"/>
      <c r="J181" s="123"/>
      <c r="K181" s="123"/>
      <c r="L181" s="123"/>
    </row>
    <row r="182" spans="2:12">
      <c r="B182" s="122"/>
      <c r="C182" s="123"/>
      <c r="D182" s="123"/>
      <c r="E182" s="123"/>
      <c r="F182" s="123"/>
      <c r="G182" s="123"/>
      <c r="H182" s="123"/>
      <c r="I182" s="123"/>
      <c r="J182" s="123"/>
      <c r="K182" s="123"/>
      <c r="L182" s="123"/>
    </row>
    <row r="183" spans="2:12">
      <c r="B183" s="122"/>
      <c r="C183" s="123"/>
      <c r="D183" s="123"/>
      <c r="E183" s="123"/>
      <c r="F183" s="123"/>
      <c r="G183" s="123"/>
      <c r="H183" s="123"/>
      <c r="I183" s="123"/>
      <c r="J183" s="123"/>
      <c r="K183" s="123"/>
      <c r="L183" s="123"/>
    </row>
    <row r="184" spans="2:12">
      <c r="B184" s="122"/>
      <c r="C184" s="123"/>
      <c r="D184" s="123"/>
      <c r="E184" s="123"/>
      <c r="F184" s="123"/>
      <c r="G184" s="123"/>
      <c r="H184" s="123"/>
      <c r="I184" s="123"/>
      <c r="J184" s="123"/>
      <c r="K184" s="123"/>
      <c r="L184" s="123"/>
    </row>
    <row r="185" spans="2:12">
      <c r="B185" s="122"/>
      <c r="C185" s="123"/>
      <c r="D185" s="123"/>
      <c r="E185" s="123"/>
      <c r="F185" s="123"/>
      <c r="G185" s="123"/>
      <c r="H185" s="123"/>
      <c r="I185" s="123"/>
      <c r="J185" s="123"/>
      <c r="K185" s="123"/>
      <c r="L185" s="123"/>
    </row>
    <row r="186" spans="2:12">
      <c r="B186" s="122"/>
      <c r="C186" s="123"/>
      <c r="D186" s="123"/>
      <c r="E186" s="123"/>
      <c r="F186" s="123"/>
      <c r="G186" s="123"/>
      <c r="H186" s="123"/>
      <c r="I186" s="123"/>
      <c r="J186" s="123"/>
      <c r="K186" s="123"/>
      <c r="L186" s="123"/>
    </row>
    <row r="187" spans="2:12">
      <c r="B187" s="122"/>
      <c r="C187" s="123"/>
      <c r="D187" s="123"/>
      <c r="E187" s="123"/>
      <c r="F187" s="123"/>
      <c r="G187" s="123"/>
      <c r="H187" s="123"/>
      <c r="I187" s="123"/>
      <c r="J187" s="123"/>
      <c r="K187" s="123"/>
      <c r="L187" s="123"/>
    </row>
    <row r="188" spans="2:12">
      <c r="B188" s="122"/>
      <c r="C188" s="123"/>
      <c r="D188" s="123"/>
      <c r="E188" s="123"/>
      <c r="F188" s="123"/>
      <c r="G188" s="123"/>
      <c r="H188" s="123"/>
      <c r="I188" s="123"/>
      <c r="J188" s="123"/>
      <c r="K188" s="123"/>
      <c r="L188" s="123"/>
    </row>
    <row r="189" spans="2:12">
      <c r="B189" s="122"/>
      <c r="C189" s="123"/>
      <c r="D189" s="123"/>
      <c r="E189" s="123"/>
      <c r="F189" s="123"/>
      <c r="G189" s="123"/>
      <c r="H189" s="123"/>
      <c r="I189" s="123"/>
      <c r="J189" s="123"/>
      <c r="K189" s="123"/>
      <c r="L189" s="123"/>
    </row>
    <row r="190" spans="2:12">
      <c r="B190" s="122"/>
      <c r="C190" s="123"/>
      <c r="D190" s="123"/>
      <c r="E190" s="123"/>
      <c r="F190" s="123"/>
      <c r="G190" s="123"/>
      <c r="H190" s="123"/>
      <c r="I190" s="123"/>
      <c r="J190" s="123"/>
      <c r="K190" s="123"/>
      <c r="L190" s="123"/>
    </row>
    <row r="191" spans="2:12">
      <c r="B191" s="122"/>
      <c r="C191" s="123"/>
      <c r="D191" s="123"/>
      <c r="E191" s="123"/>
      <c r="F191" s="123"/>
      <c r="G191" s="123"/>
      <c r="H191" s="123"/>
      <c r="I191" s="123"/>
      <c r="J191" s="123"/>
      <c r="K191" s="123"/>
      <c r="L191" s="123"/>
    </row>
    <row r="192" spans="2:12">
      <c r="B192" s="122"/>
      <c r="C192" s="123"/>
      <c r="D192" s="123"/>
      <c r="E192" s="123"/>
      <c r="F192" s="123"/>
      <c r="G192" s="123"/>
      <c r="H192" s="123"/>
      <c r="I192" s="123"/>
      <c r="J192" s="123"/>
      <c r="K192" s="123"/>
      <c r="L192" s="123"/>
    </row>
    <row r="193" spans="2:12">
      <c r="B193" s="122"/>
      <c r="C193" s="123"/>
      <c r="D193" s="123"/>
      <c r="E193" s="123"/>
      <c r="F193" s="123"/>
      <c r="G193" s="123"/>
      <c r="H193" s="123"/>
      <c r="I193" s="123"/>
      <c r="J193" s="123"/>
      <c r="K193" s="123"/>
      <c r="L193" s="123"/>
    </row>
    <row r="194" spans="2:12">
      <c r="B194" s="122"/>
      <c r="C194" s="123"/>
      <c r="D194" s="123"/>
      <c r="E194" s="123"/>
      <c r="F194" s="123"/>
      <c r="G194" s="123"/>
      <c r="H194" s="123"/>
      <c r="I194" s="123"/>
      <c r="J194" s="123"/>
      <c r="K194" s="123"/>
      <c r="L194" s="123"/>
    </row>
    <row r="195" spans="2:12">
      <c r="B195" s="122"/>
      <c r="C195" s="123"/>
      <c r="D195" s="123"/>
      <c r="E195" s="123"/>
      <c r="F195" s="123"/>
      <c r="G195" s="123"/>
      <c r="H195" s="123"/>
      <c r="I195" s="123"/>
      <c r="J195" s="123"/>
      <c r="K195" s="123"/>
      <c r="L195" s="123"/>
    </row>
    <row r="196" spans="2:12">
      <c r="B196" s="122"/>
      <c r="C196" s="123"/>
      <c r="D196" s="123"/>
      <c r="E196" s="123"/>
      <c r="F196" s="123"/>
      <c r="G196" s="123"/>
      <c r="H196" s="123"/>
      <c r="I196" s="123"/>
      <c r="J196" s="123"/>
      <c r="K196" s="123"/>
      <c r="L196" s="123"/>
    </row>
    <row r="197" spans="2:12">
      <c r="B197" s="122"/>
      <c r="C197" s="123"/>
      <c r="D197" s="123"/>
      <c r="E197" s="123"/>
      <c r="F197" s="123"/>
      <c r="G197" s="123"/>
      <c r="H197" s="123"/>
      <c r="I197" s="123"/>
      <c r="J197" s="123"/>
      <c r="K197" s="123"/>
      <c r="L197" s="123"/>
    </row>
    <row r="198" spans="2:12">
      <c r="B198" s="122"/>
      <c r="C198" s="123"/>
      <c r="D198" s="123"/>
      <c r="E198" s="123"/>
      <c r="F198" s="123"/>
      <c r="G198" s="123"/>
      <c r="H198" s="123"/>
      <c r="I198" s="123"/>
      <c r="J198" s="123"/>
      <c r="K198" s="123"/>
      <c r="L198" s="123"/>
    </row>
    <row r="199" spans="2:12">
      <c r="B199" s="122"/>
      <c r="C199" s="123"/>
      <c r="D199" s="123"/>
      <c r="E199" s="123"/>
      <c r="F199" s="123"/>
      <c r="G199" s="123"/>
      <c r="H199" s="123"/>
      <c r="I199" s="123"/>
      <c r="J199" s="123"/>
      <c r="K199" s="123"/>
      <c r="L199" s="123"/>
    </row>
    <row r="200" spans="2:12">
      <c r="B200" s="122"/>
      <c r="C200" s="123"/>
      <c r="D200" s="123"/>
      <c r="E200" s="123"/>
      <c r="F200" s="123"/>
      <c r="G200" s="123"/>
      <c r="H200" s="123"/>
      <c r="I200" s="123"/>
      <c r="J200" s="123"/>
      <c r="K200" s="123"/>
      <c r="L200" s="123"/>
    </row>
    <row r="201" spans="2:12">
      <c r="B201" s="122"/>
      <c r="C201" s="123"/>
      <c r="D201" s="123"/>
      <c r="E201" s="123"/>
      <c r="F201" s="123"/>
      <c r="G201" s="123"/>
      <c r="H201" s="123"/>
      <c r="I201" s="123"/>
      <c r="J201" s="123"/>
      <c r="K201" s="123"/>
      <c r="L201" s="123"/>
    </row>
    <row r="202" spans="2:12">
      <c r="B202" s="122"/>
      <c r="C202" s="123"/>
      <c r="D202" s="123"/>
      <c r="E202" s="123"/>
      <c r="F202" s="123"/>
      <c r="G202" s="123"/>
      <c r="H202" s="123"/>
      <c r="I202" s="123"/>
      <c r="J202" s="123"/>
      <c r="K202" s="123"/>
      <c r="L202" s="123"/>
    </row>
    <row r="203" spans="2:12">
      <c r="B203" s="122"/>
      <c r="C203" s="123"/>
      <c r="D203" s="123"/>
      <c r="E203" s="123"/>
      <c r="F203" s="123"/>
      <c r="G203" s="123"/>
      <c r="H203" s="123"/>
      <c r="I203" s="123"/>
      <c r="J203" s="123"/>
      <c r="K203" s="123"/>
      <c r="L203" s="123"/>
    </row>
    <row r="204" spans="2:12">
      <c r="B204" s="122"/>
      <c r="C204" s="123"/>
      <c r="D204" s="123"/>
      <c r="E204" s="123"/>
      <c r="F204" s="123"/>
      <c r="G204" s="123"/>
      <c r="H204" s="123"/>
      <c r="I204" s="123"/>
      <c r="J204" s="123"/>
      <c r="K204" s="123"/>
      <c r="L204" s="123"/>
    </row>
    <row r="205" spans="2:12">
      <c r="B205" s="122"/>
      <c r="C205" s="123"/>
      <c r="D205" s="123"/>
      <c r="E205" s="123"/>
      <c r="F205" s="123"/>
      <c r="G205" s="123"/>
      <c r="H205" s="123"/>
      <c r="I205" s="123"/>
      <c r="J205" s="123"/>
      <c r="K205" s="123"/>
      <c r="L205" s="123"/>
    </row>
    <row r="206" spans="2:12">
      <c r="B206" s="122"/>
      <c r="C206" s="123"/>
      <c r="D206" s="123"/>
      <c r="E206" s="123"/>
      <c r="F206" s="123"/>
      <c r="G206" s="123"/>
      <c r="H206" s="123"/>
      <c r="I206" s="123"/>
      <c r="J206" s="123"/>
      <c r="K206" s="123"/>
      <c r="L206" s="123"/>
    </row>
    <row r="207" spans="2:12">
      <c r="B207" s="122"/>
      <c r="C207" s="123"/>
      <c r="D207" s="123"/>
      <c r="E207" s="123"/>
      <c r="F207" s="123"/>
      <c r="G207" s="123"/>
      <c r="H207" s="123"/>
      <c r="I207" s="123"/>
      <c r="J207" s="123"/>
      <c r="K207" s="123"/>
      <c r="L207" s="123"/>
    </row>
    <row r="208" spans="2:12">
      <c r="B208" s="122"/>
      <c r="C208" s="123"/>
      <c r="D208" s="123"/>
      <c r="E208" s="123"/>
      <c r="F208" s="123"/>
      <c r="G208" s="123"/>
      <c r="H208" s="123"/>
      <c r="I208" s="123"/>
      <c r="J208" s="123"/>
      <c r="K208" s="123"/>
      <c r="L208" s="123"/>
    </row>
    <row r="209" spans="2:12">
      <c r="B209" s="122"/>
      <c r="C209" s="123"/>
      <c r="D209" s="123"/>
      <c r="E209" s="123"/>
      <c r="F209" s="123"/>
      <c r="G209" s="123"/>
      <c r="H209" s="123"/>
      <c r="I209" s="123"/>
      <c r="J209" s="123"/>
      <c r="K209" s="123"/>
      <c r="L209" s="123"/>
    </row>
    <row r="210" spans="2:12">
      <c r="B210" s="122"/>
      <c r="C210" s="123"/>
      <c r="D210" s="123"/>
      <c r="E210" s="123"/>
      <c r="F210" s="123"/>
      <c r="G210" s="123"/>
      <c r="H210" s="123"/>
      <c r="I210" s="123"/>
      <c r="J210" s="123"/>
      <c r="K210" s="123"/>
      <c r="L210" s="123"/>
    </row>
    <row r="211" spans="2:12">
      <c r="B211" s="122"/>
      <c r="C211" s="123"/>
      <c r="D211" s="123"/>
      <c r="E211" s="123"/>
      <c r="F211" s="123"/>
      <c r="G211" s="123"/>
      <c r="H211" s="123"/>
      <c r="I211" s="123"/>
      <c r="J211" s="123"/>
      <c r="K211" s="123"/>
      <c r="L211" s="123"/>
    </row>
    <row r="212" spans="2:12">
      <c r="B212" s="122"/>
      <c r="C212" s="123"/>
      <c r="D212" s="123"/>
      <c r="E212" s="123"/>
      <c r="F212" s="123"/>
      <c r="G212" s="123"/>
      <c r="H212" s="123"/>
      <c r="I212" s="123"/>
      <c r="J212" s="123"/>
      <c r="K212" s="123"/>
      <c r="L212" s="123"/>
    </row>
    <row r="213" spans="2:12">
      <c r="B213" s="122"/>
      <c r="C213" s="123"/>
      <c r="D213" s="123"/>
      <c r="E213" s="123"/>
      <c r="F213" s="123"/>
      <c r="G213" s="123"/>
      <c r="H213" s="123"/>
      <c r="I213" s="123"/>
      <c r="J213" s="123"/>
      <c r="K213" s="123"/>
      <c r="L213" s="123"/>
    </row>
    <row r="214" spans="2:12">
      <c r="B214" s="122"/>
      <c r="C214" s="123"/>
      <c r="D214" s="123"/>
      <c r="E214" s="123"/>
      <c r="F214" s="123"/>
      <c r="G214" s="123"/>
      <c r="H214" s="123"/>
      <c r="I214" s="123"/>
      <c r="J214" s="123"/>
      <c r="K214" s="123"/>
      <c r="L214" s="123"/>
    </row>
    <row r="215" spans="2:12">
      <c r="B215" s="122"/>
      <c r="C215" s="123"/>
      <c r="D215" s="123"/>
      <c r="E215" s="123"/>
      <c r="F215" s="123"/>
      <c r="G215" s="123"/>
      <c r="H215" s="123"/>
      <c r="I215" s="123"/>
      <c r="J215" s="123"/>
      <c r="K215" s="123"/>
      <c r="L215" s="123"/>
    </row>
    <row r="216" spans="2:12">
      <c r="B216" s="122"/>
      <c r="C216" s="123"/>
      <c r="D216" s="123"/>
      <c r="E216" s="123"/>
      <c r="F216" s="123"/>
      <c r="G216" s="123"/>
      <c r="H216" s="123"/>
      <c r="I216" s="123"/>
      <c r="J216" s="123"/>
      <c r="K216" s="123"/>
      <c r="L216" s="123"/>
    </row>
    <row r="217" spans="2:12">
      <c r="B217" s="122"/>
      <c r="C217" s="123"/>
      <c r="D217" s="123"/>
      <c r="E217" s="123"/>
      <c r="F217" s="123"/>
      <c r="G217" s="123"/>
      <c r="H217" s="123"/>
      <c r="I217" s="123"/>
      <c r="J217" s="123"/>
      <c r="K217" s="123"/>
      <c r="L217" s="123"/>
    </row>
    <row r="218" spans="2:12">
      <c r="B218" s="122"/>
      <c r="C218" s="123"/>
      <c r="D218" s="123"/>
      <c r="E218" s="123"/>
      <c r="F218" s="123"/>
      <c r="G218" s="123"/>
      <c r="H218" s="123"/>
      <c r="I218" s="123"/>
      <c r="J218" s="123"/>
      <c r="K218" s="123"/>
      <c r="L218" s="123"/>
    </row>
    <row r="219" spans="2:12">
      <c r="B219" s="122"/>
      <c r="C219" s="123"/>
      <c r="D219" s="123"/>
      <c r="E219" s="123"/>
      <c r="F219" s="123"/>
      <c r="G219" s="123"/>
      <c r="H219" s="123"/>
      <c r="I219" s="123"/>
      <c r="J219" s="123"/>
      <c r="K219" s="123"/>
      <c r="L219" s="123"/>
    </row>
    <row r="220" spans="2:12">
      <c r="B220" s="122"/>
      <c r="C220" s="123"/>
      <c r="D220" s="123"/>
      <c r="E220" s="123"/>
      <c r="F220" s="123"/>
      <c r="G220" s="123"/>
      <c r="H220" s="123"/>
      <c r="I220" s="123"/>
      <c r="J220" s="123"/>
      <c r="K220" s="123"/>
      <c r="L220" s="123"/>
    </row>
    <row r="221" spans="2:12">
      <c r="B221" s="122"/>
      <c r="C221" s="123"/>
      <c r="D221" s="123"/>
      <c r="E221" s="123"/>
      <c r="F221" s="123"/>
      <c r="G221" s="123"/>
      <c r="H221" s="123"/>
      <c r="I221" s="123"/>
      <c r="J221" s="123"/>
      <c r="K221" s="123"/>
      <c r="L221" s="123"/>
    </row>
    <row r="222" spans="2:12">
      <c r="B222" s="122"/>
      <c r="C222" s="123"/>
      <c r="D222" s="123"/>
      <c r="E222" s="123"/>
      <c r="F222" s="123"/>
      <c r="G222" s="123"/>
      <c r="H222" s="123"/>
      <c r="I222" s="123"/>
      <c r="J222" s="123"/>
      <c r="K222" s="123"/>
      <c r="L222" s="123"/>
    </row>
    <row r="223" spans="2:12">
      <c r="B223" s="122"/>
      <c r="C223" s="123"/>
      <c r="D223" s="123"/>
      <c r="E223" s="123"/>
      <c r="F223" s="123"/>
      <c r="G223" s="123"/>
      <c r="H223" s="123"/>
      <c r="I223" s="123"/>
      <c r="J223" s="123"/>
      <c r="K223" s="123"/>
      <c r="L223" s="123"/>
    </row>
    <row r="224" spans="2:12">
      <c r="B224" s="122"/>
      <c r="C224" s="123"/>
      <c r="D224" s="123"/>
      <c r="E224" s="123"/>
      <c r="F224" s="123"/>
      <c r="G224" s="123"/>
      <c r="H224" s="123"/>
      <c r="I224" s="123"/>
      <c r="J224" s="123"/>
      <c r="K224" s="123"/>
      <c r="L224" s="123"/>
    </row>
    <row r="225" spans="2:12">
      <c r="B225" s="122"/>
      <c r="C225" s="123"/>
      <c r="D225" s="123"/>
      <c r="E225" s="123"/>
      <c r="F225" s="123"/>
      <c r="G225" s="123"/>
      <c r="H225" s="123"/>
      <c r="I225" s="123"/>
      <c r="J225" s="123"/>
      <c r="K225" s="123"/>
      <c r="L225" s="123"/>
    </row>
    <row r="226" spans="2:12">
      <c r="B226" s="122"/>
      <c r="C226" s="123"/>
      <c r="D226" s="123"/>
      <c r="E226" s="123"/>
      <c r="F226" s="123"/>
      <c r="G226" s="123"/>
      <c r="H226" s="123"/>
      <c r="I226" s="123"/>
      <c r="J226" s="123"/>
      <c r="K226" s="123"/>
      <c r="L226" s="123"/>
    </row>
    <row r="227" spans="2:12">
      <c r="B227" s="122"/>
      <c r="C227" s="123"/>
      <c r="D227" s="123"/>
      <c r="E227" s="123"/>
      <c r="F227" s="123"/>
      <c r="G227" s="123"/>
      <c r="H227" s="123"/>
      <c r="I227" s="123"/>
      <c r="J227" s="123"/>
      <c r="K227" s="123"/>
      <c r="L227" s="123"/>
    </row>
    <row r="228" spans="2:12">
      <c r="B228" s="122"/>
      <c r="C228" s="123"/>
      <c r="D228" s="123"/>
      <c r="E228" s="123"/>
      <c r="F228" s="123"/>
      <c r="G228" s="123"/>
      <c r="H228" s="123"/>
      <c r="I228" s="123"/>
      <c r="J228" s="123"/>
      <c r="K228" s="123"/>
      <c r="L228" s="123"/>
    </row>
    <row r="229" spans="2:12">
      <c r="B229" s="122"/>
      <c r="C229" s="123"/>
      <c r="D229" s="123"/>
      <c r="E229" s="123"/>
      <c r="F229" s="123"/>
      <c r="G229" s="123"/>
      <c r="H229" s="123"/>
      <c r="I229" s="123"/>
      <c r="J229" s="123"/>
      <c r="K229" s="123"/>
      <c r="L229" s="123"/>
    </row>
    <row r="230" spans="2:12">
      <c r="B230" s="122"/>
      <c r="C230" s="123"/>
      <c r="D230" s="123"/>
      <c r="E230" s="123"/>
      <c r="F230" s="123"/>
      <c r="G230" s="123"/>
      <c r="H230" s="123"/>
      <c r="I230" s="123"/>
      <c r="J230" s="123"/>
      <c r="K230" s="123"/>
      <c r="L230" s="123"/>
    </row>
    <row r="231" spans="2:12">
      <c r="B231" s="122"/>
      <c r="C231" s="123"/>
      <c r="D231" s="123"/>
      <c r="E231" s="123"/>
      <c r="F231" s="123"/>
      <c r="G231" s="123"/>
      <c r="H231" s="123"/>
      <c r="I231" s="123"/>
      <c r="J231" s="123"/>
      <c r="K231" s="123"/>
      <c r="L231" s="123"/>
    </row>
    <row r="232" spans="2:12">
      <c r="B232" s="122"/>
      <c r="C232" s="123"/>
      <c r="D232" s="123"/>
      <c r="E232" s="123"/>
      <c r="F232" s="123"/>
      <c r="G232" s="123"/>
      <c r="H232" s="123"/>
      <c r="I232" s="123"/>
      <c r="J232" s="123"/>
      <c r="K232" s="123"/>
      <c r="L232" s="123"/>
    </row>
    <row r="233" spans="2:12">
      <c r="B233" s="122"/>
      <c r="C233" s="123"/>
      <c r="D233" s="123"/>
      <c r="E233" s="123"/>
      <c r="F233" s="123"/>
      <c r="G233" s="123"/>
      <c r="H233" s="123"/>
      <c r="I233" s="123"/>
      <c r="J233" s="123"/>
      <c r="K233" s="123"/>
      <c r="L233" s="123"/>
    </row>
    <row r="234" spans="2:12">
      <c r="B234" s="122"/>
      <c r="C234" s="123"/>
      <c r="D234" s="123"/>
      <c r="E234" s="123"/>
      <c r="F234" s="123"/>
      <c r="G234" s="123"/>
      <c r="H234" s="123"/>
      <c r="I234" s="123"/>
      <c r="J234" s="123"/>
      <c r="K234" s="123"/>
      <c r="L234" s="123"/>
    </row>
    <row r="235" spans="2:12">
      <c r="B235" s="122"/>
      <c r="C235" s="123"/>
      <c r="D235" s="123"/>
      <c r="E235" s="123"/>
      <c r="F235" s="123"/>
      <c r="G235" s="123"/>
      <c r="H235" s="123"/>
      <c r="I235" s="123"/>
      <c r="J235" s="123"/>
      <c r="K235" s="123"/>
      <c r="L235" s="123"/>
    </row>
    <row r="236" spans="2:12">
      <c r="B236" s="122"/>
      <c r="C236" s="123"/>
      <c r="D236" s="123"/>
      <c r="E236" s="123"/>
      <c r="F236" s="123"/>
      <c r="G236" s="123"/>
      <c r="H236" s="123"/>
      <c r="I236" s="123"/>
      <c r="J236" s="123"/>
      <c r="K236" s="123"/>
      <c r="L236" s="123"/>
    </row>
    <row r="237" spans="2:12">
      <c r="B237" s="122"/>
      <c r="C237" s="123"/>
      <c r="D237" s="123"/>
      <c r="E237" s="123"/>
      <c r="F237" s="123"/>
      <c r="G237" s="123"/>
      <c r="H237" s="123"/>
      <c r="I237" s="123"/>
      <c r="J237" s="123"/>
      <c r="K237" s="123"/>
      <c r="L237" s="123"/>
    </row>
    <row r="238" spans="2:12">
      <c r="B238" s="122"/>
      <c r="C238" s="123"/>
      <c r="D238" s="123"/>
      <c r="E238" s="123"/>
      <c r="F238" s="123"/>
      <c r="G238" s="123"/>
      <c r="H238" s="123"/>
      <c r="I238" s="123"/>
      <c r="J238" s="123"/>
      <c r="K238" s="123"/>
      <c r="L238" s="123"/>
    </row>
    <row r="239" spans="2:12">
      <c r="B239" s="122"/>
      <c r="C239" s="123"/>
      <c r="D239" s="123"/>
      <c r="E239" s="123"/>
      <c r="F239" s="123"/>
      <c r="G239" s="123"/>
      <c r="H239" s="123"/>
      <c r="I239" s="123"/>
      <c r="J239" s="123"/>
      <c r="K239" s="123"/>
      <c r="L239" s="123"/>
    </row>
    <row r="240" spans="2:12">
      <c r="B240" s="122"/>
      <c r="C240" s="123"/>
      <c r="D240" s="123"/>
      <c r="E240" s="123"/>
      <c r="F240" s="123"/>
      <c r="G240" s="123"/>
      <c r="H240" s="123"/>
      <c r="I240" s="123"/>
      <c r="J240" s="123"/>
      <c r="K240" s="123"/>
      <c r="L240" s="123"/>
    </row>
    <row r="241" spans="2:12">
      <c r="B241" s="122"/>
      <c r="C241" s="123"/>
      <c r="D241" s="123"/>
      <c r="E241" s="123"/>
      <c r="F241" s="123"/>
      <c r="G241" s="123"/>
      <c r="H241" s="123"/>
      <c r="I241" s="123"/>
      <c r="J241" s="123"/>
      <c r="K241" s="123"/>
      <c r="L241" s="123"/>
    </row>
    <row r="242" spans="2:12">
      <c r="B242" s="122"/>
      <c r="C242" s="123"/>
      <c r="D242" s="123"/>
      <c r="E242" s="123"/>
      <c r="F242" s="123"/>
      <c r="G242" s="123"/>
      <c r="H242" s="123"/>
      <c r="I242" s="123"/>
      <c r="J242" s="123"/>
      <c r="K242" s="123"/>
      <c r="L242" s="123"/>
    </row>
    <row r="243" spans="2:12">
      <c r="B243" s="122"/>
      <c r="C243" s="123"/>
      <c r="D243" s="123"/>
      <c r="E243" s="123"/>
      <c r="F243" s="123"/>
      <c r="G243" s="123"/>
      <c r="H243" s="123"/>
      <c r="I243" s="123"/>
      <c r="J243" s="123"/>
      <c r="K243" s="123"/>
      <c r="L243" s="123"/>
    </row>
    <row r="244" spans="2:12">
      <c r="B244" s="122"/>
      <c r="C244" s="123"/>
      <c r="D244" s="123"/>
      <c r="E244" s="123"/>
      <c r="F244" s="123"/>
      <c r="G244" s="123"/>
      <c r="H244" s="123"/>
      <c r="I244" s="123"/>
      <c r="J244" s="123"/>
      <c r="K244" s="123"/>
      <c r="L244" s="123"/>
    </row>
    <row r="245" spans="2:12">
      <c r="B245" s="122"/>
      <c r="C245" s="123"/>
      <c r="D245" s="123"/>
      <c r="E245" s="123"/>
      <c r="F245" s="123"/>
      <c r="G245" s="123"/>
      <c r="H245" s="123"/>
      <c r="I245" s="123"/>
      <c r="J245" s="123"/>
      <c r="K245" s="123"/>
      <c r="L245" s="123"/>
    </row>
    <row r="246" spans="2:12">
      <c r="B246" s="122"/>
      <c r="C246" s="123"/>
      <c r="D246" s="123"/>
      <c r="E246" s="123"/>
      <c r="F246" s="123"/>
      <c r="G246" s="123"/>
      <c r="H246" s="123"/>
      <c r="I246" s="123"/>
      <c r="J246" s="123"/>
      <c r="K246" s="123"/>
      <c r="L246" s="123"/>
    </row>
    <row r="247" spans="2:12">
      <c r="B247" s="122"/>
      <c r="C247" s="123"/>
      <c r="D247" s="123"/>
      <c r="E247" s="123"/>
      <c r="F247" s="123"/>
      <c r="G247" s="123"/>
      <c r="H247" s="123"/>
      <c r="I247" s="123"/>
      <c r="J247" s="123"/>
      <c r="K247" s="123"/>
      <c r="L247" s="123"/>
    </row>
    <row r="248" spans="2:12">
      <c r="B248" s="122"/>
      <c r="C248" s="123"/>
      <c r="D248" s="123"/>
      <c r="E248" s="123"/>
      <c r="F248" s="123"/>
      <c r="G248" s="123"/>
      <c r="H248" s="123"/>
      <c r="I248" s="123"/>
      <c r="J248" s="123"/>
      <c r="K248" s="123"/>
      <c r="L248" s="123"/>
    </row>
    <row r="249" spans="2:12">
      <c r="B249" s="122"/>
      <c r="C249" s="123"/>
      <c r="D249" s="123"/>
      <c r="E249" s="123"/>
      <c r="F249" s="123"/>
      <c r="G249" s="123"/>
      <c r="H249" s="123"/>
      <c r="I249" s="123"/>
      <c r="J249" s="123"/>
      <c r="K249" s="123"/>
      <c r="L249" s="123"/>
    </row>
    <row r="250" spans="2:12">
      <c r="B250" s="122"/>
      <c r="C250" s="123"/>
      <c r="D250" s="123"/>
      <c r="E250" s="123"/>
      <c r="F250" s="123"/>
      <c r="G250" s="123"/>
      <c r="H250" s="123"/>
      <c r="I250" s="123"/>
      <c r="J250" s="123"/>
      <c r="K250" s="123"/>
      <c r="L250" s="123"/>
    </row>
    <row r="251" spans="2:12">
      <c r="B251" s="122"/>
      <c r="C251" s="123"/>
      <c r="D251" s="123"/>
      <c r="E251" s="123"/>
      <c r="F251" s="123"/>
      <c r="G251" s="123"/>
      <c r="H251" s="123"/>
      <c r="I251" s="123"/>
      <c r="J251" s="123"/>
      <c r="K251" s="123"/>
      <c r="L251" s="123"/>
    </row>
    <row r="252" spans="2:12">
      <c r="B252" s="122"/>
      <c r="C252" s="123"/>
      <c r="D252" s="123"/>
      <c r="E252" s="123"/>
      <c r="F252" s="123"/>
      <c r="G252" s="123"/>
      <c r="H252" s="123"/>
      <c r="I252" s="123"/>
      <c r="J252" s="123"/>
      <c r="K252" s="123"/>
      <c r="L252" s="123"/>
    </row>
    <row r="253" spans="2:12">
      <c r="B253" s="122"/>
      <c r="C253" s="123"/>
      <c r="D253" s="123"/>
      <c r="E253" s="123"/>
      <c r="F253" s="123"/>
      <c r="G253" s="123"/>
      <c r="H253" s="123"/>
      <c r="I253" s="123"/>
      <c r="J253" s="123"/>
      <c r="K253" s="123"/>
      <c r="L253" s="123"/>
    </row>
    <row r="254" spans="2:12">
      <c r="B254" s="122"/>
      <c r="C254" s="123"/>
      <c r="D254" s="123"/>
      <c r="E254" s="123"/>
      <c r="F254" s="123"/>
      <c r="G254" s="123"/>
      <c r="H254" s="123"/>
      <c r="I254" s="123"/>
      <c r="J254" s="123"/>
      <c r="K254" s="123"/>
      <c r="L254" s="123"/>
    </row>
    <row r="255" spans="2:12">
      <c r="B255" s="122"/>
      <c r="C255" s="123"/>
      <c r="D255" s="123"/>
      <c r="E255" s="123"/>
      <c r="F255" s="123"/>
      <c r="G255" s="123"/>
      <c r="H255" s="123"/>
      <c r="I255" s="123"/>
      <c r="J255" s="123"/>
      <c r="K255" s="123"/>
      <c r="L255" s="123"/>
    </row>
    <row r="256" spans="2:12">
      <c r="B256" s="122"/>
      <c r="C256" s="123"/>
      <c r="D256" s="123"/>
      <c r="E256" s="123"/>
      <c r="F256" s="123"/>
      <c r="G256" s="123"/>
      <c r="H256" s="123"/>
      <c r="I256" s="123"/>
      <c r="J256" s="123"/>
      <c r="K256" s="123"/>
      <c r="L256" s="123"/>
    </row>
    <row r="257" spans="2:12">
      <c r="B257" s="122"/>
      <c r="C257" s="123"/>
      <c r="D257" s="123"/>
      <c r="E257" s="123"/>
      <c r="F257" s="123"/>
      <c r="G257" s="123"/>
      <c r="H257" s="123"/>
      <c r="I257" s="123"/>
      <c r="J257" s="123"/>
      <c r="K257" s="123"/>
      <c r="L257" s="123"/>
    </row>
    <row r="258" spans="2:12">
      <c r="B258" s="122"/>
      <c r="C258" s="123"/>
      <c r="D258" s="123"/>
      <c r="E258" s="123"/>
      <c r="F258" s="123"/>
      <c r="G258" s="123"/>
      <c r="H258" s="123"/>
      <c r="I258" s="123"/>
      <c r="J258" s="123"/>
      <c r="K258" s="123"/>
      <c r="L258" s="123"/>
    </row>
    <row r="259" spans="2:12">
      <c r="B259" s="122"/>
      <c r="C259" s="123"/>
      <c r="D259" s="123"/>
      <c r="E259" s="123"/>
      <c r="F259" s="123"/>
      <c r="G259" s="123"/>
      <c r="H259" s="123"/>
      <c r="I259" s="123"/>
      <c r="J259" s="123"/>
      <c r="K259" s="123"/>
      <c r="L259" s="123"/>
    </row>
    <row r="260" spans="2:12">
      <c r="B260" s="122"/>
      <c r="C260" s="123"/>
      <c r="D260" s="123"/>
      <c r="E260" s="123"/>
      <c r="F260" s="123"/>
      <c r="G260" s="123"/>
      <c r="H260" s="123"/>
      <c r="I260" s="123"/>
      <c r="J260" s="123"/>
      <c r="K260" s="123"/>
      <c r="L260" s="123"/>
    </row>
    <row r="261" spans="2:12">
      <c r="B261" s="122"/>
      <c r="C261" s="123"/>
      <c r="D261" s="123"/>
      <c r="E261" s="123"/>
      <c r="F261" s="123"/>
      <c r="G261" s="123"/>
      <c r="H261" s="123"/>
      <c r="I261" s="123"/>
      <c r="J261" s="123"/>
      <c r="K261" s="123"/>
      <c r="L261" s="123"/>
    </row>
    <row r="262" spans="2:12">
      <c r="B262" s="122"/>
      <c r="C262" s="123"/>
      <c r="D262" s="123"/>
      <c r="E262" s="123"/>
      <c r="F262" s="123"/>
      <c r="G262" s="123"/>
      <c r="H262" s="123"/>
      <c r="I262" s="123"/>
      <c r="J262" s="123"/>
      <c r="K262" s="123"/>
      <c r="L262" s="123"/>
    </row>
    <row r="263" spans="2:12">
      <c r="B263" s="122"/>
      <c r="C263" s="123"/>
      <c r="D263" s="123"/>
      <c r="E263" s="123"/>
      <c r="F263" s="123"/>
      <c r="G263" s="123"/>
      <c r="H263" s="123"/>
      <c r="I263" s="123"/>
      <c r="J263" s="123"/>
      <c r="K263" s="123"/>
      <c r="L263" s="123"/>
    </row>
    <row r="264" spans="2:12">
      <c r="B264" s="122"/>
      <c r="C264" s="123"/>
      <c r="D264" s="123"/>
      <c r="E264" s="123"/>
      <c r="F264" s="123"/>
      <c r="G264" s="123"/>
      <c r="H264" s="123"/>
      <c r="I264" s="123"/>
      <c r="J264" s="123"/>
      <c r="K264" s="123"/>
      <c r="L264" s="123"/>
    </row>
    <row r="265" spans="2:12">
      <c r="B265" s="122"/>
      <c r="C265" s="123"/>
      <c r="D265" s="123"/>
      <c r="E265" s="123"/>
      <c r="F265" s="123"/>
      <c r="G265" s="123"/>
      <c r="H265" s="123"/>
      <c r="I265" s="123"/>
      <c r="J265" s="123"/>
      <c r="K265" s="123"/>
      <c r="L265" s="123"/>
    </row>
    <row r="266" spans="2:12">
      <c r="B266" s="122"/>
      <c r="C266" s="123"/>
      <c r="D266" s="123"/>
      <c r="E266" s="123"/>
      <c r="F266" s="123"/>
      <c r="G266" s="123"/>
      <c r="H266" s="123"/>
      <c r="I266" s="123"/>
      <c r="J266" s="123"/>
      <c r="K266" s="123"/>
      <c r="L266" s="123"/>
    </row>
    <row r="267" spans="2:12">
      <c r="B267" s="122"/>
      <c r="C267" s="123"/>
      <c r="D267" s="123"/>
      <c r="E267" s="123"/>
      <c r="F267" s="123"/>
      <c r="G267" s="123"/>
      <c r="H267" s="123"/>
      <c r="I267" s="123"/>
      <c r="J267" s="123"/>
      <c r="K267" s="123"/>
      <c r="L267" s="123"/>
    </row>
    <row r="268" spans="2:12">
      <c r="B268" s="122"/>
      <c r="C268" s="123"/>
      <c r="D268" s="123"/>
      <c r="E268" s="123"/>
      <c r="F268" s="123"/>
      <c r="G268" s="123"/>
      <c r="H268" s="123"/>
      <c r="I268" s="123"/>
      <c r="J268" s="123"/>
      <c r="K268" s="123"/>
      <c r="L268" s="123"/>
    </row>
    <row r="269" spans="2:12">
      <c r="B269" s="122"/>
      <c r="C269" s="123"/>
      <c r="D269" s="123"/>
      <c r="E269" s="123"/>
      <c r="F269" s="123"/>
      <c r="G269" s="123"/>
      <c r="H269" s="123"/>
      <c r="I269" s="123"/>
      <c r="J269" s="123"/>
      <c r="K269" s="123"/>
      <c r="L269" s="123"/>
    </row>
    <row r="270" spans="2:12">
      <c r="B270" s="122"/>
      <c r="C270" s="123"/>
      <c r="D270" s="123"/>
      <c r="E270" s="123"/>
      <c r="F270" s="123"/>
      <c r="G270" s="123"/>
      <c r="H270" s="123"/>
      <c r="I270" s="123"/>
      <c r="J270" s="123"/>
      <c r="K270" s="123"/>
      <c r="L270" s="123"/>
    </row>
    <row r="271" spans="2:12">
      <c r="B271" s="122"/>
      <c r="C271" s="123"/>
      <c r="D271" s="123"/>
      <c r="E271" s="123"/>
      <c r="F271" s="123"/>
      <c r="G271" s="123"/>
      <c r="H271" s="123"/>
      <c r="I271" s="123"/>
      <c r="J271" s="123"/>
      <c r="K271" s="123"/>
      <c r="L271" s="123"/>
    </row>
    <row r="272" spans="2:12">
      <c r="B272" s="122"/>
      <c r="C272" s="123"/>
      <c r="D272" s="123"/>
      <c r="E272" s="123"/>
      <c r="F272" s="123"/>
      <c r="G272" s="123"/>
      <c r="H272" s="123"/>
      <c r="I272" s="123"/>
      <c r="J272" s="123"/>
      <c r="K272" s="123"/>
      <c r="L272" s="123"/>
    </row>
    <row r="273" spans="2:12">
      <c r="B273" s="122"/>
      <c r="C273" s="123"/>
      <c r="D273" s="123"/>
      <c r="E273" s="123"/>
      <c r="F273" s="123"/>
      <c r="G273" s="123"/>
      <c r="H273" s="123"/>
      <c r="I273" s="123"/>
      <c r="J273" s="123"/>
      <c r="K273" s="123"/>
      <c r="L273" s="123"/>
    </row>
    <row r="274" spans="2:12">
      <c r="B274" s="122"/>
      <c r="C274" s="123"/>
      <c r="D274" s="123"/>
      <c r="E274" s="123"/>
      <c r="F274" s="123"/>
      <c r="G274" s="123"/>
      <c r="H274" s="123"/>
      <c r="I274" s="123"/>
      <c r="J274" s="123"/>
      <c r="K274" s="123"/>
      <c r="L274" s="123"/>
    </row>
    <row r="275" spans="2:12">
      <c r="B275" s="122"/>
      <c r="C275" s="123"/>
      <c r="D275" s="123"/>
      <c r="E275" s="123"/>
      <c r="F275" s="123"/>
      <c r="G275" s="123"/>
      <c r="H275" s="123"/>
      <c r="I275" s="123"/>
      <c r="J275" s="123"/>
      <c r="K275" s="123"/>
      <c r="L275" s="123"/>
    </row>
    <row r="276" spans="2:12">
      <c r="B276" s="122"/>
      <c r="C276" s="123"/>
      <c r="D276" s="123"/>
      <c r="E276" s="123"/>
      <c r="F276" s="123"/>
      <c r="G276" s="123"/>
      <c r="H276" s="123"/>
      <c r="I276" s="123"/>
      <c r="J276" s="123"/>
      <c r="K276" s="123"/>
      <c r="L276" s="123"/>
    </row>
    <row r="277" spans="2:12">
      <c r="B277" s="122"/>
      <c r="C277" s="123"/>
      <c r="D277" s="123"/>
      <c r="E277" s="123"/>
      <c r="F277" s="123"/>
      <c r="G277" s="123"/>
      <c r="H277" s="123"/>
      <c r="I277" s="123"/>
      <c r="J277" s="123"/>
      <c r="K277" s="123"/>
      <c r="L277" s="123"/>
    </row>
    <row r="278" spans="2:12">
      <c r="B278" s="122"/>
      <c r="C278" s="123"/>
      <c r="D278" s="123"/>
      <c r="E278" s="123"/>
      <c r="F278" s="123"/>
      <c r="G278" s="123"/>
      <c r="H278" s="123"/>
      <c r="I278" s="123"/>
      <c r="J278" s="123"/>
      <c r="K278" s="123"/>
      <c r="L278" s="123"/>
    </row>
    <row r="279" spans="2:12">
      <c r="B279" s="122"/>
      <c r="C279" s="123"/>
      <c r="D279" s="123"/>
      <c r="E279" s="123"/>
      <c r="F279" s="123"/>
      <c r="G279" s="123"/>
      <c r="H279" s="123"/>
      <c r="I279" s="123"/>
      <c r="J279" s="123"/>
      <c r="K279" s="123"/>
      <c r="L279" s="123"/>
    </row>
    <row r="280" spans="2:12">
      <c r="B280" s="122"/>
      <c r="C280" s="123"/>
      <c r="D280" s="123"/>
      <c r="E280" s="123"/>
      <c r="F280" s="123"/>
      <c r="G280" s="123"/>
      <c r="H280" s="123"/>
      <c r="I280" s="123"/>
      <c r="J280" s="123"/>
      <c r="K280" s="123"/>
      <c r="L280" s="123"/>
    </row>
    <row r="281" spans="2:12">
      <c r="B281" s="122"/>
      <c r="C281" s="123"/>
      <c r="D281" s="123"/>
      <c r="E281" s="123"/>
      <c r="F281" s="123"/>
      <c r="G281" s="123"/>
      <c r="H281" s="123"/>
      <c r="I281" s="123"/>
      <c r="J281" s="123"/>
      <c r="K281" s="123"/>
      <c r="L281" s="123"/>
    </row>
    <row r="282" spans="2:12">
      <c r="B282" s="122"/>
      <c r="C282" s="123"/>
      <c r="D282" s="123"/>
      <c r="E282" s="123"/>
      <c r="F282" s="123"/>
      <c r="G282" s="123"/>
      <c r="H282" s="123"/>
      <c r="I282" s="123"/>
      <c r="J282" s="123"/>
      <c r="K282" s="123"/>
      <c r="L282" s="123"/>
    </row>
    <row r="283" spans="2:12">
      <c r="B283" s="122"/>
      <c r="C283" s="123"/>
      <c r="D283" s="123"/>
      <c r="E283" s="123"/>
      <c r="F283" s="123"/>
      <c r="G283" s="123"/>
      <c r="H283" s="123"/>
      <c r="I283" s="123"/>
      <c r="J283" s="123"/>
      <c r="K283" s="123"/>
      <c r="L283" s="123"/>
    </row>
    <row r="284" spans="2:12">
      <c r="B284" s="122"/>
      <c r="C284" s="123"/>
      <c r="D284" s="123"/>
      <c r="E284" s="123"/>
      <c r="F284" s="123"/>
      <c r="G284" s="123"/>
      <c r="H284" s="123"/>
      <c r="I284" s="123"/>
      <c r="J284" s="123"/>
      <c r="K284" s="123"/>
      <c r="L284" s="123"/>
    </row>
    <row r="285" spans="2:12">
      <c r="B285" s="122"/>
      <c r="C285" s="123"/>
      <c r="D285" s="123"/>
      <c r="E285" s="123"/>
      <c r="F285" s="123"/>
      <c r="G285" s="123"/>
      <c r="H285" s="123"/>
      <c r="I285" s="123"/>
      <c r="J285" s="123"/>
      <c r="K285" s="123"/>
      <c r="L285" s="123"/>
    </row>
    <row r="286" spans="2:12">
      <c r="B286" s="122"/>
      <c r="C286" s="123"/>
      <c r="D286" s="123"/>
      <c r="E286" s="123"/>
      <c r="F286" s="123"/>
      <c r="G286" s="123"/>
      <c r="H286" s="123"/>
      <c r="I286" s="123"/>
      <c r="J286" s="123"/>
      <c r="K286" s="123"/>
      <c r="L286" s="123"/>
    </row>
    <row r="287" spans="2:12">
      <c r="B287" s="122"/>
      <c r="C287" s="123"/>
      <c r="D287" s="123"/>
      <c r="E287" s="123"/>
      <c r="F287" s="123"/>
      <c r="G287" s="123"/>
      <c r="H287" s="123"/>
      <c r="I287" s="123"/>
      <c r="J287" s="123"/>
      <c r="K287" s="123"/>
      <c r="L287" s="123"/>
    </row>
    <row r="288" spans="2:12">
      <c r="B288" s="122"/>
      <c r="C288" s="123"/>
      <c r="D288" s="123"/>
      <c r="E288" s="123"/>
      <c r="F288" s="123"/>
      <c r="G288" s="123"/>
      <c r="H288" s="123"/>
      <c r="I288" s="123"/>
      <c r="J288" s="123"/>
      <c r="K288" s="123"/>
      <c r="L288" s="123"/>
    </row>
    <row r="289" spans="2:12">
      <c r="B289" s="122"/>
      <c r="C289" s="123"/>
      <c r="D289" s="123"/>
      <c r="E289" s="123"/>
      <c r="F289" s="123"/>
      <c r="G289" s="123"/>
      <c r="H289" s="123"/>
      <c r="I289" s="123"/>
      <c r="J289" s="123"/>
      <c r="K289" s="123"/>
      <c r="L289" s="123"/>
    </row>
    <row r="290" spans="2:12">
      <c r="B290" s="122"/>
      <c r="C290" s="123"/>
      <c r="D290" s="123"/>
      <c r="E290" s="123"/>
      <c r="F290" s="123"/>
      <c r="G290" s="123"/>
      <c r="H290" s="123"/>
      <c r="I290" s="123"/>
      <c r="J290" s="123"/>
      <c r="K290" s="123"/>
      <c r="L290" s="123"/>
    </row>
    <row r="291" spans="2:12">
      <c r="B291" s="122"/>
      <c r="C291" s="123"/>
      <c r="D291" s="123"/>
      <c r="E291" s="123"/>
      <c r="F291" s="123"/>
      <c r="G291" s="123"/>
      <c r="H291" s="123"/>
      <c r="I291" s="123"/>
      <c r="J291" s="123"/>
      <c r="K291" s="123"/>
      <c r="L291" s="123"/>
    </row>
    <row r="292" spans="2:12">
      <c r="B292" s="122"/>
      <c r="C292" s="123"/>
      <c r="D292" s="123"/>
      <c r="E292" s="123"/>
      <c r="F292" s="123"/>
      <c r="G292" s="123"/>
      <c r="H292" s="123"/>
      <c r="I292" s="123"/>
      <c r="J292" s="123"/>
      <c r="K292" s="123"/>
      <c r="L292" s="123"/>
    </row>
    <row r="293" spans="2:12">
      <c r="B293" s="122"/>
      <c r="C293" s="123"/>
      <c r="D293" s="123"/>
      <c r="E293" s="123"/>
      <c r="F293" s="123"/>
      <c r="G293" s="123"/>
      <c r="H293" s="123"/>
      <c r="I293" s="123"/>
      <c r="J293" s="123"/>
      <c r="K293" s="123"/>
      <c r="L293" s="123"/>
    </row>
    <row r="294" spans="2:12">
      <c r="B294" s="122"/>
      <c r="C294" s="123"/>
      <c r="D294" s="123"/>
      <c r="E294" s="123"/>
      <c r="F294" s="123"/>
      <c r="G294" s="123"/>
      <c r="H294" s="123"/>
      <c r="I294" s="123"/>
      <c r="J294" s="123"/>
      <c r="K294" s="123"/>
      <c r="L294" s="123"/>
    </row>
    <row r="295" spans="2:12">
      <c r="B295" s="122"/>
      <c r="C295" s="123"/>
      <c r="D295" s="123"/>
      <c r="E295" s="123"/>
      <c r="F295" s="123"/>
      <c r="G295" s="123"/>
      <c r="H295" s="123"/>
      <c r="I295" s="123"/>
      <c r="J295" s="123"/>
      <c r="K295" s="123"/>
      <c r="L295" s="123"/>
    </row>
    <row r="296" spans="2:12">
      <c r="B296" s="122"/>
      <c r="C296" s="123"/>
      <c r="D296" s="123"/>
      <c r="E296" s="123"/>
      <c r="F296" s="123"/>
      <c r="G296" s="123"/>
      <c r="H296" s="123"/>
      <c r="I296" s="123"/>
      <c r="J296" s="123"/>
      <c r="K296" s="123"/>
      <c r="L296" s="123"/>
    </row>
    <row r="297" spans="2:12">
      <c r="B297" s="122"/>
      <c r="C297" s="123"/>
      <c r="D297" s="123"/>
      <c r="E297" s="123"/>
      <c r="F297" s="123"/>
      <c r="G297" s="123"/>
      <c r="H297" s="123"/>
      <c r="I297" s="123"/>
      <c r="J297" s="123"/>
      <c r="K297" s="123"/>
      <c r="L297" s="123"/>
    </row>
    <row r="298" spans="2:12">
      <c r="B298" s="122"/>
      <c r="C298" s="123"/>
      <c r="D298" s="123"/>
      <c r="E298" s="123"/>
      <c r="F298" s="123"/>
      <c r="G298" s="123"/>
      <c r="H298" s="123"/>
      <c r="I298" s="123"/>
      <c r="J298" s="123"/>
      <c r="K298" s="123"/>
      <c r="L298" s="123"/>
    </row>
    <row r="299" spans="2:12">
      <c r="B299" s="122"/>
      <c r="C299" s="123"/>
      <c r="D299" s="123"/>
      <c r="E299" s="123"/>
      <c r="F299" s="123"/>
      <c r="G299" s="123"/>
      <c r="H299" s="123"/>
      <c r="I299" s="123"/>
      <c r="J299" s="123"/>
      <c r="K299" s="123"/>
      <c r="L299" s="123"/>
    </row>
    <row r="300" spans="2:12">
      <c r="B300" s="122"/>
      <c r="C300" s="123"/>
      <c r="D300" s="123"/>
      <c r="E300" s="123"/>
      <c r="F300" s="123"/>
      <c r="G300" s="123"/>
      <c r="H300" s="123"/>
      <c r="I300" s="123"/>
      <c r="J300" s="123"/>
      <c r="K300" s="123"/>
      <c r="L300" s="123"/>
    </row>
    <row r="301" spans="2:12">
      <c r="B301" s="122"/>
      <c r="C301" s="123"/>
      <c r="D301" s="123"/>
      <c r="E301" s="123"/>
      <c r="F301" s="123"/>
      <c r="G301" s="123"/>
      <c r="H301" s="123"/>
      <c r="I301" s="123"/>
      <c r="J301" s="123"/>
      <c r="K301" s="123"/>
      <c r="L301" s="123"/>
    </row>
    <row r="302" spans="2:12">
      <c r="B302" s="122"/>
      <c r="C302" s="123"/>
      <c r="D302" s="123"/>
      <c r="E302" s="123"/>
      <c r="F302" s="123"/>
      <c r="G302" s="123"/>
      <c r="H302" s="123"/>
      <c r="I302" s="123"/>
      <c r="J302" s="123"/>
      <c r="K302" s="123"/>
      <c r="L302" s="123"/>
    </row>
    <row r="303" spans="2:12">
      <c r="B303" s="122"/>
      <c r="C303" s="123"/>
      <c r="D303" s="123"/>
      <c r="E303" s="123"/>
      <c r="F303" s="123"/>
      <c r="G303" s="123"/>
      <c r="H303" s="123"/>
      <c r="I303" s="123"/>
      <c r="J303" s="123"/>
      <c r="K303" s="123"/>
      <c r="L303" s="123"/>
    </row>
    <row r="304" spans="2:12">
      <c r="B304" s="122"/>
      <c r="C304" s="123"/>
      <c r="D304" s="123"/>
      <c r="E304" s="123"/>
      <c r="F304" s="123"/>
      <c r="G304" s="123"/>
      <c r="H304" s="123"/>
      <c r="I304" s="123"/>
      <c r="J304" s="123"/>
      <c r="K304" s="123"/>
      <c r="L304" s="123"/>
    </row>
    <row r="305" spans="2:12">
      <c r="B305" s="122"/>
      <c r="C305" s="123"/>
      <c r="D305" s="123"/>
      <c r="E305" s="123"/>
      <c r="F305" s="123"/>
      <c r="G305" s="123"/>
      <c r="H305" s="123"/>
      <c r="I305" s="123"/>
      <c r="J305" s="123"/>
      <c r="K305" s="123"/>
      <c r="L305" s="123"/>
    </row>
    <row r="306" spans="2:12">
      <c r="B306" s="122"/>
      <c r="C306" s="123"/>
      <c r="D306" s="123"/>
      <c r="E306" s="123"/>
      <c r="F306" s="123"/>
      <c r="G306" s="123"/>
      <c r="H306" s="123"/>
      <c r="I306" s="123"/>
      <c r="J306" s="123"/>
      <c r="K306" s="123"/>
      <c r="L306" s="123"/>
    </row>
    <row r="307" spans="2:12">
      <c r="B307" s="122"/>
      <c r="C307" s="123"/>
      <c r="D307" s="123"/>
      <c r="E307" s="123"/>
      <c r="F307" s="123"/>
      <c r="G307" s="123"/>
      <c r="H307" s="123"/>
      <c r="I307" s="123"/>
      <c r="J307" s="123"/>
      <c r="K307" s="123"/>
      <c r="L307" s="123"/>
    </row>
    <row r="308" spans="2:12">
      <c r="B308" s="122"/>
      <c r="C308" s="123"/>
      <c r="D308" s="123"/>
      <c r="E308" s="123"/>
      <c r="F308" s="123"/>
      <c r="G308" s="123"/>
      <c r="H308" s="123"/>
      <c r="I308" s="123"/>
      <c r="J308" s="123"/>
      <c r="K308" s="123"/>
      <c r="L308" s="123"/>
    </row>
    <row r="309" spans="2:12">
      <c r="B309" s="122"/>
      <c r="C309" s="123"/>
      <c r="D309" s="123"/>
      <c r="E309" s="123"/>
      <c r="F309" s="123"/>
      <c r="G309" s="123"/>
      <c r="H309" s="123"/>
      <c r="I309" s="123"/>
      <c r="J309" s="123"/>
      <c r="K309" s="123"/>
      <c r="L309" s="123"/>
    </row>
    <row r="310" spans="2:12">
      <c r="B310" s="122"/>
      <c r="C310" s="123"/>
      <c r="D310" s="123"/>
      <c r="E310" s="123"/>
      <c r="F310" s="123"/>
      <c r="G310" s="123"/>
      <c r="H310" s="123"/>
      <c r="I310" s="123"/>
      <c r="J310" s="123"/>
      <c r="K310" s="123"/>
      <c r="L310" s="123"/>
    </row>
    <row r="311" spans="2:12">
      <c r="B311" s="122"/>
      <c r="C311" s="123"/>
      <c r="D311" s="123"/>
      <c r="E311" s="123"/>
      <c r="F311" s="123"/>
      <c r="G311" s="123"/>
      <c r="H311" s="123"/>
      <c r="I311" s="123"/>
      <c r="J311" s="123"/>
      <c r="K311" s="123"/>
      <c r="L311" s="123"/>
    </row>
    <row r="312" spans="2:12">
      <c r="B312" s="122"/>
      <c r="C312" s="123"/>
      <c r="D312" s="123"/>
      <c r="E312" s="123"/>
      <c r="F312" s="123"/>
      <c r="G312" s="123"/>
      <c r="H312" s="123"/>
      <c r="I312" s="123"/>
      <c r="J312" s="123"/>
      <c r="K312" s="123"/>
      <c r="L312" s="123"/>
    </row>
    <row r="313" spans="2:12">
      <c r="B313" s="122"/>
      <c r="C313" s="123"/>
      <c r="D313" s="123"/>
      <c r="E313" s="123"/>
      <c r="F313" s="123"/>
      <c r="G313" s="123"/>
      <c r="H313" s="123"/>
      <c r="I313" s="123"/>
      <c r="J313" s="123"/>
      <c r="K313" s="123"/>
      <c r="L313" s="123"/>
    </row>
    <row r="314" spans="2:12">
      <c r="B314" s="122"/>
      <c r="C314" s="123"/>
      <c r="D314" s="123"/>
      <c r="E314" s="123"/>
      <c r="F314" s="123"/>
      <c r="G314" s="123"/>
      <c r="H314" s="123"/>
      <c r="I314" s="123"/>
      <c r="J314" s="123"/>
      <c r="K314" s="123"/>
      <c r="L314" s="123"/>
    </row>
    <row r="315" spans="2:12">
      <c r="B315" s="122"/>
      <c r="C315" s="123"/>
      <c r="D315" s="123"/>
      <c r="E315" s="123"/>
      <c r="F315" s="123"/>
      <c r="G315" s="123"/>
      <c r="H315" s="123"/>
      <c r="I315" s="123"/>
      <c r="J315" s="123"/>
      <c r="K315" s="123"/>
      <c r="L315" s="123"/>
    </row>
    <row r="316" spans="2:12">
      <c r="B316" s="122"/>
      <c r="C316" s="123"/>
      <c r="D316" s="123"/>
      <c r="E316" s="123"/>
      <c r="F316" s="123"/>
      <c r="G316" s="123"/>
      <c r="H316" s="123"/>
      <c r="I316" s="123"/>
      <c r="J316" s="123"/>
      <c r="K316" s="123"/>
      <c r="L316" s="123"/>
    </row>
    <row r="317" spans="2:12">
      <c r="B317" s="122"/>
      <c r="C317" s="123"/>
      <c r="D317" s="123"/>
      <c r="E317" s="123"/>
      <c r="F317" s="123"/>
      <c r="G317" s="123"/>
      <c r="H317" s="123"/>
      <c r="I317" s="123"/>
      <c r="J317" s="123"/>
      <c r="K317" s="123"/>
      <c r="L317" s="123"/>
    </row>
    <row r="318" spans="2:12">
      <c r="B318" s="122"/>
      <c r="C318" s="123"/>
      <c r="D318" s="123"/>
      <c r="E318" s="123"/>
      <c r="F318" s="123"/>
      <c r="G318" s="123"/>
      <c r="H318" s="123"/>
      <c r="I318" s="123"/>
      <c r="J318" s="123"/>
      <c r="K318" s="123"/>
      <c r="L318" s="123"/>
    </row>
    <row r="319" spans="2:12">
      <c r="B319" s="122"/>
      <c r="C319" s="123"/>
      <c r="D319" s="123"/>
      <c r="E319" s="123"/>
      <c r="F319" s="123"/>
      <c r="G319" s="123"/>
      <c r="H319" s="123"/>
      <c r="I319" s="123"/>
      <c r="J319" s="123"/>
      <c r="K319" s="123"/>
      <c r="L319" s="123"/>
    </row>
    <row r="320" spans="2:12">
      <c r="B320" s="122"/>
      <c r="C320" s="123"/>
      <c r="D320" s="123"/>
      <c r="E320" s="123"/>
      <c r="F320" s="123"/>
      <c r="G320" s="123"/>
      <c r="H320" s="123"/>
      <c r="I320" s="123"/>
      <c r="J320" s="123"/>
      <c r="K320" s="123"/>
      <c r="L320" s="123"/>
    </row>
    <row r="321" spans="2:12">
      <c r="B321" s="122"/>
      <c r="C321" s="123"/>
      <c r="D321" s="123"/>
      <c r="E321" s="123"/>
      <c r="F321" s="123"/>
      <c r="G321" s="123"/>
      <c r="H321" s="123"/>
      <c r="I321" s="123"/>
      <c r="J321" s="123"/>
      <c r="K321" s="123"/>
      <c r="L321" s="123"/>
    </row>
    <row r="322" spans="2:12">
      <c r="B322" s="122"/>
      <c r="C322" s="123"/>
      <c r="D322" s="123"/>
      <c r="E322" s="123"/>
      <c r="F322" s="123"/>
      <c r="G322" s="123"/>
      <c r="H322" s="123"/>
      <c r="I322" s="123"/>
      <c r="J322" s="123"/>
      <c r="K322" s="123"/>
      <c r="L322" s="123"/>
    </row>
    <row r="323" spans="2:12">
      <c r="B323" s="122"/>
      <c r="C323" s="123"/>
      <c r="D323" s="123"/>
      <c r="E323" s="123"/>
      <c r="F323" s="123"/>
      <c r="G323" s="123"/>
      <c r="H323" s="123"/>
      <c r="I323" s="123"/>
      <c r="J323" s="123"/>
      <c r="K323" s="123"/>
      <c r="L323" s="123"/>
    </row>
    <row r="324" spans="2:12">
      <c r="B324" s="122"/>
      <c r="C324" s="123"/>
      <c r="D324" s="123"/>
      <c r="E324" s="123"/>
      <c r="F324" s="123"/>
      <c r="G324" s="123"/>
      <c r="H324" s="123"/>
      <c r="I324" s="123"/>
      <c r="J324" s="123"/>
      <c r="K324" s="123"/>
      <c r="L324" s="123"/>
    </row>
    <row r="325" spans="2:12">
      <c r="B325" s="122"/>
      <c r="C325" s="123"/>
      <c r="D325" s="123"/>
      <c r="E325" s="123"/>
      <c r="F325" s="123"/>
      <c r="G325" s="123"/>
      <c r="H325" s="123"/>
      <c r="I325" s="123"/>
      <c r="J325" s="123"/>
      <c r="K325" s="123"/>
      <c r="L325" s="123"/>
    </row>
    <row r="326" spans="2:12">
      <c r="B326" s="122"/>
      <c r="C326" s="123"/>
      <c r="D326" s="123"/>
      <c r="E326" s="123"/>
      <c r="F326" s="123"/>
      <c r="G326" s="123"/>
      <c r="H326" s="123"/>
      <c r="I326" s="123"/>
      <c r="J326" s="123"/>
      <c r="K326" s="123"/>
      <c r="L326" s="123"/>
    </row>
    <row r="327" spans="2:12">
      <c r="B327" s="122"/>
      <c r="C327" s="123"/>
      <c r="D327" s="123"/>
      <c r="E327" s="123"/>
      <c r="F327" s="123"/>
      <c r="G327" s="123"/>
      <c r="H327" s="123"/>
      <c r="I327" s="123"/>
      <c r="J327" s="123"/>
      <c r="K327" s="123"/>
      <c r="L327" s="123"/>
    </row>
    <row r="328" spans="2:12">
      <c r="B328" s="122"/>
      <c r="C328" s="123"/>
      <c r="D328" s="123"/>
      <c r="E328" s="123"/>
      <c r="F328" s="123"/>
      <c r="G328" s="123"/>
      <c r="H328" s="123"/>
      <c r="I328" s="123"/>
      <c r="J328" s="123"/>
      <c r="K328" s="123"/>
      <c r="L328" s="123"/>
    </row>
    <row r="329" spans="2:12">
      <c r="B329" s="122"/>
      <c r="C329" s="123"/>
      <c r="D329" s="123"/>
      <c r="E329" s="123"/>
      <c r="F329" s="123"/>
      <c r="G329" s="123"/>
      <c r="H329" s="123"/>
      <c r="I329" s="123"/>
      <c r="J329" s="123"/>
      <c r="K329" s="123"/>
      <c r="L329" s="123"/>
    </row>
    <row r="330" spans="2:12">
      <c r="B330" s="122"/>
      <c r="C330" s="123"/>
      <c r="D330" s="123"/>
      <c r="E330" s="123"/>
      <c r="F330" s="123"/>
      <c r="G330" s="123"/>
      <c r="H330" s="123"/>
      <c r="I330" s="123"/>
      <c r="J330" s="123"/>
      <c r="K330" s="123"/>
      <c r="L330" s="123"/>
    </row>
    <row r="331" spans="2:12">
      <c r="B331" s="122"/>
      <c r="C331" s="123"/>
      <c r="D331" s="123"/>
      <c r="E331" s="123"/>
      <c r="F331" s="123"/>
      <c r="G331" s="123"/>
      <c r="H331" s="123"/>
      <c r="I331" s="123"/>
      <c r="J331" s="123"/>
      <c r="K331" s="123"/>
      <c r="L331" s="123"/>
    </row>
    <row r="332" spans="2:12">
      <c r="B332" s="122"/>
      <c r="C332" s="123"/>
      <c r="D332" s="123"/>
      <c r="E332" s="123"/>
      <c r="F332" s="123"/>
      <c r="G332" s="123"/>
      <c r="H332" s="123"/>
      <c r="I332" s="123"/>
      <c r="J332" s="123"/>
      <c r="K332" s="123"/>
      <c r="L332" s="123"/>
    </row>
    <row r="333" spans="2:12">
      <c r="B333" s="122"/>
      <c r="C333" s="123"/>
      <c r="D333" s="123"/>
      <c r="E333" s="123"/>
      <c r="F333" s="123"/>
      <c r="G333" s="123"/>
      <c r="H333" s="123"/>
      <c r="I333" s="123"/>
      <c r="J333" s="123"/>
      <c r="K333" s="123"/>
      <c r="L333" s="123"/>
    </row>
    <row r="334" spans="2:12">
      <c r="B334" s="122"/>
      <c r="C334" s="123"/>
      <c r="D334" s="123"/>
      <c r="E334" s="123"/>
      <c r="F334" s="123"/>
      <c r="G334" s="123"/>
      <c r="H334" s="123"/>
      <c r="I334" s="123"/>
      <c r="J334" s="123"/>
      <c r="K334" s="123"/>
      <c r="L334" s="123"/>
    </row>
    <row r="335" spans="2:12">
      <c r="B335" s="122"/>
      <c r="C335" s="123"/>
      <c r="D335" s="123"/>
      <c r="E335" s="123"/>
      <c r="F335" s="123"/>
      <c r="G335" s="123"/>
      <c r="H335" s="123"/>
      <c r="I335" s="123"/>
      <c r="J335" s="123"/>
      <c r="K335" s="123"/>
      <c r="L335" s="123"/>
    </row>
    <row r="336" spans="2:12">
      <c r="B336" s="122"/>
      <c r="C336" s="123"/>
      <c r="D336" s="123"/>
      <c r="E336" s="123"/>
      <c r="F336" s="123"/>
      <c r="G336" s="123"/>
      <c r="H336" s="123"/>
      <c r="I336" s="123"/>
      <c r="J336" s="123"/>
      <c r="K336" s="123"/>
      <c r="L336" s="123"/>
    </row>
    <row r="337" spans="2:12">
      <c r="B337" s="122"/>
      <c r="C337" s="123"/>
      <c r="D337" s="123"/>
      <c r="E337" s="123"/>
      <c r="F337" s="123"/>
      <c r="G337" s="123"/>
      <c r="H337" s="123"/>
      <c r="I337" s="123"/>
      <c r="J337" s="123"/>
      <c r="K337" s="123"/>
      <c r="L337" s="123"/>
    </row>
    <row r="338" spans="2:12">
      <c r="B338" s="122"/>
      <c r="C338" s="123"/>
      <c r="D338" s="123"/>
      <c r="E338" s="123"/>
      <c r="F338" s="123"/>
      <c r="G338" s="123"/>
      <c r="H338" s="123"/>
      <c r="I338" s="123"/>
      <c r="J338" s="123"/>
      <c r="K338" s="123"/>
      <c r="L338" s="123"/>
    </row>
    <row r="339" spans="2:12">
      <c r="B339" s="122"/>
      <c r="C339" s="123"/>
      <c r="D339" s="123"/>
      <c r="E339" s="123"/>
      <c r="F339" s="123"/>
      <c r="G339" s="123"/>
      <c r="H339" s="123"/>
      <c r="I339" s="123"/>
      <c r="J339" s="123"/>
      <c r="K339" s="123"/>
      <c r="L339" s="123"/>
    </row>
    <row r="340" spans="2:12">
      <c r="B340" s="122"/>
      <c r="C340" s="123"/>
      <c r="D340" s="123"/>
      <c r="E340" s="123"/>
      <c r="F340" s="123"/>
      <c r="G340" s="123"/>
      <c r="H340" s="123"/>
      <c r="I340" s="123"/>
      <c r="J340" s="123"/>
      <c r="K340" s="123"/>
      <c r="L340" s="123"/>
    </row>
    <row r="341" spans="2:12">
      <c r="B341" s="122"/>
      <c r="C341" s="123"/>
      <c r="D341" s="123"/>
      <c r="E341" s="123"/>
      <c r="F341" s="123"/>
      <c r="G341" s="123"/>
      <c r="H341" s="123"/>
      <c r="I341" s="123"/>
      <c r="J341" s="123"/>
      <c r="K341" s="123"/>
      <c r="L341" s="123"/>
    </row>
    <row r="342" spans="2:12">
      <c r="B342" s="122"/>
      <c r="C342" s="123"/>
      <c r="D342" s="123"/>
      <c r="E342" s="123"/>
      <c r="F342" s="123"/>
      <c r="G342" s="123"/>
      <c r="H342" s="123"/>
      <c r="I342" s="123"/>
      <c r="J342" s="123"/>
      <c r="K342" s="123"/>
      <c r="L342" s="123"/>
    </row>
    <row r="343" spans="2:12">
      <c r="B343" s="122"/>
      <c r="C343" s="123"/>
      <c r="D343" s="123"/>
      <c r="E343" s="123"/>
      <c r="F343" s="123"/>
      <c r="G343" s="123"/>
      <c r="H343" s="123"/>
      <c r="I343" s="123"/>
      <c r="J343" s="123"/>
      <c r="K343" s="123"/>
      <c r="L343" s="123"/>
    </row>
    <row r="344" spans="2:12">
      <c r="B344" s="122"/>
      <c r="C344" s="123"/>
      <c r="D344" s="123"/>
      <c r="E344" s="123"/>
      <c r="F344" s="123"/>
      <c r="G344" s="123"/>
      <c r="H344" s="123"/>
      <c r="I344" s="123"/>
      <c r="J344" s="123"/>
      <c r="K344" s="123"/>
      <c r="L344" s="123"/>
    </row>
    <row r="345" spans="2:12">
      <c r="B345" s="122"/>
      <c r="C345" s="123"/>
      <c r="D345" s="123"/>
      <c r="E345" s="123"/>
      <c r="F345" s="123"/>
      <c r="G345" s="123"/>
      <c r="H345" s="123"/>
      <c r="I345" s="123"/>
      <c r="J345" s="123"/>
      <c r="K345" s="123"/>
      <c r="L345" s="123"/>
    </row>
    <row r="346" spans="2:12">
      <c r="B346" s="122"/>
      <c r="C346" s="123"/>
      <c r="D346" s="123"/>
      <c r="E346" s="123"/>
      <c r="F346" s="123"/>
      <c r="G346" s="123"/>
      <c r="H346" s="123"/>
      <c r="I346" s="123"/>
      <c r="J346" s="123"/>
      <c r="K346" s="123"/>
      <c r="L346" s="123"/>
    </row>
    <row r="347" spans="2:12">
      <c r="B347" s="122"/>
      <c r="C347" s="123"/>
      <c r="D347" s="123"/>
      <c r="E347" s="123"/>
      <c r="F347" s="123"/>
      <c r="G347" s="123"/>
      <c r="H347" s="123"/>
      <c r="I347" s="123"/>
      <c r="J347" s="123"/>
      <c r="K347" s="123"/>
      <c r="L347" s="123"/>
    </row>
    <row r="348" spans="2:12">
      <c r="B348" s="122"/>
      <c r="C348" s="123"/>
      <c r="D348" s="123"/>
      <c r="E348" s="123"/>
      <c r="F348" s="123"/>
      <c r="G348" s="123"/>
      <c r="H348" s="123"/>
      <c r="I348" s="123"/>
      <c r="J348" s="123"/>
      <c r="K348" s="123"/>
      <c r="L348" s="123"/>
    </row>
    <row r="349" spans="2:12">
      <c r="B349" s="122"/>
      <c r="C349" s="123"/>
      <c r="D349" s="123"/>
      <c r="E349" s="123"/>
      <c r="F349" s="123"/>
      <c r="G349" s="123"/>
      <c r="H349" s="123"/>
      <c r="I349" s="123"/>
      <c r="J349" s="123"/>
      <c r="K349" s="123"/>
      <c r="L349" s="123"/>
    </row>
    <row r="350" spans="2:12">
      <c r="B350" s="122"/>
      <c r="C350" s="123"/>
      <c r="D350" s="123"/>
      <c r="E350" s="123"/>
      <c r="F350" s="123"/>
      <c r="G350" s="123"/>
      <c r="H350" s="123"/>
      <c r="I350" s="123"/>
      <c r="J350" s="123"/>
      <c r="K350" s="123"/>
      <c r="L350" s="123"/>
    </row>
    <row r="351" spans="2:12">
      <c r="B351" s="122"/>
      <c r="C351" s="123"/>
      <c r="D351" s="123"/>
      <c r="E351" s="123"/>
      <c r="F351" s="123"/>
      <c r="G351" s="123"/>
      <c r="H351" s="123"/>
      <c r="I351" s="123"/>
      <c r="J351" s="123"/>
      <c r="K351" s="123"/>
      <c r="L351" s="123"/>
    </row>
    <row r="352" spans="2:12">
      <c r="B352" s="122"/>
      <c r="C352" s="123"/>
      <c r="D352" s="123"/>
      <c r="E352" s="123"/>
      <c r="F352" s="123"/>
      <c r="G352" s="123"/>
      <c r="H352" s="123"/>
      <c r="I352" s="123"/>
      <c r="J352" s="123"/>
      <c r="K352" s="123"/>
      <c r="L352" s="123"/>
    </row>
    <row r="353" spans="2:12">
      <c r="B353" s="122"/>
      <c r="C353" s="123"/>
      <c r="D353" s="123"/>
      <c r="E353" s="123"/>
      <c r="F353" s="123"/>
      <c r="G353" s="123"/>
      <c r="H353" s="123"/>
      <c r="I353" s="123"/>
      <c r="J353" s="123"/>
      <c r="K353" s="123"/>
      <c r="L353" s="123"/>
    </row>
    <row r="354" spans="2:12">
      <c r="B354" s="122"/>
      <c r="C354" s="123"/>
      <c r="D354" s="123"/>
      <c r="E354" s="123"/>
      <c r="F354" s="123"/>
      <c r="G354" s="123"/>
      <c r="H354" s="123"/>
      <c r="I354" s="123"/>
      <c r="J354" s="123"/>
      <c r="K354" s="123"/>
      <c r="L354" s="123"/>
    </row>
    <row r="355" spans="2:12">
      <c r="B355" s="122"/>
      <c r="C355" s="123"/>
      <c r="D355" s="123"/>
      <c r="E355" s="123"/>
      <c r="F355" s="123"/>
      <c r="G355" s="123"/>
      <c r="H355" s="123"/>
      <c r="I355" s="123"/>
      <c r="J355" s="123"/>
      <c r="K355" s="123"/>
      <c r="L355" s="123"/>
    </row>
    <row r="356" spans="2:12">
      <c r="B356" s="122"/>
      <c r="C356" s="123"/>
      <c r="D356" s="123"/>
      <c r="E356" s="123"/>
      <c r="F356" s="123"/>
      <c r="G356" s="123"/>
      <c r="H356" s="123"/>
      <c r="I356" s="123"/>
      <c r="J356" s="123"/>
      <c r="K356" s="123"/>
      <c r="L356" s="123"/>
    </row>
    <row r="357" spans="2:12">
      <c r="B357" s="122"/>
      <c r="C357" s="123"/>
      <c r="D357" s="123"/>
      <c r="E357" s="123"/>
      <c r="F357" s="123"/>
      <c r="G357" s="123"/>
      <c r="H357" s="123"/>
      <c r="I357" s="123"/>
      <c r="J357" s="123"/>
      <c r="K357" s="123"/>
      <c r="L357" s="123"/>
    </row>
    <row r="358" spans="2:12">
      <c r="B358" s="122"/>
      <c r="C358" s="123"/>
      <c r="D358" s="123"/>
      <c r="E358" s="123"/>
      <c r="F358" s="123"/>
      <c r="G358" s="123"/>
      <c r="H358" s="123"/>
      <c r="I358" s="123"/>
      <c r="J358" s="123"/>
      <c r="K358" s="123"/>
      <c r="L358" s="123"/>
    </row>
    <row r="359" spans="2:12">
      <c r="B359" s="122"/>
      <c r="C359" s="123"/>
      <c r="D359" s="123"/>
      <c r="E359" s="123"/>
      <c r="F359" s="123"/>
      <c r="G359" s="123"/>
      <c r="H359" s="123"/>
      <c r="I359" s="123"/>
      <c r="J359" s="123"/>
      <c r="K359" s="123"/>
      <c r="L359" s="123"/>
    </row>
    <row r="360" spans="2:12">
      <c r="B360" s="122"/>
      <c r="C360" s="123"/>
      <c r="D360" s="123"/>
      <c r="E360" s="123"/>
      <c r="F360" s="123"/>
      <c r="G360" s="123"/>
      <c r="H360" s="123"/>
      <c r="I360" s="123"/>
      <c r="J360" s="123"/>
      <c r="K360" s="123"/>
      <c r="L360" s="123"/>
    </row>
    <row r="361" spans="2:12">
      <c r="B361" s="122"/>
      <c r="C361" s="123"/>
      <c r="D361" s="123"/>
      <c r="E361" s="123"/>
      <c r="F361" s="123"/>
      <c r="G361" s="123"/>
      <c r="H361" s="123"/>
      <c r="I361" s="123"/>
      <c r="J361" s="123"/>
      <c r="K361" s="123"/>
      <c r="L361" s="123"/>
    </row>
    <row r="362" spans="2:12">
      <c r="B362" s="122"/>
      <c r="C362" s="123"/>
      <c r="D362" s="123"/>
      <c r="E362" s="123"/>
      <c r="F362" s="123"/>
      <c r="G362" s="123"/>
      <c r="H362" s="123"/>
      <c r="I362" s="123"/>
      <c r="J362" s="123"/>
      <c r="K362" s="123"/>
      <c r="L362" s="123"/>
    </row>
    <row r="363" spans="2:12">
      <c r="B363" s="122"/>
      <c r="C363" s="123"/>
      <c r="D363" s="123"/>
      <c r="E363" s="123"/>
      <c r="F363" s="123"/>
      <c r="G363" s="123"/>
      <c r="H363" s="123"/>
      <c r="I363" s="123"/>
      <c r="J363" s="123"/>
      <c r="K363" s="123"/>
      <c r="L363" s="123"/>
    </row>
    <row r="364" spans="2:12">
      <c r="B364" s="122"/>
      <c r="C364" s="123"/>
      <c r="D364" s="123"/>
      <c r="E364" s="123"/>
      <c r="F364" s="123"/>
      <c r="G364" s="123"/>
      <c r="H364" s="123"/>
      <c r="I364" s="123"/>
      <c r="J364" s="123"/>
      <c r="K364" s="123"/>
      <c r="L364" s="123"/>
    </row>
    <row r="365" spans="2:12">
      <c r="B365" s="122"/>
      <c r="C365" s="123"/>
      <c r="D365" s="123"/>
      <c r="E365" s="123"/>
      <c r="F365" s="123"/>
      <c r="G365" s="123"/>
      <c r="H365" s="123"/>
      <c r="I365" s="123"/>
      <c r="J365" s="123"/>
      <c r="K365" s="123"/>
      <c r="L365" s="123"/>
    </row>
    <row r="366" spans="2:12">
      <c r="B366" s="122"/>
      <c r="C366" s="123"/>
      <c r="D366" s="123"/>
      <c r="E366" s="123"/>
      <c r="F366" s="123"/>
      <c r="G366" s="123"/>
      <c r="H366" s="123"/>
      <c r="I366" s="123"/>
      <c r="J366" s="123"/>
      <c r="K366" s="123"/>
      <c r="L366" s="123"/>
    </row>
    <row r="367" spans="2:12">
      <c r="B367" s="122"/>
      <c r="C367" s="123"/>
      <c r="D367" s="123"/>
      <c r="E367" s="123"/>
      <c r="F367" s="123"/>
      <c r="G367" s="123"/>
      <c r="H367" s="123"/>
      <c r="I367" s="123"/>
      <c r="J367" s="123"/>
      <c r="K367" s="123"/>
      <c r="L367" s="123"/>
    </row>
    <row r="368" spans="2:12">
      <c r="B368" s="122"/>
      <c r="C368" s="123"/>
      <c r="D368" s="123"/>
      <c r="E368" s="123"/>
      <c r="F368" s="123"/>
      <c r="G368" s="123"/>
      <c r="H368" s="123"/>
      <c r="I368" s="123"/>
      <c r="J368" s="123"/>
      <c r="K368" s="123"/>
      <c r="L368" s="123"/>
    </row>
    <row r="369" spans="2:12">
      <c r="B369" s="122"/>
      <c r="C369" s="123"/>
      <c r="D369" s="123"/>
      <c r="E369" s="123"/>
      <c r="F369" s="123"/>
      <c r="G369" s="123"/>
      <c r="H369" s="123"/>
      <c r="I369" s="123"/>
      <c r="J369" s="123"/>
      <c r="K369" s="123"/>
      <c r="L369" s="123"/>
    </row>
    <row r="370" spans="2:12">
      <c r="B370" s="122"/>
      <c r="C370" s="123"/>
      <c r="D370" s="123"/>
      <c r="E370" s="123"/>
      <c r="F370" s="123"/>
      <c r="G370" s="123"/>
      <c r="H370" s="123"/>
      <c r="I370" s="123"/>
      <c r="J370" s="123"/>
      <c r="K370" s="123"/>
      <c r="L370" s="123"/>
    </row>
    <row r="371" spans="2:12">
      <c r="B371" s="122"/>
      <c r="C371" s="123"/>
      <c r="D371" s="123"/>
      <c r="E371" s="123"/>
      <c r="F371" s="123"/>
      <c r="G371" s="123"/>
      <c r="H371" s="123"/>
      <c r="I371" s="123"/>
      <c r="J371" s="123"/>
      <c r="K371" s="123"/>
      <c r="L371" s="123"/>
    </row>
    <row r="372" spans="2:12">
      <c r="B372" s="122"/>
      <c r="C372" s="123"/>
      <c r="D372" s="123"/>
      <c r="E372" s="123"/>
      <c r="F372" s="123"/>
      <c r="G372" s="123"/>
      <c r="H372" s="123"/>
      <c r="I372" s="123"/>
      <c r="J372" s="123"/>
      <c r="K372" s="123"/>
      <c r="L372" s="123"/>
    </row>
    <row r="373" spans="2:12">
      <c r="B373" s="122"/>
      <c r="C373" s="123"/>
      <c r="D373" s="123"/>
      <c r="E373" s="123"/>
      <c r="F373" s="123"/>
      <c r="G373" s="123"/>
      <c r="H373" s="123"/>
      <c r="I373" s="123"/>
      <c r="J373" s="123"/>
      <c r="K373" s="123"/>
      <c r="L373" s="123"/>
    </row>
    <row r="374" spans="2:12">
      <c r="B374" s="122"/>
      <c r="C374" s="123"/>
      <c r="D374" s="123"/>
      <c r="E374" s="123"/>
      <c r="F374" s="123"/>
      <c r="G374" s="123"/>
      <c r="H374" s="123"/>
      <c r="I374" s="123"/>
      <c r="J374" s="123"/>
      <c r="K374" s="123"/>
      <c r="L374" s="123"/>
    </row>
    <row r="375" spans="2:12">
      <c r="B375" s="122"/>
      <c r="C375" s="123"/>
      <c r="D375" s="123"/>
      <c r="E375" s="123"/>
      <c r="F375" s="123"/>
      <c r="G375" s="123"/>
      <c r="H375" s="123"/>
      <c r="I375" s="123"/>
      <c r="J375" s="123"/>
      <c r="K375" s="123"/>
      <c r="L375" s="123"/>
    </row>
    <row r="376" spans="2:12">
      <c r="B376" s="122"/>
      <c r="C376" s="123"/>
      <c r="D376" s="123"/>
      <c r="E376" s="123"/>
      <c r="F376" s="123"/>
      <c r="G376" s="123"/>
      <c r="H376" s="123"/>
      <c r="I376" s="123"/>
      <c r="J376" s="123"/>
      <c r="K376" s="123"/>
      <c r="L376" s="123"/>
    </row>
    <row r="377" spans="2:12">
      <c r="B377" s="122"/>
      <c r="C377" s="123"/>
      <c r="D377" s="123"/>
      <c r="E377" s="123"/>
      <c r="F377" s="123"/>
      <c r="G377" s="123"/>
      <c r="H377" s="123"/>
      <c r="I377" s="123"/>
      <c r="J377" s="123"/>
      <c r="K377" s="123"/>
      <c r="L377" s="123"/>
    </row>
    <row r="378" spans="2:12">
      <c r="B378" s="122"/>
      <c r="C378" s="123"/>
      <c r="D378" s="123"/>
      <c r="E378" s="123"/>
      <c r="F378" s="123"/>
      <c r="G378" s="123"/>
      <c r="H378" s="123"/>
      <c r="I378" s="123"/>
      <c r="J378" s="123"/>
      <c r="K378" s="123"/>
      <c r="L378" s="123"/>
    </row>
    <row r="379" spans="2:12">
      <c r="B379" s="122"/>
      <c r="C379" s="123"/>
      <c r="D379" s="123"/>
      <c r="E379" s="123"/>
      <c r="F379" s="123"/>
      <c r="G379" s="123"/>
      <c r="H379" s="123"/>
      <c r="I379" s="123"/>
      <c r="J379" s="123"/>
      <c r="K379" s="123"/>
      <c r="L379" s="123"/>
    </row>
    <row r="380" spans="2:12">
      <c r="B380" s="122"/>
      <c r="C380" s="123"/>
      <c r="D380" s="123"/>
      <c r="E380" s="123"/>
      <c r="F380" s="123"/>
      <c r="G380" s="123"/>
      <c r="H380" s="123"/>
      <c r="I380" s="123"/>
      <c r="J380" s="123"/>
      <c r="K380" s="123"/>
      <c r="L380" s="123"/>
    </row>
    <row r="381" spans="2:12">
      <c r="B381" s="122"/>
      <c r="C381" s="123"/>
      <c r="D381" s="123"/>
      <c r="E381" s="123"/>
      <c r="F381" s="123"/>
      <c r="G381" s="123"/>
      <c r="H381" s="123"/>
      <c r="I381" s="123"/>
      <c r="J381" s="123"/>
      <c r="K381" s="123"/>
      <c r="L381" s="123"/>
    </row>
    <row r="382" spans="2:12">
      <c r="B382" s="122"/>
      <c r="C382" s="123"/>
      <c r="D382" s="123"/>
      <c r="E382" s="123"/>
      <c r="F382" s="123"/>
      <c r="G382" s="123"/>
      <c r="H382" s="123"/>
      <c r="I382" s="123"/>
      <c r="J382" s="123"/>
      <c r="K382" s="123"/>
      <c r="L382" s="123"/>
    </row>
    <row r="383" spans="2:12">
      <c r="B383" s="122"/>
      <c r="C383" s="123"/>
      <c r="D383" s="123"/>
      <c r="E383" s="123"/>
      <c r="F383" s="123"/>
      <c r="G383" s="123"/>
      <c r="H383" s="123"/>
      <c r="I383" s="123"/>
      <c r="J383" s="123"/>
      <c r="K383" s="123"/>
      <c r="L383" s="123"/>
    </row>
    <row r="384" spans="2:12">
      <c r="B384" s="122"/>
      <c r="C384" s="123"/>
      <c r="D384" s="123"/>
      <c r="E384" s="123"/>
      <c r="F384" s="123"/>
      <c r="G384" s="123"/>
      <c r="H384" s="123"/>
      <c r="I384" s="123"/>
      <c r="J384" s="123"/>
      <c r="K384" s="123"/>
      <c r="L384" s="123"/>
    </row>
    <row r="385" spans="2:12">
      <c r="B385" s="122"/>
      <c r="C385" s="123"/>
      <c r="D385" s="123"/>
      <c r="E385" s="123"/>
      <c r="F385" s="123"/>
      <c r="G385" s="123"/>
      <c r="H385" s="123"/>
      <c r="I385" s="123"/>
      <c r="J385" s="123"/>
      <c r="K385" s="123"/>
      <c r="L385" s="123"/>
    </row>
    <row r="386" spans="2:12">
      <c r="B386" s="122"/>
      <c r="C386" s="123"/>
      <c r="D386" s="123"/>
      <c r="E386" s="123"/>
      <c r="F386" s="123"/>
      <c r="G386" s="123"/>
      <c r="H386" s="123"/>
      <c r="I386" s="123"/>
      <c r="J386" s="123"/>
      <c r="K386" s="123"/>
      <c r="L386" s="123"/>
    </row>
    <row r="387" spans="2:12">
      <c r="B387" s="122"/>
      <c r="C387" s="123"/>
      <c r="D387" s="123"/>
      <c r="E387" s="123"/>
      <c r="F387" s="123"/>
      <c r="G387" s="123"/>
      <c r="H387" s="123"/>
      <c r="I387" s="123"/>
      <c r="J387" s="123"/>
      <c r="K387" s="123"/>
      <c r="L387" s="123"/>
    </row>
    <row r="388" spans="2:12">
      <c r="B388" s="122"/>
      <c r="C388" s="123"/>
      <c r="D388" s="123"/>
      <c r="E388" s="123"/>
      <c r="F388" s="123"/>
      <c r="G388" s="123"/>
      <c r="H388" s="123"/>
      <c r="I388" s="123"/>
      <c r="J388" s="123"/>
      <c r="K388" s="123"/>
      <c r="L388" s="123"/>
    </row>
    <row r="389" spans="2:12">
      <c r="B389" s="122"/>
      <c r="C389" s="123"/>
      <c r="D389" s="123"/>
      <c r="E389" s="123"/>
      <c r="F389" s="123"/>
      <c r="G389" s="123"/>
      <c r="H389" s="123"/>
      <c r="I389" s="123"/>
      <c r="J389" s="123"/>
      <c r="K389" s="123"/>
      <c r="L389" s="123"/>
    </row>
    <row r="390" spans="2:12">
      <c r="B390" s="122"/>
      <c r="C390" s="123"/>
      <c r="D390" s="123"/>
      <c r="E390" s="123"/>
      <c r="F390" s="123"/>
      <c r="G390" s="123"/>
      <c r="H390" s="123"/>
      <c r="I390" s="123"/>
      <c r="J390" s="123"/>
      <c r="K390" s="123"/>
      <c r="L390" s="123"/>
    </row>
    <row r="391" spans="2:12">
      <c r="B391" s="122"/>
      <c r="C391" s="123"/>
      <c r="D391" s="123"/>
      <c r="E391" s="123"/>
      <c r="F391" s="123"/>
      <c r="G391" s="123"/>
      <c r="H391" s="123"/>
      <c r="I391" s="123"/>
      <c r="J391" s="123"/>
      <c r="K391" s="123"/>
      <c r="L391" s="123"/>
    </row>
    <row r="392" spans="2:12">
      <c r="B392" s="122"/>
      <c r="C392" s="123"/>
      <c r="D392" s="123"/>
      <c r="E392" s="123"/>
      <c r="F392" s="123"/>
      <c r="G392" s="123"/>
      <c r="H392" s="123"/>
      <c r="I392" s="123"/>
      <c r="J392" s="123"/>
      <c r="K392" s="123"/>
      <c r="L392" s="123"/>
    </row>
    <row r="393" spans="2:12">
      <c r="B393" s="122"/>
      <c r="C393" s="123"/>
      <c r="D393" s="123"/>
      <c r="E393" s="123"/>
      <c r="F393" s="123"/>
      <c r="G393" s="123"/>
      <c r="H393" s="123"/>
      <c r="I393" s="123"/>
      <c r="J393" s="123"/>
      <c r="K393" s="123"/>
      <c r="L393" s="123"/>
    </row>
    <row r="394" spans="2:12">
      <c r="B394" s="122"/>
      <c r="C394" s="123"/>
      <c r="D394" s="123"/>
      <c r="E394" s="123"/>
      <c r="F394" s="123"/>
      <c r="G394" s="123"/>
      <c r="H394" s="123"/>
      <c r="I394" s="123"/>
      <c r="J394" s="123"/>
      <c r="K394" s="123"/>
      <c r="L394" s="123"/>
    </row>
    <row r="395" spans="2:12">
      <c r="B395" s="122"/>
      <c r="C395" s="123"/>
      <c r="D395" s="123"/>
      <c r="E395" s="123"/>
      <c r="F395" s="123"/>
      <c r="G395" s="123"/>
      <c r="H395" s="123"/>
      <c r="I395" s="123"/>
      <c r="J395" s="123"/>
      <c r="K395" s="123"/>
      <c r="L395" s="123"/>
    </row>
    <row r="396" spans="2:12">
      <c r="B396" s="122"/>
      <c r="C396" s="123"/>
      <c r="D396" s="123"/>
      <c r="E396" s="123"/>
      <c r="F396" s="123"/>
      <c r="G396" s="123"/>
      <c r="H396" s="123"/>
      <c r="I396" s="123"/>
      <c r="J396" s="123"/>
      <c r="K396" s="123"/>
      <c r="L396" s="123"/>
    </row>
    <row r="397" spans="2:12">
      <c r="B397" s="122"/>
      <c r="C397" s="123"/>
      <c r="D397" s="123"/>
      <c r="E397" s="123"/>
      <c r="F397" s="123"/>
      <c r="G397" s="123"/>
      <c r="H397" s="123"/>
      <c r="I397" s="123"/>
      <c r="J397" s="123"/>
      <c r="K397" s="123"/>
      <c r="L397" s="123"/>
    </row>
    <row r="398" spans="2:12">
      <c r="B398" s="122"/>
      <c r="C398" s="123"/>
      <c r="D398" s="123"/>
      <c r="E398" s="123"/>
      <c r="F398" s="123"/>
      <c r="G398" s="123"/>
      <c r="H398" s="123"/>
      <c r="I398" s="123"/>
      <c r="J398" s="123"/>
      <c r="K398" s="123"/>
      <c r="L398" s="123"/>
    </row>
    <row r="399" spans="2:12">
      <c r="B399" s="122"/>
      <c r="C399" s="123"/>
      <c r="D399" s="123"/>
      <c r="E399" s="123"/>
      <c r="F399" s="123"/>
      <c r="G399" s="123"/>
      <c r="H399" s="123"/>
      <c r="I399" s="123"/>
      <c r="J399" s="123"/>
      <c r="K399" s="123"/>
      <c r="L399" s="123"/>
    </row>
    <row r="400" spans="2:12">
      <c r="B400" s="122"/>
      <c r="C400" s="123"/>
      <c r="D400" s="123"/>
      <c r="E400" s="123"/>
      <c r="F400" s="123"/>
      <c r="G400" s="123"/>
      <c r="H400" s="123"/>
      <c r="I400" s="123"/>
      <c r="J400" s="123"/>
      <c r="K400" s="123"/>
      <c r="L400" s="123"/>
    </row>
    <row r="401" spans="2:12">
      <c r="B401" s="122"/>
      <c r="C401" s="123"/>
      <c r="D401" s="123"/>
      <c r="E401" s="123"/>
      <c r="F401" s="123"/>
      <c r="G401" s="123"/>
      <c r="H401" s="123"/>
      <c r="I401" s="123"/>
      <c r="J401" s="123"/>
      <c r="K401" s="123"/>
      <c r="L401" s="123"/>
    </row>
    <row r="402" spans="2:12">
      <c r="B402" s="122"/>
      <c r="C402" s="123"/>
      <c r="D402" s="123"/>
      <c r="E402" s="123"/>
      <c r="F402" s="123"/>
      <c r="G402" s="123"/>
      <c r="H402" s="123"/>
      <c r="I402" s="123"/>
      <c r="J402" s="123"/>
      <c r="K402" s="123"/>
      <c r="L402" s="123"/>
    </row>
    <row r="403" spans="2:12">
      <c r="B403" s="122"/>
      <c r="C403" s="123"/>
      <c r="D403" s="123"/>
      <c r="E403" s="123"/>
      <c r="F403" s="123"/>
      <c r="G403" s="123"/>
      <c r="H403" s="123"/>
      <c r="I403" s="123"/>
      <c r="J403" s="123"/>
      <c r="K403" s="123"/>
      <c r="L403" s="123"/>
    </row>
    <row r="404" spans="2:12">
      <c r="B404" s="122"/>
      <c r="C404" s="123"/>
      <c r="D404" s="123"/>
      <c r="E404" s="123"/>
      <c r="F404" s="123"/>
      <c r="G404" s="123"/>
      <c r="H404" s="123"/>
      <c r="I404" s="123"/>
      <c r="J404" s="123"/>
      <c r="K404" s="123"/>
      <c r="L404" s="123"/>
    </row>
    <row r="405" spans="2:12">
      <c r="B405" s="122"/>
      <c r="C405" s="123"/>
      <c r="D405" s="123"/>
      <c r="E405" s="123"/>
      <c r="F405" s="123"/>
      <c r="G405" s="123"/>
      <c r="H405" s="123"/>
      <c r="I405" s="123"/>
      <c r="J405" s="123"/>
      <c r="K405" s="123"/>
      <c r="L405" s="123"/>
    </row>
    <row r="406" spans="2:12">
      <c r="B406" s="122"/>
      <c r="C406" s="123"/>
      <c r="D406" s="123"/>
      <c r="E406" s="123"/>
      <c r="F406" s="123"/>
      <c r="G406" s="123"/>
      <c r="H406" s="123"/>
      <c r="I406" s="123"/>
      <c r="J406" s="123"/>
      <c r="K406" s="123"/>
      <c r="L406" s="123"/>
    </row>
    <row r="407" spans="2:12">
      <c r="B407" s="122"/>
      <c r="C407" s="123"/>
      <c r="D407" s="123"/>
      <c r="E407" s="123"/>
      <c r="F407" s="123"/>
      <c r="G407" s="123"/>
      <c r="H407" s="123"/>
      <c r="I407" s="123"/>
      <c r="J407" s="123"/>
      <c r="K407" s="123"/>
      <c r="L407" s="123"/>
    </row>
    <row r="408" spans="2:12">
      <c r="B408" s="122"/>
      <c r="C408" s="123"/>
      <c r="D408" s="123"/>
      <c r="E408" s="123"/>
      <c r="F408" s="123"/>
      <c r="G408" s="123"/>
      <c r="H408" s="123"/>
      <c r="I408" s="123"/>
      <c r="J408" s="123"/>
      <c r="K408" s="123"/>
      <c r="L408" s="123"/>
    </row>
    <row r="409" spans="2:12">
      <c r="B409" s="122"/>
      <c r="C409" s="123"/>
      <c r="D409" s="123"/>
      <c r="E409" s="123"/>
      <c r="F409" s="123"/>
      <c r="G409" s="123"/>
      <c r="H409" s="123"/>
      <c r="I409" s="123"/>
      <c r="J409" s="123"/>
      <c r="K409" s="123"/>
      <c r="L409" s="123"/>
    </row>
    <row r="410" spans="2:12">
      <c r="B410" s="122"/>
      <c r="C410" s="123"/>
      <c r="D410" s="123"/>
      <c r="E410" s="123"/>
      <c r="F410" s="123"/>
      <c r="G410" s="123"/>
      <c r="H410" s="123"/>
      <c r="I410" s="123"/>
      <c r="J410" s="123"/>
      <c r="K410" s="123"/>
      <c r="L410" s="123"/>
    </row>
    <row r="411" spans="2:12">
      <c r="B411" s="122"/>
      <c r="C411" s="123"/>
      <c r="D411" s="123"/>
      <c r="E411" s="123"/>
      <c r="F411" s="123"/>
      <c r="G411" s="123"/>
      <c r="H411" s="123"/>
      <c r="I411" s="123"/>
      <c r="J411" s="123"/>
      <c r="K411" s="123"/>
      <c r="L411" s="123"/>
    </row>
    <row r="412" spans="2:12">
      <c r="B412" s="122"/>
      <c r="C412" s="123"/>
      <c r="D412" s="123"/>
      <c r="E412" s="123"/>
      <c r="F412" s="123"/>
      <c r="G412" s="123"/>
      <c r="H412" s="123"/>
      <c r="I412" s="123"/>
      <c r="J412" s="123"/>
      <c r="K412" s="123"/>
      <c r="L412" s="123"/>
    </row>
    <row r="413" spans="2:12">
      <c r="B413" s="122"/>
      <c r="C413" s="123"/>
      <c r="D413" s="123"/>
      <c r="E413" s="123"/>
      <c r="F413" s="123"/>
      <c r="G413" s="123"/>
      <c r="H413" s="123"/>
      <c r="I413" s="123"/>
      <c r="J413" s="123"/>
      <c r="K413" s="123"/>
      <c r="L413" s="123"/>
    </row>
    <row r="414" spans="2:12">
      <c r="B414" s="122"/>
      <c r="C414" s="123"/>
      <c r="D414" s="123"/>
      <c r="E414" s="123"/>
      <c r="F414" s="123"/>
      <c r="G414" s="123"/>
      <c r="H414" s="123"/>
      <c r="I414" s="123"/>
      <c r="J414" s="123"/>
      <c r="K414" s="123"/>
      <c r="L414" s="123"/>
    </row>
    <row r="415" spans="2:12">
      <c r="B415" s="122"/>
      <c r="C415" s="123"/>
      <c r="D415" s="123"/>
      <c r="E415" s="123"/>
      <c r="F415" s="123"/>
      <c r="G415" s="123"/>
      <c r="H415" s="123"/>
      <c r="I415" s="123"/>
      <c r="J415" s="123"/>
      <c r="K415" s="123"/>
      <c r="L415" s="123"/>
    </row>
    <row r="416" spans="2:12">
      <c r="B416" s="122"/>
      <c r="C416" s="123"/>
      <c r="D416" s="123"/>
      <c r="E416" s="123"/>
      <c r="F416" s="123"/>
      <c r="G416" s="123"/>
      <c r="H416" s="123"/>
      <c r="I416" s="123"/>
      <c r="J416" s="123"/>
      <c r="K416" s="123"/>
      <c r="L416" s="123"/>
    </row>
    <row r="417" spans="2:12">
      <c r="B417" s="122"/>
      <c r="C417" s="123"/>
      <c r="D417" s="123"/>
      <c r="E417" s="123"/>
      <c r="F417" s="123"/>
      <c r="G417" s="123"/>
      <c r="H417" s="123"/>
      <c r="I417" s="123"/>
      <c r="J417" s="123"/>
      <c r="K417" s="123"/>
      <c r="L417" s="123"/>
    </row>
    <row r="418" spans="2:12">
      <c r="B418" s="122"/>
      <c r="C418" s="123"/>
      <c r="D418" s="123"/>
      <c r="E418" s="123"/>
      <c r="F418" s="123"/>
      <c r="G418" s="123"/>
      <c r="H418" s="123"/>
      <c r="I418" s="123"/>
      <c r="J418" s="123"/>
      <c r="K418" s="123"/>
      <c r="L418" s="123"/>
    </row>
    <row r="419" spans="2:12">
      <c r="B419" s="122"/>
      <c r="C419" s="123"/>
      <c r="D419" s="123"/>
      <c r="E419" s="123"/>
      <c r="F419" s="123"/>
      <c r="G419" s="123"/>
      <c r="H419" s="123"/>
      <c r="I419" s="123"/>
      <c r="J419" s="123"/>
      <c r="K419" s="123"/>
      <c r="L419" s="123"/>
    </row>
    <row r="420" spans="2:12">
      <c r="B420" s="122"/>
      <c r="C420" s="123"/>
      <c r="D420" s="123"/>
      <c r="E420" s="123"/>
      <c r="F420" s="123"/>
      <c r="G420" s="123"/>
      <c r="H420" s="123"/>
      <c r="I420" s="123"/>
      <c r="J420" s="123"/>
      <c r="K420" s="123"/>
      <c r="L420" s="123"/>
    </row>
    <row r="421" spans="2:12">
      <c r="B421" s="122"/>
      <c r="C421" s="123"/>
      <c r="D421" s="123"/>
      <c r="E421" s="123"/>
      <c r="F421" s="123"/>
      <c r="G421" s="123"/>
      <c r="H421" s="123"/>
      <c r="I421" s="123"/>
      <c r="J421" s="123"/>
      <c r="K421" s="123"/>
      <c r="L421" s="123"/>
    </row>
    <row r="422" spans="2:12">
      <c r="B422" s="122"/>
      <c r="C422" s="123"/>
      <c r="D422" s="123"/>
      <c r="E422" s="123"/>
      <c r="F422" s="123"/>
      <c r="G422" s="123"/>
      <c r="H422" s="123"/>
      <c r="I422" s="123"/>
      <c r="J422" s="123"/>
      <c r="K422" s="123"/>
      <c r="L422" s="123"/>
    </row>
    <row r="423" spans="2:12">
      <c r="B423" s="122"/>
      <c r="C423" s="123"/>
      <c r="D423" s="123"/>
      <c r="E423" s="123"/>
      <c r="F423" s="123"/>
      <c r="G423" s="123"/>
      <c r="H423" s="123"/>
      <c r="I423" s="123"/>
      <c r="J423" s="123"/>
      <c r="K423" s="123"/>
      <c r="L423" s="123"/>
    </row>
    <row r="424" spans="2:12">
      <c r="B424" s="122"/>
      <c r="C424" s="123"/>
      <c r="D424" s="123"/>
      <c r="E424" s="123"/>
      <c r="F424" s="123"/>
      <c r="G424" s="123"/>
      <c r="H424" s="123"/>
      <c r="I424" s="123"/>
      <c r="J424" s="123"/>
      <c r="K424" s="123"/>
      <c r="L424" s="123"/>
    </row>
    <row r="425" spans="2:12">
      <c r="B425" s="122"/>
      <c r="C425" s="123"/>
      <c r="D425" s="123"/>
      <c r="E425" s="123"/>
      <c r="F425" s="123"/>
      <c r="G425" s="123"/>
      <c r="H425" s="123"/>
      <c r="I425" s="123"/>
      <c r="J425" s="123"/>
      <c r="K425" s="123"/>
      <c r="L425" s="123"/>
    </row>
    <row r="426" spans="2:12">
      <c r="B426" s="122"/>
      <c r="C426" s="123"/>
      <c r="D426" s="123"/>
      <c r="E426" s="123"/>
      <c r="F426" s="123"/>
      <c r="G426" s="123"/>
      <c r="H426" s="123"/>
      <c r="I426" s="123"/>
      <c r="J426" s="123"/>
      <c r="K426" s="123"/>
      <c r="L426" s="123"/>
    </row>
    <row r="427" spans="2:12">
      <c r="B427" s="122"/>
      <c r="C427" s="123"/>
      <c r="D427" s="123"/>
      <c r="E427" s="123"/>
      <c r="F427" s="123"/>
      <c r="G427" s="123"/>
      <c r="H427" s="123"/>
      <c r="I427" s="123"/>
      <c r="J427" s="123"/>
      <c r="K427" s="123"/>
      <c r="L427" s="123"/>
    </row>
    <row r="428" spans="2:12">
      <c r="B428" s="122"/>
      <c r="C428" s="123"/>
      <c r="D428" s="123"/>
      <c r="E428" s="123"/>
      <c r="F428" s="123"/>
      <c r="G428" s="123"/>
      <c r="H428" s="123"/>
      <c r="I428" s="123"/>
      <c r="J428" s="123"/>
      <c r="K428" s="123"/>
      <c r="L428" s="123"/>
    </row>
    <row r="429" spans="2:12">
      <c r="B429" s="122"/>
      <c r="C429" s="123"/>
      <c r="D429" s="123"/>
      <c r="E429" s="123"/>
      <c r="F429" s="123"/>
      <c r="G429" s="123"/>
      <c r="H429" s="123"/>
      <c r="I429" s="123"/>
      <c r="J429" s="123"/>
      <c r="K429" s="123"/>
      <c r="L429" s="123"/>
    </row>
    <row r="430" spans="2:12">
      <c r="B430" s="122"/>
      <c r="C430" s="123"/>
      <c r="D430" s="123"/>
      <c r="E430" s="123"/>
      <c r="F430" s="123"/>
      <c r="G430" s="123"/>
      <c r="H430" s="123"/>
      <c r="I430" s="123"/>
      <c r="J430" s="123"/>
      <c r="K430" s="123"/>
      <c r="L430" s="123"/>
    </row>
    <row r="431" spans="2:12">
      <c r="B431" s="122"/>
      <c r="C431" s="123"/>
      <c r="D431" s="123"/>
      <c r="E431" s="123"/>
      <c r="F431" s="123"/>
      <c r="G431" s="123"/>
      <c r="H431" s="123"/>
      <c r="I431" s="123"/>
      <c r="J431" s="123"/>
      <c r="K431" s="123"/>
      <c r="L431" s="123"/>
    </row>
    <row r="432" spans="2:12">
      <c r="B432" s="122"/>
      <c r="C432" s="123"/>
      <c r="D432" s="123"/>
      <c r="E432" s="123"/>
      <c r="F432" s="123"/>
      <c r="G432" s="123"/>
      <c r="H432" s="123"/>
      <c r="I432" s="123"/>
      <c r="J432" s="123"/>
      <c r="K432" s="123"/>
      <c r="L432" s="123"/>
    </row>
    <row r="433" spans="2:12">
      <c r="B433" s="122"/>
      <c r="C433" s="123"/>
      <c r="D433" s="123"/>
      <c r="E433" s="123"/>
      <c r="F433" s="123"/>
      <c r="G433" s="123"/>
      <c r="H433" s="123"/>
      <c r="I433" s="123"/>
      <c r="J433" s="123"/>
      <c r="K433" s="123"/>
      <c r="L433" s="123"/>
    </row>
    <row r="434" spans="2:12">
      <c r="B434" s="122"/>
      <c r="C434" s="123"/>
      <c r="D434" s="123"/>
      <c r="E434" s="123"/>
      <c r="F434" s="123"/>
      <c r="G434" s="123"/>
      <c r="H434" s="123"/>
      <c r="I434" s="123"/>
      <c r="J434" s="123"/>
      <c r="K434" s="123"/>
      <c r="L434" s="123"/>
    </row>
    <row r="435" spans="2:12">
      <c r="B435" s="122"/>
      <c r="C435" s="123"/>
      <c r="D435" s="123"/>
      <c r="E435" s="123"/>
      <c r="F435" s="123"/>
      <c r="G435" s="123"/>
      <c r="H435" s="123"/>
      <c r="I435" s="123"/>
      <c r="J435" s="123"/>
      <c r="K435" s="123"/>
      <c r="L435" s="123"/>
    </row>
    <row r="436" spans="2:12">
      <c r="B436" s="122"/>
      <c r="C436" s="123"/>
      <c r="D436" s="123"/>
      <c r="E436" s="123"/>
      <c r="F436" s="123"/>
      <c r="G436" s="123"/>
      <c r="H436" s="123"/>
      <c r="I436" s="123"/>
      <c r="J436" s="123"/>
      <c r="K436" s="123"/>
      <c r="L436" s="123"/>
    </row>
    <row r="437" spans="2:12">
      <c r="B437" s="122"/>
      <c r="C437" s="123"/>
      <c r="D437" s="123"/>
      <c r="E437" s="123"/>
      <c r="F437" s="123"/>
      <c r="G437" s="123"/>
      <c r="H437" s="123"/>
      <c r="I437" s="123"/>
      <c r="J437" s="123"/>
      <c r="K437" s="123"/>
      <c r="L437" s="123"/>
    </row>
    <row r="438" spans="2:12">
      <c r="B438" s="122"/>
      <c r="C438" s="123"/>
      <c r="D438" s="123"/>
      <c r="E438" s="123"/>
      <c r="F438" s="123"/>
      <c r="G438" s="123"/>
      <c r="H438" s="123"/>
      <c r="I438" s="123"/>
      <c r="J438" s="123"/>
      <c r="K438" s="123"/>
      <c r="L438" s="123"/>
    </row>
    <row r="439" spans="2:12">
      <c r="B439" s="122"/>
      <c r="C439" s="123"/>
      <c r="D439" s="123"/>
      <c r="E439" s="123"/>
      <c r="F439" s="123"/>
      <c r="G439" s="123"/>
      <c r="H439" s="123"/>
      <c r="I439" s="123"/>
      <c r="J439" s="123"/>
      <c r="K439" s="123"/>
      <c r="L439" s="123"/>
    </row>
    <row r="440" spans="2:12">
      <c r="B440" s="122"/>
      <c r="C440" s="123"/>
      <c r="D440" s="123"/>
      <c r="E440" s="123"/>
      <c r="F440" s="123"/>
      <c r="G440" s="123"/>
      <c r="H440" s="123"/>
      <c r="I440" s="123"/>
      <c r="J440" s="123"/>
      <c r="K440" s="123"/>
      <c r="L440" s="123"/>
    </row>
    <row r="441" spans="2:12">
      <c r="B441" s="122"/>
      <c r="C441" s="123"/>
      <c r="D441" s="123"/>
      <c r="E441" s="123"/>
      <c r="F441" s="123"/>
      <c r="G441" s="123"/>
      <c r="H441" s="123"/>
      <c r="I441" s="123"/>
      <c r="J441" s="123"/>
      <c r="K441" s="123"/>
      <c r="L441" s="123"/>
    </row>
    <row r="442" spans="2:12">
      <c r="B442" s="122"/>
      <c r="C442" s="123"/>
      <c r="D442" s="123"/>
      <c r="E442" s="123"/>
      <c r="F442" s="123"/>
      <c r="G442" s="123"/>
      <c r="H442" s="123"/>
      <c r="I442" s="123"/>
      <c r="J442" s="123"/>
      <c r="K442" s="123"/>
      <c r="L442" s="123"/>
    </row>
    <row r="443" spans="2:12">
      <c r="B443" s="122"/>
      <c r="C443" s="123"/>
      <c r="D443" s="123"/>
      <c r="E443" s="123"/>
      <c r="F443" s="123"/>
      <c r="G443" s="123"/>
      <c r="H443" s="123"/>
      <c r="I443" s="123"/>
      <c r="J443" s="123"/>
      <c r="K443" s="123"/>
      <c r="L443" s="123"/>
    </row>
    <row r="444" spans="2:12">
      <c r="B444" s="122"/>
      <c r="C444" s="123"/>
      <c r="D444" s="123"/>
      <c r="E444" s="123"/>
      <c r="F444" s="123"/>
      <c r="G444" s="123"/>
      <c r="H444" s="123"/>
      <c r="I444" s="123"/>
      <c r="J444" s="123"/>
      <c r="K444" s="123"/>
      <c r="L444" s="123"/>
    </row>
    <row r="445" spans="2:12">
      <c r="B445" s="122"/>
      <c r="C445" s="123"/>
      <c r="D445" s="123"/>
      <c r="E445" s="123"/>
      <c r="F445" s="123"/>
      <c r="G445" s="123"/>
      <c r="H445" s="123"/>
      <c r="I445" s="123"/>
      <c r="J445" s="123"/>
      <c r="K445" s="123"/>
      <c r="L445" s="123"/>
    </row>
    <row r="446" spans="2:12">
      <c r="B446" s="122"/>
      <c r="C446" s="123"/>
      <c r="D446" s="123"/>
      <c r="E446" s="123"/>
      <c r="F446" s="123"/>
      <c r="G446" s="123"/>
      <c r="H446" s="123"/>
      <c r="I446" s="123"/>
      <c r="J446" s="123"/>
      <c r="K446" s="123"/>
      <c r="L446" s="123"/>
    </row>
    <row r="447" spans="2:12">
      <c r="B447" s="122"/>
      <c r="C447" s="123"/>
      <c r="D447" s="123"/>
      <c r="E447" s="123"/>
      <c r="F447" s="123"/>
      <c r="G447" s="123"/>
      <c r="H447" s="123"/>
      <c r="I447" s="123"/>
      <c r="J447" s="123"/>
      <c r="K447" s="123"/>
      <c r="L447" s="123"/>
    </row>
    <row r="448" spans="2:12">
      <c r="B448" s="122"/>
      <c r="C448" s="123"/>
      <c r="D448" s="123"/>
      <c r="E448" s="123"/>
      <c r="F448" s="123"/>
      <c r="G448" s="123"/>
      <c r="H448" s="123"/>
      <c r="I448" s="123"/>
      <c r="J448" s="123"/>
      <c r="K448" s="123"/>
      <c r="L448" s="123"/>
    </row>
    <row r="449" spans="2:12">
      <c r="B449" s="122"/>
      <c r="C449" s="123"/>
      <c r="D449" s="123"/>
      <c r="E449" s="123"/>
      <c r="F449" s="123"/>
      <c r="G449" s="123"/>
      <c r="H449" s="123"/>
      <c r="I449" s="123"/>
      <c r="J449" s="123"/>
      <c r="K449" s="123"/>
      <c r="L449" s="123"/>
    </row>
    <row r="450" spans="2:12">
      <c r="B450" s="122"/>
      <c r="C450" s="123"/>
      <c r="D450" s="123"/>
      <c r="E450" s="123"/>
      <c r="F450" s="123"/>
      <c r="G450" s="123"/>
      <c r="H450" s="123"/>
      <c r="I450" s="123"/>
      <c r="J450" s="123"/>
      <c r="K450" s="123"/>
      <c r="L450" s="123"/>
    </row>
    <row r="451" spans="2:12">
      <c r="B451" s="122"/>
      <c r="C451" s="123"/>
      <c r="D451" s="123"/>
      <c r="E451" s="123"/>
      <c r="F451" s="123"/>
      <c r="G451" s="123"/>
      <c r="H451" s="123"/>
      <c r="I451" s="123"/>
      <c r="J451" s="123"/>
      <c r="K451" s="123"/>
      <c r="L451" s="123"/>
    </row>
    <row r="452" spans="2:12">
      <c r="B452" s="122"/>
      <c r="C452" s="123"/>
      <c r="D452" s="123"/>
      <c r="E452" s="123"/>
      <c r="F452" s="123"/>
      <c r="G452" s="123"/>
      <c r="H452" s="123"/>
      <c r="I452" s="123"/>
      <c r="J452" s="123"/>
      <c r="K452" s="123"/>
      <c r="L452" s="123"/>
    </row>
    <row r="453" spans="2:12">
      <c r="B453" s="122"/>
      <c r="C453" s="123"/>
      <c r="D453" s="123"/>
      <c r="E453" s="123"/>
      <c r="F453" s="123"/>
      <c r="G453" s="123"/>
      <c r="H453" s="123"/>
      <c r="I453" s="123"/>
      <c r="J453" s="123"/>
      <c r="K453" s="123"/>
      <c r="L453" s="123"/>
    </row>
    <row r="454" spans="2:12">
      <c r="B454" s="122"/>
      <c r="C454" s="123"/>
      <c r="D454" s="123"/>
      <c r="E454" s="123"/>
      <c r="F454" s="123"/>
      <c r="G454" s="123"/>
      <c r="H454" s="123"/>
      <c r="I454" s="123"/>
      <c r="J454" s="123"/>
      <c r="K454" s="123"/>
      <c r="L454" s="123"/>
    </row>
    <row r="455" spans="2:12">
      <c r="B455" s="122"/>
      <c r="C455" s="123"/>
      <c r="D455" s="123"/>
      <c r="E455" s="123"/>
      <c r="F455" s="123"/>
      <c r="G455" s="123"/>
      <c r="H455" s="123"/>
      <c r="I455" s="123"/>
      <c r="J455" s="123"/>
      <c r="K455" s="123"/>
      <c r="L455" s="123"/>
    </row>
    <row r="456" spans="2:12">
      <c r="B456" s="122"/>
      <c r="C456" s="123"/>
      <c r="D456" s="123"/>
      <c r="E456" s="123"/>
      <c r="F456" s="123"/>
      <c r="G456" s="123"/>
      <c r="H456" s="123"/>
      <c r="I456" s="123"/>
      <c r="J456" s="123"/>
      <c r="K456" s="123"/>
      <c r="L456" s="123"/>
    </row>
    <row r="457" spans="2:12">
      <c r="B457" s="122"/>
      <c r="C457" s="123"/>
      <c r="D457" s="123"/>
      <c r="E457" s="123"/>
      <c r="F457" s="123"/>
      <c r="G457" s="123"/>
      <c r="H457" s="123"/>
      <c r="I457" s="123"/>
      <c r="J457" s="123"/>
      <c r="K457" s="123"/>
      <c r="L457" s="123"/>
    </row>
    <row r="458" spans="2:12">
      <c r="B458" s="122"/>
      <c r="C458" s="123"/>
      <c r="D458" s="123"/>
      <c r="E458" s="123"/>
      <c r="F458" s="123"/>
      <c r="G458" s="123"/>
      <c r="H458" s="123"/>
      <c r="I458" s="123"/>
      <c r="J458" s="123"/>
      <c r="K458" s="123"/>
      <c r="L458" s="123"/>
    </row>
    <row r="459" spans="2:12">
      <c r="B459" s="122"/>
      <c r="C459" s="123"/>
      <c r="D459" s="123"/>
      <c r="E459" s="123"/>
      <c r="F459" s="123"/>
      <c r="G459" s="123"/>
      <c r="H459" s="123"/>
      <c r="I459" s="123"/>
      <c r="J459" s="123"/>
      <c r="K459" s="123"/>
      <c r="L459" s="123"/>
    </row>
    <row r="460" spans="2:12">
      <c r="B460" s="122"/>
      <c r="C460" s="123"/>
      <c r="D460" s="123"/>
      <c r="E460" s="123"/>
      <c r="F460" s="123"/>
      <c r="G460" s="123"/>
      <c r="H460" s="123"/>
      <c r="I460" s="123"/>
      <c r="J460" s="123"/>
      <c r="K460" s="123"/>
      <c r="L460" s="123"/>
    </row>
    <row r="461" spans="2:12">
      <c r="B461" s="122"/>
      <c r="C461" s="123"/>
      <c r="D461" s="123"/>
      <c r="E461" s="123"/>
      <c r="F461" s="123"/>
      <c r="G461" s="123"/>
      <c r="H461" s="123"/>
      <c r="I461" s="123"/>
      <c r="J461" s="123"/>
      <c r="K461" s="123"/>
      <c r="L461" s="123"/>
    </row>
    <row r="462" spans="2:12">
      <c r="B462" s="122"/>
      <c r="C462" s="123"/>
      <c r="D462" s="123"/>
      <c r="E462" s="123"/>
      <c r="F462" s="123"/>
      <c r="G462" s="123"/>
      <c r="H462" s="123"/>
      <c r="I462" s="123"/>
      <c r="J462" s="123"/>
      <c r="K462" s="123"/>
      <c r="L462" s="123"/>
    </row>
    <row r="463" spans="2:12">
      <c r="B463" s="122"/>
      <c r="C463" s="123"/>
      <c r="D463" s="123"/>
      <c r="E463" s="123"/>
      <c r="F463" s="123"/>
      <c r="G463" s="123"/>
      <c r="H463" s="123"/>
      <c r="I463" s="123"/>
      <c r="J463" s="123"/>
      <c r="K463" s="123"/>
      <c r="L463" s="123"/>
    </row>
    <row r="464" spans="2:12">
      <c r="B464" s="122"/>
      <c r="C464" s="123"/>
      <c r="D464" s="123"/>
      <c r="E464" s="123"/>
      <c r="F464" s="123"/>
      <c r="G464" s="123"/>
      <c r="H464" s="123"/>
      <c r="I464" s="123"/>
      <c r="J464" s="123"/>
      <c r="K464" s="123"/>
      <c r="L464" s="123"/>
    </row>
    <row r="465" spans="2:12">
      <c r="B465" s="122"/>
      <c r="C465" s="123"/>
      <c r="D465" s="123"/>
      <c r="E465" s="123"/>
      <c r="F465" s="123"/>
      <c r="G465" s="123"/>
      <c r="H465" s="123"/>
      <c r="I465" s="123"/>
      <c r="J465" s="123"/>
      <c r="K465" s="123"/>
      <c r="L465" s="123"/>
    </row>
    <row r="466" spans="2:12">
      <c r="B466" s="122"/>
      <c r="C466" s="123"/>
      <c r="D466" s="123"/>
      <c r="E466" s="123"/>
      <c r="F466" s="123"/>
      <c r="G466" s="123"/>
      <c r="H466" s="123"/>
      <c r="I466" s="123"/>
      <c r="J466" s="123"/>
      <c r="K466" s="123"/>
      <c r="L466" s="123"/>
    </row>
    <row r="467" spans="2:12">
      <c r="B467" s="122"/>
      <c r="C467" s="123"/>
      <c r="D467" s="123"/>
      <c r="E467" s="123"/>
      <c r="F467" s="123"/>
      <c r="G467" s="123"/>
      <c r="H467" s="123"/>
      <c r="I467" s="123"/>
      <c r="J467" s="123"/>
      <c r="K467" s="123"/>
      <c r="L467" s="123"/>
    </row>
    <row r="468" spans="2:12">
      <c r="B468" s="122"/>
      <c r="C468" s="123"/>
      <c r="D468" s="123"/>
      <c r="E468" s="123"/>
      <c r="F468" s="123"/>
      <c r="G468" s="123"/>
      <c r="H468" s="123"/>
      <c r="I468" s="123"/>
      <c r="J468" s="123"/>
      <c r="K468" s="123"/>
      <c r="L468" s="123"/>
    </row>
    <row r="469" spans="2:12">
      <c r="B469" s="122"/>
      <c r="C469" s="123"/>
      <c r="D469" s="123"/>
      <c r="E469" s="123"/>
      <c r="F469" s="123"/>
      <c r="G469" s="123"/>
      <c r="H469" s="123"/>
      <c r="I469" s="123"/>
      <c r="J469" s="123"/>
      <c r="K469" s="123"/>
      <c r="L469" s="123"/>
    </row>
    <row r="470" spans="2:12">
      <c r="B470" s="122"/>
      <c r="C470" s="123"/>
      <c r="D470" s="123"/>
      <c r="E470" s="123"/>
      <c r="F470" s="123"/>
      <c r="G470" s="123"/>
      <c r="H470" s="123"/>
      <c r="I470" s="123"/>
      <c r="J470" s="123"/>
      <c r="K470" s="123"/>
      <c r="L470" s="123"/>
    </row>
    <row r="471" spans="2:12">
      <c r="B471" s="122"/>
      <c r="C471" s="123"/>
      <c r="D471" s="123"/>
      <c r="E471" s="123"/>
      <c r="F471" s="123"/>
      <c r="G471" s="123"/>
      <c r="H471" s="123"/>
      <c r="I471" s="123"/>
      <c r="J471" s="123"/>
      <c r="K471" s="123"/>
      <c r="L471" s="123"/>
    </row>
    <row r="472" spans="2:12">
      <c r="B472" s="122"/>
      <c r="C472" s="123"/>
      <c r="D472" s="123"/>
      <c r="E472" s="123"/>
      <c r="F472" s="123"/>
      <c r="G472" s="123"/>
      <c r="H472" s="123"/>
      <c r="I472" s="123"/>
      <c r="J472" s="123"/>
      <c r="K472" s="123"/>
      <c r="L472" s="123"/>
    </row>
    <row r="473" spans="2:12">
      <c r="B473" s="122"/>
      <c r="C473" s="123"/>
      <c r="D473" s="123"/>
      <c r="E473" s="123"/>
      <c r="F473" s="123"/>
      <c r="G473" s="123"/>
      <c r="H473" s="123"/>
      <c r="I473" s="123"/>
      <c r="J473" s="123"/>
      <c r="K473" s="123"/>
      <c r="L473" s="123"/>
    </row>
    <row r="474" spans="2:12">
      <c r="B474" s="122"/>
      <c r="C474" s="123"/>
      <c r="D474" s="123"/>
      <c r="E474" s="123"/>
      <c r="F474" s="123"/>
      <c r="G474" s="123"/>
      <c r="H474" s="123"/>
      <c r="I474" s="123"/>
      <c r="J474" s="123"/>
      <c r="K474" s="123"/>
      <c r="L474" s="123"/>
    </row>
    <row r="475" spans="2:12">
      <c r="B475" s="122"/>
      <c r="C475" s="123"/>
      <c r="D475" s="123"/>
      <c r="E475" s="123"/>
      <c r="F475" s="123"/>
      <c r="G475" s="123"/>
      <c r="H475" s="123"/>
      <c r="I475" s="123"/>
      <c r="J475" s="123"/>
      <c r="K475" s="123"/>
      <c r="L475" s="123"/>
    </row>
    <row r="476" spans="2:12">
      <c r="B476" s="122"/>
      <c r="C476" s="123"/>
      <c r="D476" s="123"/>
      <c r="E476" s="123"/>
      <c r="F476" s="123"/>
      <c r="G476" s="123"/>
      <c r="H476" s="123"/>
      <c r="I476" s="123"/>
      <c r="J476" s="123"/>
      <c r="K476" s="123"/>
      <c r="L476" s="123"/>
    </row>
    <row r="477" spans="2:12">
      <c r="B477" s="122"/>
      <c r="C477" s="123"/>
      <c r="D477" s="123"/>
      <c r="E477" s="123"/>
      <c r="F477" s="123"/>
      <c r="G477" s="123"/>
      <c r="H477" s="123"/>
      <c r="I477" s="123"/>
      <c r="J477" s="123"/>
      <c r="K477" s="123"/>
      <c r="L477" s="123"/>
    </row>
    <row r="478" spans="2:12">
      <c r="B478" s="122"/>
      <c r="C478" s="123"/>
      <c r="D478" s="123"/>
      <c r="E478" s="123"/>
      <c r="F478" s="123"/>
      <c r="G478" s="123"/>
      <c r="H478" s="123"/>
      <c r="I478" s="123"/>
      <c r="J478" s="123"/>
      <c r="K478" s="123"/>
      <c r="L478" s="123"/>
    </row>
    <row r="479" spans="2:12">
      <c r="B479" s="122"/>
      <c r="C479" s="123"/>
      <c r="D479" s="123"/>
      <c r="E479" s="123"/>
      <c r="F479" s="123"/>
      <c r="G479" s="123"/>
      <c r="H479" s="123"/>
      <c r="I479" s="123"/>
      <c r="J479" s="123"/>
      <c r="K479" s="123"/>
      <c r="L479" s="123"/>
    </row>
    <row r="480" spans="2:12">
      <c r="B480" s="122"/>
      <c r="C480" s="123"/>
      <c r="D480" s="123"/>
      <c r="E480" s="123"/>
      <c r="F480" s="123"/>
      <c r="G480" s="123"/>
      <c r="H480" s="123"/>
      <c r="I480" s="123"/>
      <c r="J480" s="123"/>
      <c r="K480" s="123"/>
      <c r="L480" s="123"/>
    </row>
    <row r="481" spans="2:12">
      <c r="B481" s="122"/>
      <c r="C481" s="123"/>
      <c r="D481" s="123"/>
      <c r="E481" s="123"/>
      <c r="F481" s="123"/>
      <c r="G481" s="123"/>
      <c r="H481" s="123"/>
      <c r="I481" s="123"/>
      <c r="J481" s="123"/>
      <c r="K481" s="123"/>
      <c r="L481" s="123"/>
    </row>
    <row r="482" spans="2:12">
      <c r="B482" s="122"/>
      <c r="C482" s="123"/>
      <c r="D482" s="123"/>
      <c r="E482" s="123"/>
      <c r="F482" s="123"/>
      <c r="G482" s="123"/>
      <c r="H482" s="123"/>
      <c r="I482" s="123"/>
      <c r="J482" s="123"/>
      <c r="K482" s="123"/>
      <c r="L482" s="123"/>
    </row>
    <row r="483" spans="2:12">
      <c r="B483" s="122"/>
      <c r="C483" s="123"/>
      <c r="D483" s="123"/>
      <c r="E483" s="123"/>
      <c r="F483" s="123"/>
      <c r="G483" s="123"/>
      <c r="H483" s="123"/>
      <c r="I483" s="123"/>
      <c r="J483" s="123"/>
      <c r="K483" s="123"/>
      <c r="L483" s="123"/>
    </row>
    <row r="484" spans="2:12">
      <c r="B484" s="122"/>
      <c r="C484" s="123"/>
      <c r="D484" s="123"/>
      <c r="E484" s="123"/>
      <c r="F484" s="123"/>
      <c r="G484" s="123"/>
      <c r="H484" s="123"/>
      <c r="I484" s="123"/>
      <c r="J484" s="123"/>
      <c r="K484" s="123"/>
      <c r="L484" s="123"/>
    </row>
    <row r="485" spans="2:12">
      <c r="B485" s="122"/>
      <c r="C485" s="123"/>
      <c r="D485" s="123"/>
      <c r="E485" s="123"/>
      <c r="F485" s="123"/>
      <c r="G485" s="123"/>
      <c r="H485" s="123"/>
      <c r="I485" s="123"/>
      <c r="J485" s="123"/>
      <c r="K485" s="123"/>
      <c r="L485" s="123"/>
    </row>
    <row r="486" spans="2:12">
      <c r="B486" s="122"/>
      <c r="C486" s="123"/>
      <c r="D486" s="123"/>
      <c r="E486" s="123"/>
      <c r="F486" s="123"/>
      <c r="G486" s="123"/>
      <c r="H486" s="123"/>
      <c r="I486" s="123"/>
      <c r="J486" s="123"/>
      <c r="K486" s="123"/>
      <c r="L486" s="123"/>
    </row>
    <row r="487" spans="2:12">
      <c r="B487" s="122"/>
      <c r="C487" s="123"/>
      <c r="D487" s="123"/>
      <c r="E487" s="123"/>
      <c r="F487" s="123"/>
      <c r="G487" s="123"/>
      <c r="H487" s="123"/>
      <c r="I487" s="123"/>
      <c r="J487" s="123"/>
      <c r="K487" s="123"/>
      <c r="L487" s="123"/>
    </row>
    <row r="488" spans="2:12">
      <c r="B488" s="122"/>
      <c r="C488" s="123"/>
      <c r="D488" s="123"/>
      <c r="E488" s="123"/>
      <c r="F488" s="123"/>
      <c r="G488" s="123"/>
      <c r="H488" s="123"/>
      <c r="I488" s="123"/>
      <c r="J488" s="123"/>
      <c r="K488" s="123"/>
      <c r="L488" s="123"/>
    </row>
    <row r="489" spans="2:12">
      <c r="B489" s="122"/>
      <c r="C489" s="123"/>
      <c r="D489" s="123"/>
      <c r="E489" s="123"/>
      <c r="F489" s="123"/>
      <c r="G489" s="123"/>
      <c r="H489" s="123"/>
      <c r="I489" s="123"/>
      <c r="J489" s="123"/>
      <c r="K489" s="123"/>
      <c r="L489" s="123"/>
    </row>
    <row r="490" spans="2:12">
      <c r="B490" s="122"/>
      <c r="C490" s="123"/>
      <c r="D490" s="123"/>
      <c r="E490" s="123"/>
      <c r="F490" s="123"/>
      <c r="G490" s="123"/>
      <c r="H490" s="123"/>
      <c r="I490" s="123"/>
      <c r="J490" s="123"/>
      <c r="K490" s="123"/>
      <c r="L490" s="123"/>
    </row>
    <row r="491" spans="2:12">
      <c r="B491" s="122"/>
      <c r="C491" s="123"/>
      <c r="D491" s="123"/>
      <c r="E491" s="123"/>
      <c r="F491" s="123"/>
      <c r="G491" s="123"/>
      <c r="H491" s="123"/>
      <c r="I491" s="123"/>
      <c r="J491" s="123"/>
      <c r="K491" s="123"/>
      <c r="L491" s="123"/>
    </row>
    <row r="492" spans="2:12">
      <c r="B492" s="122"/>
      <c r="C492" s="123"/>
      <c r="D492" s="123"/>
      <c r="E492" s="123"/>
      <c r="F492" s="123"/>
      <c r="G492" s="123"/>
      <c r="H492" s="123"/>
      <c r="I492" s="123"/>
      <c r="J492" s="123"/>
      <c r="K492" s="123"/>
      <c r="L492" s="123"/>
    </row>
    <row r="493" spans="2:12">
      <c r="B493" s="122"/>
      <c r="C493" s="123"/>
      <c r="D493" s="123"/>
      <c r="E493" s="123"/>
      <c r="F493" s="123"/>
      <c r="G493" s="123"/>
      <c r="H493" s="123"/>
      <c r="I493" s="123"/>
      <c r="J493" s="123"/>
      <c r="K493" s="123"/>
      <c r="L493" s="123"/>
    </row>
    <row r="494" spans="2:12">
      <c r="B494" s="122"/>
      <c r="C494" s="123"/>
      <c r="D494" s="123"/>
      <c r="E494" s="123"/>
      <c r="F494" s="123"/>
      <c r="G494" s="123"/>
      <c r="H494" s="123"/>
      <c r="I494" s="123"/>
      <c r="J494" s="123"/>
      <c r="K494" s="123"/>
      <c r="L494" s="123"/>
    </row>
    <row r="495" spans="2:12">
      <c r="B495" s="122"/>
      <c r="C495" s="123"/>
      <c r="D495" s="123"/>
      <c r="E495" s="123"/>
      <c r="F495" s="123"/>
      <c r="G495" s="123"/>
      <c r="H495" s="123"/>
      <c r="I495" s="123"/>
      <c r="J495" s="123"/>
      <c r="K495" s="123"/>
      <c r="L495" s="123"/>
    </row>
    <row r="496" spans="2:12">
      <c r="B496" s="122"/>
      <c r="C496" s="123"/>
      <c r="D496" s="123"/>
      <c r="E496" s="123"/>
      <c r="F496" s="123"/>
      <c r="G496" s="123"/>
      <c r="H496" s="123"/>
      <c r="I496" s="123"/>
      <c r="J496" s="123"/>
      <c r="K496" s="123"/>
      <c r="L496" s="123"/>
    </row>
    <row r="497" spans="2:12">
      <c r="B497" s="122"/>
      <c r="C497" s="123"/>
      <c r="D497" s="123"/>
      <c r="E497" s="123"/>
      <c r="F497" s="123"/>
      <c r="G497" s="123"/>
      <c r="H497" s="123"/>
      <c r="I497" s="123"/>
      <c r="J497" s="123"/>
      <c r="K497" s="123"/>
      <c r="L497" s="123"/>
    </row>
    <row r="498" spans="2:12">
      <c r="B498" s="122"/>
      <c r="C498" s="123"/>
      <c r="D498" s="123"/>
      <c r="E498" s="123"/>
      <c r="F498" s="123"/>
      <c r="G498" s="123"/>
      <c r="H498" s="123"/>
      <c r="I498" s="123"/>
      <c r="J498" s="123"/>
      <c r="K498" s="123"/>
      <c r="L498" s="123"/>
    </row>
    <row r="499" spans="2:12">
      <c r="B499" s="122"/>
      <c r="C499" s="123"/>
      <c r="D499" s="123"/>
      <c r="E499" s="123"/>
      <c r="F499" s="123"/>
      <c r="G499" s="123"/>
      <c r="H499" s="123"/>
      <c r="I499" s="123"/>
      <c r="J499" s="123"/>
      <c r="K499" s="123"/>
      <c r="L499" s="123"/>
    </row>
    <row r="500" spans="2:12">
      <c r="B500" s="122"/>
      <c r="C500" s="123"/>
      <c r="D500" s="123"/>
      <c r="E500" s="123"/>
      <c r="F500" s="123"/>
      <c r="G500" s="123"/>
      <c r="H500" s="123"/>
      <c r="I500" s="123"/>
      <c r="J500" s="123"/>
      <c r="K500" s="123"/>
      <c r="L500" s="123"/>
    </row>
    <row r="501" spans="2:12">
      <c r="B501" s="122"/>
      <c r="C501" s="123"/>
      <c r="D501" s="123"/>
      <c r="E501" s="123"/>
      <c r="F501" s="123"/>
      <c r="G501" s="123"/>
      <c r="H501" s="123"/>
      <c r="I501" s="123"/>
      <c r="J501" s="123"/>
      <c r="K501" s="123"/>
      <c r="L501" s="123"/>
    </row>
    <row r="502" spans="2:12">
      <c r="B502" s="122"/>
      <c r="C502" s="123"/>
      <c r="D502" s="123"/>
      <c r="E502" s="123"/>
      <c r="F502" s="123"/>
      <c r="G502" s="123"/>
      <c r="H502" s="123"/>
      <c r="I502" s="123"/>
      <c r="J502" s="123"/>
      <c r="K502" s="123"/>
      <c r="L502" s="123"/>
    </row>
    <row r="503" spans="2:12">
      <c r="B503" s="122"/>
      <c r="C503" s="123"/>
      <c r="D503" s="123"/>
      <c r="E503" s="123"/>
      <c r="F503" s="123"/>
      <c r="G503" s="123"/>
      <c r="H503" s="123"/>
      <c r="I503" s="123"/>
      <c r="J503" s="123"/>
      <c r="K503" s="123"/>
      <c r="L503" s="123"/>
    </row>
    <row r="504" spans="2:12">
      <c r="B504" s="122"/>
      <c r="C504" s="123"/>
      <c r="D504" s="123"/>
      <c r="E504" s="123"/>
      <c r="F504" s="123"/>
      <c r="G504" s="123"/>
      <c r="H504" s="123"/>
      <c r="I504" s="123"/>
      <c r="J504" s="123"/>
      <c r="K504" s="123"/>
      <c r="L504" s="123"/>
    </row>
    <row r="505" spans="2:12">
      <c r="B505" s="122"/>
      <c r="C505" s="123"/>
      <c r="D505" s="123"/>
      <c r="E505" s="123"/>
      <c r="F505" s="123"/>
      <c r="G505" s="123"/>
      <c r="H505" s="123"/>
      <c r="I505" s="123"/>
      <c r="J505" s="123"/>
      <c r="K505" s="123"/>
      <c r="L505" s="123"/>
    </row>
    <row r="506" spans="2:12">
      <c r="B506" s="122"/>
      <c r="C506" s="123"/>
      <c r="D506" s="123"/>
      <c r="E506" s="123"/>
      <c r="F506" s="123"/>
      <c r="G506" s="123"/>
      <c r="H506" s="123"/>
      <c r="I506" s="123"/>
      <c r="J506" s="123"/>
      <c r="K506" s="123"/>
      <c r="L506" s="123"/>
    </row>
    <row r="507" spans="2:12">
      <c r="B507" s="122"/>
      <c r="C507" s="123"/>
      <c r="D507" s="123"/>
      <c r="E507" s="123"/>
      <c r="F507" s="123"/>
      <c r="G507" s="123"/>
      <c r="H507" s="123"/>
      <c r="I507" s="123"/>
      <c r="J507" s="123"/>
      <c r="K507" s="123"/>
      <c r="L507" s="123"/>
    </row>
    <row r="508" spans="2:12">
      <c r="B508" s="122"/>
      <c r="C508" s="123"/>
      <c r="D508" s="123"/>
      <c r="E508" s="123"/>
      <c r="F508" s="123"/>
      <c r="G508" s="123"/>
      <c r="H508" s="123"/>
      <c r="I508" s="123"/>
      <c r="J508" s="123"/>
      <c r="K508" s="123"/>
      <c r="L508" s="123"/>
    </row>
    <row r="509" spans="2:12">
      <c r="B509" s="122"/>
      <c r="C509" s="123"/>
      <c r="D509" s="123"/>
      <c r="E509" s="123"/>
      <c r="F509" s="123"/>
      <c r="G509" s="123"/>
      <c r="H509" s="123"/>
      <c r="I509" s="123"/>
      <c r="J509" s="123"/>
      <c r="K509" s="123"/>
      <c r="L509" s="123"/>
    </row>
    <row r="510" spans="2:12">
      <c r="B510" s="122"/>
      <c r="C510" s="123"/>
      <c r="D510" s="123"/>
      <c r="E510" s="123"/>
      <c r="F510" s="123"/>
      <c r="G510" s="123"/>
      <c r="H510" s="123"/>
      <c r="I510" s="123"/>
      <c r="J510" s="123"/>
      <c r="K510" s="123"/>
      <c r="L510" s="123"/>
    </row>
    <row r="511" spans="2:12">
      <c r="B511" s="122"/>
      <c r="C511" s="123"/>
      <c r="D511" s="123"/>
      <c r="E511" s="123"/>
      <c r="F511" s="123"/>
      <c r="G511" s="123"/>
      <c r="H511" s="123"/>
      <c r="I511" s="123"/>
      <c r="J511" s="123"/>
      <c r="K511" s="123"/>
      <c r="L511" s="123"/>
    </row>
    <row r="512" spans="2:12">
      <c r="B512" s="122"/>
      <c r="C512" s="123"/>
      <c r="D512" s="123"/>
      <c r="E512" s="123"/>
      <c r="F512" s="123"/>
      <c r="G512" s="123"/>
      <c r="H512" s="123"/>
      <c r="I512" s="123"/>
      <c r="J512" s="123"/>
      <c r="K512" s="123"/>
      <c r="L512" s="123"/>
    </row>
    <row r="513" spans="2:12">
      <c r="B513" s="122"/>
      <c r="C513" s="123"/>
      <c r="D513" s="123"/>
      <c r="E513" s="123"/>
      <c r="F513" s="123"/>
      <c r="G513" s="123"/>
      <c r="H513" s="123"/>
      <c r="I513" s="123"/>
      <c r="J513" s="123"/>
      <c r="K513" s="123"/>
      <c r="L513" s="123"/>
    </row>
    <row r="514" spans="2:12">
      <c r="B514" s="122"/>
      <c r="C514" s="123"/>
      <c r="D514" s="123"/>
      <c r="E514" s="123"/>
      <c r="F514" s="123"/>
      <c r="G514" s="123"/>
      <c r="H514" s="123"/>
      <c r="I514" s="123"/>
      <c r="J514" s="123"/>
      <c r="K514" s="123"/>
      <c r="L514" s="123"/>
    </row>
    <row r="515" spans="2:12">
      <c r="B515" s="122"/>
      <c r="C515" s="123"/>
      <c r="D515" s="123"/>
      <c r="E515" s="123"/>
      <c r="F515" s="123"/>
      <c r="G515" s="123"/>
      <c r="H515" s="123"/>
      <c r="I515" s="123"/>
      <c r="J515" s="123"/>
      <c r="K515" s="123"/>
      <c r="L515" s="123"/>
    </row>
    <row r="516" spans="2:12">
      <c r="B516" s="122"/>
      <c r="C516" s="123"/>
      <c r="D516" s="123"/>
      <c r="E516" s="123"/>
      <c r="F516" s="123"/>
      <c r="G516" s="123"/>
      <c r="H516" s="123"/>
      <c r="I516" s="123"/>
      <c r="J516" s="123"/>
      <c r="K516" s="123"/>
      <c r="L516" s="123"/>
    </row>
    <row r="517" spans="2:12">
      <c r="B517" s="122"/>
      <c r="C517" s="123"/>
      <c r="D517" s="123"/>
      <c r="E517" s="123"/>
      <c r="F517" s="123"/>
      <c r="G517" s="123"/>
      <c r="H517" s="123"/>
      <c r="I517" s="123"/>
      <c r="J517" s="123"/>
      <c r="K517" s="123"/>
      <c r="L517" s="123"/>
    </row>
    <row r="518" spans="2:12">
      <c r="B518" s="122"/>
      <c r="C518" s="123"/>
      <c r="D518" s="123"/>
      <c r="E518" s="123"/>
      <c r="F518" s="123"/>
      <c r="G518" s="123"/>
      <c r="H518" s="123"/>
      <c r="I518" s="123"/>
      <c r="J518" s="123"/>
      <c r="K518" s="123"/>
      <c r="L518" s="123"/>
    </row>
    <row r="519" spans="2:12">
      <c r="B519" s="122"/>
      <c r="C519" s="123"/>
      <c r="D519" s="123"/>
      <c r="E519" s="123"/>
      <c r="F519" s="123"/>
      <c r="G519" s="123"/>
      <c r="H519" s="123"/>
      <c r="I519" s="123"/>
      <c r="J519" s="123"/>
      <c r="K519" s="123"/>
      <c r="L519" s="123"/>
    </row>
    <row r="520" spans="2:12">
      <c r="B520" s="122"/>
      <c r="C520" s="123"/>
      <c r="D520" s="123"/>
      <c r="E520" s="123"/>
      <c r="F520" s="123"/>
      <c r="G520" s="123"/>
      <c r="H520" s="123"/>
      <c r="I520" s="123"/>
      <c r="J520" s="123"/>
      <c r="K520" s="123"/>
      <c r="L520" s="123"/>
    </row>
    <row r="521" spans="2:12">
      <c r="B521" s="122"/>
      <c r="C521" s="123"/>
      <c r="D521" s="123"/>
      <c r="E521" s="123"/>
      <c r="F521" s="123"/>
      <c r="G521" s="123"/>
      <c r="H521" s="123"/>
      <c r="I521" s="123"/>
      <c r="J521" s="123"/>
      <c r="K521" s="123"/>
      <c r="L521" s="123"/>
    </row>
    <row r="522" spans="2:12">
      <c r="B522" s="122"/>
      <c r="C522" s="123"/>
      <c r="D522" s="123"/>
      <c r="E522" s="123"/>
      <c r="F522" s="123"/>
      <c r="G522" s="123"/>
      <c r="H522" s="123"/>
      <c r="I522" s="123"/>
      <c r="J522" s="123"/>
      <c r="K522" s="123"/>
      <c r="L522" s="123"/>
    </row>
    <row r="523" spans="2:12">
      <c r="B523" s="122"/>
      <c r="C523" s="123"/>
      <c r="D523" s="123"/>
      <c r="E523" s="123"/>
      <c r="F523" s="123"/>
      <c r="G523" s="123"/>
      <c r="H523" s="123"/>
      <c r="I523" s="123"/>
      <c r="J523" s="123"/>
      <c r="K523" s="123"/>
      <c r="L523" s="123"/>
    </row>
    <row r="524" spans="2:12">
      <c r="B524" s="122"/>
      <c r="C524" s="123"/>
      <c r="D524" s="123"/>
      <c r="E524" s="123"/>
      <c r="F524" s="123"/>
      <c r="G524" s="123"/>
      <c r="H524" s="123"/>
      <c r="I524" s="123"/>
      <c r="J524" s="123"/>
      <c r="K524" s="123"/>
      <c r="L524" s="123"/>
    </row>
    <row r="525" spans="2:12">
      <c r="B525" s="122"/>
      <c r="C525" s="123"/>
      <c r="D525" s="123"/>
      <c r="E525" s="123"/>
      <c r="F525" s="123"/>
      <c r="G525" s="123"/>
      <c r="H525" s="123"/>
      <c r="I525" s="123"/>
      <c r="J525" s="123"/>
      <c r="K525" s="123"/>
      <c r="L525" s="123"/>
    </row>
    <row r="526" spans="2:12">
      <c r="B526" s="122"/>
      <c r="C526" s="123"/>
      <c r="D526" s="123"/>
      <c r="E526" s="123"/>
      <c r="F526" s="123"/>
      <c r="G526" s="123"/>
      <c r="H526" s="123"/>
      <c r="I526" s="123"/>
      <c r="J526" s="123"/>
      <c r="K526" s="123"/>
      <c r="L526" s="123"/>
    </row>
    <row r="527" spans="2:12">
      <c r="B527" s="122"/>
      <c r="C527" s="123"/>
      <c r="D527" s="123"/>
      <c r="E527" s="123"/>
      <c r="F527" s="123"/>
      <c r="G527" s="123"/>
      <c r="H527" s="123"/>
      <c r="I527" s="123"/>
      <c r="J527" s="123"/>
      <c r="K527" s="123"/>
      <c r="L527" s="123"/>
    </row>
    <row r="528" spans="2:12">
      <c r="B528" s="122"/>
      <c r="C528" s="123"/>
      <c r="D528" s="123"/>
      <c r="E528" s="123"/>
      <c r="F528" s="123"/>
      <c r="G528" s="123"/>
      <c r="H528" s="123"/>
      <c r="I528" s="123"/>
      <c r="J528" s="123"/>
      <c r="K528" s="123"/>
      <c r="L528" s="123"/>
    </row>
    <row r="529" spans="2:12">
      <c r="B529" s="122"/>
      <c r="C529" s="123"/>
      <c r="D529" s="123"/>
      <c r="E529" s="123"/>
      <c r="F529" s="123"/>
      <c r="G529" s="123"/>
      <c r="H529" s="123"/>
      <c r="I529" s="123"/>
      <c r="J529" s="123"/>
      <c r="K529" s="123"/>
      <c r="L529" s="123"/>
    </row>
    <row r="530" spans="2:12">
      <c r="B530" s="122"/>
      <c r="C530" s="123"/>
      <c r="D530" s="123"/>
      <c r="E530" s="123"/>
      <c r="F530" s="123"/>
      <c r="G530" s="123"/>
      <c r="H530" s="123"/>
      <c r="I530" s="123"/>
      <c r="J530" s="123"/>
      <c r="K530" s="123"/>
      <c r="L530" s="123"/>
    </row>
    <row r="531" spans="2:12">
      <c r="B531" s="122"/>
      <c r="C531" s="123"/>
      <c r="D531" s="123"/>
      <c r="E531" s="123"/>
      <c r="F531" s="123"/>
      <c r="G531" s="123"/>
      <c r="H531" s="123"/>
      <c r="I531" s="123"/>
      <c r="J531" s="123"/>
      <c r="K531" s="123"/>
      <c r="L531" s="123"/>
    </row>
    <row r="532" spans="2:12">
      <c r="B532" s="122"/>
      <c r="C532" s="123"/>
      <c r="D532" s="123"/>
      <c r="E532" s="123"/>
      <c r="F532" s="123"/>
      <c r="G532" s="123"/>
      <c r="H532" s="123"/>
      <c r="I532" s="123"/>
      <c r="J532" s="123"/>
      <c r="K532" s="123"/>
      <c r="L532" s="123"/>
    </row>
    <row r="533" spans="2:12">
      <c r="B533" s="122"/>
      <c r="C533" s="123"/>
      <c r="D533" s="123"/>
      <c r="E533" s="123"/>
      <c r="F533" s="123"/>
      <c r="G533" s="123"/>
      <c r="H533" s="123"/>
      <c r="I533" s="123"/>
      <c r="J533" s="123"/>
      <c r="K533" s="123"/>
      <c r="L533" s="123"/>
    </row>
    <row r="534" spans="2:12">
      <c r="B534" s="122"/>
      <c r="C534" s="123"/>
      <c r="D534" s="123"/>
      <c r="E534" s="123"/>
      <c r="F534" s="123"/>
      <c r="G534" s="123"/>
      <c r="H534" s="123"/>
      <c r="I534" s="123"/>
      <c r="J534" s="123"/>
      <c r="K534" s="123"/>
      <c r="L534" s="123"/>
    </row>
    <row r="535" spans="2:12">
      <c r="B535" s="122"/>
      <c r="C535" s="123"/>
      <c r="D535" s="123"/>
      <c r="E535" s="123"/>
      <c r="F535" s="123"/>
      <c r="G535" s="123"/>
      <c r="H535" s="123"/>
      <c r="I535" s="123"/>
      <c r="J535" s="123"/>
      <c r="K535" s="123"/>
      <c r="L535" s="123"/>
    </row>
    <row r="536" spans="2:12">
      <c r="B536" s="122"/>
      <c r="C536" s="123"/>
      <c r="D536" s="123"/>
      <c r="E536" s="123"/>
      <c r="F536" s="123"/>
      <c r="G536" s="123"/>
      <c r="H536" s="123"/>
      <c r="I536" s="123"/>
      <c r="J536" s="123"/>
      <c r="K536" s="123"/>
      <c r="L536" s="123"/>
    </row>
    <row r="537" spans="2:12">
      <c r="B537" s="122"/>
      <c r="C537" s="123"/>
      <c r="D537" s="123"/>
      <c r="E537" s="123"/>
      <c r="F537" s="123"/>
      <c r="G537" s="123"/>
      <c r="H537" s="123"/>
      <c r="I537" s="123"/>
      <c r="J537" s="123"/>
      <c r="K537" s="123"/>
      <c r="L537" s="123"/>
    </row>
    <row r="538" spans="2:12">
      <c r="B538" s="122"/>
      <c r="C538" s="123"/>
      <c r="D538" s="123"/>
      <c r="E538" s="123"/>
      <c r="F538" s="123"/>
      <c r="G538" s="123"/>
      <c r="H538" s="123"/>
      <c r="I538" s="123"/>
      <c r="J538" s="123"/>
      <c r="K538" s="123"/>
      <c r="L538" s="123"/>
    </row>
    <row r="539" spans="2:12">
      <c r="B539" s="122"/>
      <c r="C539" s="123"/>
      <c r="D539" s="123"/>
      <c r="E539" s="123"/>
      <c r="F539" s="123"/>
      <c r="G539" s="123"/>
      <c r="H539" s="123"/>
      <c r="I539" s="123"/>
      <c r="J539" s="123"/>
      <c r="K539" s="123"/>
      <c r="L539" s="123"/>
    </row>
    <row r="540" spans="2:12">
      <c r="B540" s="122"/>
      <c r="C540" s="123"/>
      <c r="D540" s="123"/>
      <c r="E540" s="123"/>
      <c r="F540" s="123"/>
      <c r="G540" s="123"/>
      <c r="H540" s="123"/>
      <c r="I540" s="123"/>
      <c r="J540" s="123"/>
      <c r="K540" s="123"/>
      <c r="L540" s="123"/>
    </row>
    <row r="541" spans="2:12">
      <c r="B541" s="122"/>
      <c r="C541" s="123"/>
      <c r="D541" s="123"/>
      <c r="E541" s="123"/>
      <c r="F541" s="123"/>
      <c r="G541" s="123"/>
      <c r="H541" s="123"/>
      <c r="I541" s="123"/>
      <c r="J541" s="123"/>
      <c r="K541" s="123"/>
      <c r="L541" s="123"/>
    </row>
    <row r="542" spans="2:12">
      <c r="B542" s="122"/>
      <c r="C542" s="123"/>
      <c r="D542" s="123"/>
      <c r="E542" s="123"/>
      <c r="F542" s="123"/>
      <c r="G542" s="123"/>
      <c r="H542" s="123"/>
      <c r="I542" s="123"/>
      <c r="J542" s="123"/>
      <c r="K542" s="123"/>
      <c r="L542" s="123"/>
    </row>
    <row r="543" spans="2:12">
      <c r="B543" s="122"/>
      <c r="C543" s="123"/>
      <c r="D543" s="123"/>
      <c r="E543" s="123"/>
      <c r="F543" s="123"/>
      <c r="G543" s="123"/>
      <c r="H543" s="123"/>
      <c r="I543" s="123"/>
      <c r="J543" s="123"/>
      <c r="K543" s="123"/>
      <c r="L543" s="123"/>
    </row>
    <row r="544" spans="2:12">
      <c r="B544" s="122"/>
      <c r="C544" s="123"/>
      <c r="D544" s="123"/>
      <c r="E544" s="123"/>
      <c r="F544" s="123"/>
      <c r="G544" s="123"/>
      <c r="H544" s="123"/>
      <c r="I544" s="123"/>
      <c r="J544" s="123"/>
      <c r="K544" s="123"/>
      <c r="L544" s="123"/>
    </row>
    <row r="545" spans="2:12">
      <c r="B545" s="122"/>
      <c r="C545" s="123"/>
      <c r="D545" s="123"/>
      <c r="E545" s="123"/>
      <c r="F545" s="123"/>
      <c r="G545" s="123"/>
      <c r="H545" s="123"/>
      <c r="I545" s="123"/>
      <c r="J545" s="123"/>
      <c r="K545" s="123"/>
      <c r="L545" s="123"/>
    </row>
    <row r="546" spans="2:12">
      <c r="B546" s="122"/>
      <c r="C546" s="123"/>
      <c r="D546" s="123"/>
      <c r="E546" s="123"/>
      <c r="F546" s="123"/>
      <c r="G546" s="123"/>
      <c r="H546" s="123"/>
      <c r="I546" s="123"/>
      <c r="J546" s="123"/>
      <c r="K546" s="123"/>
      <c r="L546" s="123"/>
    </row>
    <row r="547" spans="2:12">
      <c r="B547" s="122"/>
      <c r="C547" s="123"/>
      <c r="D547" s="123"/>
      <c r="E547" s="123"/>
      <c r="F547" s="123"/>
      <c r="G547" s="123"/>
      <c r="H547" s="123"/>
      <c r="I547" s="123"/>
      <c r="J547" s="123"/>
      <c r="K547" s="123"/>
      <c r="L547" s="123"/>
    </row>
    <row r="548" spans="2:12">
      <c r="B548" s="122"/>
      <c r="C548" s="123"/>
      <c r="D548" s="123"/>
      <c r="E548" s="123"/>
      <c r="F548" s="123"/>
      <c r="G548" s="123"/>
      <c r="H548" s="123"/>
      <c r="I548" s="123"/>
      <c r="J548" s="123"/>
      <c r="K548" s="123"/>
      <c r="L548" s="123"/>
    </row>
    <row r="549" spans="2:12">
      <c r="B549" s="122"/>
      <c r="C549" s="123"/>
      <c r="D549" s="123"/>
      <c r="E549" s="123"/>
      <c r="F549" s="123"/>
      <c r="G549" s="123"/>
      <c r="H549" s="123"/>
      <c r="I549" s="123"/>
      <c r="J549" s="123"/>
      <c r="K549" s="123"/>
      <c r="L549" s="123"/>
    </row>
    <row r="550" spans="2:12">
      <c r="B550" s="122"/>
      <c r="C550" s="123"/>
      <c r="D550" s="123"/>
      <c r="E550" s="123"/>
      <c r="F550" s="123"/>
      <c r="G550" s="123"/>
      <c r="H550" s="123"/>
      <c r="I550" s="123"/>
      <c r="J550" s="123"/>
      <c r="K550" s="123"/>
      <c r="L550" s="123"/>
    </row>
    <row r="551" spans="2:12">
      <c r="B551" s="122"/>
      <c r="C551" s="123"/>
      <c r="D551" s="123"/>
      <c r="E551" s="123"/>
      <c r="F551" s="123"/>
      <c r="G551" s="123"/>
      <c r="H551" s="123"/>
      <c r="I551" s="123"/>
      <c r="J551" s="123"/>
      <c r="K551" s="123"/>
      <c r="L551" s="123"/>
    </row>
    <row r="552" spans="2:12">
      <c r="B552" s="122"/>
      <c r="C552" s="123"/>
      <c r="D552" s="123"/>
      <c r="E552" s="123"/>
      <c r="F552" s="123"/>
      <c r="G552" s="123"/>
      <c r="H552" s="123"/>
      <c r="I552" s="123"/>
      <c r="J552" s="123"/>
      <c r="K552" s="123"/>
      <c r="L552" s="123"/>
    </row>
    <row r="553" spans="2:12">
      <c r="B553" s="122"/>
      <c r="C553" s="123"/>
      <c r="D553" s="123"/>
      <c r="E553" s="123"/>
      <c r="F553" s="123"/>
      <c r="G553" s="123"/>
      <c r="H553" s="123"/>
      <c r="I553" s="123"/>
      <c r="J553" s="123"/>
      <c r="K553" s="123"/>
      <c r="L553" s="123"/>
    </row>
    <row r="554" spans="2:12">
      <c r="B554" s="122"/>
      <c r="C554" s="123"/>
      <c r="D554" s="123"/>
      <c r="E554" s="123"/>
      <c r="F554" s="123"/>
      <c r="G554" s="123"/>
      <c r="H554" s="123"/>
      <c r="I554" s="123"/>
      <c r="J554" s="123"/>
      <c r="K554" s="123"/>
      <c r="L554" s="123"/>
    </row>
    <row r="555" spans="2:12">
      <c r="B555" s="122"/>
      <c r="C555" s="123"/>
      <c r="D555" s="123"/>
      <c r="E555" s="123"/>
      <c r="F555" s="123"/>
      <c r="G555" s="123"/>
      <c r="H555" s="123"/>
      <c r="I555" s="123"/>
      <c r="J555" s="123"/>
      <c r="K555" s="123"/>
      <c r="L555" s="123"/>
    </row>
    <row r="556" spans="2:12">
      <c r="B556" s="122"/>
      <c r="C556" s="123"/>
      <c r="D556" s="123"/>
      <c r="E556" s="123"/>
      <c r="F556" s="123"/>
      <c r="G556" s="123"/>
      <c r="H556" s="123"/>
      <c r="I556" s="123"/>
      <c r="J556" s="123"/>
      <c r="K556" s="123"/>
      <c r="L556" s="123"/>
    </row>
    <row r="557" spans="2:12">
      <c r="B557" s="122"/>
      <c r="C557" s="123"/>
      <c r="D557" s="123"/>
      <c r="E557" s="123"/>
      <c r="F557" s="123"/>
      <c r="G557" s="123"/>
      <c r="H557" s="123"/>
      <c r="I557" s="123"/>
      <c r="J557" s="123"/>
      <c r="K557" s="123"/>
      <c r="L557" s="123"/>
    </row>
    <row r="558" spans="2:12">
      <c r="B558" s="122"/>
      <c r="C558" s="123"/>
      <c r="D558" s="123"/>
      <c r="E558" s="123"/>
      <c r="F558" s="123"/>
      <c r="G558" s="123"/>
      <c r="H558" s="123"/>
      <c r="I558" s="123"/>
      <c r="J558" s="123"/>
      <c r="K558" s="123"/>
      <c r="L558" s="123"/>
    </row>
    <row r="559" spans="2:12">
      <c r="B559" s="122"/>
      <c r="C559" s="123"/>
      <c r="D559" s="123"/>
      <c r="E559" s="123"/>
      <c r="F559" s="123"/>
      <c r="G559" s="123"/>
      <c r="H559" s="123"/>
      <c r="I559" s="123"/>
      <c r="J559" s="123"/>
      <c r="K559" s="123"/>
      <c r="L559" s="123"/>
    </row>
    <row r="560" spans="2:12">
      <c r="B560" s="122"/>
      <c r="C560" s="123"/>
      <c r="D560" s="123"/>
      <c r="E560" s="123"/>
      <c r="F560" s="123"/>
      <c r="G560" s="123"/>
      <c r="H560" s="123"/>
      <c r="I560" s="123"/>
      <c r="J560" s="123"/>
      <c r="K560" s="123"/>
      <c r="L560" s="123"/>
    </row>
    <row r="561" spans="2:12">
      <c r="B561" s="122"/>
      <c r="C561" s="123"/>
      <c r="D561" s="123"/>
      <c r="E561" s="123"/>
      <c r="F561" s="123"/>
      <c r="G561" s="123"/>
      <c r="H561" s="123"/>
      <c r="I561" s="123"/>
      <c r="J561" s="123"/>
      <c r="K561" s="123"/>
      <c r="L561" s="123"/>
    </row>
    <row r="562" spans="2:12">
      <c r="B562" s="122"/>
      <c r="C562" s="123"/>
      <c r="D562" s="123"/>
      <c r="E562" s="123"/>
      <c r="F562" s="123"/>
      <c r="G562" s="123"/>
      <c r="H562" s="123"/>
      <c r="I562" s="123"/>
      <c r="J562" s="123"/>
      <c r="K562" s="123"/>
      <c r="L562" s="123"/>
    </row>
    <row r="563" spans="2:12">
      <c r="B563" s="122"/>
      <c r="C563" s="123"/>
      <c r="D563" s="123"/>
      <c r="E563" s="123"/>
      <c r="F563" s="123"/>
      <c r="G563" s="123"/>
      <c r="H563" s="123"/>
      <c r="I563" s="123"/>
      <c r="J563" s="123"/>
      <c r="K563" s="123"/>
      <c r="L563" s="123"/>
    </row>
    <row r="564" spans="2:12">
      <c r="B564" s="122"/>
      <c r="C564" s="123"/>
      <c r="D564" s="123"/>
      <c r="E564" s="123"/>
      <c r="F564" s="123"/>
      <c r="G564" s="123"/>
      <c r="H564" s="123"/>
      <c r="I564" s="123"/>
      <c r="J564" s="123"/>
      <c r="K564" s="123"/>
      <c r="L564" s="123"/>
    </row>
    <row r="565" spans="2:12">
      <c r="B565" s="122"/>
      <c r="C565" s="123"/>
      <c r="D565" s="123"/>
      <c r="E565" s="123"/>
      <c r="F565" s="123"/>
      <c r="G565" s="123"/>
      <c r="H565" s="123"/>
      <c r="I565" s="123"/>
      <c r="J565" s="123"/>
      <c r="K565" s="123"/>
      <c r="L565" s="123"/>
    </row>
    <row r="566" spans="2:12">
      <c r="B566" s="122"/>
      <c r="C566" s="123"/>
      <c r="D566" s="123"/>
      <c r="E566" s="123"/>
      <c r="F566" s="123"/>
      <c r="G566" s="123"/>
      <c r="H566" s="123"/>
      <c r="I566" s="123"/>
      <c r="J566" s="123"/>
      <c r="K566" s="123"/>
      <c r="L566" s="123"/>
    </row>
    <row r="567" spans="2:12">
      <c r="B567" s="122"/>
      <c r="C567" s="123"/>
      <c r="D567" s="123"/>
      <c r="E567" s="123"/>
      <c r="F567" s="123"/>
      <c r="G567" s="123"/>
      <c r="H567" s="123"/>
      <c r="I567" s="123"/>
      <c r="J567" s="123"/>
      <c r="K567" s="123"/>
      <c r="L567" s="123"/>
    </row>
    <row r="568" spans="2:12">
      <c r="B568" s="122"/>
      <c r="C568" s="123"/>
      <c r="D568" s="123"/>
      <c r="E568" s="123"/>
      <c r="F568" s="123"/>
      <c r="G568" s="123"/>
      <c r="H568" s="123"/>
      <c r="I568" s="123"/>
      <c r="J568" s="123"/>
      <c r="K568" s="123"/>
      <c r="L568" s="123"/>
    </row>
    <row r="569" spans="2:12">
      <c r="B569" s="122"/>
      <c r="C569" s="123"/>
      <c r="D569" s="123"/>
      <c r="E569" s="123"/>
      <c r="F569" s="123"/>
      <c r="G569" s="123"/>
      <c r="H569" s="123"/>
      <c r="I569" s="123"/>
      <c r="J569" s="123"/>
      <c r="K569" s="123"/>
      <c r="L569" s="123"/>
    </row>
    <row r="570" spans="2:12">
      <c r="B570" s="122"/>
      <c r="C570" s="123"/>
      <c r="D570" s="123"/>
      <c r="E570" s="123"/>
      <c r="F570" s="123"/>
      <c r="G570" s="123"/>
      <c r="H570" s="123"/>
      <c r="I570" s="123"/>
      <c r="J570" s="123"/>
      <c r="K570" s="123"/>
      <c r="L570" s="123"/>
    </row>
    <row r="571" spans="2:12">
      <c r="C571" s="1"/>
      <c r="D571" s="1"/>
    </row>
    <row r="572" spans="2:12">
      <c r="C572" s="1"/>
      <c r="D572" s="1"/>
    </row>
    <row r="573" spans="2:12">
      <c r="C573" s="1"/>
      <c r="D573" s="1"/>
    </row>
    <row r="574" spans="2:12"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L53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4.8554687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6384" width="9.140625" style="1"/>
  </cols>
  <sheetData>
    <row r="1" spans="2:12">
      <c r="B1" s="46" t="s">
        <v>140</v>
      </c>
      <c r="C1" s="67" t="s" vm="1">
        <v>216</v>
      </c>
    </row>
    <row r="2" spans="2:12">
      <c r="B2" s="46" t="s">
        <v>139</v>
      </c>
      <c r="C2" s="67" t="s">
        <v>217</v>
      </c>
    </row>
    <row r="3" spans="2:12">
      <c r="B3" s="46" t="s">
        <v>141</v>
      </c>
      <c r="C3" s="67" t="s">
        <v>218</v>
      </c>
    </row>
    <row r="4" spans="2:12">
      <c r="B4" s="46" t="s">
        <v>142</v>
      </c>
      <c r="C4" s="67">
        <v>8602</v>
      </c>
    </row>
    <row r="6" spans="2:12" ht="26.25" customHeight="1">
      <c r="B6" s="151" t="s">
        <v>168</v>
      </c>
      <c r="C6" s="152"/>
      <c r="D6" s="152"/>
      <c r="E6" s="152"/>
      <c r="F6" s="152"/>
      <c r="G6" s="152"/>
      <c r="H6" s="152"/>
      <c r="I6" s="152"/>
      <c r="J6" s="152"/>
      <c r="K6" s="152"/>
      <c r="L6" s="153"/>
    </row>
    <row r="7" spans="2:12" ht="26.25" customHeight="1">
      <c r="B7" s="151" t="s">
        <v>94</v>
      </c>
      <c r="C7" s="152"/>
      <c r="D7" s="152"/>
      <c r="E7" s="152"/>
      <c r="F7" s="152"/>
      <c r="G7" s="152"/>
      <c r="H7" s="152"/>
      <c r="I7" s="152"/>
      <c r="J7" s="152"/>
      <c r="K7" s="152"/>
      <c r="L7" s="153"/>
    </row>
    <row r="8" spans="2:12" s="3" customFormat="1" ht="78.75">
      <c r="B8" s="21" t="s">
        <v>110</v>
      </c>
      <c r="C8" s="29" t="s">
        <v>43</v>
      </c>
      <c r="D8" s="29" t="s">
        <v>62</v>
      </c>
      <c r="E8" s="29" t="s">
        <v>97</v>
      </c>
      <c r="F8" s="29" t="s">
        <v>98</v>
      </c>
      <c r="G8" s="29" t="s">
        <v>193</v>
      </c>
      <c r="H8" s="29" t="s">
        <v>192</v>
      </c>
      <c r="I8" s="29" t="s">
        <v>105</v>
      </c>
      <c r="J8" s="29" t="s">
        <v>56</v>
      </c>
      <c r="K8" s="29" t="s">
        <v>143</v>
      </c>
      <c r="L8" s="30" t="s">
        <v>145</v>
      </c>
    </row>
    <row r="9" spans="2:12" s="3" customFormat="1" ht="21" customHeight="1">
      <c r="B9" s="14"/>
      <c r="C9" s="15"/>
      <c r="D9" s="15"/>
      <c r="E9" s="15"/>
      <c r="F9" s="15" t="s">
        <v>21</v>
      </c>
      <c r="G9" s="15" t="s">
        <v>200</v>
      </c>
      <c r="H9" s="15"/>
      <c r="I9" s="15" t="s">
        <v>196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127" t="s">
        <v>48</v>
      </c>
      <c r="C11" s="68"/>
      <c r="D11" s="68"/>
      <c r="E11" s="68"/>
      <c r="F11" s="68"/>
      <c r="G11" s="68"/>
      <c r="H11" s="68"/>
      <c r="I11" s="128">
        <v>0</v>
      </c>
      <c r="J11" s="68"/>
      <c r="K11" s="129">
        <v>0</v>
      </c>
      <c r="L11" s="129">
        <v>0</v>
      </c>
    </row>
    <row r="12" spans="2:12" ht="19.5" customHeight="1">
      <c r="B12" s="130" t="s">
        <v>208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2:12">
      <c r="B13" s="130" t="s">
        <v>106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2:12">
      <c r="B14" s="130" t="s">
        <v>191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2:12">
      <c r="B15" s="130" t="s">
        <v>199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2:12" s="6" customFormat="1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7" spans="2:12" s="6" customFormat="1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2:12" s="6" customFormat="1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2:12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12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12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12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12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12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122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</row>
    <row r="112" spans="2:12">
      <c r="B112" s="122"/>
      <c r="C112" s="123"/>
      <c r="D112" s="123"/>
      <c r="E112" s="123"/>
      <c r="F112" s="123"/>
      <c r="G112" s="123"/>
      <c r="H112" s="123"/>
      <c r="I112" s="123"/>
      <c r="J112" s="123"/>
      <c r="K112" s="123"/>
      <c r="L112" s="123"/>
    </row>
    <row r="113" spans="2:12">
      <c r="B113" s="122"/>
      <c r="C113" s="123"/>
      <c r="D113" s="123"/>
      <c r="E113" s="123"/>
      <c r="F113" s="123"/>
      <c r="G113" s="123"/>
      <c r="H113" s="123"/>
      <c r="I113" s="123"/>
      <c r="J113" s="123"/>
      <c r="K113" s="123"/>
      <c r="L113" s="123"/>
    </row>
    <row r="114" spans="2:12">
      <c r="B114" s="122"/>
      <c r="C114" s="123"/>
      <c r="D114" s="123"/>
      <c r="E114" s="123"/>
      <c r="F114" s="123"/>
      <c r="G114" s="123"/>
      <c r="H114" s="123"/>
      <c r="I114" s="123"/>
      <c r="J114" s="123"/>
      <c r="K114" s="123"/>
      <c r="L114" s="123"/>
    </row>
    <row r="115" spans="2:12">
      <c r="B115" s="122"/>
      <c r="C115" s="123"/>
      <c r="D115" s="123"/>
      <c r="E115" s="123"/>
      <c r="F115" s="123"/>
      <c r="G115" s="123"/>
      <c r="H115" s="123"/>
      <c r="I115" s="123"/>
      <c r="J115" s="123"/>
      <c r="K115" s="123"/>
      <c r="L115" s="123"/>
    </row>
    <row r="116" spans="2:12">
      <c r="B116" s="122"/>
      <c r="C116" s="123"/>
      <c r="D116" s="123"/>
      <c r="E116" s="123"/>
      <c r="F116" s="123"/>
      <c r="G116" s="123"/>
      <c r="H116" s="123"/>
      <c r="I116" s="123"/>
      <c r="J116" s="123"/>
      <c r="K116" s="123"/>
      <c r="L116" s="123"/>
    </row>
    <row r="117" spans="2:12">
      <c r="B117" s="122"/>
      <c r="C117" s="123"/>
      <c r="D117" s="123"/>
      <c r="E117" s="123"/>
      <c r="F117" s="123"/>
      <c r="G117" s="123"/>
      <c r="H117" s="123"/>
      <c r="I117" s="123"/>
      <c r="J117" s="123"/>
      <c r="K117" s="123"/>
      <c r="L117" s="123"/>
    </row>
    <row r="118" spans="2:12">
      <c r="B118" s="122"/>
      <c r="C118" s="123"/>
      <c r="D118" s="123"/>
      <c r="E118" s="123"/>
      <c r="F118" s="123"/>
      <c r="G118" s="123"/>
      <c r="H118" s="123"/>
      <c r="I118" s="123"/>
      <c r="J118" s="123"/>
      <c r="K118" s="123"/>
      <c r="L118" s="123"/>
    </row>
    <row r="119" spans="2:12">
      <c r="B119" s="122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</row>
    <row r="120" spans="2:12">
      <c r="B120" s="122"/>
      <c r="C120" s="123"/>
      <c r="D120" s="123"/>
      <c r="E120" s="123"/>
      <c r="F120" s="123"/>
      <c r="G120" s="123"/>
      <c r="H120" s="123"/>
      <c r="I120" s="123"/>
      <c r="J120" s="123"/>
      <c r="K120" s="123"/>
      <c r="L120" s="123"/>
    </row>
    <row r="121" spans="2:12">
      <c r="B121" s="122"/>
      <c r="C121" s="123"/>
      <c r="D121" s="123"/>
      <c r="E121" s="123"/>
      <c r="F121" s="123"/>
      <c r="G121" s="123"/>
      <c r="H121" s="123"/>
      <c r="I121" s="123"/>
      <c r="J121" s="123"/>
      <c r="K121" s="123"/>
      <c r="L121" s="123"/>
    </row>
    <row r="122" spans="2:12">
      <c r="B122" s="122"/>
      <c r="C122" s="123"/>
      <c r="D122" s="123"/>
      <c r="E122" s="123"/>
      <c r="F122" s="123"/>
      <c r="G122" s="123"/>
      <c r="H122" s="123"/>
      <c r="I122" s="123"/>
      <c r="J122" s="123"/>
      <c r="K122" s="123"/>
      <c r="L122" s="123"/>
    </row>
    <row r="123" spans="2:12">
      <c r="B123" s="122"/>
      <c r="C123" s="123"/>
      <c r="D123" s="123"/>
      <c r="E123" s="123"/>
      <c r="F123" s="123"/>
      <c r="G123" s="123"/>
      <c r="H123" s="123"/>
      <c r="I123" s="123"/>
      <c r="J123" s="123"/>
      <c r="K123" s="123"/>
      <c r="L123" s="123"/>
    </row>
    <row r="124" spans="2:12">
      <c r="B124" s="122"/>
      <c r="C124" s="123"/>
      <c r="D124" s="123"/>
      <c r="E124" s="123"/>
      <c r="F124" s="123"/>
      <c r="G124" s="123"/>
      <c r="H124" s="123"/>
      <c r="I124" s="123"/>
      <c r="J124" s="123"/>
      <c r="K124" s="123"/>
      <c r="L124" s="123"/>
    </row>
    <row r="125" spans="2:12">
      <c r="B125" s="122"/>
      <c r="C125" s="123"/>
      <c r="D125" s="123"/>
      <c r="E125" s="123"/>
      <c r="F125" s="123"/>
      <c r="G125" s="123"/>
      <c r="H125" s="123"/>
      <c r="I125" s="123"/>
      <c r="J125" s="123"/>
      <c r="K125" s="123"/>
      <c r="L125" s="123"/>
    </row>
    <row r="126" spans="2:12">
      <c r="B126" s="122"/>
      <c r="C126" s="123"/>
      <c r="D126" s="123"/>
      <c r="E126" s="123"/>
      <c r="F126" s="123"/>
      <c r="G126" s="123"/>
      <c r="H126" s="123"/>
      <c r="I126" s="123"/>
      <c r="J126" s="123"/>
      <c r="K126" s="123"/>
      <c r="L126" s="123"/>
    </row>
    <row r="127" spans="2:12">
      <c r="B127" s="122"/>
      <c r="C127" s="123"/>
      <c r="D127" s="123"/>
      <c r="E127" s="123"/>
      <c r="F127" s="123"/>
      <c r="G127" s="123"/>
      <c r="H127" s="123"/>
      <c r="I127" s="123"/>
      <c r="J127" s="123"/>
      <c r="K127" s="123"/>
      <c r="L127" s="123"/>
    </row>
    <row r="128" spans="2:12">
      <c r="B128" s="122"/>
      <c r="C128" s="123"/>
      <c r="D128" s="123"/>
      <c r="E128" s="123"/>
      <c r="F128" s="123"/>
      <c r="G128" s="123"/>
      <c r="H128" s="123"/>
      <c r="I128" s="123"/>
      <c r="J128" s="123"/>
      <c r="K128" s="123"/>
      <c r="L128" s="123"/>
    </row>
    <row r="129" spans="2:12">
      <c r="B129" s="122"/>
      <c r="C129" s="123"/>
      <c r="D129" s="123"/>
      <c r="E129" s="123"/>
      <c r="F129" s="123"/>
      <c r="G129" s="123"/>
      <c r="H129" s="123"/>
      <c r="I129" s="123"/>
      <c r="J129" s="123"/>
      <c r="K129" s="123"/>
      <c r="L129" s="123"/>
    </row>
    <row r="130" spans="2:12">
      <c r="B130" s="122"/>
      <c r="C130" s="123"/>
      <c r="D130" s="123"/>
      <c r="E130" s="123"/>
      <c r="F130" s="123"/>
      <c r="G130" s="123"/>
      <c r="H130" s="123"/>
      <c r="I130" s="123"/>
      <c r="J130" s="123"/>
      <c r="K130" s="123"/>
      <c r="L130" s="123"/>
    </row>
    <row r="131" spans="2:12">
      <c r="B131" s="122"/>
      <c r="C131" s="123"/>
      <c r="D131" s="123"/>
      <c r="E131" s="123"/>
      <c r="F131" s="123"/>
      <c r="G131" s="123"/>
      <c r="H131" s="123"/>
      <c r="I131" s="123"/>
      <c r="J131" s="123"/>
      <c r="K131" s="123"/>
      <c r="L131" s="123"/>
    </row>
    <row r="132" spans="2:12">
      <c r="B132" s="122"/>
      <c r="C132" s="123"/>
      <c r="D132" s="123"/>
      <c r="E132" s="123"/>
      <c r="F132" s="123"/>
      <c r="G132" s="123"/>
      <c r="H132" s="123"/>
      <c r="I132" s="123"/>
      <c r="J132" s="123"/>
      <c r="K132" s="123"/>
      <c r="L132" s="123"/>
    </row>
    <row r="133" spans="2:12">
      <c r="B133" s="122"/>
      <c r="C133" s="123"/>
      <c r="D133" s="123"/>
      <c r="E133" s="123"/>
      <c r="F133" s="123"/>
      <c r="G133" s="123"/>
      <c r="H133" s="123"/>
      <c r="I133" s="123"/>
      <c r="J133" s="123"/>
      <c r="K133" s="123"/>
      <c r="L133" s="123"/>
    </row>
    <row r="134" spans="2:12">
      <c r="B134" s="122"/>
      <c r="C134" s="123"/>
      <c r="D134" s="123"/>
      <c r="E134" s="123"/>
      <c r="F134" s="123"/>
      <c r="G134" s="123"/>
      <c r="H134" s="123"/>
      <c r="I134" s="123"/>
      <c r="J134" s="123"/>
      <c r="K134" s="123"/>
      <c r="L134" s="123"/>
    </row>
    <row r="135" spans="2:12">
      <c r="B135" s="122"/>
      <c r="C135" s="123"/>
      <c r="D135" s="123"/>
      <c r="E135" s="123"/>
      <c r="F135" s="123"/>
      <c r="G135" s="123"/>
      <c r="H135" s="123"/>
      <c r="I135" s="123"/>
      <c r="J135" s="123"/>
      <c r="K135" s="123"/>
      <c r="L135" s="123"/>
    </row>
    <row r="136" spans="2:12">
      <c r="B136" s="122"/>
      <c r="C136" s="123"/>
      <c r="D136" s="123"/>
      <c r="E136" s="123"/>
      <c r="F136" s="123"/>
      <c r="G136" s="123"/>
      <c r="H136" s="123"/>
      <c r="I136" s="123"/>
      <c r="J136" s="123"/>
      <c r="K136" s="123"/>
      <c r="L136" s="123"/>
    </row>
    <row r="137" spans="2:12">
      <c r="B137" s="122"/>
      <c r="C137" s="123"/>
      <c r="D137" s="123"/>
      <c r="E137" s="123"/>
      <c r="F137" s="123"/>
      <c r="G137" s="123"/>
      <c r="H137" s="123"/>
      <c r="I137" s="123"/>
      <c r="J137" s="123"/>
      <c r="K137" s="123"/>
      <c r="L137" s="123"/>
    </row>
    <row r="138" spans="2:12">
      <c r="B138" s="122"/>
      <c r="C138" s="123"/>
      <c r="D138" s="123"/>
      <c r="E138" s="123"/>
      <c r="F138" s="123"/>
      <c r="G138" s="123"/>
      <c r="H138" s="123"/>
      <c r="I138" s="123"/>
      <c r="J138" s="123"/>
      <c r="K138" s="123"/>
      <c r="L138" s="123"/>
    </row>
    <row r="139" spans="2:12">
      <c r="B139" s="122"/>
      <c r="C139" s="123"/>
      <c r="D139" s="123"/>
      <c r="E139" s="123"/>
      <c r="F139" s="123"/>
      <c r="G139" s="123"/>
      <c r="H139" s="123"/>
      <c r="I139" s="123"/>
      <c r="J139" s="123"/>
      <c r="K139" s="123"/>
      <c r="L139" s="123"/>
    </row>
    <row r="140" spans="2:12">
      <c r="B140" s="122"/>
      <c r="C140" s="123"/>
      <c r="D140" s="123"/>
      <c r="E140" s="123"/>
      <c r="F140" s="123"/>
      <c r="G140" s="123"/>
      <c r="H140" s="123"/>
      <c r="I140" s="123"/>
      <c r="J140" s="123"/>
      <c r="K140" s="123"/>
      <c r="L140" s="123"/>
    </row>
    <row r="141" spans="2:12">
      <c r="B141" s="122"/>
      <c r="C141" s="123"/>
      <c r="D141" s="123"/>
      <c r="E141" s="123"/>
      <c r="F141" s="123"/>
      <c r="G141" s="123"/>
      <c r="H141" s="123"/>
      <c r="I141" s="123"/>
      <c r="J141" s="123"/>
      <c r="K141" s="123"/>
      <c r="L141" s="123"/>
    </row>
    <row r="142" spans="2:12">
      <c r="B142" s="122"/>
      <c r="C142" s="123"/>
      <c r="D142" s="123"/>
      <c r="E142" s="123"/>
      <c r="F142" s="123"/>
      <c r="G142" s="123"/>
      <c r="H142" s="123"/>
      <c r="I142" s="123"/>
      <c r="J142" s="123"/>
      <c r="K142" s="123"/>
      <c r="L142" s="123"/>
    </row>
    <row r="143" spans="2:12">
      <c r="B143" s="122"/>
      <c r="C143" s="123"/>
      <c r="D143" s="123"/>
      <c r="E143" s="123"/>
      <c r="F143" s="123"/>
      <c r="G143" s="123"/>
      <c r="H143" s="123"/>
      <c r="I143" s="123"/>
      <c r="J143" s="123"/>
      <c r="K143" s="123"/>
      <c r="L143" s="123"/>
    </row>
    <row r="144" spans="2:12">
      <c r="B144" s="122"/>
      <c r="C144" s="123"/>
      <c r="D144" s="123"/>
      <c r="E144" s="123"/>
      <c r="F144" s="123"/>
      <c r="G144" s="123"/>
      <c r="H144" s="123"/>
      <c r="I144" s="123"/>
      <c r="J144" s="123"/>
      <c r="K144" s="123"/>
      <c r="L144" s="123"/>
    </row>
    <row r="145" spans="2:12">
      <c r="B145" s="122"/>
      <c r="C145" s="123"/>
      <c r="D145" s="123"/>
      <c r="E145" s="123"/>
      <c r="F145" s="123"/>
      <c r="G145" s="123"/>
      <c r="H145" s="123"/>
      <c r="I145" s="123"/>
      <c r="J145" s="123"/>
      <c r="K145" s="123"/>
      <c r="L145" s="123"/>
    </row>
    <row r="146" spans="2:12">
      <c r="B146" s="122"/>
      <c r="C146" s="123"/>
      <c r="D146" s="123"/>
      <c r="E146" s="123"/>
      <c r="F146" s="123"/>
      <c r="G146" s="123"/>
      <c r="H146" s="123"/>
      <c r="I146" s="123"/>
      <c r="J146" s="123"/>
      <c r="K146" s="123"/>
      <c r="L146" s="123"/>
    </row>
    <row r="147" spans="2:12">
      <c r="B147" s="122"/>
      <c r="C147" s="123"/>
      <c r="D147" s="123"/>
      <c r="E147" s="123"/>
      <c r="F147" s="123"/>
      <c r="G147" s="123"/>
      <c r="H147" s="123"/>
      <c r="I147" s="123"/>
      <c r="J147" s="123"/>
      <c r="K147" s="123"/>
      <c r="L147" s="123"/>
    </row>
    <row r="148" spans="2:12">
      <c r="B148" s="122"/>
      <c r="C148" s="123"/>
      <c r="D148" s="123"/>
      <c r="E148" s="123"/>
      <c r="F148" s="123"/>
      <c r="G148" s="123"/>
      <c r="H148" s="123"/>
      <c r="I148" s="123"/>
      <c r="J148" s="123"/>
      <c r="K148" s="123"/>
      <c r="L148" s="123"/>
    </row>
    <row r="149" spans="2:12">
      <c r="B149" s="122"/>
      <c r="C149" s="123"/>
      <c r="D149" s="123"/>
      <c r="E149" s="123"/>
      <c r="F149" s="123"/>
      <c r="G149" s="123"/>
      <c r="H149" s="123"/>
      <c r="I149" s="123"/>
      <c r="J149" s="123"/>
      <c r="K149" s="123"/>
      <c r="L149" s="123"/>
    </row>
    <row r="150" spans="2:12">
      <c r="B150" s="122"/>
      <c r="C150" s="123"/>
      <c r="D150" s="123"/>
      <c r="E150" s="123"/>
      <c r="F150" s="123"/>
      <c r="G150" s="123"/>
      <c r="H150" s="123"/>
      <c r="I150" s="123"/>
      <c r="J150" s="123"/>
      <c r="K150" s="123"/>
      <c r="L150" s="123"/>
    </row>
    <row r="151" spans="2:12">
      <c r="B151" s="122"/>
      <c r="C151" s="123"/>
      <c r="D151" s="123"/>
      <c r="E151" s="123"/>
      <c r="F151" s="123"/>
      <c r="G151" s="123"/>
      <c r="H151" s="123"/>
      <c r="I151" s="123"/>
      <c r="J151" s="123"/>
      <c r="K151" s="123"/>
      <c r="L151" s="123"/>
    </row>
    <row r="152" spans="2:12">
      <c r="B152" s="122"/>
      <c r="C152" s="123"/>
      <c r="D152" s="123"/>
      <c r="E152" s="123"/>
      <c r="F152" s="123"/>
      <c r="G152" s="123"/>
      <c r="H152" s="123"/>
      <c r="I152" s="123"/>
      <c r="J152" s="123"/>
      <c r="K152" s="123"/>
      <c r="L152" s="123"/>
    </row>
    <row r="153" spans="2:12">
      <c r="B153" s="122"/>
      <c r="C153" s="123"/>
      <c r="D153" s="123"/>
      <c r="E153" s="123"/>
      <c r="F153" s="123"/>
      <c r="G153" s="123"/>
      <c r="H153" s="123"/>
      <c r="I153" s="123"/>
      <c r="J153" s="123"/>
      <c r="K153" s="123"/>
      <c r="L153" s="123"/>
    </row>
    <row r="154" spans="2:12">
      <c r="B154" s="122"/>
      <c r="C154" s="123"/>
      <c r="D154" s="123"/>
      <c r="E154" s="123"/>
      <c r="F154" s="123"/>
      <c r="G154" s="123"/>
      <c r="H154" s="123"/>
      <c r="I154" s="123"/>
      <c r="J154" s="123"/>
      <c r="K154" s="123"/>
      <c r="L154" s="123"/>
    </row>
    <row r="155" spans="2:12">
      <c r="B155" s="122"/>
      <c r="C155" s="123"/>
      <c r="D155" s="123"/>
      <c r="E155" s="123"/>
      <c r="F155" s="123"/>
      <c r="G155" s="123"/>
      <c r="H155" s="123"/>
      <c r="I155" s="123"/>
      <c r="J155" s="123"/>
      <c r="K155" s="123"/>
      <c r="L155" s="123"/>
    </row>
    <row r="156" spans="2:12">
      <c r="B156" s="122"/>
      <c r="C156" s="123"/>
      <c r="D156" s="123"/>
      <c r="E156" s="123"/>
      <c r="F156" s="123"/>
      <c r="G156" s="123"/>
      <c r="H156" s="123"/>
      <c r="I156" s="123"/>
      <c r="J156" s="123"/>
      <c r="K156" s="123"/>
      <c r="L156" s="123"/>
    </row>
    <row r="157" spans="2:12">
      <c r="B157" s="122"/>
      <c r="C157" s="123"/>
      <c r="D157" s="123"/>
      <c r="E157" s="123"/>
      <c r="F157" s="123"/>
      <c r="G157" s="123"/>
      <c r="H157" s="123"/>
      <c r="I157" s="123"/>
      <c r="J157" s="123"/>
      <c r="K157" s="123"/>
      <c r="L157" s="123"/>
    </row>
    <row r="158" spans="2:12">
      <c r="B158" s="122"/>
      <c r="C158" s="123"/>
      <c r="D158" s="123"/>
      <c r="E158" s="123"/>
      <c r="F158" s="123"/>
      <c r="G158" s="123"/>
      <c r="H158" s="123"/>
      <c r="I158" s="123"/>
      <c r="J158" s="123"/>
      <c r="K158" s="123"/>
      <c r="L158" s="123"/>
    </row>
    <row r="159" spans="2:12">
      <c r="B159" s="122"/>
      <c r="C159" s="123"/>
      <c r="D159" s="123"/>
      <c r="E159" s="123"/>
      <c r="F159" s="123"/>
      <c r="G159" s="123"/>
      <c r="H159" s="123"/>
      <c r="I159" s="123"/>
      <c r="J159" s="123"/>
      <c r="K159" s="123"/>
      <c r="L159" s="123"/>
    </row>
    <row r="160" spans="2:12">
      <c r="B160" s="122"/>
      <c r="C160" s="123"/>
      <c r="D160" s="123"/>
      <c r="E160" s="123"/>
      <c r="F160" s="123"/>
      <c r="G160" s="123"/>
      <c r="H160" s="123"/>
      <c r="I160" s="123"/>
      <c r="J160" s="123"/>
      <c r="K160" s="123"/>
      <c r="L160" s="123"/>
    </row>
    <row r="161" spans="2:12">
      <c r="B161" s="122"/>
      <c r="C161" s="123"/>
      <c r="D161" s="123"/>
      <c r="E161" s="123"/>
      <c r="F161" s="123"/>
      <c r="G161" s="123"/>
      <c r="H161" s="123"/>
      <c r="I161" s="123"/>
      <c r="J161" s="123"/>
      <c r="K161" s="123"/>
      <c r="L161" s="123"/>
    </row>
    <row r="162" spans="2:12">
      <c r="B162" s="122"/>
      <c r="C162" s="123"/>
      <c r="D162" s="123"/>
      <c r="E162" s="123"/>
      <c r="F162" s="123"/>
      <c r="G162" s="123"/>
      <c r="H162" s="123"/>
      <c r="I162" s="123"/>
      <c r="J162" s="123"/>
      <c r="K162" s="123"/>
      <c r="L162" s="123"/>
    </row>
    <row r="163" spans="2:12">
      <c r="B163" s="122"/>
      <c r="C163" s="123"/>
      <c r="D163" s="123"/>
      <c r="E163" s="123"/>
      <c r="F163" s="123"/>
      <c r="G163" s="123"/>
      <c r="H163" s="123"/>
      <c r="I163" s="123"/>
      <c r="J163" s="123"/>
      <c r="K163" s="123"/>
      <c r="L163" s="123"/>
    </row>
    <row r="164" spans="2:12">
      <c r="B164" s="122"/>
      <c r="C164" s="123"/>
      <c r="D164" s="123"/>
      <c r="E164" s="123"/>
      <c r="F164" s="123"/>
      <c r="G164" s="123"/>
      <c r="H164" s="123"/>
      <c r="I164" s="123"/>
      <c r="J164" s="123"/>
      <c r="K164" s="123"/>
      <c r="L164" s="123"/>
    </row>
    <row r="165" spans="2:12">
      <c r="B165" s="122"/>
      <c r="C165" s="123"/>
      <c r="D165" s="123"/>
      <c r="E165" s="123"/>
      <c r="F165" s="123"/>
      <c r="G165" s="123"/>
      <c r="H165" s="123"/>
      <c r="I165" s="123"/>
      <c r="J165" s="123"/>
      <c r="K165" s="123"/>
      <c r="L165" s="123"/>
    </row>
    <row r="166" spans="2:12">
      <c r="B166" s="122"/>
      <c r="C166" s="123"/>
      <c r="D166" s="123"/>
      <c r="E166" s="123"/>
      <c r="F166" s="123"/>
      <c r="G166" s="123"/>
      <c r="H166" s="123"/>
      <c r="I166" s="123"/>
      <c r="J166" s="123"/>
      <c r="K166" s="123"/>
      <c r="L166" s="123"/>
    </row>
    <row r="167" spans="2:12">
      <c r="B167" s="122"/>
      <c r="C167" s="123"/>
      <c r="D167" s="123"/>
      <c r="E167" s="123"/>
      <c r="F167" s="123"/>
      <c r="G167" s="123"/>
      <c r="H167" s="123"/>
      <c r="I167" s="123"/>
      <c r="J167" s="123"/>
      <c r="K167" s="123"/>
      <c r="L167" s="123"/>
    </row>
    <row r="168" spans="2:12">
      <c r="B168" s="122"/>
      <c r="C168" s="123"/>
      <c r="D168" s="123"/>
      <c r="E168" s="123"/>
      <c r="F168" s="123"/>
      <c r="G168" s="123"/>
      <c r="H168" s="123"/>
      <c r="I168" s="123"/>
      <c r="J168" s="123"/>
      <c r="K168" s="123"/>
      <c r="L168" s="123"/>
    </row>
    <row r="169" spans="2:12">
      <c r="B169" s="122"/>
      <c r="C169" s="123"/>
      <c r="D169" s="123"/>
      <c r="E169" s="123"/>
      <c r="F169" s="123"/>
      <c r="G169" s="123"/>
      <c r="H169" s="123"/>
      <c r="I169" s="123"/>
      <c r="J169" s="123"/>
      <c r="K169" s="123"/>
      <c r="L169" s="123"/>
    </row>
    <row r="170" spans="2:12">
      <c r="B170" s="122"/>
      <c r="C170" s="123"/>
      <c r="D170" s="123"/>
      <c r="E170" s="123"/>
      <c r="F170" s="123"/>
      <c r="G170" s="123"/>
      <c r="H170" s="123"/>
      <c r="I170" s="123"/>
      <c r="J170" s="123"/>
      <c r="K170" s="123"/>
      <c r="L170" s="123"/>
    </row>
    <row r="171" spans="2:12">
      <c r="B171" s="122"/>
      <c r="C171" s="123"/>
      <c r="D171" s="123"/>
      <c r="E171" s="123"/>
      <c r="F171" s="123"/>
      <c r="G171" s="123"/>
      <c r="H171" s="123"/>
      <c r="I171" s="123"/>
      <c r="J171" s="123"/>
      <c r="K171" s="123"/>
      <c r="L171" s="123"/>
    </row>
    <row r="172" spans="2:12">
      <c r="B172" s="122"/>
      <c r="C172" s="123"/>
      <c r="D172" s="123"/>
      <c r="E172" s="123"/>
      <c r="F172" s="123"/>
      <c r="G172" s="123"/>
      <c r="H172" s="123"/>
      <c r="I172" s="123"/>
      <c r="J172" s="123"/>
      <c r="K172" s="123"/>
      <c r="L172" s="123"/>
    </row>
    <row r="173" spans="2:12">
      <c r="B173" s="122"/>
      <c r="C173" s="123"/>
      <c r="D173" s="123"/>
      <c r="E173" s="123"/>
      <c r="F173" s="123"/>
      <c r="G173" s="123"/>
      <c r="H173" s="123"/>
      <c r="I173" s="123"/>
      <c r="J173" s="123"/>
      <c r="K173" s="123"/>
      <c r="L173" s="123"/>
    </row>
    <row r="174" spans="2:12">
      <c r="B174" s="122"/>
      <c r="C174" s="123"/>
      <c r="D174" s="123"/>
      <c r="E174" s="123"/>
      <c r="F174" s="123"/>
      <c r="G174" s="123"/>
      <c r="H174" s="123"/>
      <c r="I174" s="123"/>
      <c r="J174" s="123"/>
      <c r="K174" s="123"/>
      <c r="L174" s="123"/>
    </row>
    <row r="175" spans="2:12">
      <c r="B175" s="122"/>
      <c r="C175" s="123"/>
      <c r="D175" s="123"/>
      <c r="E175" s="123"/>
      <c r="F175" s="123"/>
      <c r="G175" s="123"/>
      <c r="H175" s="123"/>
      <c r="I175" s="123"/>
      <c r="J175" s="123"/>
      <c r="K175" s="123"/>
      <c r="L175" s="123"/>
    </row>
    <row r="176" spans="2:12">
      <c r="B176" s="122"/>
      <c r="C176" s="123"/>
      <c r="D176" s="123"/>
      <c r="E176" s="123"/>
      <c r="F176" s="123"/>
      <c r="G176" s="123"/>
      <c r="H176" s="123"/>
      <c r="I176" s="123"/>
      <c r="J176" s="123"/>
      <c r="K176" s="123"/>
      <c r="L176" s="123"/>
    </row>
    <row r="177" spans="2:12">
      <c r="B177" s="122"/>
      <c r="C177" s="123"/>
      <c r="D177" s="123"/>
      <c r="E177" s="123"/>
      <c r="F177" s="123"/>
      <c r="G177" s="123"/>
      <c r="H177" s="123"/>
      <c r="I177" s="123"/>
      <c r="J177" s="123"/>
      <c r="K177" s="123"/>
      <c r="L177" s="123"/>
    </row>
    <row r="178" spans="2:12">
      <c r="B178" s="122"/>
      <c r="C178" s="123"/>
      <c r="D178" s="123"/>
      <c r="E178" s="123"/>
      <c r="F178" s="123"/>
      <c r="G178" s="123"/>
      <c r="H178" s="123"/>
      <c r="I178" s="123"/>
      <c r="J178" s="123"/>
      <c r="K178" s="123"/>
      <c r="L178" s="123"/>
    </row>
    <row r="179" spans="2:12">
      <c r="B179" s="122"/>
      <c r="C179" s="123"/>
      <c r="D179" s="123"/>
      <c r="E179" s="123"/>
      <c r="F179" s="123"/>
      <c r="G179" s="123"/>
      <c r="H179" s="123"/>
      <c r="I179" s="123"/>
      <c r="J179" s="123"/>
      <c r="K179" s="123"/>
      <c r="L179" s="123"/>
    </row>
    <row r="180" spans="2:12">
      <c r="B180" s="122"/>
      <c r="C180" s="123"/>
      <c r="D180" s="123"/>
      <c r="E180" s="123"/>
      <c r="F180" s="123"/>
      <c r="G180" s="123"/>
      <c r="H180" s="123"/>
      <c r="I180" s="123"/>
      <c r="J180" s="123"/>
      <c r="K180" s="123"/>
      <c r="L180" s="123"/>
    </row>
    <row r="181" spans="2:12">
      <c r="B181" s="122"/>
      <c r="C181" s="123"/>
      <c r="D181" s="123"/>
      <c r="E181" s="123"/>
      <c r="F181" s="123"/>
      <c r="G181" s="123"/>
      <c r="H181" s="123"/>
      <c r="I181" s="123"/>
      <c r="J181" s="123"/>
      <c r="K181" s="123"/>
      <c r="L181" s="123"/>
    </row>
    <row r="182" spans="2:12">
      <c r="B182" s="122"/>
      <c r="C182" s="123"/>
      <c r="D182" s="123"/>
      <c r="E182" s="123"/>
      <c r="F182" s="123"/>
      <c r="G182" s="123"/>
      <c r="H182" s="123"/>
      <c r="I182" s="123"/>
      <c r="J182" s="123"/>
      <c r="K182" s="123"/>
      <c r="L182" s="123"/>
    </row>
    <row r="183" spans="2:12">
      <c r="B183" s="122"/>
      <c r="C183" s="123"/>
      <c r="D183" s="123"/>
      <c r="E183" s="123"/>
      <c r="F183" s="123"/>
      <c r="G183" s="123"/>
      <c r="H183" s="123"/>
      <c r="I183" s="123"/>
      <c r="J183" s="123"/>
      <c r="K183" s="123"/>
      <c r="L183" s="123"/>
    </row>
    <row r="184" spans="2:12">
      <c r="B184" s="122"/>
      <c r="C184" s="123"/>
      <c r="D184" s="123"/>
      <c r="E184" s="123"/>
      <c r="F184" s="123"/>
      <c r="G184" s="123"/>
      <c r="H184" s="123"/>
      <c r="I184" s="123"/>
      <c r="J184" s="123"/>
      <c r="K184" s="123"/>
      <c r="L184" s="123"/>
    </row>
    <row r="185" spans="2:12">
      <c r="B185" s="122"/>
      <c r="C185" s="123"/>
      <c r="D185" s="123"/>
      <c r="E185" s="123"/>
      <c r="F185" s="123"/>
      <c r="G185" s="123"/>
      <c r="H185" s="123"/>
      <c r="I185" s="123"/>
      <c r="J185" s="123"/>
      <c r="K185" s="123"/>
      <c r="L185" s="123"/>
    </row>
    <row r="186" spans="2:12">
      <c r="B186" s="122"/>
      <c r="C186" s="123"/>
      <c r="D186" s="123"/>
      <c r="E186" s="123"/>
      <c r="F186" s="123"/>
      <c r="G186" s="123"/>
      <c r="H186" s="123"/>
      <c r="I186" s="123"/>
      <c r="J186" s="123"/>
      <c r="K186" s="123"/>
      <c r="L186" s="123"/>
    </row>
    <row r="187" spans="2:12">
      <c r="B187" s="122"/>
      <c r="C187" s="123"/>
      <c r="D187" s="123"/>
      <c r="E187" s="123"/>
      <c r="F187" s="123"/>
      <c r="G187" s="123"/>
      <c r="H187" s="123"/>
      <c r="I187" s="123"/>
      <c r="J187" s="123"/>
      <c r="K187" s="123"/>
      <c r="L187" s="123"/>
    </row>
    <row r="188" spans="2:12">
      <c r="B188" s="122"/>
      <c r="C188" s="123"/>
      <c r="D188" s="123"/>
      <c r="E188" s="123"/>
      <c r="F188" s="123"/>
      <c r="G188" s="123"/>
      <c r="H188" s="123"/>
      <c r="I188" s="123"/>
      <c r="J188" s="123"/>
      <c r="K188" s="123"/>
      <c r="L188" s="123"/>
    </row>
    <row r="189" spans="2:12">
      <c r="B189" s="122"/>
      <c r="C189" s="123"/>
      <c r="D189" s="123"/>
      <c r="E189" s="123"/>
      <c r="F189" s="123"/>
      <c r="G189" s="123"/>
      <c r="H189" s="123"/>
      <c r="I189" s="123"/>
      <c r="J189" s="123"/>
      <c r="K189" s="123"/>
      <c r="L189" s="123"/>
    </row>
    <row r="190" spans="2:12">
      <c r="B190" s="122"/>
      <c r="C190" s="123"/>
      <c r="D190" s="123"/>
      <c r="E190" s="123"/>
      <c r="F190" s="123"/>
      <c r="G190" s="123"/>
      <c r="H190" s="123"/>
      <c r="I190" s="123"/>
      <c r="J190" s="123"/>
      <c r="K190" s="123"/>
      <c r="L190" s="123"/>
    </row>
    <row r="191" spans="2:12">
      <c r="B191" s="122"/>
      <c r="C191" s="123"/>
      <c r="D191" s="123"/>
      <c r="E191" s="123"/>
      <c r="F191" s="123"/>
      <c r="G191" s="123"/>
      <c r="H191" s="123"/>
      <c r="I191" s="123"/>
      <c r="J191" s="123"/>
      <c r="K191" s="123"/>
      <c r="L191" s="123"/>
    </row>
    <row r="192" spans="2:12">
      <c r="B192" s="122"/>
      <c r="C192" s="123"/>
      <c r="D192" s="123"/>
      <c r="E192" s="123"/>
      <c r="F192" s="123"/>
      <c r="G192" s="123"/>
      <c r="H192" s="123"/>
      <c r="I192" s="123"/>
      <c r="J192" s="123"/>
      <c r="K192" s="123"/>
      <c r="L192" s="123"/>
    </row>
    <row r="193" spans="2:12">
      <c r="B193" s="122"/>
      <c r="C193" s="123"/>
      <c r="D193" s="123"/>
      <c r="E193" s="123"/>
      <c r="F193" s="123"/>
      <c r="G193" s="123"/>
      <c r="H193" s="123"/>
      <c r="I193" s="123"/>
      <c r="J193" s="123"/>
      <c r="K193" s="123"/>
      <c r="L193" s="123"/>
    </row>
    <row r="194" spans="2:12">
      <c r="B194" s="122"/>
      <c r="C194" s="123"/>
      <c r="D194" s="123"/>
      <c r="E194" s="123"/>
      <c r="F194" s="123"/>
      <c r="G194" s="123"/>
      <c r="H194" s="123"/>
      <c r="I194" s="123"/>
      <c r="J194" s="123"/>
      <c r="K194" s="123"/>
      <c r="L194" s="123"/>
    </row>
    <row r="195" spans="2:12">
      <c r="B195" s="122"/>
      <c r="C195" s="123"/>
      <c r="D195" s="123"/>
      <c r="E195" s="123"/>
      <c r="F195" s="123"/>
      <c r="G195" s="123"/>
      <c r="H195" s="123"/>
      <c r="I195" s="123"/>
      <c r="J195" s="123"/>
      <c r="K195" s="123"/>
      <c r="L195" s="123"/>
    </row>
    <row r="196" spans="2:12">
      <c r="B196" s="122"/>
      <c r="C196" s="123"/>
      <c r="D196" s="123"/>
      <c r="E196" s="123"/>
      <c r="F196" s="123"/>
      <c r="G196" s="123"/>
      <c r="H196" s="123"/>
      <c r="I196" s="123"/>
      <c r="J196" s="123"/>
      <c r="K196" s="123"/>
      <c r="L196" s="123"/>
    </row>
    <row r="197" spans="2:12">
      <c r="B197" s="122"/>
      <c r="C197" s="123"/>
      <c r="D197" s="123"/>
      <c r="E197" s="123"/>
      <c r="F197" s="123"/>
      <c r="G197" s="123"/>
      <c r="H197" s="123"/>
      <c r="I197" s="123"/>
      <c r="J197" s="123"/>
      <c r="K197" s="123"/>
      <c r="L197" s="123"/>
    </row>
    <row r="198" spans="2:12">
      <c r="B198" s="122"/>
      <c r="C198" s="123"/>
      <c r="D198" s="123"/>
      <c r="E198" s="123"/>
      <c r="F198" s="123"/>
      <c r="G198" s="123"/>
      <c r="H198" s="123"/>
      <c r="I198" s="123"/>
      <c r="J198" s="123"/>
      <c r="K198" s="123"/>
      <c r="L198" s="123"/>
    </row>
    <row r="199" spans="2:12">
      <c r="B199" s="122"/>
      <c r="C199" s="123"/>
      <c r="D199" s="123"/>
      <c r="E199" s="123"/>
      <c r="F199" s="123"/>
      <c r="G199" s="123"/>
      <c r="H199" s="123"/>
      <c r="I199" s="123"/>
      <c r="J199" s="123"/>
      <c r="K199" s="123"/>
      <c r="L199" s="123"/>
    </row>
    <row r="200" spans="2:12">
      <c r="B200" s="122"/>
      <c r="C200" s="123"/>
      <c r="D200" s="123"/>
      <c r="E200" s="123"/>
      <c r="F200" s="123"/>
      <c r="G200" s="123"/>
      <c r="H200" s="123"/>
      <c r="I200" s="123"/>
      <c r="J200" s="123"/>
      <c r="K200" s="123"/>
      <c r="L200" s="123"/>
    </row>
    <row r="201" spans="2:12">
      <c r="B201" s="122"/>
      <c r="C201" s="123"/>
      <c r="D201" s="123"/>
      <c r="E201" s="123"/>
      <c r="F201" s="123"/>
      <c r="G201" s="123"/>
      <c r="H201" s="123"/>
      <c r="I201" s="123"/>
      <c r="J201" s="123"/>
      <c r="K201" s="123"/>
      <c r="L201" s="123"/>
    </row>
    <row r="202" spans="2:12">
      <c r="B202" s="122"/>
      <c r="C202" s="123"/>
      <c r="D202" s="123"/>
      <c r="E202" s="123"/>
      <c r="F202" s="123"/>
      <c r="G202" s="123"/>
      <c r="H202" s="123"/>
      <c r="I202" s="123"/>
      <c r="J202" s="123"/>
      <c r="K202" s="123"/>
      <c r="L202" s="123"/>
    </row>
    <row r="203" spans="2:12">
      <c r="B203" s="122"/>
      <c r="C203" s="123"/>
      <c r="D203" s="123"/>
      <c r="E203" s="123"/>
      <c r="F203" s="123"/>
      <c r="G203" s="123"/>
      <c r="H203" s="123"/>
      <c r="I203" s="123"/>
      <c r="J203" s="123"/>
      <c r="K203" s="123"/>
      <c r="L203" s="123"/>
    </row>
    <row r="204" spans="2:12">
      <c r="B204" s="122"/>
      <c r="C204" s="123"/>
      <c r="D204" s="123"/>
      <c r="E204" s="123"/>
      <c r="F204" s="123"/>
      <c r="G204" s="123"/>
      <c r="H204" s="123"/>
      <c r="I204" s="123"/>
      <c r="J204" s="123"/>
      <c r="K204" s="123"/>
      <c r="L204" s="123"/>
    </row>
    <row r="205" spans="2:12">
      <c r="B205" s="122"/>
      <c r="C205" s="123"/>
      <c r="D205" s="123"/>
      <c r="E205" s="123"/>
      <c r="F205" s="123"/>
      <c r="G205" s="123"/>
      <c r="H205" s="123"/>
      <c r="I205" s="123"/>
      <c r="J205" s="123"/>
      <c r="K205" s="123"/>
      <c r="L205" s="123"/>
    </row>
    <row r="206" spans="2:12">
      <c r="B206" s="122"/>
      <c r="C206" s="123"/>
      <c r="D206" s="123"/>
      <c r="E206" s="123"/>
      <c r="F206" s="123"/>
      <c r="G206" s="123"/>
      <c r="H206" s="123"/>
      <c r="I206" s="123"/>
      <c r="J206" s="123"/>
      <c r="K206" s="123"/>
      <c r="L206" s="123"/>
    </row>
    <row r="207" spans="2:12">
      <c r="B207" s="122"/>
      <c r="C207" s="123"/>
      <c r="D207" s="123"/>
      <c r="E207" s="123"/>
      <c r="F207" s="123"/>
      <c r="G207" s="123"/>
      <c r="H207" s="123"/>
      <c r="I207" s="123"/>
      <c r="J207" s="123"/>
      <c r="K207" s="123"/>
      <c r="L207" s="123"/>
    </row>
    <row r="208" spans="2:12">
      <c r="B208" s="122"/>
      <c r="C208" s="123"/>
      <c r="D208" s="123"/>
      <c r="E208" s="123"/>
      <c r="F208" s="123"/>
      <c r="G208" s="123"/>
      <c r="H208" s="123"/>
      <c r="I208" s="123"/>
      <c r="J208" s="123"/>
      <c r="K208" s="123"/>
      <c r="L208" s="123"/>
    </row>
    <row r="209" spans="2:12">
      <c r="B209" s="122"/>
      <c r="C209" s="123"/>
      <c r="D209" s="123"/>
      <c r="E209" s="123"/>
      <c r="F209" s="123"/>
      <c r="G209" s="123"/>
      <c r="H209" s="123"/>
      <c r="I209" s="123"/>
      <c r="J209" s="123"/>
      <c r="K209" s="123"/>
      <c r="L209" s="123"/>
    </row>
    <row r="210" spans="2:12">
      <c r="B210" s="122"/>
      <c r="C210" s="123"/>
      <c r="D210" s="123"/>
      <c r="E210" s="123"/>
      <c r="F210" s="123"/>
      <c r="G210" s="123"/>
      <c r="H210" s="123"/>
      <c r="I210" s="123"/>
      <c r="J210" s="123"/>
      <c r="K210" s="123"/>
      <c r="L210" s="123"/>
    </row>
    <row r="211" spans="2:12">
      <c r="B211" s="122"/>
      <c r="C211" s="123"/>
      <c r="D211" s="123"/>
      <c r="E211" s="123"/>
      <c r="F211" s="123"/>
      <c r="G211" s="123"/>
      <c r="H211" s="123"/>
      <c r="I211" s="123"/>
      <c r="J211" s="123"/>
      <c r="K211" s="123"/>
      <c r="L211" s="123"/>
    </row>
    <row r="212" spans="2:12">
      <c r="B212" s="122"/>
      <c r="C212" s="123"/>
      <c r="D212" s="123"/>
      <c r="E212" s="123"/>
      <c r="F212" s="123"/>
      <c r="G212" s="123"/>
      <c r="H212" s="123"/>
      <c r="I212" s="123"/>
      <c r="J212" s="123"/>
      <c r="K212" s="123"/>
      <c r="L212" s="123"/>
    </row>
    <row r="213" spans="2:12">
      <c r="B213" s="122"/>
      <c r="C213" s="123"/>
      <c r="D213" s="123"/>
      <c r="E213" s="123"/>
      <c r="F213" s="123"/>
      <c r="G213" s="123"/>
      <c r="H213" s="123"/>
      <c r="I213" s="123"/>
      <c r="J213" s="123"/>
      <c r="K213" s="123"/>
      <c r="L213" s="123"/>
    </row>
    <row r="214" spans="2:12">
      <c r="B214" s="122"/>
      <c r="C214" s="123"/>
      <c r="D214" s="123"/>
      <c r="E214" s="123"/>
      <c r="F214" s="123"/>
      <c r="G214" s="123"/>
      <c r="H214" s="123"/>
      <c r="I214" s="123"/>
      <c r="J214" s="123"/>
      <c r="K214" s="123"/>
      <c r="L214" s="123"/>
    </row>
    <row r="215" spans="2:12">
      <c r="B215" s="122"/>
      <c r="C215" s="123"/>
      <c r="D215" s="123"/>
      <c r="E215" s="123"/>
      <c r="F215" s="123"/>
      <c r="G215" s="123"/>
      <c r="H215" s="123"/>
      <c r="I215" s="123"/>
      <c r="J215" s="123"/>
      <c r="K215" s="123"/>
      <c r="L215" s="123"/>
    </row>
    <row r="216" spans="2:12">
      <c r="B216" s="122"/>
      <c r="C216" s="123"/>
      <c r="D216" s="123"/>
      <c r="E216" s="123"/>
      <c r="F216" s="123"/>
      <c r="G216" s="123"/>
      <c r="H216" s="123"/>
      <c r="I216" s="123"/>
      <c r="J216" s="123"/>
      <c r="K216" s="123"/>
      <c r="L216" s="123"/>
    </row>
    <row r="217" spans="2:12">
      <c r="B217" s="122"/>
      <c r="C217" s="123"/>
      <c r="D217" s="123"/>
      <c r="E217" s="123"/>
      <c r="F217" s="123"/>
      <c r="G217" s="123"/>
      <c r="H217" s="123"/>
      <c r="I217" s="123"/>
      <c r="J217" s="123"/>
      <c r="K217" s="123"/>
      <c r="L217" s="123"/>
    </row>
    <row r="218" spans="2:12">
      <c r="B218" s="122"/>
      <c r="C218" s="123"/>
      <c r="D218" s="123"/>
      <c r="E218" s="123"/>
      <c r="F218" s="123"/>
      <c r="G218" s="123"/>
      <c r="H218" s="123"/>
      <c r="I218" s="123"/>
      <c r="J218" s="123"/>
      <c r="K218" s="123"/>
      <c r="L218" s="123"/>
    </row>
    <row r="219" spans="2:12">
      <c r="B219" s="122"/>
      <c r="C219" s="123"/>
      <c r="D219" s="123"/>
      <c r="E219" s="123"/>
      <c r="F219" s="123"/>
      <c r="G219" s="123"/>
      <c r="H219" s="123"/>
      <c r="I219" s="123"/>
      <c r="J219" s="123"/>
      <c r="K219" s="123"/>
      <c r="L219" s="123"/>
    </row>
    <row r="220" spans="2:12">
      <c r="B220" s="122"/>
      <c r="C220" s="123"/>
      <c r="D220" s="123"/>
      <c r="E220" s="123"/>
      <c r="F220" s="123"/>
      <c r="G220" s="123"/>
      <c r="H220" s="123"/>
      <c r="I220" s="123"/>
      <c r="J220" s="123"/>
      <c r="K220" s="123"/>
      <c r="L220" s="123"/>
    </row>
    <row r="221" spans="2:12">
      <c r="B221" s="122"/>
      <c r="C221" s="123"/>
      <c r="D221" s="123"/>
      <c r="E221" s="123"/>
      <c r="F221" s="123"/>
      <c r="G221" s="123"/>
      <c r="H221" s="123"/>
      <c r="I221" s="123"/>
      <c r="J221" s="123"/>
      <c r="K221" s="123"/>
      <c r="L221" s="123"/>
    </row>
    <row r="222" spans="2:12">
      <c r="B222" s="122"/>
      <c r="C222" s="123"/>
      <c r="D222" s="123"/>
      <c r="E222" s="123"/>
      <c r="F222" s="123"/>
      <c r="G222" s="123"/>
      <c r="H222" s="123"/>
      <c r="I222" s="123"/>
      <c r="J222" s="123"/>
      <c r="K222" s="123"/>
      <c r="L222" s="123"/>
    </row>
    <row r="223" spans="2:12">
      <c r="B223" s="122"/>
      <c r="C223" s="123"/>
      <c r="D223" s="123"/>
      <c r="E223" s="123"/>
      <c r="F223" s="123"/>
      <c r="G223" s="123"/>
      <c r="H223" s="123"/>
      <c r="I223" s="123"/>
      <c r="J223" s="123"/>
      <c r="K223" s="123"/>
      <c r="L223" s="123"/>
    </row>
    <row r="224" spans="2:12">
      <c r="B224" s="122"/>
      <c r="C224" s="123"/>
      <c r="D224" s="123"/>
      <c r="E224" s="123"/>
      <c r="F224" s="123"/>
      <c r="G224" s="123"/>
      <c r="H224" s="123"/>
      <c r="I224" s="123"/>
      <c r="J224" s="123"/>
      <c r="K224" s="123"/>
      <c r="L224" s="123"/>
    </row>
    <row r="225" spans="2:12">
      <c r="B225" s="122"/>
      <c r="C225" s="123"/>
      <c r="D225" s="123"/>
      <c r="E225" s="123"/>
      <c r="F225" s="123"/>
      <c r="G225" s="123"/>
      <c r="H225" s="123"/>
      <c r="I225" s="123"/>
      <c r="J225" s="123"/>
      <c r="K225" s="123"/>
      <c r="L225" s="123"/>
    </row>
    <row r="226" spans="2:12">
      <c r="B226" s="122"/>
      <c r="C226" s="123"/>
      <c r="D226" s="123"/>
      <c r="E226" s="123"/>
      <c r="F226" s="123"/>
      <c r="G226" s="123"/>
      <c r="H226" s="123"/>
      <c r="I226" s="123"/>
      <c r="J226" s="123"/>
      <c r="K226" s="123"/>
      <c r="L226" s="123"/>
    </row>
    <row r="227" spans="2:12">
      <c r="B227" s="122"/>
      <c r="C227" s="123"/>
      <c r="D227" s="123"/>
      <c r="E227" s="123"/>
      <c r="F227" s="123"/>
      <c r="G227" s="123"/>
      <c r="H227" s="123"/>
      <c r="I227" s="123"/>
      <c r="J227" s="123"/>
      <c r="K227" s="123"/>
      <c r="L227" s="123"/>
    </row>
    <row r="228" spans="2:12">
      <c r="B228" s="122"/>
      <c r="C228" s="123"/>
      <c r="D228" s="123"/>
      <c r="E228" s="123"/>
      <c r="F228" s="123"/>
      <c r="G228" s="123"/>
      <c r="H228" s="123"/>
      <c r="I228" s="123"/>
      <c r="J228" s="123"/>
      <c r="K228" s="123"/>
      <c r="L228" s="123"/>
    </row>
    <row r="229" spans="2:12">
      <c r="B229" s="122"/>
      <c r="C229" s="123"/>
      <c r="D229" s="123"/>
      <c r="E229" s="123"/>
      <c r="F229" s="123"/>
      <c r="G229" s="123"/>
      <c r="H229" s="123"/>
      <c r="I229" s="123"/>
      <c r="J229" s="123"/>
      <c r="K229" s="123"/>
      <c r="L229" s="123"/>
    </row>
    <row r="230" spans="2:12">
      <c r="B230" s="122"/>
      <c r="C230" s="123"/>
      <c r="D230" s="123"/>
      <c r="E230" s="123"/>
      <c r="F230" s="123"/>
      <c r="G230" s="123"/>
      <c r="H230" s="123"/>
      <c r="I230" s="123"/>
      <c r="J230" s="123"/>
      <c r="K230" s="123"/>
      <c r="L230" s="123"/>
    </row>
    <row r="231" spans="2:12">
      <c r="B231" s="122"/>
      <c r="C231" s="123"/>
      <c r="D231" s="123"/>
      <c r="E231" s="123"/>
      <c r="F231" s="123"/>
      <c r="G231" s="123"/>
      <c r="H231" s="123"/>
      <c r="I231" s="123"/>
      <c r="J231" s="123"/>
      <c r="K231" s="123"/>
      <c r="L231" s="123"/>
    </row>
    <row r="232" spans="2:12">
      <c r="B232" s="122"/>
      <c r="C232" s="123"/>
      <c r="D232" s="123"/>
      <c r="E232" s="123"/>
      <c r="F232" s="123"/>
      <c r="G232" s="123"/>
      <c r="H232" s="123"/>
      <c r="I232" s="123"/>
      <c r="J232" s="123"/>
      <c r="K232" s="123"/>
      <c r="L232" s="123"/>
    </row>
    <row r="233" spans="2:12">
      <c r="B233" s="122"/>
      <c r="C233" s="123"/>
      <c r="D233" s="123"/>
      <c r="E233" s="123"/>
      <c r="F233" s="123"/>
      <c r="G233" s="123"/>
      <c r="H233" s="123"/>
      <c r="I233" s="123"/>
      <c r="J233" s="123"/>
      <c r="K233" s="123"/>
      <c r="L233" s="123"/>
    </row>
    <row r="234" spans="2:12">
      <c r="B234" s="122"/>
      <c r="C234" s="123"/>
      <c r="D234" s="123"/>
      <c r="E234" s="123"/>
      <c r="F234" s="123"/>
      <c r="G234" s="123"/>
      <c r="H234" s="123"/>
      <c r="I234" s="123"/>
      <c r="J234" s="123"/>
      <c r="K234" s="123"/>
      <c r="L234" s="123"/>
    </row>
    <row r="235" spans="2:12">
      <c r="B235" s="122"/>
      <c r="C235" s="123"/>
      <c r="D235" s="123"/>
      <c r="E235" s="123"/>
      <c r="F235" s="123"/>
      <c r="G235" s="123"/>
      <c r="H235" s="123"/>
      <c r="I235" s="123"/>
      <c r="J235" s="123"/>
      <c r="K235" s="123"/>
      <c r="L235" s="123"/>
    </row>
    <row r="236" spans="2:12">
      <c r="B236" s="122"/>
      <c r="C236" s="123"/>
      <c r="D236" s="123"/>
      <c r="E236" s="123"/>
      <c r="F236" s="123"/>
      <c r="G236" s="123"/>
      <c r="H236" s="123"/>
      <c r="I236" s="123"/>
      <c r="J236" s="123"/>
      <c r="K236" s="123"/>
      <c r="L236" s="123"/>
    </row>
    <row r="237" spans="2:12">
      <c r="B237" s="122"/>
      <c r="C237" s="123"/>
      <c r="D237" s="123"/>
      <c r="E237" s="123"/>
      <c r="F237" s="123"/>
      <c r="G237" s="123"/>
      <c r="H237" s="123"/>
      <c r="I237" s="123"/>
      <c r="J237" s="123"/>
      <c r="K237" s="123"/>
      <c r="L237" s="123"/>
    </row>
    <row r="238" spans="2:12">
      <c r="B238" s="122"/>
      <c r="C238" s="123"/>
      <c r="D238" s="123"/>
      <c r="E238" s="123"/>
      <c r="F238" s="123"/>
      <c r="G238" s="123"/>
      <c r="H238" s="123"/>
      <c r="I238" s="123"/>
      <c r="J238" s="123"/>
      <c r="K238" s="123"/>
      <c r="L238" s="123"/>
    </row>
    <row r="239" spans="2:12">
      <c r="B239" s="122"/>
      <c r="C239" s="123"/>
      <c r="D239" s="123"/>
      <c r="E239" s="123"/>
      <c r="F239" s="123"/>
      <c r="G239" s="123"/>
      <c r="H239" s="123"/>
      <c r="I239" s="123"/>
      <c r="J239" s="123"/>
      <c r="K239" s="123"/>
      <c r="L239" s="123"/>
    </row>
    <row r="240" spans="2:12">
      <c r="B240" s="122"/>
      <c r="C240" s="123"/>
      <c r="D240" s="123"/>
      <c r="E240" s="123"/>
      <c r="F240" s="123"/>
      <c r="G240" s="123"/>
      <c r="H240" s="123"/>
      <c r="I240" s="123"/>
      <c r="J240" s="123"/>
      <c r="K240" s="123"/>
      <c r="L240" s="123"/>
    </row>
    <row r="241" spans="2:12">
      <c r="B241" s="122"/>
      <c r="C241" s="123"/>
      <c r="D241" s="123"/>
      <c r="E241" s="123"/>
      <c r="F241" s="123"/>
      <c r="G241" s="123"/>
      <c r="H241" s="123"/>
      <c r="I241" s="123"/>
      <c r="J241" s="123"/>
      <c r="K241" s="123"/>
      <c r="L241" s="123"/>
    </row>
    <row r="242" spans="2:12">
      <c r="B242" s="122"/>
      <c r="C242" s="123"/>
      <c r="D242" s="123"/>
      <c r="E242" s="123"/>
      <c r="F242" s="123"/>
      <c r="G242" s="123"/>
      <c r="H242" s="123"/>
      <c r="I242" s="123"/>
      <c r="J242" s="123"/>
      <c r="K242" s="123"/>
      <c r="L242" s="123"/>
    </row>
    <row r="243" spans="2:12">
      <c r="B243" s="122"/>
      <c r="C243" s="123"/>
      <c r="D243" s="123"/>
      <c r="E243" s="123"/>
      <c r="F243" s="123"/>
      <c r="G243" s="123"/>
      <c r="H243" s="123"/>
      <c r="I243" s="123"/>
      <c r="J243" s="123"/>
      <c r="K243" s="123"/>
      <c r="L243" s="123"/>
    </row>
    <row r="244" spans="2:12">
      <c r="B244" s="122"/>
      <c r="C244" s="123"/>
      <c r="D244" s="123"/>
      <c r="E244" s="123"/>
      <c r="F244" s="123"/>
      <c r="G244" s="123"/>
      <c r="H244" s="123"/>
      <c r="I244" s="123"/>
      <c r="J244" s="123"/>
      <c r="K244" s="123"/>
      <c r="L244" s="123"/>
    </row>
    <row r="245" spans="2:12">
      <c r="B245" s="122"/>
      <c r="C245" s="123"/>
      <c r="D245" s="123"/>
      <c r="E245" s="123"/>
      <c r="F245" s="123"/>
      <c r="G245" s="123"/>
      <c r="H245" s="123"/>
      <c r="I245" s="123"/>
      <c r="J245" s="123"/>
      <c r="K245" s="123"/>
      <c r="L245" s="123"/>
    </row>
    <row r="246" spans="2:12">
      <c r="B246" s="122"/>
      <c r="C246" s="123"/>
      <c r="D246" s="123"/>
      <c r="E246" s="123"/>
      <c r="F246" s="123"/>
      <c r="G246" s="123"/>
      <c r="H246" s="123"/>
      <c r="I246" s="123"/>
      <c r="J246" s="123"/>
      <c r="K246" s="123"/>
      <c r="L246" s="123"/>
    </row>
    <row r="247" spans="2:12">
      <c r="B247" s="122"/>
      <c r="C247" s="123"/>
      <c r="D247" s="123"/>
      <c r="E247" s="123"/>
      <c r="F247" s="123"/>
      <c r="G247" s="123"/>
      <c r="H247" s="123"/>
      <c r="I247" s="123"/>
      <c r="J247" s="123"/>
      <c r="K247" s="123"/>
      <c r="L247" s="123"/>
    </row>
    <row r="248" spans="2:12">
      <c r="B248" s="122"/>
      <c r="C248" s="123"/>
      <c r="D248" s="123"/>
      <c r="E248" s="123"/>
      <c r="F248" s="123"/>
      <c r="G248" s="123"/>
      <c r="H248" s="123"/>
      <c r="I248" s="123"/>
      <c r="J248" s="123"/>
      <c r="K248" s="123"/>
      <c r="L248" s="123"/>
    </row>
    <row r="249" spans="2:12">
      <c r="B249" s="122"/>
      <c r="C249" s="123"/>
      <c r="D249" s="123"/>
      <c r="E249" s="123"/>
      <c r="F249" s="123"/>
      <c r="G249" s="123"/>
      <c r="H249" s="123"/>
      <c r="I249" s="123"/>
      <c r="J249" s="123"/>
      <c r="K249" s="123"/>
      <c r="L249" s="123"/>
    </row>
    <row r="250" spans="2:12">
      <c r="B250" s="122"/>
      <c r="C250" s="123"/>
      <c r="D250" s="123"/>
      <c r="E250" s="123"/>
      <c r="F250" s="123"/>
      <c r="G250" s="123"/>
      <c r="H250" s="123"/>
      <c r="I250" s="123"/>
      <c r="J250" s="123"/>
      <c r="K250" s="123"/>
      <c r="L250" s="123"/>
    </row>
    <row r="251" spans="2:12">
      <c r="B251" s="122"/>
      <c r="C251" s="123"/>
      <c r="D251" s="123"/>
      <c r="E251" s="123"/>
      <c r="F251" s="123"/>
      <c r="G251" s="123"/>
      <c r="H251" s="123"/>
      <c r="I251" s="123"/>
      <c r="J251" s="123"/>
      <c r="K251" s="123"/>
      <c r="L251" s="123"/>
    </row>
    <row r="252" spans="2:12">
      <c r="B252" s="122"/>
      <c r="C252" s="123"/>
      <c r="D252" s="123"/>
      <c r="E252" s="123"/>
      <c r="F252" s="123"/>
      <c r="G252" s="123"/>
      <c r="H252" s="123"/>
      <c r="I252" s="123"/>
      <c r="J252" s="123"/>
      <c r="K252" s="123"/>
      <c r="L252" s="123"/>
    </row>
    <row r="253" spans="2:12">
      <c r="B253" s="122"/>
      <c r="C253" s="123"/>
      <c r="D253" s="123"/>
      <c r="E253" s="123"/>
      <c r="F253" s="123"/>
      <c r="G253" s="123"/>
      <c r="H253" s="123"/>
      <c r="I253" s="123"/>
      <c r="J253" s="123"/>
      <c r="K253" s="123"/>
      <c r="L253" s="123"/>
    </row>
    <row r="254" spans="2:12">
      <c r="B254" s="122"/>
      <c r="C254" s="123"/>
      <c r="D254" s="123"/>
      <c r="E254" s="123"/>
      <c r="F254" s="123"/>
      <c r="G254" s="123"/>
      <c r="H254" s="123"/>
      <c r="I254" s="123"/>
      <c r="J254" s="123"/>
      <c r="K254" s="123"/>
      <c r="L254" s="123"/>
    </row>
    <row r="255" spans="2:12">
      <c r="B255" s="122"/>
      <c r="C255" s="123"/>
      <c r="D255" s="123"/>
      <c r="E255" s="123"/>
      <c r="F255" s="123"/>
      <c r="G255" s="123"/>
      <c r="H255" s="123"/>
      <c r="I255" s="123"/>
      <c r="J255" s="123"/>
      <c r="K255" s="123"/>
      <c r="L255" s="123"/>
    </row>
    <row r="256" spans="2:12">
      <c r="B256" s="122"/>
      <c r="C256" s="123"/>
      <c r="D256" s="123"/>
      <c r="E256" s="123"/>
      <c r="F256" s="123"/>
      <c r="G256" s="123"/>
      <c r="H256" s="123"/>
      <c r="I256" s="123"/>
      <c r="J256" s="123"/>
      <c r="K256" s="123"/>
      <c r="L256" s="123"/>
    </row>
    <row r="257" spans="2:12">
      <c r="B257" s="122"/>
      <c r="C257" s="123"/>
      <c r="D257" s="123"/>
      <c r="E257" s="123"/>
      <c r="F257" s="123"/>
      <c r="G257" s="123"/>
      <c r="H257" s="123"/>
      <c r="I257" s="123"/>
      <c r="J257" s="123"/>
      <c r="K257" s="123"/>
      <c r="L257" s="123"/>
    </row>
    <row r="258" spans="2:12">
      <c r="B258" s="122"/>
      <c r="C258" s="123"/>
      <c r="D258" s="123"/>
      <c r="E258" s="123"/>
      <c r="F258" s="123"/>
      <c r="G258" s="123"/>
      <c r="H258" s="123"/>
      <c r="I258" s="123"/>
      <c r="J258" s="123"/>
      <c r="K258" s="123"/>
      <c r="L258" s="123"/>
    </row>
    <row r="259" spans="2:12">
      <c r="B259" s="122"/>
      <c r="C259" s="123"/>
      <c r="D259" s="123"/>
      <c r="E259" s="123"/>
      <c r="F259" s="123"/>
      <c r="G259" s="123"/>
      <c r="H259" s="123"/>
      <c r="I259" s="123"/>
      <c r="J259" s="123"/>
      <c r="K259" s="123"/>
      <c r="L259" s="123"/>
    </row>
    <row r="260" spans="2:12">
      <c r="B260" s="122"/>
      <c r="C260" s="123"/>
      <c r="D260" s="123"/>
      <c r="E260" s="123"/>
      <c r="F260" s="123"/>
      <c r="G260" s="123"/>
      <c r="H260" s="123"/>
      <c r="I260" s="123"/>
      <c r="J260" s="123"/>
      <c r="K260" s="123"/>
      <c r="L260" s="123"/>
    </row>
    <row r="261" spans="2:12">
      <c r="B261" s="122"/>
      <c r="C261" s="123"/>
      <c r="D261" s="123"/>
      <c r="E261" s="123"/>
      <c r="F261" s="123"/>
      <c r="G261" s="123"/>
      <c r="H261" s="123"/>
      <c r="I261" s="123"/>
      <c r="J261" s="123"/>
      <c r="K261" s="123"/>
      <c r="L261" s="123"/>
    </row>
    <row r="262" spans="2:12">
      <c r="B262" s="122"/>
      <c r="C262" s="123"/>
      <c r="D262" s="123"/>
      <c r="E262" s="123"/>
      <c r="F262" s="123"/>
      <c r="G262" s="123"/>
      <c r="H262" s="123"/>
      <c r="I262" s="123"/>
      <c r="J262" s="123"/>
      <c r="K262" s="123"/>
      <c r="L262" s="123"/>
    </row>
    <row r="263" spans="2:12">
      <c r="B263" s="122"/>
      <c r="C263" s="123"/>
      <c r="D263" s="123"/>
      <c r="E263" s="123"/>
      <c r="F263" s="123"/>
      <c r="G263" s="123"/>
      <c r="H263" s="123"/>
      <c r="I263" s="123"/>
      <c r="J263" s="123"/>
      <c r="K263" s="123"/>
      <c r="L263" s="123"/>
    </row>
    <row r="264" spans="2:12">
      <c r="B264" s="122"/>
      <c r="C264" s="123"/>
      <c r="D264" s="123"/>
      <c r="E264" s="123"/>
      <c r="F264" s="123"/>
      <c r="G264" s="123"/>
      <c r="H264" s="123"/>
      <c r="I264" s="123"/>
      <c r="J264" s="123"/>
      <c r="K264" s="123"/>
      <c r="L264" s="123"/>
    </row>
    <row r="265" spans="2:12">
      <c r="B265" s="122"/>
      <c r="C265" s="123"/>
      <c r="D265" s="123"/>
      <c r="E265" s="123"/>
      <c r="F265" s="123"/>
      <c r="G265" s="123"/>
      <c r="H265" s="123"/>
      <c r="I265" s="123"/>
      <c r="J265" s="123"/>
      <c r="K265" s="123"/>
      <c r="L265" s="123"/>
    </row>
    <row r="266" spans="2:12">
      <c r="B266" s="122"/>
      <c r="C266" s="123"/>
      <c r="D266" s="123"/>
      <c r="E266" s="123"/>
      <c r="F266" s="123"/>
      <c r="G266" s="123"/>
      <c r="H266" s="123"/>
      <c r="I266" s="123"/>
      <c r="J266" s="123"/>
      <c r="K266" s="123"/>
      <c r="L266" s="123"/>
    </row>
    <row r="267" spans="2:12">
      <c r="B267" s="122"/>
      <c r="C267" s="123"/>
      <c r="D267" s="123"/>
      <c r="E267" s="123"/>
      <c r="F267" s="123"/>
      <c r="G267" s="123"/>
      <c r="H267" s="123"/>
      <c r="I267" s="123"/>
      <c r="J267" s="123"/>
      <c r="K267" s="123"/>
      <c r="L267" s="123"/>
    </row>
    <row r="268" spans="2:12">
      <c r="B268" s="122"/>
      <c r="C268" s="123"/>
      <c r="D268" s="123"/>
      <c r="E268" s="123"/>
      <c r="F268" s="123"/>
      <c r="G268" s="123"/>
      <c r="H268" s="123"/>
      <c r="I268" s="123"/>
      <c r="J268" s="123"/>
      <c r="K268" s="123"/>
      <c r="L268" s="123"/>
    </row>
    <row r="269" spans="2:12">
      <c r="B269" s="122"/>
      <c r="C269" s="123"/>
      <c r="D269" s="123"/>
      <c r="E269" s="123"/>
      <c r="F269" s="123"/>
      <c r="G269" s="123"/>
      <c r="H269" s="123"/>
      <c r="I269" s="123"/>
      <c r="J269" s="123"/>
      <c r="K269" s="123"/>
      <c r="L269" s="123"/>
    </row>
    <row r="270" spans="2:12">
      <c r="B270" s="122"/>
      <c r="C270" s="123"/>
      <c r="D270" s="123"/>
      <c r="E270" s="123"/>
      <c r="F270" s="123"/>
      <c r="G270" s="123"/>
      <c r="H270" s="123"/>
      <c r="I270" s="123"/>
      <c r="J270" s="123"/>
      <c r="K270" s="123"/>
      <c r="L270" s="123"/>
    </row>
    <row r="271" spans="2:12">
      <c r="B271" s="122"/>
      <c r="C271" s="123"/>
      <c r="D271" s="123"/>
      <c r="E271" s="123"/>
      <c r="F271" s="123"/>
      <c r="G271" s="123"/>
      <c r="H271" s="123"/>
      <c r="I271" s="123"/>
      <c r="J271" s="123"/>
      <c r="K271" s="123"/>
      <c r="L271" s="123"/>
    </row>
    <row r="272" spans="2:12">
      <c r="B272" s="122"/>
      <c r="C272" s="123"/>
      <c r="D272" s="123"/>
      <c r="E272" s="123"/>
      <c r="F272" s="123"/>
      <c r="G272" s="123"/>
      <c r="H272" s="123"/>
      <c r="I272" s="123"/>
      <c r="J272" s="123"/>
      <c r="K272" s="123"/>
      <c r="L272" s="123"/>
    </row>
    <row r="273" spans="2:12">
      <c r="B273" s="122"/>
      <c r="C273" s="123"/>
      <c r="D273" s="123"/>
      <c r="E273" s="123"/>
      <c r="F273" s="123"/>
      <c r="G273" s="123"/>
      <c r="H273" s="123"/>
      <c r="I273" s="123"/>
      <c r="J273" s="123"/>
      <c r="K273" s="123"/>
      <c r="L273" s="123"/>
    </row>
    <row r="274" spans="2:12">
      <c r="B274" s="122"/>
      <c r="C274" s="123"/>
      <c r="D274" s="123"/>
      <c r="E274" s="123"/>
      <c r="F274" s="123"/>
      <c r="G274" s="123"/>
      <c r="H274" s="123"/>
      <c r="I274" s="123"/>
      <c r="J274" s="123"/>
      <c r="K274" s="123"/>
      <c r="L274" s="123"/>
    </row>
    <row r="275" spans="2:12">
      <c r="B275" s="122"/>
      <c r="C275" s="123"/>
      <c r="D275" s="123"/>
      <c r="E275" s="123"/>
      <c r="F275" s="123"/>
      <c r="G275" s="123"/>
      <c r="H275" s="123"/>
      <c r="I275" s="123"/>
      <c r="J275" s="123"/>
      <c r="K275" s="123"/>
      <c r="L275" s="123"/>
    </row>
    <row r="276" spans="2:12">
      <c r="B276" s="122"/>
      <c r="C276" s="123"/>
      <c r="D276" s="123"/>
      <c r="E276" s="123"/>
      <c r="F276" s="123"/>
      <c r="G276" s="123"/>
      <c r="H276" s="123"/>
      <c r="I276" s="123"/>
      <c r="J276" s="123"/>
      <c r="K276" s="123"/>
      <c r="L276" s="123"/>
    </row>
    <row r="277" spans="2:12">
      <c r="B277" s="122"/>
      <c r="C277" s="123"/>
      <c r="D277" s="123"/>
      <c r="E277" s="123"/>
      <c r="F277" s="123"/>
      <c r="G277" s="123"/>
      <c r="H277" s="123"/>
      <c r="I277" s="123"/>
      <c r="J277" s="123"/>
      <c r="K277" s="123"/>
      <c r="L277" s="123"/>
    </row>
    <row r="278" spans="2:12">
      <c r="B278" s="122"/>
      <c r="C278" s="123"/>
      <c r="D278" s="123"/>
      <c r="E278" s="123"/>
      <c r="F278" s="123"/>
      <c r="G278" s="123"/>
      <c r="H278" s="123"/>
      <c r="I278" s="123"/>
      <c r="J278" s="123"/>
      <c r="K278" s="123"/>
      <c r="L278" s="123"/>
    </row>
    <row r="279" spans="2:12">
      <c r="B279" s="122"/>
      <c r="C279" s="123"/>
      <c r="D279" s="123"/>
      <c r="E279" s="123"/>
      <c r="F279" s="123"/>
      <c r="G279" s="123"/>
      <c r="H279" s="123"/>
      <c r="I279" s="123"/>
      <c r="J279" s="123"/>
      <c r="K279" s="123"/>
      <c r="L279" s="123"/>
    </row>
    <row r="280" spans="2:12">
      <c r="B280" s="122"/>
      <c r="C280" s="123"/>
      <c r="D280" s="123"/>
      <c r="E280" s="123"/>
      <c r="F280" s="123"/>
      <c r="G280" s="123"/>
      <c r="H280" s="123"/>
      <c r="I280" s="123"/>
      <c r="J280" s="123"/>
      <c r="K280" s="123"/>
      <c r="L280" s="123"/>
    </row>
    <row r="281" spans="2:12">
      <c r="B281" s="122"/>
      <c r="C281" s="123"/>
      <c r="D281" s="123"/>
      <c r="E281" s="123"/>
      <c r="F281" s="123"/>
      <c r="G281" s="123"/>
      <c r="H281" s="123"/>
      <c r="I281" s="123"/>
      <c r="J281" s="123"/>
      <c r="K281" s="123"/>
      <c r="L281" s="123"/>
    </row>
    <row r="282" spans="2:12">
      <c r="B282" s="122"/>
      <c r="C282" s="123"/>
      <c r="D282" s="123"/>
      <c r="E282" s="123"/>
      <c r="F282" s="123"/>
      <c r="G282" s="123"/>
      <c r="H282" s="123"/>
      <c r="I282" s="123"/>
      <c r="J282" s="123"/>
      <c r="K282" s="123"/>
      <c r="L282" s="123"/>
    </row>
    <row r="283" spans="2:12">
      <c r="B283" s="122"/>
      <c r="C283" s="123"/>
      <c r="D283" s="123"/>
      <c r="E283" s="123"/>
      <c r="F283" s="123"/>
      <c r="G283" s="123"/>
      <c r="H283" s="123"/>
      <c r="I283" s="123"/>
      <c r="J283" s="123"/>
      <c r="K283" s="123"/>
      <c r="L283" s="123"/>
    </row>
    <row r="284" spans="2:12">
      <c r="B284" s="122"/>
      <c r="C284" s="123"/>
      <c r="D284" s="123"/>
      <c r="E284" s="123"/>
      <c r="F284" s="123"/>
      <c r="G284" s="123"/>
      <c r="H284" s="123"/>
      <c r="I284" s="123"/>
      <c r="J284" s="123"/>
      <c r="K284" s="123"/>
      <c r="L284" s="123"/>
    </row>
    <row r="285" spans="2:12">
      <c r="B285" s="122"/>
      <c r="C285" s="123"/>
      <c r="D285" s="123"/>
      <c r="E285" s="123"/>
      <c r="F285" s="123"/>
      <c r="G285" s="123"/>
      <c r="H285" s="123"/>
      <c r="I285" s="123"/>
      <c r="J285" s="123"/>
      <c r="K285" s="123"/>
      <c r="L285" s="123"/>
    </row>
    <row r="286" spans="2:12">
      <c r="B286" s="122"/>
      <c r="C286" s="123"/>
      <c r="D286" s="123"/>
      <c r="E286" s="123"/>
      <c r="F286" s="123"/>
      <c r="G286" s="123"/>
      <c r="H286" s="123"/>
      <c r="I286" s="123"/>
      <c r="J286" s="123"/>
      <c r="K286" s="123"/>
      <c r="L286" s="123"/>
    </row>
    <row r="287" spans="2:12">
      <c r="B287" s="122"/>
      <c r="C287" s="123"/>
      <c r="D287" s="123"/>
      <c r="E287" s="123"/>
      <c r="F287" s="123"/>
      <c r="G287" s="123"/>
      <c r="H287" s="123"/>
      <c r="I287" s="123"/>
      <c r="J287" s="123"/>
      <c r="K287" s="123"/>
      <c r="L287" s="123"/>
    </row>
    <row r="288" spans="2:12">
      <c r="B288" s="122"/>
      <c r="C288" s="123"/>
      <c r="D288" s="123"/>
      <c r="E288" s="123"/>
      <c r="F288" s="123"/>
      <c r="G288" s="123"/>
      <c r="H288" s="123"/>
      <c r="I288" s="123"/>
      <c r="J288" s="123"/>
      <c r="K288" s="123"/>
      <c r="L288" s="123"/>
    </row>
    <row r="289" spans="2:12">
      <c r="B289" s="122"/>
      <c r="C289" s="123"/>
      <c r="D289" s="123"/>
      <c r="E289" s="123"/>
      <c r="F289" s="123"/>
      <c r="G289" s="123"/>
      <c r="H289" s="123"/>
      <c r="I289" s="123"/>
      <c r="J289" s="123"/>
      <c r="K289" s="123"/>
      <c r="L289" s="123"/>
    </row>
    <row r="290" spans="2:12">
      <c r="B290" s="122"/>
      <c r="C290" s="123"/>
      <c r="D290" s="123"/>
      <c r="E290" s="123"/>
      <c r="F290" s="123"/>
      <c r="G290" s="123"/>
      <c r="H290" s="123"/>
      <c r="I290" s="123"/>
      <c r="J290" s="123"/>
      <c r="K290" s="123"/>
      <c r="L290" s="123"/>
    </row>
    <row r="291" spans="2:12">
      <c r="B291" s="122"/>
      <c r="C291" s="123"/>
      <c r="D291" s="123"/>
      <c r="E291" s="123"/>
      <c r="F291" s="123"/>
      <c r="G291" s="123"/>
      <c r="H291" s="123"/>
      <c r="I291" s="123"/>
      <c r="J291" s="123"/>
      <c r="K291" s="123"/>
      <c r="L291" s="123"/>
    </row>
    <row r="292" spans="2:12">
      <c r="B292" s="122"/>
      <c r="C292" s="123"/>
      <c r="D292" s="123"/>
      <c r="E292" s="123"/>
      <c r="F292" s="123"/>
      <c r="G292" s="123"/>
      <c r="H292" s="123"/>
      <c r="I292" s="123"/>
      <c r="J292" s="123"/>
      <c r="K292" s="123"/>
      <c r="L292" s="123"/>
    </row>
    <row r="293" spans="2:12">
      <c r="B293" s="122"/>
      <c r="C293" s="123"/>
      <c r="D293" s="123"/>
      <c r="E293" s="123"/>
      <c r="F293" s="123"/>
      <c r="G293" s="123"/>
      <c r="H293" s="123"/>
      <c r="I293" s="123"/>
      <c r="J293" s="123"/>
      <c r="K293" s="123"/>
      <c r="L293" s="123"/>
    </row>
    <row r="294" spans="2:12">
      <c r="B294" s="122"/>
      <c r="C294" s="123"/>
      <c r="D294" s="123"/>
      <c r="E294" s="123"/>
      <c r="F294" s="123"/>
      <c r="G294" s="123"/>
      <c r="H294" s="123"/>
      <c r="I294" s="123"/>
      <c r="J294" s="123"/>
      <c r="K294" s="123"/>
      <c r="L294" s="123"/>
    </row>
    <row r="295" spans="2:12">
      <c r="B295" s="122"/>
      <c r="C295" s="123"/>
      <c r="D295" s="123"/>
      <c r="E295" s="123"/>
      <c r="F295" s="123"/>
      <c r="G295" s="123"/>
      <c r="H295" s="123"/>
      <c r="I295" s="123"/>
      <c r="J295" s="123"/>
      <c r="K295" s="123"/>
      <c r="L295" s="123"/>
    </row>
    <row r="296" spans="2:12">
      <c r="B296" s="122"/>
      <c r="C296" s="123"/>
      <c r="D296" s="123"/>
      <c r="E296" s="123"/>
      <c r="F296" s="123"/>
      <c r="G296" s="123"/>
      <c r="H296" s="123"/>
      <c r="I296" s="123"/>
      <c r="J296" s="123"/>
      <c r="K296" s="123"/>
      <c r="L296" s="123"/>
    </row>
    <row r="297" spans="2:12">
      <c r="B297" s="122"/>
      <c r="C297" s="123"/>
      <c r="D297" s="123"/>
      <c r="E297" s="123"/>
      <c r="F297" s="123"/>
      <c r="G297" s="123"/>
      <c r="H297" s="123"/>
      <c r="I297" s="123"/>
      <c r="J297" s="123"/>
      <c r="K297" s="123"/>
      <c r="L297" s="123"/>
    </row>
    <row r="298" spans="2:12">
      <c r="B298" s="122"/>
      <c r="C298" s="123"/>
      <c r="D298" s="123"/>
      <c r="E298" s="123"/>
      <c r="F298" s="123"/>
      <c r="G298" s="123"/>
      <c r="H298" s="123"/>
      <c r="I298" s="123"/>
      <c r="J298" s="123"/>
      <c r="K298" s="123"/>
      <c r="L298" s="123"/>
    </row>
    <row r="299" spans="2:12">
      <c r="B299" s="122"/>
      <c r="C299" s="123"/>
      <c r="D299" s="123"/>
      <c r="E299" s="123"/>
      <c r="F299" s="123"/>
      <c r="G299" s="123"/>
      <c r="H299" s="123"/>
      <c r="I299" s="123"/>
      <c r="J299" s="123"/>
      <c r="K299" s="123"/>
      <c r="L299" s="123"/>
    </row>
    <row r="300" spans="2:12">
      <c r="B300" s="122"/>
      <c r="C300" s="123"/>
      <c r="D300" s="123"/>
      <c r="E300" s="123"/>
      <c r="F300" s="123"/>
      <c r="G300" s="123"/>
      <c r="H300" s="123"/>
      <c r="I300" s="123"/>
      <c r="J300" s="123"/>
      <c r="K300" s="123"/>
      <c r="L300" s="123"/>
    </row>
    <row r="301" spans="2:12">
      <c r="B301" s="122"/>
      <c r="C301" s="123"/>
      <c r="D301" s="123"/>
      <c r="E301" s="123"/>
      <c r="F301" s="123"/>
      <c r="G301" s="123"/>
      <c r="H301" s="123"/>
      <c r="I301" s="123"/>
      <c r="J301" s="123"/>
      <c r="K301" s="123"/>
      <c r="L301" s="123"/>
    </row>
    <row r="302" spans="2:12">
      <c r="B302" s="122"/>
      <c r="C302" s="123"/>
      <c r="D302" s="123"/>
      <c r="E302" s="123"/>
      <c r="F302" s="123"/>
      <c r="G302" s="123"/>
      <c r="H302" s="123"/>
      <c r="I302" s="123"/>
      <c r="J302" s="123"/>
      <c r="K302" s="123"/>
      <c r="L302" s="123"/>
    </row>
    <row r="303" spans="2:12">
      <c r="B303" s="122"/>
      <c r="C303" s="123"/>
      <c r="D303" s="123"/>
      <c r="E303" s="123"/>
      <c r="F303" s="123"/>
      <c r="G303" s="123"/>
      <c r="H303" s="123"/>
      <c r="I303" s="123"/>
      <c r="J303" s="123"/>
      <c r="K303" s="123"/>
      <c r="L303" s="123"/>
    </row>
    <row r="304" spans="2:12">
      <c r="B304" s="122"/>
      <c r="C304" s="123"/>
      <c r="D304" s="123"/>
      <c r="E304" s="123"/>
      <c r="F304" s="123"/>
      <c r="G304" s="123"/>
      <c r="H304" s="123"/>
      <c r="I304" s="123"/>
      <c r="J304" s="123"/>
      <c r="K304" s="123"/>
      <c r="L304" s="123"/>
    </row>
    <row r="305" spans="2:12">
      <c r="B305" s="122"/>
      <c r="C305" s="123"/>
      <c r="D305" s="123"/>
      <c r="E305" s="123"/>
      <c r="F305" s="123"/>
      <c r="G305" s="123"/>
      <c r="H305" s="123"/>
      <c r="I305" s="123"/>
      <c r="J305" s="123"/>
      <c r="K305" s="123"/>
      <c r="L305" s="123"/>
    </row>
    <row r="306" spans="2:12">
      <c r="B306" s="122"/>
      <c r="C306" s="123"/>
      <c r="D306" s="123"/>
      <c r="E306" s="123"/>
      <c r="F306" s="123"/>
      <c r="G306" s="123"/>
      <c r="H306" s="123"/>
      <c r="I306" s="123"/>
      <c r="J306" s="123"/>
      <c r="K306" s="123"/>
      <c r="L306" s="123"/>
    </row>
    <row r="307" spans="2:12">
      <c r="B307" s="122"/>
      <c r="C307" s="123"/>
      <c r="D307" s="123"/>
      <c r="E307" s="123"/>
      <c r="F307" s="123"/>
      <c r="G307" s="123"/>
      <c r="H307" s="123"/>
      <c r="I307" s="123"/>
      <c r="J307" s="123"/>
      <c r="K307" s="123"/>
      <c r="L307" s="123"/>
    </row>
    <row r="308" spans="2:12">
      <c r="B308" s="122"/>
      <c r="C308" s="123"/>
      <c r="D308" s="123"/>
      <c r="E308" s="123"/>
      <c r="F308" s="123"/>
      <c r="G308" s="123"/>
      <c r="H308" s="123"/>
      <c r="I308" s="123"/>
      <c r="J308" s="123"/>
      <c r="K308" s="123"/>
      <c r="L308" s="123"/>
    </row>
    <row r="309" spans="2:12">
      <c r="B309" s="122"/>
      <c r="C309" s="123"/>
      <c r="D309" s="123"/>
      <c r="E309" s="123"/>
      <c r="F309" s="123"/>
      <c r="G309" s="123"/>
      <c r="H309" s="123"/>
      <c r="I309" s="123"/>
      <c r="J309" s="123"/>
      <c r="K309" s="123"/>
      <c r="L309" s="123"/>
    </row>
    <row r="310" spans="2:12">
      <c r="B310" s="122"/>
      <c r="C310" s="123"/>
      <c r="D310" s="123"/>
      <c r="E310" s="123"/>
      <c r="F310" s="123"/>
      <c r="G310" s="123"/>
      <c r="H310" s="123"/>
      <c r="I310" s="123"/>
      <c r="J310" s="123"/>
      <c r="K310" s="123"/>
      <c r="L310" s="123"/>
    </row>
    <row r="311" spans="2:12">
      <c r="B311" s="122"/>
      <c r="C311" s="123"/>
      <c r="D311" s="123"/>
      <c r="E311" s="123"/>
      <c r="F311" s="123"/>
      <c r="G311" s="123"/>
      <c r="H311" s="123"/>
      <c r="I311" s="123"/>
      <c r="J311" s="123"/>
      <c r="K311" s="123"/>
      <c r="L311" s="123"/>
    </row>
    <row r="312" spans="2:12">
      <c r="B312" s="122"/>
      <c r="C312" s="123"/>
      <c r="D312" s="123"/>
      <c r="E312" s="123"/>
      <c r="F312" s="123"/>
      <c r="G312" s="123"/>
      <c r="H312" s="123"/>
      <c r="I312" s="123"/>
      <c r="J312" s="123"/>
      <c r="K312" s="123"/>
      <c r="L312" s="123"/>
    </row>
    <row r="313" spans="2:12">
      <c r="B313" s="122"/>
      <c r="C313" s="123"/>
      <c r="D313" s="123"/>
      <c r="E313" s="123"/>
      <c r="F313" s="123"/>
      <c r="G313" s="123"/>
      <c r="H313" s="123"/>
      <c r="I313" s="123"/>
      <c r="J313" s="123"/>
      <c r="K313" s="123"/>
      <c r="L313" s="123"/>
    </row>
    <row r="314" spans="2:12">
      <c r="B314" s="122"/>
      <c r="C314" s="123"/>
      <c r="D314" s="123"/>
      <c r="E314" s="123"/>
      <c r="F314" s="123"/>
      <c r="G314" s="123"/>
      <c r="H314" s="123"/>
      <c r="I314" s="123"/>
      <c r="J314" s="123"/>
      <c r="K314" s="123"/>
      <c r="L314" s="123"/>
    </row>
    <row r="315" spans="2:12">
      <c r="B315" s="122"/>
      <c r="C315" s="123"/>
      <c r="D315" s="123"/>
      <c r="E315" s="123"/>
      <c r="F315" s="123"/>
      <c r="G315" s="123"/>
      <c r="H315" s="123"/>
      <c r="I315" s="123"/>
      <c r="J315" s="123"/>
      <c r="K315" s="123"/>
      <c r="L315" s="123"/>
    </row>
    <row r="316" spans="2:12">
      <c r="B316" s="122"/>
      <c r="C316" s="123"/>
      <c r="D316" s="123"/>
      <c r="E316" s="123"/>
      <c r="F316" s="123"/>
      <c r="G316" s="123"/>
      <c r="H316" s="123"/>
      <c r="I316" s="123"/>
      <c r="J316" s="123"/>
      <c r="K316" s="123"/>
      <c r="L316" s="123"/>
    </row>
    <row r="317" spans="2:12">
      <c r="B317" s="122"/>
      <c r="C317" s="123"/>
      <c r="D317" s="123"/>
      <c r="E317" s="123"/>
      <c r="F317" s="123"/>
      <c r="G317" s="123"/>
      <c r="H317" s="123"/>
      <c r="I317" s="123"/>
      <c r="J317" s="123"/>
      <c r="K317" s="123"/>
      <c r="L317" s="123"/>
    </row>
    <row r="318" spans="2:12">
      <c r="B318" s="122"/>
      <c r="C318" s="123"/>
      <c r="D318" s="123"/>
      <c r="E318" s="123"/>
      <c r="F318" s="123"/>
      <c r="G318" s="123"/>
      <c r="H318" s="123"/>
      <c r="I318" s="123"/>
      <c r="J318" s="123"/>
      <c r="K318" s="123"/>
      <c r="L318" s="123"/>
    </row>
    <row r="319" spans="2:12">
      <c r="B319" s="122"/>
      <c r="C319" s="123"/>
      <c r="D319" s="123"/>
      <c r="E319" s="123"/>
      <c r="F319" s="123"/>
      <c r="G319" s="123"/>
      <c r="H319" s="123"/>
      <c r="I319" s="123"/>
      <c r="J319" s="123"/>
      <c r="K319" s="123"/>
      <c r="L319" s="123"/>
    </row>
    <row r="320" spans="2:12">
      <c r="B320" s="122"/>
      <c r="C320" s="123"/>
      <c r="D320" s="123"/>
      <c r="E320" s="123"/>
      <c r="F320" s="123"/>
      <c r="G320" s="123"/>
      <c r="H320" s="123"/>
      <c r="I320" s="123"/>
      <c r="J320" s="123"/>
      <c r="K320" s="123"/>
      <c r="L320" s="123"/>
    </row>
    <row r="321" spans="2:12">
      <c r="B321" s="122"/>
      <c r="C321" s="123"/>
      <c r="D321" s="123"/>
      <c r="E321" s="123"/>
      <c r="F321" s="123"/>
      <c r="G321" s="123"/>
      <c r="H321" s="123"/>
      <c r="I321" s="123"/>
      <c r="J321" s="123"/>
      <c r="K321" s="123"/>
      <c r="L321" s="123"/>
    </row>
    <row r="322" spans="2:12">
      <c r="B322" s="122"/>
      <c r="C322" s="123"/>
      <c r="D322" s="123"/>
      <c r="E322" s="123"/>
      <c r="F322" s="123"/>
      <c r="G322" s="123"/>
      <c r="H322" s="123"/>
      <c r="I322" s="123"/>
      <c r="J322" s="123"/>
      <c r="K322" s="123"/>
      <c r="L322" s="123"/>
    </row>
    <row r="323" spans="2:12">
      <c r="B323" s="122"/>
      <c r="C323" s="123"/>
      <c r="D323" s="123"/>
      <c r="E323" s="123"/>
      <c r="F323" s="123"/>
      <c r="G323" s="123"/>
      <c r="H323" s="123"/>
      <c r="I323" s="123"/>
      <c r="J323" s="123"/>
      <c r="K323" s="123"/>
      <c r="L323" s="123"/>
    </row>
    <row r="324" spans="2:12">
      <c r="B324" s="122"/>
      <c r="C324" s="123"/>
      <c r="D324" s="123"/>
      <c r="E324" s="123"/>
      <c r="F324" s="123"/>
      <c r="G324" s="123"/>
      <c r="H324" s="123"/>
      <c r="I324" s="123"/>
      <c r="J324" s="123"/>
      <c r="K324" s="123"/>
      <c r="L324" s="123"/>
    </row>
    <row r="325" spans="2:12">
      <c r="B325" s="122"/>
      <c r="C325" s="123"/>
      <c r="D325" s="123"/>
      <c r="E325" s="123"/>
      <c r="F325" s="123"/>
      <c r="G325" s="123"/>
      <c r="H325" s="123"/>
      <c r="I325" s="123"/>
      <c r="J325" s="123"/>
      <c r="K325" s="123"/>
      <c r="L325" s="123"/>
    </row>
    <row r="326" spans="2:12">
      <c r="B326" s="122"/>
      <c r="C326" s="123"/>
      <c r="D326" s="123"/>
      <c r="E326" s="123"/>
      <c r="F326" s="123"/>
      <c r="G326" s="123"/>
      <c r="H326" s="123"/>
      <c r="I326" s="123"/>
      <c r="J326" s="123"/>
      <c r="K326" s="123"/>
      <c r="L326" s="123"/>
    </row>
    <row r="327" spans="2:12">
      <c r="B327" s="122"/>
      <c r="C327" s="123"/>
      <c r="D327" s="123"/>
      <c r="E327" s="123"/>
      <c r="F327" s="123"/>
      <c r="G327" s="123"/>
      <c r="H327" s="123"/>
      <c r="I327" s="123"/>
      <c r="J327" s="123"/>
      <c r="K327" s="123"/>
      <c r="L327" s="123"/>
    </row>
    <row r="328" spans="2:12">
      <c r="B328" s="122"/>
      <c r="C328" s="123"/>
      <c r="D328" s="123"/>
      <c r="E328" s="123"/>
      <c r="F328" s="123"/>
      <c r="G328" s="123"/>
      <c r="H328" s="123"/>
      <c r="I328" s="123"/>
      <c r="J328" s="123"/>
      <c r="K328" s="123"/>
      <c r="L328" s="123"/>
    </row>
    <row r="329" spans="2:12">
      <c r="B329" s="122"/>
      <c r="C329" s="123"/>
      <c r="D329" s="123"/>
      <c r="E329" s="123"/>
      <c r="F329" s="123"/>
      <c r="G329" s="123"/>
      <c r="H329" s="123"/>
      <c r="I329" s="123"/>
      <c r="J329" s="123"/>
      <c r="K329" s="123"/>
      <c r="L329" s="123"/>
    </row>
    <row r="330" spans="2:12">
      <c r="B330" s="122"/>
      <c r="C330" s="123"/>
      <c r="D330" s="123"/>
      <c r="E330" s="123"/>
      <c r="F330" s="123"/>
      <c r="G330" s="123"/>
      <c r="H330" s="123"/>
      <c r="I330" s="123"/>
      <c r="J330" s="123"/>
      <c r="K330" s="123"/>
      <c r="L330" s="123"/>
    </row>
    <row r="331" spans="2:12">
      <c r="B331" s="122"/>
      <c r="C331" s="123"/>
      <c r="D331" s="123"/>
      <c r="E331" s="123"/>
      <c r="F331" s="123"/>
      <c r="G331" s="123"/>
      <c r="H331" s="123"/>
      <c r="I331" s="123"/>
      <c r="J331" s="123"/>
      <c r="K331" s="123"/>
      <c r="L331" s="123"/>
    </row>
    <row r="332" spans="2:12">
      <c r="B332" s="122"/>
      <c r="C332" s="123"/>
      <c r="D332" s="123"/>
      <c r="E332" s="123"/>
      <c r="F332" s="123"/>
      <c r="G332" s="123"/>
      <c r="H332" s="123"/>
      <c r="I332" s="123"/>
      <c r="J332" s="123"/>
      <c r="K332" s="123"/>
      <c r="L332" s="123"/>
    </row>
    <row r="333" spans="2:12">
      <c r="B333" s="122"/>
      <c r="C333" s="123"/>
      <c r="D333" s="123"/>
      <c r="E333" s="123"/>
      <c r="F333" s="123"/>
      <c r="G333" s="123"/>
      <c r="H333" s="123"/>
      <c r="I333" s="123"/>
      <c r="J333" s="123"/>
      <c r="K333" s="123"/>
      <c r="L333" s="123"/>
    </row>
    <row r="334" spans="2:12">
      <c r="B334" s="122"/>
      <c r="C334" s="123"/>
      <c r="D334" s="123"/>
      <c r="E334" s="123"/>
      <c r="F334" s="123"/>
      <c r="G334" s="123"/>
      <c r="H334" s="123"/>
      <c r="I334" s="123"/>
      <c r="J334" s="123"/>
      <c r="K334" s="123"/>
      <c r="L334" s="123"/>
    </row>
    <row r="335" spans="2:12">
      <c r="B335" s="122"/>
      <c r="C335" s="123"/>
      <c r="D335" s="123"/>
      <c r="E335" s="123"/>
      <c r="F335" s="123"/>
      <c r="G335" s="123"/>
      <c r="H335" s="123"/>
      <c r="I335" s="123"/>
      <c r="J335" s="123"/>
      <c r="K335" s="123"/>
      <c r="L335" s="123"/>
    </row>
    <row r="336" spans="2:12">
      <c r="B336" s="122"/>
      <c r="C336" s="123"/>
      <c r="D336" s="123"/>
      <c r="E336" s="123"/>
      <c r="F336" s="123"/>
      <c r="G336" s="123"/>
      <c r="H336" s="123"/>
      <c r="I336" s="123"/>
      <c r="J336" s="123"/>
      <c r="K336" s="123"/>
      <c r="L336" s="123"/>
    </row>
    <row r="337" spans="2:12">
      <c r="B337" s="122"/>
      <c r="C337" s="123"/>
      <c r="D337" s="123"/>
      <c r="E337" s="123"/>
      <c r="F337" s="123"/>
      <c r="G337" s="123"/>
      <c r="H337" s="123"/>
      <c r="I337" s="123"/>
      <c r="J337" s="123"/>
      <c r="K337" s="123"/>
      <c r="L337" s="123"/>
    </row>
    <row r="338" spans="2:12">
      <c r="B338" s="122"/>
      <c r="C338" s="123"/>
      <c r="D338" s="123"/>
      <c r="E338" s="123"/>
      <c r="F338" s="123"/>
      <c r="G338" s="123"/>
      <c r="H338" s="123"/>
      <c r="I338" s="123"/>
      <c r="J338" s="123"/>
      <c r="K338" s="123"/>
      <c r="L338" s="123"/>
    </row>
    <row r="339" spans="2:12">
      <c r="B339" s="122"/>
      <c r="C339" s="123"/>
      <c r="D339" s="123"/>
      <c r="E339" s="123"/>
      <c r="F339" s="123"/>
      <c r="G339" s="123"/>
      <c r="H339" s="123"/>
      <c r="I339" s="123"/>
      <c r="J339" s="123"/>
      <c r="K339" s="123"/>
      <c r="L339" s="123"/>
    </row>
    <row r="340" spans="2:12">
      <c r="B340" s="122"/>
      <c r="C340" s="123"/>
      <c r="D340" s="123"/>
      <c r="E340" s="123"/>
      <c r="F340" s="123"/>
      <c r="G340" s="123"/>
      <c r="H340" s="123"/>
      <c r="I340" s="123"/>
      <c r="J340" s="123"/>
      <c r="K340" s="123"/>
      <c r="L340" s="123"/>
    </row>
    <row r="341" spans="2:12">
      <c r="B341" s="122"/>
      <c r="C341" s="123"/>
      <c r="D341" s="123"/>
      <c r="E341" s="123"/>
      <c r="F341" s="123"/>
      <c r="G341" s="123"/>
      <c r="H341" s="123"/>
      <c r="I341" s="123"/>
      <c r="J341" s="123"/>
      <c r="K341" s="123"/>
      <c r="L341" s="123"/>
    </row>
    <row r="342" spans="2:12">
      <c r="B342" s="122"/>
      <c r="C342" s="123"/>
      <c r="D342" s="123"/>
      <c r="E342" s="123"/>
      <c r="F342" s="123"/>
      <c r="G342" s="123"/>
      <c r="H342" s="123"/>
      <c r="I342" s="123"/>
      <c r="J342" s="123"/>
      <c r="K342" s="123"/>
      <c r="L342" s="123"/>
    </row>
    <row r="343" spans="2:12">
      <c r="B343" s="122"/>
      <c r="C343" s="123"/>
      <c r="D343" s="123"/>
      <c r="E343" s="123"/>
      <c r="F343" s="123"/>
      <c r="G343" s="123"/>
      <c r="H343" s="123"/>
      <c r="I343" s="123"/>
      <c r="J343" s="123"/>
      <c r="K343" s="123"/>
      <c r="L343" s="123"/>
    </row>
    <row r="344" spans="2:12">
      <c r="B344" s="122"/>
      <c r="C344" s="123"/>
      <c r="D344" s="123"/>
      <c r="E344" s="123"/>
      <c r="F344" s="123"/>
      <c r="G344" s="123"/>
      <c r="H344" s="123"/>
      <c r="I344" s="123"/>
      <c r="J344" s="123"/>
      <c r="K344" s="123"/>
      <c r="L344" s="123"/>
    </row>
    <row r="345" spans="2:12">
      <c r="B345" s="122"/>
      <c r="C345" s="123"/>
      <c r="D345" s="123"/>
      <c r="E345" s="123"/>
      <c r="F345" s="123"/>
      <c r="G345" s="123"/>
      <c r="H345" s="123"/>
      <c r="I345" s="123"/>
      <c r="J345" s="123"/>
      <c r="K345" s="123"/>
      <c r="L345" s="123"/>
    </row>
    <row r="346" spans="2:12">
      <c r="B346" s="122"/>
      <c r="C346" s="123"/>
      <c r="D346" s="123"/>
      <c r="E346" s="123"/>
      <c r="F346" s="123"/>
      <c r="G346" s="123"/>
      <c r="H346" s="123"/>
      <c r="I346" s="123"/>
      <c r="J346" s="123"/>
      <c r="K346" s="123"/>
      <c r="L346" s="123"/>
    </row>
    <row r="347" spans="2:12">
      <c r="B347" s="122"/>
      <c r="C347" s="123"/>
      <c r="D347" s="123"/>
      <c r="E347" s="123"/>
      <c r="F347" s="123"/>
      <c r="G347" s="123"/>
      <c r="H347" s="123"/>
      <c r="I347" s="123"/>
      <c r="J347" s="123"/>
      <c r="K347" s="123"/>
      <c r="L347" s="123"/>
    </row>
    <row r="348" spans="2:12">
      <c r="B348" s="122"/>
      <c r="C348" s="123"/>
      <c r="D348" s="123"/>
      <c r="E348" s="123"/>
      <c r="F348" s="123"/>
      <c r="G348" s="123"/>
      <c r="H348" s="123"/>
      <c r="I348" s="123"/>
      <c r="J348" s="123"/>
      <c r="K348" s="123"/>
      <c r="L348" s="123"/>
    </row>
    <row r="349" spans="2:12">
      <c r="B349" s="122"/>
      <c r="C349" s="123"/>
      <c r="D349" s="123"/>
      <c r="E349" s="123"/>
      <c r="F349" s="123"/>
      <c r="G349" s="123"/>
      <c r="H349" s="123"/>
      <c r="I349" s="123"/>
      <c r="J349" s="123"/>
      <c r="K349" s="123"/>
      <c r="L349" s="123"/>
    </row>
    <row r="350" spans="2:12">
      <c r="B350" s="122"/>
      <c r="C350" s="123"/>
      <c r="D350" s="123"/>
      <c r="E350" s="123"/>
      <c r="F350" s="123"/>
      <c r="G350" s="123"/>
      <c r="H350" s="123"/>
      <c r="I350" s="123"/>
      <c r="J350" s="123"/>
      <c r="K350" s="123"/>
      <c r="L350" s="123"/>
    </row>
    <row r="351" spans="2:12">
      <c r="B351" s="122"/>
      <c r="C351" s="123"/>
      <c r="D351" s="123"/>
      <c r="E351" s="123"/>
      <c r="F351" s="123"/>
      <c r="G351" s="123"/>
      <c r="H351" s="123"/>
      <c r="I351" s="123"/>
      <c r="J351" s="123"/>
      <c r="K351" s="123"/>
      <c r="L351" s="123"/>
    </row>
    <row r="352" spans="2:12">
      <c r="B352" s="122"/>
      <c r="C352" s="123"/>
      <c r="D352" s="123"/>
      <c r="E352" s="123"/>
      <c r="F352" s="123"/>
      <c r="G352" s="123"/>
      <c r="H352" s="123"/>
      <c r="I352" s="123"/>
      <c r="J352" s="123"/>
      <c r="K352" s="123"/>
      <c r="L352" s="123"/>
    </row>
    <row r="353" spans="2:12">
      <c r="B353" s="122"/>
      <c r="C353" s="123"/>
      <c r="D353" s="123"/>
      <c r="E353" s="123"/>
      <c r="F353" s="123"/>
      <c r="G353" s="123"/>
      <c r="H353" s="123"/>
      <c r="I353" s="123"/>
      <c r="J353" s="123"/>
      <c r="K353" s="123"/>
      <c r="L353" s="123"/>
    </row>
    <row r="354" spans="2:12">
      <c r="B354" s="122"/>
      <c r="C354" s="123"/>
      <c r="D354" s="123"/>
      <c r="E354" s="123"/>
      <c r="F354" s="123"/>
      <c r="G354" s="123"/>
      <c r="H354" s="123"/>
      <c r="I354" s="123"/>
      <c r="J354" s="123"/>
      <c r="K354" s="123"/>
      <c r="L354" s="123"/>
    </row>
    <row r="355" spans="2:12">
      <c r="B355" s="122"/>
      <c r="C355" s="123"/>
      <c r="D355" s="123"/>
      <c r="E355" s="123"/>
      <c r="F355" s="123"/>
      <c r="G355" s="123"/>
      <c r="H355" s="123"/>
      <c r="I355" s="123"/>
      <c r="J355" s="123"/>
      <c r="K355" s="123"/>
      <c r="L355" s="123"/>
    </row>
    <row r="356" spans="2:12">
      <c r="B356" s="122"/>
      <c r="C356" s="123"/>
      <c r="D356" s="123"/>
      <c r="E356" s="123"/>
      <c r="F356" s="123"/>
      <c r="G356" s="123"/>
      <c r="H356" s="123"/>
      <c r="I356" s="123"/>
      <c r="J356" s="123"/>
      <c r="K356" s="123"/>
      <c r="L356" s="123"/>
    </row>
    <row r="357" spans="2:12">
      <c r="B357" s="122"/>
      <c r="C357" s="123"/>
      <c r="D357" s="123"/>
      <c r="E357" s="123"/>
      <c r="F357" s="123"/>
      <c r="G357" s="123"/>
      <c r="H357" s="123"/>
      <c r="I357" s="123"/>
      <c r="J357" s="123"/>
      <c r="K357" s="123"/>
      <c r="L357" s="123"/>
    </row>
    <row r="358" spans="2:12">
      <c r="B358" s="122"/>
      <c r="C358" s="123"/>
      <c r="D358" s="123"/>
      <c r="E358" s="123"/>
      <c r="F358" s="123"/>
      <c r="G358" s="123"/>
      <c r="H358" s="123"/>
      <c r="I358" s="123"/>
      <c r="J358" s="123"/>
      <c r="K358" s="123"/>
      <c r="L358" s="123"/>
    </row>
    <row r="359" spans="2:12">
      <c r="B359" s="122"/>
      <c r="C359" s="123"/>
      <c r="D359" s="123"/>
      <c r="E359" s="123"/>
      <c r="F359" s="123"/>
      <c r="G359" s="123"/>
      <c r="H359" s="123"/>
      <c r="I359" s="123"/>
      <c r="J359" s="123"/>
      <c r="K359" s="123"/>
      <c r="L359" s="123"/>
    </row>
    <row r="360" spans="2:12">
      <c r="B360" s="122"/>
      <c r="C360" s="123"/>
      <c r="D360" s="123"/>
      <c r="E360" s="123"/>
      <c r="F360" s="123"/>
      <c r="G360" s="123"/>
      <c r="H360" s="123"/>
      <c r="I360" s="123"/>
      <c r="J360" s="123"/>
      <c r="K360" s="123"/>
      <c r="L360" s="123"/>
    </row>
    <row r="361" spans="2:12">
      <c r="B361" s="122"/>
      <c r="C361" s="123"/>
      <c r="D361" s="123"/>
      <c r="E361" s="123"/>
      <c r="F361" s="123"/>
      <c r="G361" s="123"/>
      <c r="H361" s="123"/>
      <c r="I361" s="123"/>
      <c r="J361" s="123"/>
      <c r="K361" s="123"/>
      <c r="L361" s="123"/>
    </row>
    <row r="362" spans="2:12">
      <c r="B362" s="122"/>
      <c r="C362" s="123"/>
      <c r="D362" s="123"/>
      <c r="E362" s="123"/>
      <c r="F362" s="123"/>
      <c r="G362" s="123"/>
      <c r="H362" s="123"/>
      <c r="I362" s="123"/>
      <c r="J362" s="123"/>
      <c r="K362" s="123"/>
      <c r="L362" s="123"/>
    </row>
    <row r="363" spans="2:12">
      <c r="B363" s="122"/>
      <c r="C363" s="123"/>
      <c r="D363" s="123"/>
      <c r="E363" s="123"/>
      <c r="F363" s="123"/>
      <c r="G363" s="123"/>
      <c r="H363" s="123"/>
      <c r="I363" s="123"/>
      <c r="J363" s="123"/>
      <c r="K363" s="123"/>
      <c r="L363" s="123"/>
    </row>
    <row r="364" spans="2:12">
      <c r="B364" s="122"/>
      <c r="C364" s="123"/>
      <c r="D364" s="123"/>
      <c r="E364" s="123"/>
      <c r="F364" s="123"/>
      <c r="G364" s="123"/>
      <c r="H364" s="123"/>
      <c r="I364" s="123"/>
      <c r="J364" s="123"/>
      <c r="K364" s="123"/>
      <c r="L364" s="123"/>
    </row>
    <row r="365" spans="2:12">
      <c r="B365" s="122"/>
      <c r="C365" s="123"/>
      <c r="D365" s="123"/>
      <c r="E365" s="123"/>
      <c r="F365" s="123"/>
      <c r="G365" s="123"/>
      <c r="H365" s="123"/>
      <c r="I365" s="123"/>
      <c r="J365" s="123"/>
      <c r="K365" s="123"/>
      <c r="L365" s="123"/>
    </row>
    <row r="366" spans="2:12">
      <c r="B366" s="122"/>
      <c r="C366" s="123"/>
      <c r="D366" s="123"/>
      <c r="E366" s="123"/>
      <c r="F366" s="123"/>
      <c r="G366" s="123"/>
      <c r="H366" s="123"/>
      <c r="I366" s="123"/>
      <c r="J366" s="123"/>
      <c r="K366" s="123"/>
      <c r="L366" s="123"/>
    </row>
    <row r="367" spans="2:12">
      <c r="B367" s="122"/>
      <c r="C367" s="123"/>
      <c r="D367" s="123"/>
      <c r="E367" s="123"/>
      <c r="F367" s="123"/>
      <c r="G367" s="123"/>
      <c r="H367" s="123"/>
      <c r="I367" s="123"/>
      <c r="J367" s="123"/>
      <c r="K367" s="123"/>
      <c r="L367" s="123"/>
    </row>
    <row r="368" spans="2:12">
      <c r="B368" s="122"/>
      <c r="C368" s="123"/>
      <c r="D368" s="123"/>
      <c r="E368" s="123"/>
      <c r="F368" s="123"/>
      <c r="G368" s="123"/>
      <c r="H368" s="123"/>
      <c r="I368" s="123"/>
      <c r="J368" s="123"/>
      <c r="K368" s="123"/>
      <c r="L368" s="123"/>
    </row>
    <row r="369" spans="2:12">
      <c r="B369" s="122"/>
      <c r="C369" s="123"/>
      <c r="D369" s="123"/>
      <c r="E369" s="123"/>
      <c r="F369" s="123"/>
      <c r="G369" s="123"/>
      <c r="H369" s="123"/>
      <c r="I369" s="123"/>
      <c r="J369" s="123"/>
      <c r="K369" s="123"/>
      <c r="L369" s="123"/>
    </row>
    <row r="370" spans="2:12">
      <c r="B370" s="122"/>
      <c r="C370" s="123"/>
      <c r="D370" s="123"/>
      <c r="E370" s="123"/>
      <c r="F370" s="123"/>
      <c r="G370" s="123"/>
      <c r="H370" s="123"/>
      <c r="I370" s="123"/>
      <c r="J370" s="123"/>
      <c r="K370" s="123"/>
      <c r="L370" s="123"/>
    </row>
    <row r="371" spans="2:12">
      <c r="B371" s="122"/>
      <c r="C371" s="123"/>
      <c r="D371" s="123"/>
      <c r="E371" s="123"/>
      <c r="F371" s="123"/>
      <c r="G371" s="123"/>
      <c r="H371" s="123"/>
      <c r="I371" s="123"/>
      <c r="J371" s="123"/>
      <c r="K371" s="123"/>
      <c r="L371" s="123"/>
    </row>
    <row r="372" spans="2:12">
      <c r="B372" s="122"/>
      <c r="C372" s="123"/>
      <c r="D372" s="123"/>
      <c r="E372" s="123"/>
      <c r="F372" s="123"/>
      <c r="G372" s="123"/>
      <c r="H372" s="123"/>
      <c r="I372" s="123"/>
      <c r="J372" s="123"/>
      <c r="K372" s="123"/>
      <c r="L372" s="123"/>
    </row>
    <row r="373" spans="2:12">
      <c r="B373" s="122"/>
      <c r="C373" s="123"/>
      <c r="D373" s="123"/>
      <c r="E373" s="123"/>
      <c r="F373" s="123"/>
      <c r="G373" s="123"/>
      <c r="H373" s="123"/>
      <c r="I373" s="123"/>
      <c r="J373" s="123"/>
      <c r="K373" s="123"/>
      <c r="L373" s="123"/>
    </row>
    <row r="374" spans="2:12">
      <c r="B374" s="122"/>
      <c r="C374" s="123"/>
      <c r="D374" s="123"/>
      <c r="E374" s="123"/>
      <c r="F374" s="123"/>
      <c r="G374" s="123"/>
      <c r="H374" s="123"/>
      <c r="I374" s="123"/>
      <c r="J374" s="123"/>
      <c r="K374" s="123"/>
      <c r="L374" s="123"/>
    </row>
    <row r="375" spans="2:12">
      <c r="B375" s="122"/>
      <c r="C375" s="123"/>
      <c r="D375" s="123"/>
      <c r="E375" s="123"/>
      <c r="F375" s="123"/>
      <c r="G375" s="123"/>
      <c r="H375" s="123"/>
      <c r="I375" s="123"/>
      <c r="J375" s="123"/>
      <c r="K375" s="123"/>
      <c r="L375" s="123"/>
    </row>
    <row r="376" spans="2:12">
      <c r="B376" s="122"/>
      <c r="C376" s="123"/>
      <c r="D376" s="123"/>
      <c r="E376" s="123"/>
      <c r="F376" s="123"/>
      <c r="G376" s="123"/>
      <c r="H376" s="123"/>
      <c r="I376" s="123"/>
      <c r="J376" s="123"/>
      <c r="K376" s="123"/>
      <c r="L376" s="123"/>
    </row>
    <row r="377" spans="2:12">
      <c r="B377" s="122"/>
      <c r="C377" s="123"/>
      <c r="D377" s="123"/>
      <c r="E377" s="123"/>
      <c r="F377" s="123"/>
      <c r="G377" s="123"/>
      <c r="H377" s="123"/>
      <c r="I377" s="123"/>
      <c r="J377" s="123"/>
      <c r="K377" s="123"/>
      <c r="L377" s="123"/>
    </row>
    <row r="378" spans="2:12">
      <c r="B378" s="122"/>
      <c r="C378" s="123"/>
      <c r="D378" s="123"/>
      <c r="E378" s="123"/>
      <c r="F378" s="123"/>
      <c r="G378" s="123"/>
      <c r="H378" s="123"/>
      <c r="I378" s="123"/>
      <c r="J378" s="123"/>
      <c r="K378" s="123"/>
      <c r="L378" s="123"/>
    </row>
    <row r="379" spans="2:12">
      <c r="B379" s="122"/>
      <c r="C379" s="123"/>
      <c r="D379" s="123"/>
      <c r="E379" s="123"/>
      <c r="F379" s="123"/>
      <c r="G379" s="123"/>
      <c r="H379" s="123"/>
      <c r="I379" s="123"/>
      <c r="J379" s="123"/>
      <c r="K379" s="123"/>
      <c r="L379" s="123"/>
    </row>
    <row r="380" spans="2:12">
      <c r="B380" s="122"/>
      <c r="C380" s="123"/>
      <c r="D380" s="123"/>
      <c r="E380" s="123"/>
      <c r="F380" s="123"/>
      <c r="G380" s="123"/>
      <c r="H380" s="123"/>
      <c r="I380" s="123"/>
      <c r="J380" s="123"/>
      <c r="K380" s="123"/>
      <c r="L380" s="123"/>
    </row>
    <row r="381" spans="2:12">
      <c r="B381" s="122"/>
      <c r="C381" s="123"/>
      <c r="D381" s="123"/>
      <c r="E381" s="123"/>
      <c r="F381" s="123"/>
      <c r="G381" s="123"/>
      <c r="H381" s="123"/>
      <c r="I381" s="123"/>
      <c r="J381" s="123"/>
      <c r="K381" s="123"/>
      <c r="L381" s="123"/>
    </row>
    <row r="382" spans="2:12">
      <c r="B382" s="122"/>
      <c r="C382" s="123"/>
      <c r="D382" s="123"/>
      <c r="E382" s="123"/>
      <c r="F382" s="123"/>
      <c r="G382" s="123"/>
      <c r="H382" s="123"/>
      <c r="I382" s="123"/>
      <c r="J382" s="123"/>
      <c r="K382" s="123"/>
      <c r="L382" s="123"/>
    </row>
    <row r="383" spans="2:12">
      <c r="B383" s="122"/>
      <c r="C383" s="123"/>
      <c r="D383" s="123"/>
      <c r="E383" s="123"/>
      <c r="F383" s="123"/>
      <c r="G383" s="123"/>
      <c r="H383" s="123"/>
      <c r="I383" s="123"/>
      <c r="J383" s="123"/>
      <c r="K383" s="123"/>
      <c r="L383" s="123"/>
    </row>
    <row r="384" spans="2:12">
      <c r="B384" s="122"/>
      <c r="C384" s="123"/>
      <c r="D384" s="123"/>
      <c r="E384" s="123"/>
      <c r="F384" s="123"/>
      <c r="G384" s="123"/>
      <c r="H384" s="123"/>
      <c r="I384" s="123"/>
      <c r="J384" s="123"/>
      <c r="K384" s="123"/>
      <c r="L384" s="123"/>
    </row>
    <row r="385" spans="2:12">
      <c r="B385" s="122"/>
      <c r="C385" s="123"/>
      <c r="D385" s="123"/>
      <c r="E385" s="123"/>
      <c r="F385" s="123"/>
      <c r="G385" s="123"/>
      <c r="H385" s="123"/>
      <c r="I385" s="123"/>
      <c r="J385" s="123"/>
      <c r="K385" s="123"/>
      <c r="L385" s="123"/>
    </row>
    <row r="386" spans="2:12">
      <c r="B386" s="122"/>
      <c r="C386" s="123"/>
      <c r="D386" s="123"/>
      <c r="E386" s="123"/>
      <c r="F386" s="123"/>
      <c r="G386" s="123"/>
      <c r="H386" s="123"/>
      <c r="I386" s="123"/>
      <c r="J386" s="123"/>
      <c r="K386" s="123"/>
      <c r="L386" s="123"/>
    </row>
    <row r="387" spans="2:12">
      <c r="B387" s="122"/>
      <c r="C387" s="123"/>
      <c r="D387" s="123"/>
      <c r="E387" s="123"/>
      <c r="F387" s="123"/>
      <c r="G387" s="123"/>
      <c r="H387" s="123"/>
      <c r="I387" s="123"/>
      <c r="J387" s="123"/>
      <c r="K387" s="123"/>
      <c r="L387" s="123"/>
    </row>
    <row r="388" spans="2:12">
      <c r="B388" s="122"/>
      <c r="C388" s="123"/>
      <c r="D388" s="123"/>
      <c r="E388" s="123"/>
      <c r="F388" s="123"/>
      <c r="G388" s="123"/>
      <c r="H388" s="123"/>
      <c r="I388" s="123"/>
      <c r="J388" s="123"/>
      <c r="K388" s="123"/>
      <c r="L388" s="123"/>
    </row>
    <row r="389" spans="2:12">
      <c r="B389" s="122"/>
      <c r="C389" s="123"/>
      <c r="D389" s="123"/>
      <c r="E389" s="123"/>
      <c r="F389" s="123"/>
      <c r="G389" s="123"/>
      <c r="H389" s="123"/>
      <c r="I389" s="123"/>
      <c r="J389" s="123"/>
      <c r="K389" s="123"/>
      <c r="L389" s="123"/>
    </row>
    <row r="390" spans="2:12">
      <c r="B390" s="122"/>
      <c r="C390" s="123"/>
      <c r="D390" s="123"/>
      <c r="E390" s="123"/>
      <c r="F390" s="123"/>
      <c r="G390" s="123"/>
      <c r="H390" s="123"/>
      <c r="I390" s="123"/>
      <c r="J390" s="123"/>
      <c r="K390" s="123"/>
      <c r="L390" s="123"/>
    </row>
    <row r="391" spans="2:12">
      <c r="B391" s="122"/>
      <c r="C391" s="123"/>
      <c r="D391" s="123"/>
      <c r="E391" s="123"/>
      <c r="F391" s="123"/>
      <c r="G391" s="123"/>
      <c r="H391" s="123"/>
      <c r="I391" s="123"/>
      <c r="J391" s="123"/>
      <c r="K391" s="123"/>
      <c r="L391" s="123"/>
    </row>
    <row r="392" spans="2:12">
      <c r="B392" s="122"/>
      <c r="C392" s="123"/>
      <c r="D392" s="123"/>
      <c r="E392" s="123"/>
      <c r="F392" s="123"/>
      <c r="G392" s="123"/>
      <c r="H392" s="123"/>
      <c r="I392" s="123"/>
      <c r="J392" s="123"/>
      <c r="K392" s="123"/>
      <c r="L392" s="123"/>
    </row>
    <row r="393" spans="2:12">
      <c r="B393" s="122"/>
      <c r="C393" s="123"/>
      <c r="D393" s="123"/>
      <c r="E393" s="123"/>
      <c r="F393" s="123"/>
      <c r="G393" s="123"/>
      <c r="H393" s="123"/>
      <c r="I393" s="123"/>
      <c r="J393" s="123"/>
      <c r="K393" s="123"/>
      <c r="L393" s="123"/>
    </row>
    <row r="394" spans="2:12">
      <c r="B394" s="122"/>
      <c r="C394" s="123"/>
      <c r="D394" s="123"/>
      <c r="E394" s="123"/>
      <c r="F394" s="123"/>
      <c r="G394" s="123"/>
      <c r="H394" s="123"/>
      <c r="I394" s="123"/>
      <c r="J394" s="123"/>
      <c r="K394" s="123"/>
      <c r="L394" s="123"/>
    </row>
    <row r="395" spans="2:12">
      <c r="B395" s="122"/>
      <c r="C395" s="123"/>
      <c r="D395" s="123"/>
      <c r="E395" s="123"/>
      <c r="F395" s="123"/>
      <c r="G395" s="123"/>
      <c r="H395" s="123"/>
      <c r="I395" s="123"/>
      <c r="J395" s="123"/>
      <c r="K395" s="123"/>
      <c r="L395" s="123"/>
    </row>
    <row r="396" spans="2:12">
      <c r="B396" s="122"/>
      <c r="C396" s="123"/>
      <c r="D396" s="123"/>
      <c r="E396" s="123"/>
      <c r="F396" s="123"/>
      <c r="G396" s="123"/>
      <c r="H396" s="123"/>
      <c r="I396" s="123"/>
      <c r="J396" s="123"/>
      <c r="K396" s="123"/>
      <c r="L396" s="123"/>
    </row>
    <row r="397" spans="2:12">
      <c r="B397" s="122"/>
      <c r="C397" s="123"/>
      <c r="D397" s="123"/>
      <c r="E397" s="123"/>
      <c r="F397" s="123"/>
      <c r="G397" s="123"/>
      <c r="H397" s="123"/>
      <c r="I397" s="123"/>
      <c r="J397" s="123"/>
      <c r="K397" s="123"/>
      <c r="L397" s="123"/>
    </row>
    <row r="398" spans="2:12">
      <c r="B398" s="122"/>
      <c r="C398" s="123"/>
      <c r="D398" s="123"/>
      <c r="E398" s="123"/>
      <c r="F398" s="123"/>
      <c r="G398" s="123"/>
      <c r="H398" s="123"/>
      <c r="I398" s="123"/>
      <c r="J398" s="123"/>
      <c r="K398" s="123"/>
      <c r="L398" s="123"/>
    </row>
    <row r="399" spans="2:12">
      <c r="B399" s="122"/>
      <c r="C399" s="123"/>
      <c r="D399" s="123"/>
      <c r="E399" s="123"/>
      <c r="F399" s="123"/>
      <c r="G399" s="123"/>
      <c r="H399" s="123"/>
      <c r="I399" s="123"/>
      <c r="J399" s="123"/>
      <c r="K399" s="123"/>
      <c r="L399" s="123"/>
    </row>
    <row r="400" spans="2:12">
      <c r="B400" s="122"/>
      <c r="C400" s="123"/>
      <c r="D400" s="123"/>
      <c r="E400" s="123"/>
      <c r="F400" s="123"/>
      <c r="G400" s="123"/>
      <c r="H400" s="123"/>
      <c r="I400" s="123"/>
      <c r="J400" s="123"/>
      <c r="K400" s="123"/>
      <c r="L400" s="123"/>
    </row>
    <row r="401" spans="2:12">
      <c r="B401" s="122"/>
      <c r="C401" s="123"/>
      <c r="D401" s="123"/>
      <c r="E401" s="123"/>
      <c r="F401" s="123"/>
      <c r="G401" s="123"/>
      <c r="H401" s="123"/>
      <c r="I401" s="123"/>
      <c r="J401" s="123"/>
      <c r="K401" s="123"/>
      <c r="L401" s="123"/>
    </row>
    <row r="402" spans="2:12">
      <c r="B402" s="122"/>
      <c r="C402" s="123"/>
      <c r="D402" s="123"/>
      <c r="E402" s="123"/>
      <c r="F402" s="123"/>
      <c r="G402" s="123"/>
      <c r="H402" s="123"/>
      <c r="I402" s="123"/>
      <c r="J402" s="123"/>
      <c r="K402" s="123"/>
      <c r="L402" s="123"/>
    </row>
    <row r="403" spans="2:12">
      <c r="B403" s="122"/>
      <c r="C403" s="123"/>
      <c r="D403" s="123"/>
      <c r="E403" s="123"/>
      <c r="F403" s="123"/>
      <c r="G403" s="123"/>
      <c r="H403" s="123"/>
      <c r="I403" s="123"/>
      <c r="J403" s="123"/>
      <c r="K403" s="123"/>
      <c r="L403" s="123"/>
    </row>
    <row r="404" spans="2:12">
      <c r="B404" s="122"/>
      <c r="C404" s="123"/>
      <c r="D404" s="123"/>
      <c r="E404" s="123"/>
      <c r="F404" s="123"/>
      <c r="G404" s="123"/>
      <c r="H404" s="123"/>
      <c r="I404" s="123"/>
      <c r="J404" s="123"/>
      <c r="K404" s="123"/>
      <c r="L404" s="123"/>
    </row>
    <row r="405" spans="2:12">
      <c r="B405" s="122"/>
      <c r="C405" s="123"/>
      <c r="D405" s="123"/>
      <c r="E405" s="123"/>
      <c r="F405" s="123"/>
      <c r="G405" s="123"/>
      <c r="H405" s="123"/>
      <c r="I405" s="123"/>
      <c r="J405" s="123"/>
      <c r="K405" s="123"/>
      <c r="L405" s="123"/>
    </row>
    <row r="406" spans="2:12">
      <c r="B406" s="122"/>
      <c r="C406" s="123"/>
      <c r="D406" s="123"/>
      <c r="E406" s="123"/>
      <c r="F406" s="123"/>
      <c r="G406" s="123"/>
      <c r="H406" s="123"/>
      <c r="I406" s="123"/>
      <c r="J406" s="123"/>
      <c r="K406" s="123"/>
      <c r="L406" s="123"/>
    </row>
    <row r="407" spans="2:12">
      <c r="B407" s="122"/>
      <c r="C407" s="123"/>
      <c r="D407" s="123"/>
      <c r="E407" s="123"/>
      <c r="F407" s="123"/>
      <c r="G407" s="123"/>
      <c r="H407" s="123"/>
      <c r="I407" s="123"/>
      <c r="J407" s="123"/>
      <c r="K407" s="123"/>
      <c r="L407" s="123"/>
    </row>
    <row r="408" spans="2:12">
      <c r="B408" s="122"/>
      <c r="C408" s="123"/>
      <c r="D408" s="123"/>
      <c r="E408" s="123"/>
      <c r="F408" s="123"/>
      <c r="G408" s="123"/>
      <c r="H408" s="123"/>
      <c r="I408" s="123"/>
      <c r="J408" s="123"/>
      <c r="K408" s="123"/>
      <c r="L408" s="123"/>
    </row>
    <row r="409" spans="2:12">
      <c r="B409" s="122"/>
      <c r="C409" s="123"/>
      <c r="D409" s="123"/>
      <c r="E409" s="123"/>
      <c r="F409" s="123"/>
      <c r="G409" s="123"/>
      <c r="H409" s="123"/>
      <c r="I409" s="123"/>
      <c r="J409" s="123"/>
      <c r="K409" s="123"/>
      <c r="L409" s="123"/>
    </row>
    <row r="410" spans="2:12">
      <c r="B410" s="122"/>
      <c r="C410" s="123"/>
      <c r="D410" s="123"/>
      <c r="E410" s="123"/>
      <c r="F410" s="123"/>
      <c r="G410" s="123"/>
      <c r="H410" s="123"/>
      <c r="I410" s="123"/>
      <c r="J410" s="123"/>
      <c r="K410" s="123"/>
      <c r="L410" s="123"/>
    </row>
    <row r="411" spans="2:12">
      <c r="B411" s="122"/>
      <c r="C411" s="123"/>
      <c r="D411" s="123"/>
      <c r="E411" s="123"/>
      <c r="F411" s="123"/>
      <c r="G411" s="123"/>
      <c r="H411" s="123"/>
      <c r="I411" s="123"/>
      <c r="J411" s="123"/>
      <c r="K411" s="123"/>
      <c r="L411" s="123"/>
    </row>
    <row r="412" spans="2:12">
      <c r="B412" s="122"/>
      <c r="C412" s="123"/>
      <c r="D412" s="123"/>
      <c r="E412" s="123"/>
      <c r="F412" s="123"/>
      <c r="G412" s="123"/>
      <c r="H412" s="123"/>
      <c r="I412" s="123"/>
      <c r="J412" s="123"/>
      <c r="K412" s="123"/>
      <c r="L412" s="123"/>
    </row>
    <row r="413" spans="2:12">
      <c r="B413" s="122"/>
      <c r="C413" s="123"/>
      <c r="D413" s="123"/>
      <c r="E413" s="123"/>
      <c r="F413" s="123"/>
      <c r="G413" s="123"/>
      <c r="H413" s="123"/>
      <c r="I413" s="123"/>
      <c r="J413" s="123"/>
      <c r="K413" s="123"/>
      <c r="L413" s="123"/>
    </row>
    <row r="414" spans="2:12">
      <c r="B414" s="122"/>
      <c r="C414" s="123"/>
      <c r="D414" s="123"/>
      <c r="E414" s="123"/>
      <c r="F414" s="123"/>
      <c r="G414" s="123"/>
      <c r="H414" s="123"/>
      <c r="I414" s="123"/>
      <c r="J414" s="123"/>
      <c r="K414" s="123"/>
      <c r="L414" s="123"/>
    </row>
    <row r="415" spans="2:12">
      <c r="B415" s="122"/>
      <c r="C415" s="123"/>
      <c r="D415" s="123"/>
      <c r="E415" s="123"/>
      <c r="F415" s="123"/>
      <c r="G415" s="123"/>
      <c r="H415" s="123"/>
      <c r="I415" s="123"/>
      <c r="J415" s="123"/>
      <c r="K415" s="123"/>
      <c r="L415" s="123"/>
    </row>
    <row r="416" spans="2:12">
      <c r="B416" s="122"/>
      <c r="C416" s="123"/>
      <c r="D416" s="123"/>
      <c r="E416" s="123"/>
      <c r="F416" s="123"/>
      <c r="G416" s="123"/>
      <c r="H416" s="123"/>
      <c r="I416" s="123"/>
      <c r="J416" s="123"/>
      <c r="K416" s="123"/>
      <c r="L416" s="123"/>
    </row>
    <row r="417" spans="2:12">
      <c r="B417" s="122"/>
      <c r="C417" s="123"/>
      <c r="D417" s="123"/>
      <c r="E417" s="123"/>
      <c r="F417" s="123"/>
      <c r="G417" s="123"/>
      <c r="H417" s="123"/>
      <c r="I417" s="123"/>
      <c r="J417" s="123"/>
      <c r="K417" s="123"/>
      <c r="L417" s="123"/>
    </row>
    <row r="418" spans="2:12">
      <c r="B418" s="122"/>
      <c r="C418" s="123"/>
      <c r="D418" s="123"/>
      <c r="E418" s="123"/>
      <c r="F418" s="123"/>
      <c r="G418" s="123"/>
      <c r="H418" s="123"/>
      <c r="I418" s="123"/>
      <c r="J418" s="123"/>
      <c r="K418" s="123"/>
      <c r="L418" s="123"/>
    </row>
    <row r="419" spans="2:12">
      <c r="B419" s="122"/>
      <c r="C419" s="123"/>
      <c r="D419" s="123"/>
      <c r="E419" s="123"/>
      <c r="F419" s="123"/>
      <c r="G419" s="123"/>
      <c r="H419" s="123"/>
      <c r="I419" s="123"/>
      <c r="J419" s="123"/>
      <c r="K419" s="123"/>
      <c r="L419" s="123"/>
    </row>
    <row r="420" spans="2:12">
      <c r="B420" s="122"/>
      <c r="C420" s="123"/>
      <c r="D420" s="123"/>
      <c r="E420" s="123"/>
      <c r="F420" s="123"/>
      <c r="G420" s="123"/>
      <c r="H420" s="123"/>
      <c r="I420" s="123"/>
      <c r="J420" s="123"/>
      <c r="K420" s="123"/>
      <c r="L420" s="123"/>
    </row>
    <row r="421" spans="2:12">
      <c r="B421" s="122"/>
      <c r="C421" s="123"/>
      <c r="D421" s="123"/>
      <c r="E421" s="123"/>
      <c r="F421" s="123"/>
      <c r="G421" s="123"/>
      <c r="H421" s="123"/>
      <c r="I421" s="123"/>
      <c r="J421" s="123"/>
      <c r="K421" s="123"/>
      <c r="L421" s="123"/>
    </row>
    <row r="422" spans="2:12">
      <c r="B422" s="122"/>
      <c r="C422" s="123"/>
      <c r="D422" s="123"/>
      <c r="E422" s="123"/>
      <c r="F422" s="123"/>
      <c r="G422" s="123"/>
      <c r="H422" s="123"/>
      <c r="I422" s="123"/>
      <c r="J422" s="123"/>
      <c r="K422" s="123"/>
      <c r="L422" s="123"/>
    </row>
    <row r="423" spans="2:12">
      <c r="B423" s="122"/>
      <c r="C423" s="123"/>
      <c r="D423" s="123"/>
      <c r="E423" s="123"/>
      <c r="F423" s="123"/>
      <c r="G423" s="123"/>
      <c r="H423" s="123"/>
      <c r="I423" s="123"/>
      <c r="J423" s="123"/>
      <c r="K423" s="123"/>
      <c r="L423" s="123"/>
    </row>
    <row r="424" spans="2:12">
      <c r="B424" s="122"/>
      <c r="C424" s="123"/>
      <c r="D424" s="123"/>
      <c r="E424" s="123"/>
      <c r="F424" s="123"/>
      <c r="G424" s="123"/>
      <c r="H424" s="123"/>
      <c r="I424" s="123"/>
      <c r="J424" s="123"/>
      <c r="K424" s="123"/>
      <c r="L424" s="123"/>
    </row>
    <row r="425" spans="2:12">
      <c r="B425" s="122"/>
      <c r="C425" s="123"/>
      <c r="D425" s="123"/>
      <c r="E425" s="123"/>
      <c r="F425" s="123"/>
      <c r="G425" s="123"/>
      <c r="H425" s="123"/>
      <c r="I425" s="123"/>
      <c r="J425" s="123"/>
      <c r="K425" s="123"/>
      <c r="L425" s="123"/>
    </row>
    <row r="426" spans="2:12">
      <c r="B426" s="122"/>
      <c r="C426" s="123"/>
      <c r="D426" s="123"/>
      <c r="E426" s="123"/>
      <c r="F426" s="123"/>
      <c r="G426" s="123"/>
      <c r="H426" s="123"/>
      <c r="I426" s="123"/>
      <c r="J426" s="123"/>
      <c r="K426" s="123"/>
      <c r="L426" s="123"/>
    </row>
    <row r="427" spans="2:12">
      <c r="B427" s="122"/>
      <c r="C427" s="123"/>
      <c r="D427" s="123"/>
      <c r="E427" s="123"/>
      <c r="F427" s="123"/>
      <c r="G427" s="123"/>
      <c r="H427" s="123"/>
      <c r="I427" s="123"/>
      <c r="J427" s="123"/>
      <c r="K427" s="123"/>
      <c r="L427" s="123"/>
    </row>
    <row r="428" spans="2:12">
      <c r="B428" s="122"/>
      <c r="C428" s="123"/>
      <c r="D428" s="123"/>
      <c r="E428" s="123"/>
      <c r="F428" s="123"/>
      <c r="G428" s="123"/>
      <c r="H428" s="123"/>
      <c r="I428" s="123"/>
      <c r="J428" s="123"/>
      <c r="K428" s="123"/>
      <c r="L428" s="123"/>
    </row>
    <row r="429" spans="2:12">
      <c r="B429" s="122"/>
      <c r="C429" s="123"/>
      <c r="D429" s="123"/>
      <c r="E429" s="123"/>
      <c r="F429" s="123"/>
      <c r="G429" s="123"/>
      <c r="H429" s="123"/>
      <c r="I429" s="123"/>
      <c r="J429" s="123"/>
      <c r="K429" s="123"/>
      <c r="L429" s="123"/>
    </row>
    <row r="430" spans="2:12">
      <c r="B430" s="122"/>
      <c r="C430" s="123"/>
      <c r="D430" s="123"/>
      <c r="E430" s="123"/>
      <c r="F430" s="123"/>
      <c r="G430" s="123"/>
      <c r="H430" s="123"/>
      <c r="I430" s="123"/>
      <c r="J430" s="123"/>
      <c r="K430" s="123"/>
      <c r="L430" s="123"/>
    </row>
    <row r="431" spans="2:12">
      <c r="B431" s="122"/>
      <c r="C431" s="123"/>
      <c r="D431" s="123"/>
      <c r="E431" s="123"/>
      <c r="F431" s="123"/>
      <c r="G431" s="123"/>
      <c r="H431" s="123"/>
      <c r="I431" s="123"/>
      <c r="J431" s="123"/>
      <c r="K431" s="123"/>
      <c r="L431" s="123"/>
    </row>
    <row r="432" spans="2:12">
      <c r="B432" s="122"/>
      <c r="C432" s="123"/>
      <c r="D432" s="123"/>
      <c r="E432" s="123"/>
      <c r="F432" s="123"/>
      <c r="G432" s="123"/>
      <c r="H432" s="123"/>
      <c r="I432" s="123"/>
      <c r="J432" s="123"/>
      <c r="K432" s="123"/>
      <c r="L432" s="123"/>
    </row>
    <row r="433" spans="2:12">
      <c r="B433" s="122"/>
      <c r="C433" s="123"/>
      <c r="D433" s="123"/>
      <c r="E433" s="123"/>
      <c r="F433" s="123"/>
      <c r="G433" s="123"/>
      <c r="H433" s="123"/>
      <c r="I433" s="123"/>
      <c r="J433" s="123"/>
      <c r="K433" s="123"/>
      <c r="L433" s="123"/>
    </row>
    <row r="434" spans="2:12">
      <c r="B434" s="122"/>
      <c r="C434" s="123"/>
      <c r="D434" s="123"/>
      <c r="E434" s="123"/>
      <c r="F434" s="123"/>
      <c r="G434" s="123"/>
      <c r="H434" s="123"/>
      <c r="I434" s="123"/>
      <c r="J434" s="123"/>
      <c r="K434" s="123"/>
      <c r="L434" s="123"/>
    </row>
    <row r="435" spans="2:12">
      <c r="B435" s="122"/>
      <c r="C435" s="123"/>
      <c r="D435" s="123"/>
      <c r="E435" s="123"/>
      <c r="F435" s="123"/>
      <c r="G435" s="123"/>
      <c r="H435" s="123"/>
      <c r="I435" s="123"/>
      <c r="J435" s="123"/>
      <c r="K435" s="123"/>
      <c r="L435" s="123"/>
    </row>
    <row r="436" spans="2:12">
      <c r="B436" s="122"/>
      <c r="C436" s="123"/>
      <c r="D436" s="123"/>
      <c r="E436" s="123"/>
      <c r="F436" s="123"/>
      <c r="G436" s="123"/>
      <c r="H436" s="123"/>
      <c r="I436" s="123"/>
      <c r="J436" s="123"/>
      <c r="K436" s="123"/>
      <c r="L436" s="123"/>
    </row>
    <row r="437" spans="2:12">
      <c r="B437" s="122"/>
      <c r="C437" s="123"/>
      <c r="D437" s="123"/>
      <c r="E437" s="123"/>
      <c r="F437" s="123"/>
      <c r="G437" s="123"/>
      <c r="H437" s="123"/>
      <c r="I437" s="123"/>
      <c r="J437" s="123"/>
      <c r="K437" s="123"/>
      <c r="L437" s="123"/>
    </row>
    <row r="438" spans="2:12">
      <c r="B438" s="122"/>
      <c r="C438" s="123"/>
      <c r="D438" s="123"/>
      <c r="E438" s="123"/>
      <c r="F438" s="123"/>
      <c r="G438" s="123"/>
      <c r="H438" s="123"/>
      <c r="I438" s="123"/>
      <c r="J438" s="123"/>
      <c r="K438" s="123"/>
      <c r="L438" s="123"/>
    </row>
    <row r="439" spans="2:12">
      <c r="B439" s="122"/>
      <c r="C439" s="123"/>
      <c r="D439" s="123"/>
      <c r="E439" s="123"/>
      <c r="F439" s="123"/>
      <c r="G439" s="123"/>
      <c r="H439" s="123"/>
      <c r="I439" s="123"/>
      <c r="J439" s="123"/>
      <c r="K439" s="123"/>
      <c r="L439" s="123"/>
    </row>
    <row r="440" spans="2:12">
      <c r="B440" s="122"/>
      <c r="C440" s="123"/>
      <c r="D440" s="123"/>
      <c r="E440" s="123"/>
      <c r="F440" s="123"/>
      <c r="G440" s="123"/>
      <c r="H440" s="123"/>
      <c r="I440" s="123"/>
      <c r="J440" s="123"/>
      <c r="K440" s="123"/>
      <c r="L440" s="123"/>
    </row>
    <row r="441" spans="2:12">
      <c r="B441" s="122"/>
      <c r="C441" s="123"/>
      <c r="D441" s="123"/>
      <c r="E441" s="123"/>
      <c r="F441" s="123"/>
      <c r="G441" s="123"/>
      <c r="H441" s="123"/>
      <c r="I441" s="123"/>
      <c r="J441" s="123"/>
      <c r="K441" s="123"/>
      <c r="L441" s="123"/>
    </row>
    <row r="442" spans="2:12">
      <c r="B442" s="122"/>
      <c r="C442" s="123"/>
      <c r="D442" s="123"/>
      <c r="E442" s="123"/>
      <c r="F442" s="123"/>
      <c r="G442" s="123"/>
      <c r="H442" s="123"/>
      <c r="I442" s="123"/>
      <c r="J442" s="123"/>
      <c r="K442" s="123"/>
      <c r="L442" s="123"/>
    </row>
    <row r="443" spans="2:12">
      <c r="B443" s="122"/>
      <c r="C443" s="123"/>
      <c r="D443" s="123"/>
      <c r="E443" s="123"/>
      <c r="F443" s="123"/>
      <c r="G443" s="123"/>
      <c r="H443" s="123"/>
      <c r="I443" s="123"/>
      <c r="J443" s="123"/>
      <c r="K443" s="123"/>
      <c r="L443" s="123"/>
    </row>
    <row r="444" spans="2:12">
      <c r="B444" s="122"/>
      <c r="C444" s="123"/>
      <c r="D444" s="123"/>
      <c r="E444" s="123"/>
      <c r="F444" s="123"/>
      <c r="G444" s="123"/>
      <c r="H444" s="123"/>
      <c r="I444" s="123"/>
      <c r="J444" s="123"/>
      <c r="K444" s="123"/>
      <c r="L444" s="123"/>
    </row>
    <row r="445" spans="2:12">
      <c r="B445" s="122"/>
      <c r="C445" s="123"/>
      <c r="D445" s="123"/>
      <c r="E445" s="123"/>
      <c r="F445" s="123"/>
      <c r="G445" s="123"/>
      <c r="H445" s="123"/>
      <c r="I445" s="123"/>
      <c r="J445" s="123"/>
      <c r="K445" s="123"/>
      <c r="L445" s="123"/>
    </row>
    <row r="446" spans="2:12">
      <c r="B446" s="122"/>
      <c r="C446" s="123"/>
      <c r="D446" s="123"/>
      <c r="E446" s="123"/>
      <c r="F446" s="123"/>
      <c r="G446" s="123"/>
      <c r="H446" s="123"/>
      <c r="I446" s="123"/>
      <c r="J446" s="123"/>
      <c r="K446" s="123"/>
      <c r="L446" s="123"/>
    </row>
    <row r="447" spans="2:12">
      <c r="B447" s="122"/>
      <c r="C447" s="123"/>
      <c r="D447" s="123"/>
      <c r="E447" s="123"/>
      <c r="F447" s="123"/>
      <c r="G447" s="123"/>
      <c r="H447" s="123"/>
      <c r="I447" s="123"/>
      <c r="J447" s="123"/>
      <c r="K447" s="123"/>
      <c r="L447" s="123"/>
    </row>
    <row r="448" spans="2:12">
      <c r="B448" s="122"/>
      <c r="C448" s="123"/>
      <c r="D448" s="123"/>
      <c r="E448" s="123"/>
      <c r="F448" s="123"/>
      <c r="G448" s="123"/>
      <c r="H448" s="123"/>
      <c r="I448" s="123"/>
      <c r="J448" s="123"/>
      <c r="K448" s="123"/>
      <c r="L448" s="123"/>
    </row>
    <row r="449" spans="2:12">
      <c r="B449" s="122"/>
      <c r="C449" s="123"/>
      <c r="D449" s="123"/>
      <c r="E449" s="123"/>
      <c r="F449" s="123"/>
      <c r="G449" s="123"/>
      <c r="H449" s="123"/>
      <c r="I449" s="123"/>
      <c r="J449" s="123"/>
      <c r="K449" s="123"/>
      <c r="L449" s="123"/>
    </row>
    <row r="450" spans="2:12">
      <c r="B450" s="122"/>
      <c r="C450" s="123"/>
      <c r="D450" s="123"/>
      <c r="E450" s="123"/>
      <c r="F450" s="123"/>
      <c r="G450" s="123"/>
      <c r="H450" s="123"/>
      <c r="I450" s="123"/>
      <c r="J450" s="123"/>
      <c r="K450" s="123"/>
      <c r="L450" s="123"/>
    </row>
    <row r="451" spans="2:12">
      <c r="B451" s="122"/>
      <c r="C451" s="123"/>
      <c r="D451" s="123"/>
      <c r="E451" s="123"/>
      <c r="F451" s="123"/>
      <c r="G451" s="123"/>
      <c r="H451" s="123"/>
      <c r="I451" s="123"/>
      <c r="J451" s="123"/>
      <c r="K451" s="123"/>
      <c r="L451" s="123"/>
    </row>
    <row r="452" spans="2:12">
      <c r="B452" s="122"/>
      <c r="C452" s="123"/>
      <c r="D452" s="123"/>
      <c r="E452" s="123"/>
      <c r="F452" s="123"/>
      <c r="G452" s="123"/>
      <c r="H452" s="123"/>
      <c r="I452" s="123"/>
      <c r="J452" s="123"/>
      <c r="K452" s="123"/>
      <c r="L452" s="123"/>
    </row>
    <row r="453" spans="2:12">
      <c r="B453" s="122"/>
      <c r="C453" s="123"/>
      <c r="D453" s="123"/>
      <c r="E453" s="123"/>
      <c r="F453" s="123"/>
      <c r="G453" s="123"/>
      <c r="H453" s="123"/>
      <c r="I453" s="123"/>
      <c r="J453" s="123"/>
      <c r="K453" s="123"/>
      <c r="L453" s="123"/>
    </row>
    <row r="454" spans="2:12">
      <c r="B454" s="122"/>
      <c r="C454" s="123"/>
      <c r="D454" s="123"/>
      <c r="E454" s="123"/>
      <c r="F454" s="123"/>
      <c r="G454" s="123"/>
      <c r="H454" s="123"/>
      <c r="I454" s="123"/>
      <c r="J454" s="123"/>
      <c r="K454" s="123"/>
      <c r="L454" s="123"/>
    </row>
    <row r="455" spans="2:12">
      <c r="B455" s="122"/>
      <c r="C455" s="123"/>
      <c r="D455" s="123"/>
      <c r="E455" s="123"/>
      <c r="F455" s="123"/>
      <c r="G455" s="123"/>
      <c r="H455" s="123"/>
      <c r="I455" s="123"/>
      <c r="J455" s="123"/>
      <c r="K455" s="123"/>
      <c r="L455" s="123"/>
    </row>
    <row r="456" spans="2:12">
      <c r="B456" s="122"/>
      <c r="C456" s="123"/>
      <c r="D456" s="123"/>
      <c r="E456" s="123"/>
      <c r="F456" s="123"/>
      <c r="G456" s="123"/>
      <c r="H456" s="123"/>
      <c r="I456" s="123"/>
      <c r="J456" s="123"/>
      <c r="K456" s="123"/>
      <c r="L456" s="123"/>
    </row>
    <row r="457" spans="2:12">
      <c r="B457" s="122"/>
      <c r="C457" s="123"/>
      <c r="D457" s="123"/>
      <c r="E457" s="123"/>
      <c r="F457" s="123"/>
      <c r="G457" s="123"/>
      <c r="H457" s="123"/>
      <c r="I457" s="123"/>
      <c r="J457" s="123"/>
      <c r="K457" s="123"/>
      <c r="L457" s="123"/>
    </row>
    <row r="458" spans="2:12">
      <c r="B458" s="122"/>
      <c r="C458" s="123"/>
      <c r="D458" s="123"/>
      <c r="E458" s="123"/>
      <c r="F458" s="123"/>
      <c r="G458" s="123"/>
      <c r="H458" s="123"/>
      <c r="I458" s="123"/>
      <c r="J458" s="123"/>
      <c r="K458" s="123"/>
      <c r="L458" s="123"/>
    </row>
    <row r="459" spans="2:12">
      <c r="B459" s="122"/>
      <c r="C459" s="123"/>
      <c r="D459" s="123"/>
      <c r="E459" s="123"/>
      <c r="F459" s="123"/>
      <c r="G459" s="123"/>
      <c r="H459" s="123"/>
      <c r="I459" s="123"/>
      <c r="J459" s="123"/>
      <c r="K459" s="123"/>
      <c r="L459" s="123"/>
    </row>
    <row r="460" spans="2:12">
      <c r="B460" s="122"/>
      <c r="C460" s="123"/>
      <c r="D460" s="123"/>
      <c r="E460" s="123"/>
      <c r="F460" s="123"/>
      <c r="G460" s="123"/>
      <c r="H460" s="123"/>
      <c r="I460" s="123"/>
      <c r="J460" s="123"/>
      <c r="K460" s="123"/>
      <c r="L460" s="123"/>
    </row>
    <row r="461" spans="2:12">
      <c r="B461" s="122"/>
      <c r="C461" s="123"/>
      <c r="D461" s="123"/>
      <c r="E461" s="123"/>
      <c r="F461" s="123"/>
      <c r="G461" s="123"/>
      <c r="H461" s="123"/>
      <c r="I461" s="123"/>
      <c r="J461" s="123"/>
      <c r="K461" s="123"/>
      <c r="L461" s="123"/>
    </row>
    <row r="462" spans="2:12">
      <c r="B462" s="122"/>
      <c r="C462" s="123"/>
      <c r="D462" s="123"/>
      <c r="E462" s="123"/>
      <c r="F462" s="123"/>
      <c r="G462" s="123"/>
      <c r="H462" s="123"/>
      <c r="I462" s="123"/>
      <c r="J462" s="123"/>
      <c r="K462" s="123"/>
      <c r="L462" s="123"/>
    </row>
    <row r="463" spans="2:12">
      <c r="B463" s="122"/>
      <c r="C463" s="123"/>
      <c r="D463" s="123"/>
      <c r="E463" s="123"/>
      <c r="F463" s="123"/>
      <c r="G463" s="123"/>
      <c r="H463" s="123"/>
      <c r="I463" s="123"/>
      <c r="J463" s="123"/>
      <c r="K463" s="123"/>
      <c r="L463" s="123"/>
    </row>
    <row r="464" spans="2:12">
      <c r="B464" s="122"/>
      <c r="C464" s="123"/>
      <c r="D464" s="123"/>
      <c r="E464" s="123"/>
      <c r="F464" s="123"/>
      <c r="G464" s="123"/>
      <c r="H464" s="123"/>
      <c r="I464" s="123"/>
      <c r="J464" s="123"/>
      <c r="K464" s="123"/>
      <c r="L464" s="123"/>
    </row>
    <row r="465" spans="2:12">
      <c r="B465" s="122"/>
      <c r="C465" s="123"/>
      <c r="D465" s="123"/>
      <c r="E465" s="123"/>
      <c r="F465" s="123"/>
      <c r="G465" s="123"/>
      <c r="H465" s="123"/>
      <c r="I465" s="123"/>
      <c r="J465" s="123"/>
      <c r="K465" s="123"/>
      <c r="L465" s="123"/>
    </row>
    <row r="466" spans="2:12">
      <c r="B466" s="122"/>
      <c r="C466" s="123"/>
      <c r="D466" s="123"/>
      <c r="E466" s="123"/>
      <c r="F466" s="123"/>
      <c r="G466" s="123"/>
      <c r="H466" s="123"/>
      <c r="I466" s="123"/>
      <c r="J466" s="123"/>
      <c r="K466" s="123"/>
      <c r="L466" s="123"/>
    </row>
    <row r="467" spans="2:12">
      <c r="B467" s="122"/>
      <c r="C467" s="123"/>
      <c r="D467" s="123"/>
      <c r="E467" s="123"/>
      <c r="F467" s="123"/>
      <c r="G467" s="123"/>
      <c r="H467" s="123"/>
      <c r="I467" s="123"/>
      <c r="J467" s="123"/>
      <c r="K467" s="123"/>
      <c r="L467" s="123"/>
    </row>
    <row r="468" spans="2:12">
      <c r="B468" s="122"/>
      <c r="C468" s="123"/>
      <c r="D468" s="123"/>
      <c r="E468" s="123"/>
      <c r="F468" s="123"/>
      <c r="G468" s="123"/>
      <c r="H468" s="123"/>
      <c r="I468" s="123"/>
      <c r="J468" s="123"/>
      <c r="K468" s="123"/>
      <c r="L468" s="123"/>
    </row>
    <row r="469" spans="2:12">
      <c r="B469" s="122"/>
      <c r="C469" s="123"/>
      <c r="D469" s="123"/>
      <c r="E469" s="123"/>
      <c r="F469" s="123"/>
      <c r="G469" s="123"/>
      <c r="H469" s="123"/>
      <c r="I469" s="123"/>
      <c r="J469" s="123"/>
      <c r="K469" s="123"/>
      <c r="L469" s="123"/>
    </row>
    <row r="470" spans="2:12">
      <c r="B470" s="122"/>
      <c r="C470" s="123"/>
      <c r="D470" s="123"/>
      <c r="E470" s="123"/>
      <c r="F470" s="123"/>
      <c r="G470" s="123"/>
      <c r="H470" s="123"/>
      <c r="I470" s="123"/>
      <c r="J470" s="123"/>
      <c r="K470" s="123"/>
      <c r="L470" s="123"/>
    </row>
    <row r="471" spans="2:12">
      <c r="B471" s="122"/>
      <c r="C471" s="123"/>
      <c r="D471" s="123"/>
      <c r="E471" s="123"/>
      <c r="F471" s="123"/>
      <c r="G471" s="123"/>
      <c r="H471" s="123"/>
      <c r="I471" s="123"/>
      <c r="J471" s="123"/>
      <c r="K471" s="123"/>
      <c r="L471" s="123"/>
    </row>
    <row r="472" spans="2:12">
      <c r="B472" s="122"/>
      <c r="C472" s="123"/>
      <c r="D472" s="123"/>
      <c r="E472" s="123"/>
      <c r="F472" s="123"/>
      <c r="G472" s="123"/>
      <c r="H472" s="123"/>
      <c r="I472" s="123"/>
      <c r="J472" s="123"/>
      <c r="K472" s="123"/>
      <c r="L472" s="123"/>
    </row>
    <row r="473" spans="2:12">
      <c r="B473" s="122"/>
      <c r="C473" s="123"/>
      <c r="D473" s="123"/>
      <c r="E473" s="123"/>
      <c r="F473" s="123"/>
      <c r="G473" s="123"/>
      <c r="H473" s="123"/>
      <c r="I473" s="123"/>
      <c r="J473" s="123"/>
      <c r="K473" s="123"/>
      <c r="L473" s="123"/>
    </row>
    <row r="474" spans="2:12">
      <c r="B474" s="122"/>
      <c r="C474" s="122"/>
      <c r="D474" s="122"/>
      <c r="E474" s="123"/>
      <c r="F474" s="123"/>
      <c r="G474" s="123"/>
      <c r="H474" s="123"/>
      <c r="I474" s="123"/>
      <c r="J474" s="123"/>
      <c r="K474" s="123"/>
      <c r="L474" s="123"/>
    </row>
    <row r="475" spans="2:12">
      <c r="B475" s="122"/>
      <c r="C475" s="122"/>
      <c r="D475" s="122"/>
      <c r="E475" s="123"/>
      <c r="F475" s="123"/>
      <c r="G475" s="123"/>
      <c r="H475" s="123"/>
      <c r="I475" s="123"/>
      <c r="J475" s="123"/>
      <c r="K475" s="123"/>
      <c r="L475" s="123"/>
    </row>
    <row r="476" spans="2:12">
      <c r="B476" s="122"/>
      <c r="C476" s="122"/>
      <c r="D476" s="122"/>
      <c r="E476" s="123"/>
      <c r="F476" s="123"/>
      <c r="G476" s="123"/>
      <c r="H476" s="123"/>
      <c r="I476" s="123"/>
      <c r="J476" s="123"/>
      <c r="K476" s="123"/>
      <c r="L476" s="123"/>
    </row>
    <row r="477" spans="2:12">
      <c r="B477" s="122"/>
      <c r="C477" s="122"/>
      <c r="D477" s="122"/>
      <c r="E477" s="123"/>
      <c r="F477" s="123"/>
      <c r="G477" s="123"/>
      <c r="H477" s="123"/>
      <c r="I477" s="123"/>
      <c r="J477" s="123"/>
      <c r="K477" s="123"/>
      <c r="L477" s="123"/>
    </row>
    <row r="478" spans="2:12">
      <c r="B478" s="122"/>
      <c r="C478" s="122"/>
      <c r="D478" s="122"/>
      <c r="E478" s="123"/>
      <c r="F478" s="123"/>
      <c r="G478" s="123"/>
      <c r="H478" s="123"/>
      <c r="I478" s="123"/>
      <c r="J478" s="123"/>
      <c r="K478" s="123"/>
      <c r="L478" s="123"/>
    </row>
    <row r="479" spans="2:12">
      <c r="B479" s="122"/>
      <c r="C479" s="122"/>
      <c r="D479" s="122"/>
      <c r="E479" s="123"/>
      <c r="F479" s="123"/>
      <c r="G479" s="123"/>
      <c r="H479" s="123"/>
      <c r="I479" s="123"/>
      <c r="J479" s="123"/>
      <c r="K479" s="123"/>
      <c r="L479" s="123"/>
    </row>
    <row r="480" spans="2:12">
      <c r="B480" s="122"/>
      <c r="C480" s="122"/>
      <c r="D480" s="122"/>
      <c r="E480" s="123"/>
      <c r="F480" s="123"/>
      <c r="G480" s="123"/>
      <c r="H480" s="123"/>
      <c r="I480" s="123"/>
      <c r="J480" s="123"/>
      <c r="K480" s="123"/>
      <c r="L480" s="123"/>
    </row>
    <row r="481" spans="2:12">
      <c r="B481" s="122"/>
      <c r="C481" s="122"/>
      <c r="D481" s="122"/>
      <c r="E481" s="123"/>
      <c r="F481" s="123"/>
      <c r="G481" s="123"/>
      <c r="H481" s="123"/>
      <c r="I481" s="123"/>
      <c r="J481" s="123"/>
      <c r="K481" s="123"/>
      <c r="L481" s="123"/>
    </row>
    <row r="482" spans="2:12">
      <c r="B482" s="122"/>
      <c r="C482" s="122"/>
      <c r="D482" s="122"/>
      <c r="E482" s="123"/>
      <c r="F482" s="123"/>
      <c r="G482" s="123"/>
      <c r="H482" s="123"/>
      <c r="I482" s="123"/>
      <c r="J482" s="123"/>
      <c r="K482" s="123"/>
      <c r="L482" s="123"/>
    </row>
    <row r="483" spans="2:12">
      <c r="B483" s="122"/>
      <c r="C483" s="122"/>
      <c r="D483" s="122"/>
      <c r="E483" s="123"/>
      <c r="F483" s="123"/>
      <c r="G483" s="123"/>
      <c r="H483" s="123"/>
      <c r="I483" s="123"/>
      <c r="J483" s="123"/>
      <c r="K483" s="123"/>
      <c r="L483" s="123"/>
    </row>
    <row r="484" spans="2:12">
      <c r="B484" s="122"/>
      <c r="C484" s="122"/>
      <c r="D484" s="122"/>
      <c r="E484" s="123"/>
      <c r="F484" s="123"/>
      <c r="G484" s="123"/>
      <c r="H484" s="123"/>
      <c r="I484" s="123"/>
      <c r="J484" s="123"/>
      <c r="K484" s="123"/>
      <c r="L484" s="123"/>
    </row>
    <row r="485" spans="2:12">
      <c r="B485" s="122"/>
      <c r="C485" s="122"/>
      <c r="D485" s="122"/>
      <c r="E485" s="123"/>
      <c r="F485" s="123"/>
      <c r="G485" s="123"/>
      <c r="H485" s="123"/>
      <c r="I485" s="123"/>
      <c r="J485" s="123"/>
      <c r="K485" s="123"/>
      <c r="L485" s="123"/>
    </row>
    <row r="486" spans="2:12">
      <c r="B486" s="122"/>
      <c r="C486" s="122"/>
      <c r="D486" s="122"/>
      <c r="E486" s="123"/>
      <c r="F486" s="123"/>
      <c r="G486" s="123"/>
      <c r="H486" s="123"/>
      <c r="I486" s="123"/>
      <c r="J486" s="123"/>
      <c r="K486" s="123"/>
      <c r="L486" s="123"/>
    </row>
    <row r="487" spans="2:12">
      <c r="B487" s="122"/>
      <c r="C487" s="122"/>
      <c r="D487" s="122"/>
      <c r="E487" s="123"/>
      <c r="F487" s="123"/>
      <c r="G487" s="123"/>
      <c r="H487" s="123"/>
      <c r="I487" s="123"/>
      <c r="J487" s="123"/>
      <c r="K487" s="123"/>
      <c r="L487" s="123"/>
    </row>
    <row r="488" spans="2:12">
      <c r="B488" s="122"/>
      <c r="C488" s="122"/>
      <c r="D488" s="122"/>
      <c r="E488" s="123"/>
      <c r="F488" s="123"/>
      <c r="G488" s="123"/>
      <c r="H488" s="123"/>
      <c r="I488" s="123"/>
      <c r="J488" s="123"/>
      <c r="K488" s="123"/>
      <c r="L488" s="123"/>
    </row>
    <row r="489" spans="2:12">
      <c r="B489" s="122"/>
      <c r="C489" s="122"/>
      <c r="D489" s="122"/>
      <c r="E489" s="123"/>
      <c r="F489" s="123"/>
      <c r="G489" s="123"/>
      <c r="H489" s="123"/>
      <c r="I489" s="123"/>
      <c r="J489" s="123"/>
      <c r="K489" s="123"/>
      <c r="L489" s="123"/>
    </row>
    <row r="490" spans="2:12">
      <c r="B490" s="122"/>
      <c r="C490" s="122"/>
      <c r="D490" s="122"/>
      <c r="E490" s="123"/>
      <c r="F490" s="123"/>
      <c r="G490" s="123"/>
      <c r="H490" s="123"/>
      <c r="I490" s="123"/>
      <c r="J490" s="123"/>
      <c r="K490" s="123"/>
      <c r="L490" s="123"/>
    </row>
    <row r="491" spans="2:12">
      <c r="B491" s="122"/>
      <c r="C491" s="122"/>
      <c r="D491" s="122"/>
      <c r="E491" s="123"/>
      <c r="F491" s="123"/>
      <c r="G491" s="123"/>
      <c r="H491" s="123"/>
      <c r="I491" s="123"/>
      <c r="J491" s="123"/>
      <c r="K491" s="123"/>
      <c r="L491" s="123"/>
    </row>
    <row r="492" spans="2:12">
      <c r="B492" s="122"/>
      <c r="C492" s="122"/>
      <c r="D492" s="122"/>
      <c r="E492" s="123"/>
      <c r="F492" s="123"/>
      <c r="G492" s="123"/>
      <c r="H492" s="123"/>
      <c r="I492" s="123"/>
      <c r="J492" s="123"/>
      <c r="K492" s="123"/>
      <c r="L492" s="123"/>
    </row>
    <row r="493" spans="2:12">
      <c r="B493" s="122"/>
      <c r="C493" s="122"/>
      <c r="D493" s="122"/>
      <c r="E493" s="123"/>
      <c r="F493" s="123"/>
      <c r="G493" s="123"/>
      <c r="H493" s="123"/>
      <c r="I493" s="123"/>
      <c r="J493" s="123"/>
      <c r="K493" s="123"/>
      <c r="L493" s="123"/>
    </row>
    <row r="494" spans="2:12">
      <c r="B494" s="122"/>
      <c r="C494" s="122"/>
      <c r="D494" s="122"/>
      <c r="E494" s="123"/>
      <c r="F494" s="123"/>
      <c r="G494" s="123"/>
      <c r="H494" s="123"/>
      <c r="I494" s="123"/>
      <c r="J494" s="123"/>
      <c r="K494" s="123"/>
      <c r="L494" s="123"/>
    </row>
    <row r="495" spans="2:12">
      <c r="B495" s="122"/>
      <c r="C495" s="122"/>
      <c r="D495" s="122"/>
      <c r="E495" s="123"/>
      <c r="F495" s="123"/>
      <c r="G495" s="123"/>
      <c r="H495" s="123"/>
      <c r="I495" s="123"/>
      <c r="J495" s="123"/>
      <c r="K495" s="123"/>
      <c r="L495" s="123"/>
    </row>
    <row r="496" spans="2:12">
      <c r="B496" s="122"/>
      <c r="C496" s="122"/>
      <c r="D496" s="122"/>
      <c r="E496" s="123"/>
      <c r="F496" s="123"/>
      <c r="G496" s="123"/>
      <c r="H496" s="123"/>
      <c r="I496" s="123"/>
      <c r="J496" s="123"/>
      <c r="K496" s="123"/>
      <c r="L496" s="123"/>
    </row>
    <row r="497" spans="2:12">
      <c r="B497" s="122"/>
      <c r="C497" s="122"/>
      <c r="D497" s="122"/>
      <c r="E497" s="123"/>
      <c r="F497" s="123"/>
      <c r="G497" s="123"/>
      <c r="H497" s="123"/>
      <c r="I497" s="123"/>
      <c r="J497" s="123"/>
      <c r="K497" s="123"/>
      <c r="L497" s="123"/>
    </row>
    <row r="498" spans="2:12">
      <c r="B498" s="122"/>
      <c r="C498" s="122"/>
      <c r="D498" s="122"/>
      <c r="E498" s="123"/>
      <c r="F498" s="123"/>
      <c r="G498" s="123"/>
      <c r="H498" s="123"/>
      <c r="I498" s="123"/>
      <c r="J498" s="123"/>
      <c r="K498" s="123"/>
      <c r="L498" s="123"/>
    </row>
    <row r="499" spans="2:12">
      <c r="B499" s="122"/>
      <c r="C499" s="122"/>
      <c r="D499" s="122"/>
      <c r="E499" s="123"/>
      <c r="F499" s="123"/>
      <c r="G499" s="123"/>
      <c r="H499" s="123"/>
      <c r="I499" s="123"/>
      <c r="J499" s="123"/>
      <c r="K499" s="123"/>
      <c r="L499" s="123"/>
    </row>
    <row r="500" spans="2:12">
      <c r="B500" s="122"/>
      <c r="C500" s="122"/>
      <c r="D500" s="122"/>
      <c r="E500" s="123"/>
      <c r="F500" s="123"/>
      <c r="G500" s="123"/>
      <c r="H500" s="123"/>
      <c r="I500" s="123"/>
      <c r="J500" s="123"/>
      <c r="K500" s="123"/>
      <c r="L500" s="123"/>
    </row>
    <row r="501" spans="2:12">
      <c r="B501" s="122"/>
      <c r="C501" s="122"/>
      <c r="D501" s="122"/>
      <c r="E501" s="123"/>
      <c r="F501" s="123"/>
      <c r="G501" s="123"/>
      <c r="H501" s="123"/>
      <c r="I501" s="123"/>
      <c r="J501" s="123"/>
      <c r="K501" s="123"/>
      <c r="L501" s="123"/>
    </row>
    <row r="502" spans="2:12">
      <c r="B502" s="122"/>
      <c r="C502" s="122"/>
      <c r="D502" s="122"/>
      <c r="E502" s="123"/>
      <c r="F502" s="123"/>
      <c r="G502" s="123"/>
      <c r="H502" s="123"/>
      <c r="I502" s="123"/>
      <c r="J502" s="123"/>
      <c r="K502" s="123"/>
      <c r="L502" s="123"/>
    </row>
    <row r="503" spans="2:12">
      <c r="B503" s="122"/>
      <c r="C503" s="122"/>
      <c r="D503" s="122"/>
      <c r="E503" s="123"/>
      <c r="F503" s="123"/>
      <c r="G503" s="123"/>
      <c r="H503" s="123"/>
      <c r="I503" s="123"/>
      <c r="J503" s="123"/>
      <c r="K503" s="123"/>
      <c r="L503" s="123"/>
    </row>
    <row r="504" spans="2:12">
      <c r="B504" s="122"/>
      <c r="C504" s="122"/>
      <c r="D504" s="122"/>
      <c r="E504" s="123"/>
      <c r="F504" s="123"/>
      <c r="G504" s="123"/>
      <c r="H504" s="123"/>
      <c r="I504" s="123"/>
      <c r="J504" s="123"/>
      <c r="K504" s="123"/>
      <c r="L504" s="123"/>
    </row>
    <row r="505" spans="2:12">
      <c r="B505" s="122"/>
      <c r="C505" s="122"/>
      <c r="D505" s="122"/>
      <c r="E505" s="123"/>
      <c r="F505" s="123"/>
      <c r="G505" s="123"/>
      <c r="H505" s="123"/>
      <c r="I505" s="123"/>
      <c r="J505" s="123"/>
      <c r="K505" s="123"/>
      <c r="L505" s="123"/>
    </row>
    <row r="506" spans="2:12">
      <c r="B506" s="122"/>
      <c r="C506" s="122"/>
      <c r="D506" s="122"/>
      <c r="E506" s="123"/>
      <c r="F506" s="123"/>
      <c r="G506" s="123"/>
      <c r="H506" s="123"/>
      <c r="I506" s="123"/>
      <c r="J506" s="123"/>
      <c r="K506" s="123"/>
      <c r="L506" s="123"/>
    </row>
    <row r="507" spans="2:12">
      <c r="B507" s="122"/>
      <c r="C507" s="122"/>
      <c r="D507" s="122"/>
      <c r="E507" s="123"/>
      <c r="F507" s="123"/>
      <c r="G507" s="123"/>
      <c r="H507" s="123"/>
      <c r="I507" s="123"/>
      <c r="J507" s="123"/>
      <c r="K507" s="123"/>
      <c r="L507" s="123"/>
    </row>
    <row r="508" spans="2:12">
      <c r="B508" s="122"/>
      <c r="C508" s="122"/>
      <c r="D508" s="122"/>
      <c r="E508" s="123"/>
      <c r="F508" s="123"/>
      <c r="G508" s="123"/>
      <c r="H508" s="123"/>
      <c r="I508" s="123"/>
      <c r="J508" s="123"/>
      <c r="K508" s="123"/>
      <c r="L508" s="123"/>
    </row>
    <row r="509" spans="2:12">
      <c r="B509" s="122"/>
      <c r="C509" s="122"/>
      <c r="D509" s="122"/>
      <c r="E509" s="123"/>
      <c r="F509" s="123"/>
      <c r="G509" s="123"/>
      <c r="H509" s="123"/>
      <c r="I509" s="123"/>
      <c r="J509" s="123"/>
      <c r="K509" s="123"/>
      <c r="L509" s="123"/>
    </row>
    <row r="510" spans="2:12">
      <c r="B510" s="122"/>
      <c r="C510" s="122"/>
      <c r="D510" s="122"/>
      <c r="E510" s="123"/>
      <c r="F510" s="123"/>
      <c r="G510" s="123"/>
      <c r="H510" s="123"/>
      <c r="I510" s="123"/>
      <c r="J510" s="123"/>
      <c r="K510" s="123"/>
      <c r="L510" s="123"/>
    </row>
    <row r="511" spans="2:12">
      <c r="B511" s="122"/>
      <c r="C511" s="122"/>
      <c r="D511" s="122"/>
      <c r="E511" s="123"/>
      <c r="F511" s="123"/>
      <c r="G511" s="123"/>
      <c r="H511" s="123"/>
      <c r="I511" s="123"/>
      <c r="J511" s="123"/>
      <c r="K511" s="123"/>
      <c r="L511" s="123"/>
    </row>
    <row r="512" spans="2:12">
      <c r="B512" s="122"/>
      <c r="C512" s="122"/>
      <c r="D512" s="122"/>
      <c r="E512" s="123"/>
      <c r="F512" s="123"/>
      <c r="G512" s="123"/>
      <c r="H512" s="123"/>
      <c r="I512" s="123"/>
      <c r="J512" s="123"/>
      <c r="K512" s="123"/>
      <c r="L512" s="123"/>
    </row>
    <row r="513" spans="2:12">
      <c r="B513" s="122"/>
      <c r="C513" s="122"/>
      <c r="D513" s="122"/>
      <c r="E513" s="123"/>
      <c r="F513" s="123"/>
      <c r="G513" s="123"/>
      <c r="H513" s="123"/>
      <c r="I513" s="123"/>
      <c r="J513" s="123"/>
      <c r="K513" s="123"/>
      <c r="L513" s="123"/>
    </row>
    <row r="514" spans="2:12">
      <c r="B514" s="122"/>
      <c r="C514" s="122"/>
      <c r="D514" s="122"/>
      <c r="E514" s="123"/>
      <c r="F514" s="123"/>
      <c r="G514" s="123"/>
      <c r="H514" s="123"/>
      <c r="I514" s="123"/>
      <c r="J514" s="123"/>
      <c r="K514" s="123"/>
      <c r="L514" s="123"/>
    </row>
    <row r="515" spans="2:12">
      <c r="B515" s="122"/>
      <c r="C515" s="122"/>
      <c r="D515" s="122"/>
      <c r="E515" s="123"/>
      <c r="F515" s="123"/>
      <c r="G515" s="123"/>
      <c r="H515" s="123"/>
      <c r="I515" s="123"/>
      <c r="J515" s="123"/>
      <c r="K515" s="123"/>
      <c r="L515" s="123"/>
    </row>
    <row r="516" spans="2:12">
      <c r="B516" s="122"/>
      <c r="C516" s="122"/>
      <c r="D516" s="122"/>
      <c r="E516" s="123"/>
      <c r="F516" s="123"/>
      <c r="G516" s="123"/>
      <c r="H516" s="123"/>
      <c r="I516" s="123"/>
      <c r="J516" s="123"/>
      <c r="K516" s="123"/>
      <c r="L516" s="123"/>
    </row>
    <row r="517" spans="2:12">
      <c r="B517" s="122"/>
      <c r="C517" s="122"/>
      <c r="D517" s="122"/>
      <c r="E517" s="123"/>
      <c r="F517" s="123"/>
      <c r="G517" s="123"/>
      <c r="H517" s="123"/>
      <c r="I517" s="123"/>
      <c r="J517" s="123"/>
      <c r="K517" s="123"/>
      <c r="L517" s="123"/>
    </row>
    <row r="518" spans="2:12">
      <c r="B518" s="122"/>
      <c r="C518" s="122"/>
      <c r="D518" s="122"/>
      <c r="E518" s="123"/>
      <c r="F518" s="123"/>
      <c r="G518" s="123"/>
      <c r="H518" s="123"/>
      <c r="I518" s="123"/>
      <c r="J518" s="123"/>
      <c r="K518" s="123"/>
      <c r="L518" s="123"/>
    </row>
    <row r="519" spans="2:12">
      <c r="B519" s="122"/>
      <c r="C519" s="122"/>
      <c r="D519" s="122"/>
      <c r="E519" s="123"/>
      <c r="F519" s="123"/>
      <c r="G519" s="123"/>
      <c r="H519" s="123"/>
      <c r="I519" s="123"/>
      <c r="J519" s="123"/>
      <c r="K519" s="123"/>
      <c r="L519" s="123"/>
    </row>
    <row r="520" spans="2:12">
      <c r="B520" s="122"/>
      <c r="C520" s="122"/>
      <c r="D520" s="122"/>
      <c r="E520" s="123"/>
      <c r="F520" s="123"/>
      <c r="G520" s="123"/>
      <c r="H520" s="123"/>
      <c r="I520" s="123"/>
      <c r="J520" s="123"/>
      <c r="K520" s="123"/>
      <c r="L520" s="123"/>
    </row>
    <row r="521" spans="2:12">
      <c r="B521" s="122"/>
      <c r="C521" s="122"/>
      <c r="D521" s="122"/>
      <c r="E521" s="123"/>
      <c r="F521" s="123"/>
      <c r="G521" s="123"/>
      <c r="H521" s="123"/>
      <c r="I521" s="123"/>
      <c r="J521" s="123"/>
      <c r="K521" s="123"/>
      <c r="L521" s="123"/>
    </row>
    <row r="522" spans="2:12">
      <c r="B522" s="122"/>
      <c r="C522" s="122"/>
      <c r="D522" s="122"/>
      <c r="E522" s="123"/>
      <c r="F522" s="123"/>
      <c r="G522" s="123"/>
      <c r="H522" s="123"/>
      <c r="I522" s="123"/>
      <c r="J522" s="123"/>
      <c r="K522" s="123"/>
      <c r="L522" s="123"/>
    </row>
    <row r="523" spans="2:12">
      <c r="B523" s="122"/>
      <c r="C523" s="122"/>
      <c r="D523" s="122"/>
      <c r="E523" s="123"/>
      <c r="F523" s="123"/>
      <c r="G523" s="123"/>
      <c r="H523" s="123"/>
      <c r="I523" s="123"/>
      <c r="J523" s="123"/>
      <c r="K523" s="123"/>
      <c r="L523" s="123"/>
    </row>
    <row r="524" spans="2:12">
      <c r="B524" s="122"/>
      <c r="C524" s="122"/>
      <c r="D524" s="122"/>
      <c r="E524" s="123"/>
      <c r="F524" s="123"/>
      <c r="G524" s="123"/>
      <c r="H524" s="123"/>
      <c r="I524" s="123"/>
      <c r="J524" s="123"/>
      <c r="K524" s="123"/>
      <c r="L524" s="123"/>
    </row>
    <row r="525" spans="2:12">
      <c r="B525" s="122"/>
      <c r="C525" s="122"/>
      <c r="D525" s="122"/>
      <c r="E525" s="123"/>
      <c r="F525" s="123"/>
      <c r="G525" s="123"/>
      <c r="H525" s="123"/>
      <c r="I525" s="123"/>
      <c r="J525" s="123"/>
      <c r="K525" s="123"/>
      <c r="L525" s="123"/>
    </row>
    <row r="526" spans="2:12">
      <c r="B526" s="122"/>
      <c r="C526" s="122"/>
      <c r="D526" s="122"/>
      <c r="E526" s="123"/>
      <c r="F526" s="123"/>
      <c r="G526" s="123"/>
      <c r="H526" s="123"/>
      <c r="I526" s="123"/>
      <c r="J526" s="123"/>
      <c r="K526" s="123"/>
      <c r="L526" s="123"/>
    </row>
    <row r="527" spans="2:12">
      <c r="B527" s="122"/>
      <c r="C527" s="122"/>
      <c r="D527" s="122"/>
      <c r="E527" s="123"/>
      <c r="F527" s="123"/>
      <c r="G527" s="123"/>
      <c r="H527" s="123"/>
      <c r="I527" s="123"/>
      <c r="J527" s="123"/>
      <c r="K527" s="123"/>
      <c r="L527" s="123"/>
    </row>
    <row r="528" spans="2:12">
      <c r="B528" s="122"/>
      <c r="C528" s="122"/>
      <c r="D528" s="122"/>
      <c r="E528" s="123"/>
      <c r="F528" s="123"/>
      <c r="G528" s="123"/>
      <c r="H528" s="123"/>
      <c r="I528" s="123"/>
      <c r="J528" s="123"/>
      <c r="K528" s="123"/>
      <c r="L528" s="123"/>
    </row>
    <row r="529" spans="2:12">
      <c r="B529" s="122"/>
      <c r="C529" s="122"/>
      <c r="D529" s="122"/>
      <c r="E529" s="123"/>
      <c r="F529" s="123"/>
      <c r="G529" s="123"/>
      <c r="H529" s="123"/>
      <c r="I529" s="123"/>
      <c r="J529" s="123"/>
      <c r="K529" s="123"/>
      <c r="L529" s="123"/>
    </row>
    <row r="530" spans="2:12">
      <c r="B530" s="122"/>
      <c r="C530" s="122"/>
      <c r="D530" s="122"/>
      <c r="E530" s="123"/>
      <c r="F530" s="123"/>
      <c r="G530" s="123"/>
      <c r="H530" s="123"/>
      <c r="I530" s="123"/>
      <c r="J530" s="123"/>
      <c r="K530" s="123"/>
      <c r="L530" s="123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07"/>
  <sheetViews>
    <sheetView rightToLeft="1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45.7109375" style="2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9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6" t="s">
        <v>140</v>
      </c>
      <c r="C1" s="67" t="s" vm="1">
        <v>216</v>
      </c>
    </row>
    <row r="2" spans="2:12">
      <c r="B2" s="46" t="s">
        <v>139</v>
      </c>
      <c r="C2" s="67" t="s">
        <v>217</v>
      </c>
    </row>
    <row r="3" spans="2:12">
      <c r="B3" s="46" t="s">
        <v>141</v>
      </c>
      <c r="C3" s="67" t="s">
        <v>218</v>
      </c>
    </row>
    <row r="4" spans="2:12">
      <c r="B4" s="46" t="s">
        <v>142</v>
      </c>
      <c r="C4" s="67">
        <v>8602</v>
      </c>
    </row>
    <row r="6" spans="2:12" ht="26.25" customHeight="1">
      <c r="B6" s="151" t="s">
        <v>166</v>
      </c>
      <c r="C6" s="152"/>
      <c r="D6" s="152"/>
      <c r="E6" s="152"/>
      <c r="F6" s="152"/>
      <c r="G6" s="152"/>
      <c r="H6" s="152"/>
      <c r="I6" s="152"/>
      <c r="J6" s="152"/>
      <c r="K6" s="152"/>
      <c r="L6" s="153"/>
    </row>
    <row r="7" spans="2:12" s="3" customFormat="1" ht="63">
      <c r="B7" s="66" t="s">
        <v>109</v>
      </c>
      <c r="C7" s="49" t="s">
        <v>43</v>
      </c>
      <c r="D7" s="49" t="s">
        <v>111</v>
      </c>
      <c r="E7" s="49" t="s">
        <v>14</v>
      </c>
      <c r="F7" s="49" t="s">
        <v>63</v>
      </c>
      <c r="G7" s="49" t="s">
        <v>97</v>
      </c>
      <c r="H7" s="49" t="s">
        <v>16</v>
      </c>
      <c r="I7" s="49" t="s">
        <v>18</v>
      </c>
      <c r="J7" s="49" t="s">
        <v>59</v>
      </c>
      <c r="K7" s="49" t="s">
        <v>143</v>
      </c>
      <c r="L7" s="51" t="s">
        <v>144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196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85" t="s">
        <v>42</v>
      </c>
      <c r="C10" s="86"/>
      <c r="D10" s="86"/>
      <c r="E10" s="86"/>
      <c r="F10" s="86"/>
      <c r="G10" s="86"/>
      <c r="H10" s="86"/>
      <c r="I10" s="86"/>
      <c r="J10" s="88">
        <f>J11+J53</f>
        <v>1021.5840361159999</v>
      </c>
      <c r="K10" s="91">
        <f>IFERROR(J10/$J$10,0)</f>
        <v>1</v>
      </c>
      <c r="L10" s="91">
        <f>J10/'סכום נכסי הקרן'!$C$42</f>
        <v>1.309096853234106E-2</v>
      </c>
    </row>
    <row r="11" spans="2:12">
      <c r="B11" s="70" t="s">
        <v>188</v>
      </c>
      <c r="C11" s="71"/>
      <c r="D11" s="71"/>
      <c r="E11" s="71"/>
      <c r="F11" s="71"/>
      <c r="G11" s="71"/>
      <c r="H11" s="71"/>
      <c r="I11" s="71"/>
      <c r="J11" s="79">
        <f>J12+J22</f>
        <v>1004.9407614749999</v>
      </c>
      <c r="K11" s="91">
        <f t="shared" ref="K11:K12" si="0">IFERROR(J11/$J$10,0)</f>
        <v>0.98370836460573852</v>
      </c>
      <c r="L11" s="91">
        <f>J11/'סכום נכסי הקרן'!$C$42</f>
        <v>1.2877695246054408E-2</v>
      </c>
    </row>
    <row r="12" spans="2:12">
      <c r="B12" s="87" t="s">
        <v>40</v>
      </c>
      <c r="C12" s="71"/>
      <c r="D12" s="71"/>
      <c r="E12" s="71"/>
      <c r="F12" s="71"/>
      <c r="G12" s="71"/>
      <c r="H12" s="71"/>
      <c r="I12" s="71"/>
      <c r="J12" s="79">
        <f>SUM(J13:J20)</f>
        <v>453.28317402599998</v>
      </c>
      <c r="K12" s="91">
        <f t="shared" si="0"/>
        <v>0.44370620330888777</v>
      </c>
      <c r="L12" s="91">
        <f>J12/'סכום נכסי הקרן'!$C$42</f>
        <v>5.8085439451211742E-3</v>
      </c>
    </row>
    <row r="13" spans="2:12">
      <c r="B13" s="75" t="s">
        <v>2251</v>
      </c>
      <c r="C13" s="69" t="s">
        <v>2252</v>
      </c>
      <c r="D13" s="69">
        <v>11</v>
      </c>
      <c r="E13" s="69" t="s">
        <v>246</v>
      </c>
      <c r="F13" s="69" t="s">
        <v>247</v>
      </c>
      <c r="G13" s="82" t="s">
        <v>127</v>
      </c>
      <c r="H13" s="83">
        <v>0</v>
      </c>
      <c r="I13" s="83">
        <v>0</v>
      </c>
      <c r="J13" s="76">
        <v>21.957362159999999</v>
      </c>
      <c r="K13" s="77">
        <v>2.1493446827419653E-2</v>
      </c>
      <c r="L13" s="77">
        <v>2.8137005911094392E-4</v>
      </c>
    </row>
    <row r="14" spans="2:12">
      <c r="B14" s="75" t="s">
        <v>2253</v>
      </c>
      <c r="C14" s="69" t="s">
        <v>2254</v>
      </c>
      <c r="D14" s="69">
        <v>12</v>
      </c>
      <c r="E14" s="69" t="s">
        <v>246</v>
      </c>
      <c r="F14" s="69" t="s">
        <v>247</v>
      </c>
      <c r="G14" s="82" t="s">
        <v>127</v>
      </c>
      <c r="H14" s="83">
        <v>0</v>
      </c>
      <c r="I14" s="83">
        <v>0</v>
      </c>
      <c r="J14" s="76">
        <v>31.983516578000003</v>
      </c>
      <c r="K14" s="77">
        <v>3.1307768570463752E-2</v>
      </c>
      <c r="L14" s="77">
        <v>4.0984904673666478E-4</v>
      </c>
    </row>
    <row r="15" spans="2:12">
      <c r="B15" s="75" t="s">
        <v>2253</v>
      </c>
      <c r="C15" s="69" t="s">
        <v>2255</v>
      </c>
      <c r="D15" s="69">
        <v>12</v>
      </c>
      <c r="E15" s="69" t="s">
        <v>246</v>
      </c>
      <c r="F15" s="69" t="s">
        <v>247</v>
      </c>
      <c r="G15" s="82" t="s">
        <v>127</v>
      </c>
      <c r="H15" s="83">
        <v>0</v>
      </c>
      <c r="I15" s="83">
        <v>0</v>
      </c>
      <c r="J15" s="76">
        <v>3.0165600000000001</v>
      </c>
      <c r="K15" s="77">
        <v>2.9528260949229172E-3</v>
      </c>
      <c r="L15" s="77">
        <v>3.86553566556334E-5</v>
      </c>
    </row>
    <row r="16" spans="2:12">
      <c r="B16" s="75" t="s">
        <v>2256</v>
      </c>
      <c r="C16" s="69" t="s">
        <v>2257</v>
      </c>
      <c r="D16" s="69">
        <v>10</v>
      </c>
      <c r="E16" s="69" t="s">
        <v>246</v>
      </c>
      <c r="F16" s="69" t="s">
        <v>247</v>
      </c>
      <c r="G16" s="82" t="s">
        <v>127</v>
      </c>
      <c r="H16" s="83">
        <v>0</v>
      </c>
      <c r="I16" s="83">
        <v>0</v>
      </c>
      <c r="J16" s="76">
        <v>11.928985758999998</v>
      </c>
      <c r="K16" s="77">
        <v>1.1676950047451088E-2</v>
      </c>
      <c r="L16" s="77">
        <v>1.5286259814295642E-4</v>
      </c>
    </row>
    <row r="17" spans="2:12">
      <c r="B17" s="75" t="s">
        <v>2256</v>
      </c>
      <c r="C17" s="69" t="s">
        <v>2258</v>
      </c>
      <c r="D17" s="69">
        <v>10</v>
      </c>
      <c r="E17" s="69" t="s">
        <v>246</v>
      </c>
      <c r="F17" s="69" t="s">
        <v>247</v>
      </c>
      <c r="G17" s="82" t="s">
        <v>127</v>
      </c>
      <c r="H17" s="83">
        <v>0</v>
      </c>
      <c r="I17" s="83">
        <v>0</v>
      </c>
      <c r="J17" s="76">
        <v>126.28485000000001</v>
      </c>
      <c r="K17" s="77">
        <v>0.12361670262598005</v>
      </c>
      <c r="L17" s="77">
        <v>1.6182624966694398E-3</v>
      </c>
    </row>
    <row r="18" spans="2:12">
      <c r="B18" s="75" t="s">
        <v>2256</v>
      </c>
      <c r="C18" s="69" t="s">
        <v>2259</v>
      </c>
      <c r="D18" s="69">
        <v>10</v>
      </c>
      <c r="E18" s="69" t="s">
        <v>246</v>
      </c>
      <c r="F18" s="69" t="s">
        <v>247</v>
      </c>
      <c r="G18" s="82" t="s">
        <v>127</v>
      </c>
      <c r="H18" s="83">
        <v>0</v>
      </c>
      <c r="I18" s="83">
        <v>0</v>
      </c>
      <c r="J18" s="76">
        <v>235.15635391199999</v>
      </c>
      <c r="K18" s="77">
        <v>0.23018796848671413</v>
      </c>
      <c r="L18" s="77">
        <v>3.013383698751794E-3</v>
      </c>
    </row>
    <row r="19" spans="2:12">
      <c r="B19" s="75" t="s">
        <v>2260</v>
      </c>
      <c r="C19" s="69" t="s">
        <v>2261</v>
      </c>
      <c r="D19" s="69">
        <v>20</v>
      </c>
      <c r="E19" s="69" t="s">
        <v>246</v>
      </c>
      <c r="F19" s="69" t="s">
        <v>247</v>
      </c>
      <c r="G19" s="82" t="s">
        <v>127</v>
      </c>
      <c r="H19" s="83">
        <v>0</v>
      </c>
      <c r="I19" s="83">
        <v>0</v>
      </c>
      <c r="J19" s="76">
        <v>20.745295617</v>
      </c>
      <c r="K19" s="77">
        <v>2.0306988836544814E-2</v>
      </c>
      <c r="L19" s="77">
        <v>2.6583817361553667E-4</v>
      </c>
    </row>
    <row r="20" spans="2:12">
      <c r="B20" s="75" t="s">
        <v>2262</v>
      </c>
      <c r="C20" s="69" t="s">
        <v>2263</v>
      </c>
      <c r="D20" s="69">
        <v>26</v>
      </c>
      <c r="E20" s="69" t="s">
        <v>246</v>
      </c>
      <c r="F20" s="69" t="s">
        <v>247</v>
      </c>
      <c r="G20" s="82" t="s">
        <v>127</v>
      </c>
      <c r="H20" s="83">
        <v>0</v>
      </c>
      <c r="I20" s="83">
        <v>0</v>
      </c>
      <c r="J20" s="76">
        <v>2.2102499999999998</v>
      </c>
      <c r="K20" s="77">
        <v>2.1635518193914185E-3</v>
      </c>
      <c r="L20" s="77">
        <v>2.8322991105137546E-5</v>
      </c>
    </row>
    <row r="21" spans="2:12">
      <c r="B21" s="72"/>
      <c r="C21" s="69"/>
      <c r="D21" s="69"/>
      <c r="E21" s="69"/>
      <c r="F21" s="69"/>
      <c r="G21" s="69"/>
      <c r="H21" s="69"/>
      <c r="I21" s="69"/>
      <c r="J21" s="69"/>
      <c r="K21" s="77"/>
      <c r="L21" s="69"/>
    </row>
    <row r="22" spans="2:12">
      <c r="B22" s="87" t="s">
        <v>41</v>
      </c>
      <c r="C22" s="71"/>
      <c r="D22" s="71"/>
      <c r="E22" s="71"/>
      <c r="F22" s="71"/>
      <c r="G22" s="71"/>
      <c r="H22" s="71"/>
      <c r="I22" s="71"/>
      <c r="J22" s="79">
        <f>SUM(J23:J51)</f>
        <v>551.65758744899995</v>
      </c>
      <c r="K22" s="91">
        <f t="shared" ref="K22" si="1">IFERROR(J22/$J$10,0)</f>
        <v>0.54000216129685075</v>
      </c>
      <c r="L22" s="91">
        <f>J22/'סכום נכסי הקרן'!$C$42</f>
        <v>7.0691513009332341E-3</v>
      </c>
    </row>
    <row r="23" spans="2:12">
      <c r="B23" s="75" t="s">
        <v>2251</v>
      </c>
      <c r="C23" s="69" t="s">
        <v>2264</v>
      </c>
      <c r="D23" s="69">
        <v>11</v>
      </c>
      <c r="E23" s="69" t="s">
        <v>246</v>
      </c>
      <c r="F23" s="69" t="s">
        <v>247</v>
      </c>
      <c r="G23" s="82" t="s">
        <v>128</v>
      </c>
      <c r="H23" s="83">
        <v>0</v>
      </c>
      <c r="I23" s="83">
        <v>0</v>
      </c>
      <c r="J23" s="76">
        <v>7.4835262E-2</v>
      </c>
      <c r="K23" s="77">
        <v>7.325414195440945E-5</v>
      </c>
      <c r="L23" s="77">
        <v>9.5896774571955114E-7</v>
      </c>
    </row>
    <row r="24" spans="2:12">
      <c r="B24" s="75" t="s">
        <v>2251</v>
      </c>
      <c r="C24" s="69" t="s">
        <v>2265</v>
      </c>
      <c r="D24" s="69">
        <v>11</v>
      </c>
      <c r="E24" s="69" t="s">
        <v>246</v>
      </c>
      <c r="F24" s="69" t="s">
        <v>247</v>
      </c>
      <c r="G24" s="82" t="s">
        <v>130</v>
      </c>
      <c r="H24" s="83">
        <v>0</v>
      </c>
      <c r="I24" s="83">
        <v>0</v>
      </c>
      <c r="J24" s="76">
        <v>4.75E-7</v>
      </c>
      <c r="K24" s="77">
        <v>4.6496419600087043E-10</v>
      </c>
      <c r="L24" s="77">
        <v>6.08683215696882E-12</v>
      </c>
    </row>
    <row r="25" spans="2:12">
      <c r="B25" s="75" t="s">
        <v>2251</v>
      </c>
      <c r="C25" s="69" t="s">
        <v>2266</v>
      </c>
      <c r="D25" s="69">
        <v>11</v>
      </c>
      <c r="E25" s="69" t="s">
        <v>246</v>
      </c>
      <c r="F25" s="69" t="s">
        <v>247</v>
      </c>
      <c r="G25" s="82" t="s">
        <v>129</v>
      </c>
      <c r="H25" s="83">
        <v>0</v>
      </c>
      <c r="I25" s="83">
        <v>0</v>
      </c>
      <c r="J25" s="76">
        <v>5.7049999999999996E-6</v>
      </c>
      <c r="K25" s="77">
        <v>5.5844647119683487E-9</v>
      </c>
      <c r="L25" s="77">
        <v>7.3106057801067618E-11</v>
      </c>
    </row>
    <row r="26" spans="2:12">
      <c r="B26" s="75" t="s">
        <v>2251</v>
      </c>
      <c r="C26" s="69" t="s">
        <v>2267</v>
      </c>
      <c r="D26" s="69">
        <v>11</v>
      </c>
      <c r="E26" s="69" t="s">
        <v>246</v>
      </c>
      <c r="F26" s="69" t="s">
        <v>247</v>
      </c>
      <c r="G26" s="82" t="s">
        <v>126</v>
      </c>
      <c r="H26" s="83">
        <v>0</v>
      </c>
      <c r="I26" s="83">
        <v>0</v>
      </c>
      <c r="J26" s="76">
        <v>9.0052569350000002</v>
      </c>
      <c r="K26" s="77">
        <v>8.8149937906600792E-3</v>
      </c>
      <c r="L26" s="77">
        <v>1.1539681577626204E-4</v>
      </c>
    </row>
    <row r="27" spans="2:12">
      <c r="B27" s="75" t="s">
        <v>2253</v>
      </c>
      <c r="C27" s="69" t="s">
        <v>2268</v>
      </c>
      <c r="D27" s="69">
        <v>12</v>
      </c>
      <c r="E27" s="69" t="s">
        <v>246</v>
      </c>
      <c r="F27" s="69" t="s">
        <v>247</v>
      </c>
      <c r="G27" s="82" t="s">
        <v>128</v>
      </c>
      <c r="H27" s="83">
        <v>0</v>
      </c>
      <c r="I27" s="83">
        <v>0</v>
      </c>
      <c r="J27" s="76">
        <v>0.34139002599999996</v>
      </c>
      <c r="K27" s="77">
        <v>3.3417713465643418E-4</v>
      </c>
      <c r="L27" s="77">
        <v>4.3747027122636241E-6</v>
      </c>
    </row>
    <row r="28" spans="2:12">
      <c r="B28" s="75" t="s">
        <v>2253</v>
      </c>
      <c r="C28" s="69" t="s">
        <v>2269</v>
      </c>
      <c r="D28" s="69">
        <v>12</v>
      </c>
      <c r="E28" s="69" t="s">
        <v>246</v>
      </c>
      <c r="F28" s="69" t="s">
        <v>247</v>
      </c>
      <c r="G28" s="82" t="s">
        <v>126</v>
      </c>
      <c r="H28" s="83">
        <v>0</v>
      </c>
      <c r="I28" s="83">
        <v>0</v>
      </c>
      <c r="J28" s="76">
        <v>370.15963568800004</v>
      </c>
      <c r="K28" s="77">
        <v>0.36233889978872852</v>
      </c>
      <c r="L28" s="77">
        <v>4.7433675236159614E-3</v>
      </c>
    </row>
    <row r="29" spans="2:12">
      <c r="B29" s="75" t="s">
        <v>2253</v>
      </c>
      <c r="C29" s="69" t="s">
        <v>2270</v>
      </c>
      <c r="D29" s="69">
        <v>12</v>
      </c>
      <c r="E29" s="69" t="s">
        <v>246</v>
      </c>
      <c r="F29" s="69" t="s">
        <v>247</v>
      </c>
      <c r="G29" s="82" t="s">
        <v>129</v>
      </c>
      <c r="H29" s="83">
        <v>0</v>
      </c>
      <c r="I29" s="83">
        <v>0</v>
      </c>
      <c r="J29" s="76">
        <v>2.6170000000000001E-6</v>
      </c>
      <c r="K29" s="77">
        <v>2.5617080019669011E-9</v>
      </c>
      <c r="L29" s="77">
        <v>3.3535241589026112E-11</v>
      </c>
    </row>
    <row r="30" spans="2:12">
      <c r="B30" s="75" t="s">
        <v>2253</v>
      </c>
      <c r="C30" s="69" t="s">
        <v>2271</v>
      </c>
      <c r="D30" s="69">
        <v>12</v>
      </c>
      <c r="E30" s="69" t="s">
        <v>246</v>
      </c>
      <c r="F30" s="69" t="s">
        <v>247</v>
      </c>
      <c r="G30" s="82" t="s">
        <v>135</v>
      </c>
      <c r="H30" s="83">
        <v>0</v>
      </c>
      <c r="I30" s="83">
        <v>0</v>
      </c>
      <c r="J30" s="76">
        <v>3.7621740000000001E-3</v>
      </c>
      <c r="K30" s="77">
        <v>3.6826867560534289E-6</v>
      </c>
      <c r="L30" s="77">
        <v>4.820994038592003E-8</v>
      </c>
    </row>
    <row r="31" spans="2:12">
      <c r="B31" s="75" t="s">
        <v>2256</v>
      </c>
      <c r="C31" s="69" t="s">
        <v>2272</v>
      </c>
      <c r="D31" s="69">
        <v>10</v>
      </c>
      <c r="E31" s="69" t="s">
        <v>246</v>
      </c>
      <c r="F31" s="69" t="s">
        <v>247</v>
      </c>
      <c r="G31" s="82" t="s">
        <v>131</v>
      </c>
      <c r="H31" s="83">
        <v>0</v>
      </c>
      <c r="I31" s="83">
        <v>0</v>
      </c>
      <c r="J31" s="76">
        <v>4.921E-6</v>
      </c>
      <c r="K31" s="77">
        <v>4.8170290705690176E-9</v>
      </c>
      <c r="L31" s="77">
        <v>6.3059581146196984E-11</v>
      </c>
    </row>
    <row r="32" spans="2:12">
      <c r="B32" s="75" t="s">
        <v>2256</v>
      </c>
      <c r="C32" s="69" t="s">
        <v>2273</v>
      </c>
      <c r="D32" s="69">
        <v>10</v>
      </c>
      <c r="E32" s="69" t="s">
        <v>246</v>
      </c>
      <c r="F32" s="69" t="s">
        <v>247</v>
      </c>
      <c r="G32" s="82" t="s">
        <v>128</v>
      </c>
      <c r="H32" s="83">
        <v>0</v>
      </c>
      <c r="I32" s="83">
        <v>0</v>
      </c>
      <c r="J32" s="76">
        <v>7.7189941200000005</v>
      </c>
      <c r="K32" s="77">
        <v>7.5559071472447292E-3</v>
      </c>
      <c r="L32" s="77">
        <v>9.8914150798040513E-5</v>
      </c>
    </row>
    <row r="33" spans="2:12">
      <c r="B33" s="75" t="s">
        <v>2256</v>
      </c>
      <c r="C33" s="69" t="s">
        <v>2274</v>
      </c>
      <c r="D33" s="69">
        <v>10</v>
      </c>
      <c r="E33" s="69" t="s">
        <v>246</v>
      </c>
      <c r="F33" s="69" t="s">
        <v>247</v>
      </c>
      <c r="G33" s="82" t="s">
        <v>126</v>
      </c>
      <c r="H33" s="83">
        <v>0</v>
      </c>
      <c r="I33" s="83">
        <v>0</v>
      </c>
      <c r="J33" s="76">
        <v>28.87904</v>
      </c>
      <c r="K33" s="77">
        <v>2.8268883399741002E-2</v>
      </c>
      <c r="L33" s="77">
        <v>3.7006709333555545E-4</v>
      </c>
    </row>
    <row r="34" spans="2:12">
      <c r="B34" s="75" t="s">
        <v>2256</v>
      </c>
      <c r="C34" s="69" t="s">
        <v>2275</v>
      </c>
      <c r="D34" s="69">
        <v>10</v>
      </c>
      <c r="E34" s="69" t="s">
        <v>246</v>
      </c>
      <c r="F34" s="69" t="s">
        <v>247</v>
      </c>
      <c r="G34" s="82" t="s">
        <v>129</v>
      </c>
      <c r="H34" s="83">
        <v>0</v>
      </c>
      <c r="I34" s="83">
        <v>0</v>
      </c>
      <c r="J34" s="76">
        <v>3.8613855999999995E-2</v>
      </c>
      <c r="K34" s="77">
        <v>3.7798022125333439E-5</v>
      </c>
      <c r="L34" s="77">
        <v>4.9481275874813351E-7</v>
      </c>
    </row>
    <row r="35" spans="2:12">
      <c r="B35" s="75" t="s">
        <v>2256</v>
      </c>
      <c r="C35" s="69" t="s">
        <v>2276</v>
      </c>
      <c r="D35" s="69">
        <v>10</v>
      </c>
      <c r="E35" s="69" t="s">
        <v>246</v>
      </c>
      <c r="F35" s="69" t="s">
        <v>247</v>
      </c>
      <c r="G35" s="82" t="s">
        <v>134</v>
      </c>
      <c r="H35" s="83">
        <v>0</v>
      </c>
      <c r="I35" s="83">
        <v>0</v>
      </c>
      <c r="J35" s="76">
        <v>1.6418599999999999</v>
      </c>
      <c r="K35" s="77">
        <v>1.607170768096819E-3</v>
      </c>
      <c r="L35" s="77">
        <v>2.1039423674191212E-5</v>
      </c>
    </row>
    <row r="36" spans="2:12">
      <c r="B36" s="75" t="s">
        <v>2256</v>
      </c>
      <c r="C36" s="69" t="s">
        <v>2277</v>
      </c>
      <c r="D36" s="69">
        <v>10</v>
      </c>
      <c r="E36" s="69" t="s">
        <v>246</v>
      </c>
      <c r="F36" s="69" t="s">
        <v>247</v>
      </c>
      <c r="G36" s="82" t="s">
        <v>130</v>
      </c>
      <c r="H36" s="83">
        <v>0</v>
      </c>
      <c r="I36" s="83">
        <v>0</v>
      </c>
      <c r="J36" s="76">
        <v>4.5595999999999995E-5</v>
      </c>
      <c r="K36" s="77">
        <v>4.4632647328117234E-8</v>
      </c>
      <c r="L36" s="77">
        <v>5.8428462953505328E-10</v>
      </c>
    </row>
    <row r="37" spans="2:12">
      <c r="B37" s="75" t="s">
        <v>2256</v>
      </c>
      <c r="C37" s="69" t="s">
        <v>2278</v>
      </c>
      <c r="D37" s="69">
        <v>10</v>
      </c>
      <c r="E37" s="69" t="s">
        <v>246</v>
      </c>
      <c r="F37" s="69" t="s">
        <v>247</v>
      </c>
      <c r="G37" s="82" t="s">
        <v>129</v>
      </c>
      <c r="H37" s="83">
        <v>0</v>
      </c>
      <c r="I37" s="83">
        <v>0</v>
      </c>
      <c r="J37" s="76">
        <v>0.11633</v>
      </c>
      <c r="K37" s="77">
        <v>1.1387217878059212E-4</v>
      </c>
      <c r="L37" s="77">
        <v>1.4906972312003849E-6</v>
      </c>
    </row>
    <row r="38" spans="2:12">
      <c r="B38" s="75" t="s">
        <v>2256</v>
      </c>
      <c r="C38" s="69" t="s">
        <v>2279</v>
      </c>
      <c r="D38" s="69">
        <v>10</v>
      </c>
      <c r="E38" s="69" t="s">
        <v>246</v>
      </c>
      <c r="F38" s="69" t="s">
        <v>247</v>
      </c>
      <c r="G38" s="82" t="s">
        <v>135</v>
      </c>
      <c r="H38" s="83">
        <v>0</v>
      </c>
      <c r="I38" s="83">
        <v>0</v>
      </c>
      <c r="J38" s="76">
        <v>1.701356E-3</v>
      </c>
      <c r="K38" s="77">
        <v>1.6654097361079092E-6</v>
      </c>
      <c r="L38" s="77">
        <v>2.1801828234214411E-8</v>
      </c>
    </row>
    <row r="39" spans="2:12">
      <c r="B39" s="75" t="s">
        <v>2256</v>
      </c>
      <c r="C39" s="69" t="s">
        <v>2280</v>
      </c>
      <c r="D39" s="69">
        <v>10</v>
      </c>
      <c r="E39" s="69" t="s">
        <v>246</v>
      </c>
      <c r="F39" s="69" t="s">
        <v>247</v>
      </c>
      <c r="G39" s="82" t="s">
        <v>2246</v>
      </c>
      <c r="H39" s="83">
        <v>0</v>
      </c>
      <c r="I39" s="83">
        <v>0</v>
      </c>
      <c r="J39" s="76">
        <v>5.1619899999999995E-4</v>
      </c>
      <c r="K39" s="77">
        <v>5.0529274318200694E-7</v>
      </c>
      <c r="L39" s="77">
        <v>6.6147719423055743E-9</v>
      </c>
    </row>
    <row r="40" spans="2:12">
      <c r="B40" s="75" t="s">
        <v>2256</v>
      </c>
      <c r="C40" s="69" t="s">
        <v>2281</v>
      </c>
      <c r="D40" s="69">
        <v>10</v>
      </c>
      <c r="E40" s="69" t="s">
        <v>246</v>
      </c>
      <c r="F40" s="69" t="s">
        <v>247</v>
      </c>
      <c r="G40" s="82" t="s">
        <v>134</v>
      </c>
      <c r="H40" s="83">
        <v>0</v>
      </c>
      <c r="I40" s="83">
        <v>0</v>
      </c>
      <c r="J40" s="76">
        <v>1.2720508E-2</v>
      </c>
      <c r="K40" s="77">
        <v>1.2451748999879242E-5</v>
      </c>
      <c r="L40" s="77">
        <v>1.6300546767869293E-7</v>
      </c>
    </row>
    <row r="41" spans="2:12">
      <c r="B41" s="75" t="s">
        <v>2256</v>
      </c>
      <c r="C41" s="69" t="s">
        <v>2282</v>
      </c>
      <c r="D41" s="69">
        <v>10</v>
      </c>
      <c r="E41" s="69" t="s">
        <v>246</v>
      </c>
      <c r="F41" s="69" t="s">
        <v>247</v>
      </c>
      <c r="G41" s="82" t="s">
        <v>2248</v>
      </c>
      <c r="H41" s="83">
        <v>0</v>
      </c>
      <c r="I41" s="83">
        <v>0</v>
      </c>
      <c r="J41" s="76">
        <v>3.0307611000000002E-2</v>
      </c>
      <c r="K41" s="77">
        <v>2.9667271539625552E-5</v>
      </c>
      <c r="L41" s="77">
        <v>3.8837334996989884E-7</v>
      </c>
    </row>
    <row r="42" spans="2:12">
      <c r="B42" s="75" t="s">
        <v>2256</v>
      </c>
      <c r="C42" s="69" t="s">
        <v>2283</v>
      </c>
      <c r="D42" s="69">
        <v>10</v>
      </c>
      <c r="E42" s="69" t="s">
        <v>246</v>
      </c>
      <c r="F42" s="69" t="s">
        <v>247</v>
      </c>
      <c r="G42" s="82" t="s">
        <v>126</v>
      </c>
      <c r="H42" s="83">
        <v>0</v>
      </c>
      <c r="I42" s="83">
        <v>0</v>
      </c>
      <c r="J42" s="76">
        <v>105.78078673500001</v>
      </c>
      <c r="K42" s="77">
        <v>8.2119785555727021E-2</v>
      </c>
      <c r="L42" s="77">
        <v>1.0750276166275976E-3</v>
      </c>
    </row>
    <row r="43" spans="2:12">
      <c r="B43" s="75" t="s">
        <v>2256</v>
      </c>
      <c r="C43" s="69" t="s">
        <v>2284</v>
      </c>
      <c r="D43" s="69">
        <v>10</v>
      </c>
      <c r="E43" s="69" t="s">
        <v>246</v>
      </c>
      <c r="F43" s="69" t="s">
        <v>247</v>
      </c>
      <c r="G43" s="82" t="s">
        <v>132</v>
      </c>
      <c r="H43" s="83">
        <v>0</v>
      </c>
      <c r="I43" s="83">
        <v>0</v>
      </c>
      <c r="J43" s="76">
        <v>2.9054799999999996E-4</v>
      </c>
      <c r="K43" s="77">
        <v>2.8440929940981237E-7</v>
      </c>
      <c r="L43" s="77">
        <v>3.7231934937746876E-9</v>
      </c>
    </row>
    <row r="44" spans="2:12">
      <c r="B44" s="75" t="s">
        <v>2260</v>
      </c>
      <c r="C44" s="69" t="s">
        <v>2285</v>
      </c>
      <c r="D44" s="69">
        <v>20</v>
      </c>
      <c r="E44" s="69" t="s">
        <v>246</v>
      </c>
      <c r="F44" s="69" t="s">
        <v>247</v>
      </c>
      <c r="G44" s="82" t="s">
        <v>135</v>
      </c>
      <c r="H44" s="83">
        <v>0</v>
      </c>
      <c r="I44" s="83">
        <v>0</v>
      </c>
      <c r="J44" s="76">
        <v>6.4038300000000001E-4</v>
      </c>
      <c r="K44" s="77">
        <v>6.2685298258447454E-7</v>
      </c>
      <c r="L44" s="77">
        <v>8.2061133414235033E-9</v>
      </c>
    </row>
    <row r="45" spans="2:12">
      <c r="B45" s="75" t="s">
        <v>2260</v>
      </c>
      <c r="C45" s="69" t="s">
        <v>2286</v>
      </c>
      <c r="D45" s="69">
        <v>20</v>
      </c>
      <c r="E45" s="69" t="s">
        <v>246</v>
      </c>
      <c r="F45" s="69" t="s">
        <v>247</v>
      </c>
      <c r="G45" s="82" t="s">
        <v>126</v>
      </c>
      <c r="H45" s="83">
        <v>0</v>
      </c>
      <c r="I45" s="83">
        <v>0</v>
      </c>
      <c r="J45" s="76">
        <v>24.084980710999996</v>
      </c>
      <c r="K45" s="77">
        <v>2.3576113035761233E-2</v>
      </c>
      <c r="L45" s="77">
        <v>3.0863417914039692E-4</v>
      </c>
    </row>
    <row r="46" spans="2:12">
      <c r="B46" s="75" t="s">
        <v>2260</v>
      </c>
      <c r="C46" s="69" t="s">
        <v>2287</v>
      </c>
      <c r="D46" s="69">
        <v>20</v>
      </c>
      <c r="E46" s="69" t="s">
        <v>246</v>
      </c>
      <c r="F46" s="69" t="s">
        <v>247</v>
      </c>
      <c r="G46" s="82" t="s">
        <v>130</v>
      </c>
      <c r="H46" s="83">
        <v>0</v>
      </c>
      <c r="I46" s="83">
        <v>0</v>
      </c>
      <c r="J46" s="76">
        <v>1.756496082</v>
      </c>
      <c r="K46" s="77">
        <v>1.7193848179911768E-3</v>
      </c>
      <c r="L46" s="77">
        <v>2.250841439054177E-5</v>
      </c>
    </row>
    <row r="47" spans="2:12">
      <c r="B47" s="75" t="s">
        <v>2260</v>
      </c>
      <c r="C47" s="69" t="s">
        <v>2288</v>
      </c>
      <c r="D47" s="69">
        <v>20</v>
      </c>
      <c r="E47" s="69" t="s">
        <v>246</v>
      </c>
      <c r="F47" s="69" t="s">
        <v>247</v>
      </c>
      <c r="G47" s="82" t="s">
        <v>132</v>
      </c>
      <c r="H47" s="83">
        <v>0</v>
      </c>
      <c r="I47" s="83">
        <v>0</v>
      </c>
      <c r="J47" s="76">
        <v>1.2999999999999999E-8</v>
      </c>
      <c r="K47" s="77">
        <v>1.2725335890550137E-11</v>
      </c>
      <c r="L47" s="77">
        <v>1.6658698534862033E-13</v>
      </c>
    </row>
    <row r="48" spans="2:12">
      <c r="B48" s="75" t="s">
        <v>2260</v>
      </c>
      <c r="C48" s="69" t="s">
        <v>2289</v>
      </c>
      <c r="D48" s="69">
        <v>20</v>
      </c>
      <c r="E48" s="69" t="s">
        <v>246</v>
      </c>
      <c r="F48" s="69" t="s">
        <v>247</v>
      </c>
      <c r="G48" s="82" t="s">
        <v>128</v>
      </c>
      <c r="H48" s="83">
        <v>0</v>
      </c>
      <c r="I48" s="83">
        <v>0</v>
      </c>
      <c r="J48" s="76">
        <v>3.15007E-3</v>
      </c>
      <c r="K48" s="77">
        <v>3.083515294518867E-6</v>
      </c>
      <c r="L48" s="77">
        <v>4.0366204995163728E-8</v>
      </c>
    </row>
    <row r="49" spans="2:12">
      <c r="B49" s="75" t="s">
        <v>2260</v>
      </c>
      <c r="C49" s="69" t="s">
        <v>2290</v>
      </c>
      <c r="D49" s="69">
        <v>20</v>
      </c>
      <c r="E49" s="69" t="s">
        <v>246</v>
      </c>
      <c r="F49" s="69" t="s">
        <v>247</v>
      </c>
      <c r="G49" s="82" t="s">
        <v>134</v>
      </c>
      <c r="H49" s="83">
        <v>0</v>
      </c>
      <c r="I49" s="83">
        <v>0</v>
      </c>
      <c r="J49" s="76">
        <v>1.7609998579999999</v>
      </c>
      <c r="K49" s="77">
        <v>1.7237934381739305E-3</v>
      </c>
      <c r="L49" s="77">
        <v>2.2566127503351424E-5</v>
      </c>
    </row>
    <row r="50" spans="2:12">
      <c r="B50" s="75" t="s">
        <v>2262</v>
      </c>
      <c r="C50" s="69" t="s">
        <v>2291</v>
      </c>
      <c r="D50" s="69">
        <v>26</v>
      </c>
      <c r="E50" s="69" t="s">
        <v>246</v>
      </c>
      <c r="F50" s="69" t="s">
        <v>247</v>
      </c>
      <c r="G50" s="82" t="s">
        <v>135</v>
      </c>
      <c r="H50" s="83">
        <v>0</v>
      </c>
      <c r="I50" s="83">
        <v>0</v>
      </c>
      <c r="J50" s="76">
        <v>5.0000000000000002E-5</v>
      </c>
      <c r="K50" s="77">
        <v>4.8943599579038995E-8</v>
      </c>
      <c r="L50" s="77">
        <v>6.4071917441777061E-10</v>
      </c>
    </row>
    <row r="51" spans="2:12">
      <c r="B51" s="75" t="s">
        <v>2262</v>
      </c>
      <c r="C51" s="69" t="s">
        <v>2292</v>
      </c>
      <c r="D51" s="69">
        <v>26</v>
      </c>
      <c r="E51" s="69" t="s">
        <v>246</v>
      </c>
      <c r="F51" s="69" t="s">
        <v>247</v>
      </c>
      <c r="G51" s="82" t="s">
        <v>126</v>
      </c>
      <c r="H51" s="83">
        <v>0</v>
      </c>
      <c r="I51" s="83">
        <v>0</v>
      </c>
      <c r="J51" s="76">
        <v>0.24517</v>
      </c>
      <c r="K51" s="77">
        <v>2.3999004617585978E-4</v>
      </c>
      <c r="L51" s="77">
        <v>3.141702399840096E-6</v>
      </c>
    </row>
    <row r="52" spans="2:12">
      <c r="B52" s="72"/>
      <c r="C52" s="69"/>
      <c r="D52" s="69"/>
      <c r="E52" s="69"/>
      <c r="F52" s="69"/>
      <c r="G52" s="69"/>
      <c r="H52" s="69"/>
      <c r="I52" s="69"/>
      <c r="J52" s="69"/>
      <c r="K52" s="77"/>
      <c r="L52" s="69"/>
    </row>
    <row r="53" spans="2:12">
      <c r="B53" s="70" t="s">
        <v>187</v>
      </c>
      <c r="C53" s="71"/>
      <c r="D53" s="71"/>
      <c r="E53" s="71"/>
      <c r="F53" s="71"/>
      <c r="G53" s="71"/>
      <c r="H53" s="71"/>
      <c r="I53" s="71"/>
      <c r="J53" s="79">
        <f>J54</f>
        <v>16.643274641000001</v>
      </c>
      <c r="K53" s="91">
        <f t="shared" ref="K53:K54" si="2">IFERROR(J53/$J$10,0)</f>
        <v>1.629163539426156E-2</v>
      </c>
      <c r="L53" s="91">
        <f>J53/'סכום נכסי הקרן'!$C$42</f>
        <v>2.1327328628665187E-4</v>
      </c>
    </row>
    <row r="54" spans="2:12">
      <c r="B54" s="121" t="s">
        <v>41</v>
      </c>
      <c r="C54" s="71"/>
      <c r="D54" s="71"/>
      <c r="E54" s="71"/>
      <c r="F54" s="71"/>
      <c r="G54" s="71"/>
      <c r="H54" s="71"/>
      <c r="I54" s="71"/>
      <c r="J54" s="79">
        <f>SUM(J55:J56)</f>
        <v>16.643274641000001</v>
      </c>
      <c r="K54" s="91">
        <f t="shared" si="2"/>
        <v>1.629163539426156E-2</v>
      </c>
      <c r="L54" s="91">
        <f>J54/'סכום נכסי הקרן'!$C$42</f>
        <v>2.1327328628665187E-4</v>
      </c>
    </row>
    <row r="55" spans="2:12">
      <c r="B55" s="75" t="s">
        <v>2495</v>
      </c>
      <c r="C55" s="69" t="s">
        <v>2496</v>
      </c>
      <c r="D55" s="69">
        <v>85</v>
      </c>
      <c r="E55" s="69" t="s">
        <v>2497</v>
      </c>
      <c r="F55" s="69" t="s">
        <v>2498</v>
      </c>
      <c r="G55" s="82" t="s">
        <v>128</v>
      </c>
      <c r="H55" s="83">
        <v>0</v>
      </c>
      <c r="I55" s="83">
        <v>0</v>
      </c>
      <c r="J55" s="76">
        <v>2.6560446120000001</v>
      </c>
      <c r="K55" s="77">
        <v>2.5999276790758395E-3</v>
      </c>
      <c r="L55" s="77">
        <v>3.4035574220348159E-5</v>
      </c>
    </row>
    <row r="56" spans="2:12">
      <c r="B56" s="75" t="s">
        <v>2495</v>
      </c>
      <c r="C56" s="69" t="s">
        <v>2499</v>
      </c>
      <c r="D56" s="69">
        <v>85</v>
      </c>
      <c r="E56" s="69" t="s">
        <v>2497</v>
      </c>
      <c r="F56" s="69" t="s">
        <v>2498</v>
      </c>
      <c r="G56" s="82" t="s">
        <v>126</v>
      </c>
      <c r="H56" s="83">
        <v>0</v>
      </c>
      <c r="I56" s="83">
        <v>0</v>
      </c>
      <c r="J56" s="76">
        <v>13.987230029000001</v>
      </c>
      <c r="K56" s="77">
        <v>1.3691707715185721E-2</v>
      </c>
      <c r="L56" s="77">
        <v>1.7923772953144657E-4</v>
      </c>
    </row>
    <row r="57" spans="2:12">
      <c r="B57" s="122"/>
      <c r="C57" s="122"/>
      <c r="D57" s="123"/>
      <c r="E57" s="123"/>
      <c r="F57" s="123"/>
      <c r="G57" s="123"/>
      <c r="H57" s="123"/>
      <c r="I57" s="123"/>
      <c r="J57" s="123"/>
      <c r="K57" s="123"/>
      <c r="L57" s="123"/>
    </row>
    <row r="58" spans="2:12">
      <c r="B58" s="122"/>
      <c r="C58" s="122"/>
      <c r="D58" s="123"/>
      <c r="E58" s="123"/>
      <c r="F58" s="123"/>
      <c r="G58" s="123"/>
      <c r="H58" s="123"/>
      <c r="I58" s="123"/>
      <c r="J58" s="123"/>
      <c r="K58" s="123"/>
      <c r="L58" s="123"/>
    </row>
    <row r="59" spans="2:12">
      <c r="B59" s="122"/>
      <c r="C59" s="122"/>
      <c r="D59" s="123"/>
      <c r="E59" s="123"/>
      <c r="F59" s="123"/>
      <c r="G59" s="123"/>
      <c r="H59" s="123"/>
      <c r="I59" s="123"/>
      <c r="J59" s="123"/>
      <c r="K59" s="123"/>
      <c r="L59" s="123"/>
    </row>
    <row r="60" spans="2:12">
      <c r="B60" s="124" t="s">
        <v>208</v>
      </c>
      <c r="C60" s="122"/>
      <c r="D60" s="123"/>
      <c r="E60" s="123"/>
      <c r="F60" s="123"/>
      <c r="G60" s="123"/>
      <c r="H60" s="123"/>
      <c r="I60" s="123"/>
      <c r="J60" s="123"/>
      <c r="K60" s="123"/>
      <c r="L60" s="123"/>
    </row>
    <row r="61" spans="2:12">
      <c r="B61" s="125"/>
      <c r="C61" s="122"/>
      <c r="D61" s="123"/>
      <c r="E61" s="123"/>
      <c r="F61" s="123"/>
      <c r="G61" s="123"/>
      <c r="H61" s="123"/>
      <c r="I61" s="123"/>
      <c r="J61" s="123"/>
      <c r="K61" s="123"/>
      <c r="L61" s="123"/>
    </row>
    <row r="62" spans="2:12">
      <c r="B62" s="122"/>
      <c r="C62" s="122"/>
      <c r="D62" s="123"/>
      <c r="E62" s="123"/>
      <c r="F62" s="123"/>
      <c r="G62" s="123"/>
      <c r="H62" s="123"/>
      <c r="I62" s="123"/>
      <c r="J62" s="123"/>
      <c r="K62" s="123"/>
      <c r="L62" s="123"/>
    </row>
    <row r="63" spans="2:12">
      <c r="B63" s="122"/>
      <c r="C63" s="122"/>
      <c r="D63" s="123"/>
      <c r="E63" s="123"/>
      <c r="F63" s="123"/>
      <c r="G63" s="123"/>
      <c r="H63" s="123"/>
      <c r="I63" s="123"/>
      <c r="J63" s="123"/>
      <c r="K63" s="123"/>
      <c r="L63" s="123"/>
    </row>
    <row r="64" spans="2:12">
      <c r="B64" s="122"/>
      <c r="C64" s="122"/>
      <c r="D64" s="123"/>
      <c r="E64" s="123"/>
      <c r="F64" s="123"/>
      <c r="G64" s="123"/>
      <c r="H64" s="123"/>
      <c r="I64" s="123"/>
      <c r="J64" s="123"/>
      <c r="K64" s="123"/>
      <c r="L64" s="123"/>
    </row>
    <row r="65" spans="2:12">
      <c r="B65" s="122"/>
      <c r="C65" s="122"/>
      <c r="D65" s="123"/>
      <c r="E65" s="123"/>
      <c r="F65" s="123"/>
      <c r="G65" s="123"/>
      <c r="H65" s="123"/>
      <c r="I65" s="123"/>
      <c r="J65" s="123"/>
      <c r="K65" s="123"/>
      <c r="L65" s="123"/>
    </row>
    <row r="66" spans="2:12">
      <c r="B66" s="122"/>
      <c r="C66" s="122"/>
      <c r="D66" s="123"/>
      <c r="E66" s="123"/>
      <c r="F66" s="123"/>
      <c r="G66" s="123"/>
      <c r="H66" s="123"/>
      <c r="I66" s="123"/>
      <c r="J66" s="123"/>
      <c r="K66" s="123"/>
      <c r="L66" s="123"/>
    </row>
    <row r="67" spans="2:12">
      <c r="B67" s="122"/>
      <c r="C67" s="122"/>
      <c r="D67" s="123"/>
      <c r="E67" s="123"/>
      <c r="F67" s="123"/>
      <c r="G67" s="123"/>
      <c r="H67" s="123"/>
      <c r="I67" s="123"/>
      <c r="J67" s="123"/>
      <c r="K67" s="123"/>
      <c r="L67" s="123"/>
    </row>
    <row r="68" spans="2:12">
      <c r="B68" s="122"/>
      <c r="C68" s="122"/>
      <c r="D68" s="123"/>
      <c r="E68" s="123"/>
      <c r="F68" s="123"/>
      <c r="G68" s="123"/>
      <c r="H68" s="123"/>
      <c r="I68" s="123"/>
      <c r="J68" s="123"/>
      <c r="K68" s="123"/>
      <c r="L68" s="123"/>
    </row>
    <row r="69" spans="2:12">
      <c r="B69" s="122"/>
      <c r="C69" s="122"/>
      <c r="D69" s="123"/>
      <c r="E69" s="123"/>
      <c r="F69" s="123"/>
      <c r="G69" s="123"/>
      <c r="H69" s="123"/>
      <c r="I69" s="123"/>
      <c r="J69" s="123"/>
      <c r="K69" s="123"/>
      <c r="L69" s="123"/>
    </row>
    <row r="70" spans="2:12">
      <c r="B70" s="122"/>
      <c r="C70" s="122"/>
      <c r="D70" s="123"/>
      <c r="E70" s="123"/>
      <c r="F70" s="123"/>
      <c r="G70" s="123"/>
      <c r="H70" s="123"/>
      <c r="I70" s="123"/>
      <c r="J70" s="123"/>
      <c r="K70" s="123"/>
      <c r="L70" s="123"/>
    </row>
    <row r="71" spans="2:12"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123"/>
    </row>
    <row r="72" spans="2:12"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L72" s="123"/>
    </row>
    <row r="73" spans="2:12"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</row>
    <row r="74" spans="2:12">
      <c r="B74" s="123"/>
      <c r="C74" s="123"/>
      <c r="D74" s="123"/>
      <c r="E74" s="123"/>
      <c r="F74" s="123"/>
      <c r="G74" s="123"/>
      <c r="H74" s="123"/>
      <c r="I74" s="123"/>
      <c r="J74" s="123"/>
      <c r="K74" s="123"/>
      <c r="L74" s="123"/>
    </row>
    <row r="75" spans="2:12">
      <c r="B75" s="123"/>
      <c r="C75" s="123"/>
      <c r="D75" s="123"/>
      <c r="E75" s="123"/>
      <c r="F75" s="123"/>
      <c r="G75" s="123"/>
      <c r="H75" s="123"/>
      <c r="I75" s="123"/>
      <c r="J75" s="123"/>
      <c r="K75" s="123"/>
      <c r="L75" s="123"/>
    </row>
    <row r="76" spans="2:12">
      <c r="B76" s="123"/>
      <c r="C76" s="123"/>
      <c r="D76" s="123"/>
      <c r="E76" s="123"/>
      <c r="F76" s="123"/>
      <c r="G76" s="123"/>
      <c r="H76" s="123"/>
      <c r="I76" s="123"/>
      <c r="J76" s="123"/>
      <c r="K76" s="123"/>
      <c r="L76" s="123"/>
    </row>
    <row r="77" spans="2:12">
      <c r="B77" s="123"/>
      <c r="C77" s="123"/>
      <c r="D77" s="123"/>
      <c r="E77" s="123"/>
      <c r="F77" s="123"/>
      <c r="G77" s="123"/>
      <c r="H77" s="123"/>
      <c r="I77" s="123"/>
      <c r="J77" s="123"/>
      <c r="K77" s="123"/>
      <c r="L77" s="123"/>
    </row>
    <row r="78" spans="2:12">
      <c r="B78" s="123"/>
      <c r="C78" s="123"/>
      <c r="D78" s="123"/>
      <c r="E78" s="123"/>
      <c r="F78" s="123"/>
      <c r="G78" s="123"/>
      <c r="H78" s="123"/>
      <c r="I78" s="123"/>
      <c r="J78" s="123"/>
      <c r="K78" s="123"/>
      <c r="L78" s="123"/>
    </row>
    <row r="79" spans="2:12">
      <c r="B79" s="123"/>
      <c r="C79" s="123"/>
      <c r="D79" s="123"/>
      <c r="E79" s="123"/>
      <c r="F79" s="123"/>
      <c r="G79" s="123"/>
      <c r="H79" s="123"/>
      <c r="I79" s="123"/>
      <c r="J79" s="123"/>
      <c r="K79" s="123"/>
      <c r="L79" s="123"/>
    </row>
    <row r="80" spans="2:12">
      <c r="B80" s="123"/>
      <c r="C80" s="123"/>
      <c r="D80" s="123"/>
      <c r="E80" s="123"/>
      <c r="F80" s="123"/>
      <c r="G80" s="123"/>
      <c r="H80" s="123"/>
      <c r="I80" s="123"/>
      <c r="J80" s="123"/>
      <c r="K80" s="123"/>
      <c r="L80" s="123"/>
    </row>
    <row r="81" spans="2:12">
      <c r="B81" s="123"/>
      <c r="C81" s="123"/>
      <c r="D81" s="123"/>
      <c r="E81" s="123"/>
      <c r="F81" s="123"/>
      <c r="G81" s="123"/>
      <c r="H81" s="123"/>
      <c r="I81" s="123"/>
      <c r="J81" s="123"/>
      <c r="K81" s="123"/>
      <c r="L81" s="123"/>
    </row>
    <row r="82" spans="2:12">
      <c r="B82" s="123"/>
      <c r="C82" s="123"/>
      <c r="D82" s="123"/>
      <c r="E82" s="123"/>
      <c r="F82" s="123"/>
      <c r="G82" s="123"/>
      <c r="H82" s="123"/>
      <c r="I82" s="123"/>
      <c r="J82" s="123"/>
      <c r="K82" s="123"/>
      <c r="L82" s="123"/>
    </row>
    <row r="83" spans="2:12">
      <c r="B83" s="123"/>
      <c r="C83" s="123"/>
      <c r="D83" s="123"/>
      <c r="E83" s="123"/>
      <c r="F83" s="123"/>
      <c r="G83" s="123"/>
      <c r="H83" s="123"/>
      <c r="I83" s="123"/>
      <c r="J83" s="123"/>
      <c r="K83" s="123"/>
      <c r="L83" s="123"/>
    </row>
    <row r="84" spans="2:12">
      <c r="B84" s="123"/>
      <c r="C84" s="123"/>
      <c r="D84" s="123"/>
      <c r="E84" s="123"/>
      <c r="F84" s="123"/>
      <c r="G84" s="123"/>
      <c r="H84" s="123"/>
      <c r="I84" s="123"/>
      <c r="J84" s="123"/>
      <c r="K84" s="123"/>
      <c r="L84" s="123"/>
    </row>
    <row r="85" spans="2:12">
      <c r="B85" s="123"/>
      <c r="C85" s="123"/>
      <c r="D85" s="123"/>
      <c r="E85" s="123"/>
      <c r="F85" s="123"/>
      <c r="G85" s="123"/>
      <c r="H85" s="123"/>
      <c r="I85" s="123"/>
      <c r="J85" s="123"/>
      <c r="K85" s="123"/>
      <c r="L85" s="123"/>
    </row>
    <row r="86" spans="2:12">
      <c r="B86" s="123"/>
      <c r="C86" s="123"/>
      <c r="D86" s="123"/>
      <c r="E86" s="123"/>
      <c r="F86" s="123"/>
      <c r="G86" s="123"/>
      <c r="H86" s="123"/>
      <c r="I86" s="123"/>
      <c r="J86" s="123"/>
      <c r="K86" s="123"/>
      <c r="L86" s="123"/>
    </row>
    <row r="87" spans="2:12">
      <c r="B87" s="123"/>
      <c r="C87" s="123"/>
      <c r="D87" s="123"/>
      <c r="E87" s="123"/>
      <c r="F87" s="123"/>
      <c r="G87" s="123"/>
      <c r="H87" s="123"/>
      <c r="I87" s="123"/>
      <c r="J87" s="123"/>
      <c r="K87" s="123"/>
      <c r="L87" s="123"/>
    </row>
    <row r="88" spans="2:12">
      <c r="B88" s="123"/>
      <c r="C88" s="123"/>
      <c r="D88" s="123"/>
      <c r="E88" s="123"/>
      <c r="F88" s="123"/>
      <c r="G88" s="123"/>
      <c r="H88" s="123"/>
      <c r="I88" s="123"/>
      <c r="J88" s="123"/>
      <c r="K88" s="123"/>
      <c r="L88" s="123"/>
    </row>
    <row r="89" spans="2:12">
      <c r="B89" s="123"/>
      <c r="C89" s="123"/>
      <c r="D89" s="123"/>
      <c r="E89" s="123"/>
      <c r="F89" s="123"/>
      <c r="G89" s="123"/>
      <c r="H89" s="123"/>
      <c r="I89" s="123"/>
      <c r="J89" s="123"/>
      <c r="K89" s="123"/>
      <c r="L89" s="123"/>
    </row>
    <row r="90" spans="2:12">
      <c r="B90" s="123"/>
      <c r="C90" s="123"/>
      <c r="D90" s="123"/>
      <c r="E90" s="123"/>
      <c r="F90" s="123"/>
      <c r="G90" s="123"/>
      <c r="H90" s="123"/>
      <c r="I90" s="123"/>
      <c r="J90" s="123"/>
      <c r="K90" s="123"/>
      <c r="L90" s="123"/>
    </row>
    <row r="91" spans="2:12">
      <c r="B91" s="123"/>
      <c r="C91" s="123"/>
      <c r="D91" s="123"/>
      <c r="E91" s="123"/>
      <c r="F91" s="123"/>
      <c r="G91" s="123"/>
      <c r="H91" s="123"/>
      <c r="I91" s="123"/>
      <c r="J91" s="123"/>
      <c r="K91" s="123"/>
      <c r="L91" s="123"/>
    </row>
    <row r="92" spans="2:12">
      <c r="B92" s="123"/>
      <c r="C92" s="123"/>
      <c r="D92" s="123"/>
      <c r="E92" s="123"/>
      <c r="F92" s="123"/>
      <c r="G92" s="123"/>
      <c r="H92" s="123"/>
      <c r="I92" s="123"/>
      <c r="J92" s="123"/>
      <c r="K92" s="123"/>
      <c r="L92" s="123"/>
    </row>
    <row r="93" spans="2:12">
      <c r="B93" s="123"/>
      <c r="C93" s="123"/>
      <c r="D93" s="123"/>
      <c r="E93" s="123"/>
      <c r="F93" s="123"/>
      <c r="G93" s="123"/>
      <c r="H93" s="123"/>
      <c r="I93" s="123"/>
      <c r="J93" s="123"/>
      <c r="K93" s="123"/>
      <c r="L93" s="123"/>
    </row>
    <row r="94" spans="2:12">
      <c r="B94" s="123"/>
      <c r="C94" s="123"/>
      <c r="D94" s="123"/>
      <c r="E94" s="123"/>
      <c r="F94" s="123"/>
      <c r="G94" s="123"/>
      <c r="H94" s="123"/>
      <c r="I94" s="123"/>
      <c r="J94" s="123"/>
      <c r="K94" s="123"/>
      <c r="L94" s="123"/>
    </row>
    <row r="95" spans="2:12">
      <c r="B95" s="123"/>
      <c r="C95" s="123"/>
      <c r="D95" s="123"/>
      <c r="E95" s="123"/>
      <c r="F95" s="123"/>
      <c r="G95" s="123"/>
      <c r="H95" s="123"/>
      <c r="I95" s="123"/>
      <c r="J95" s="123"/>
      <c r="K95" s="123"/>
      <c r="L95" s="123"/>
    </row>
    <row r="96" spans="2:12">
      <c r="B96" s="123"/>
      <c r="C96" s="123"/>
      <c r="D96" s="123"/>
      <c r="E96" s="123"/>
      <c r="F96" s="123"/>
      <c r="G96" s="123"/>
      <c r="H96" s="123"/>
      <c r="I96" s="123"/>
      <c r="J96" s="123"/>
      <c r="K96" s="123"/>
      <c r="L96" s="123"/>
    </row>
    <row r="97" spans="2:12">
      <c r="B97" s="123"/>
      <c r="C97" s="123"/>
      <c r="D97" s="123"/>
      <c r="E97" s="123"/>
      <c r="F97" s="123"/>
      <c r="G97" s="123"/>
      <c r="H97" s="123"/>
      <c r="I97" s="123"/>
      <c r="J97" s="123"/>
      <c r="K97" s="123"/>
      <c r="L97" s="123"/>
    </row>
    <row r="98" spans="2:12">
      <c r="B98" s="123"/>
      <c r="C98" s="123"/>
      <c r="D98" s="123"/>
      <c r="E98" s="123"/>
      <c r="F98" s="123"/>
      <c r="G98" s="123"/>
      <c r="H98" s="123"/>
      <c r="I98" s="123"/>
      <c r="J98" s="123"/>
      <c r="K98" s="123"/>
      <c r="L98" s="123"/>
    </row>
    <row r="99" spans="2:12">
      <c r="B99" s="123"/>
      <c r="C99" s="123"/>
      <c r="D99" s="123"/>
      <c r="E99" s="123"/>
      <c r="F99" s="123"/>
      <c r="G99" s="123"/>
      <c r="H99" s="123"/>
      <c r="I99" s="123"/>
      <c r="J99" s="123"/>
      <c r="K99" s="123"/>
      <c r="L99" s="123"/>
    </row>
    <row r="100" spans="2:12">
      <c r="B100" s="123"/>
      <c r="C100" s="123"/>
      <c r="D100" s="123"/>
      <c r="E100" s="123"/>
      <c r="F100" s="123"/>
      <c r="G100" s="123"/>
      <c r="H100" s="123"/>
      <c r="I100" s="123"/>
      <c r="J100" s="123"/>
      <c r="K100" s="123"/>
      <c r="L100" s="123"/>
    </row>
    <row r="101" spans="2:12">
      <c r="B101" s="123"/>
      <c r="C101" s="123"/>
      <c r="D101" s="123"/>
      <c r="E101" s="123"/>
      <c r="F101" s="123"/>
      <c r="G101" s="123"/>
      <c r="H101" s="123"/>
      <c r="I101" s="123"/>
      <c r="J101" s="123"/>
      <c r="K101" s="123"/>
      <c r="L101" s="123"/>
    </row>
    <row r="102" spans="2:12">
      <c r="B102" s="123"/>
      <c r="C102" s="123"/>
      <c r="D102" s="123"/>
      <c r="E102" s="123"/>
      <c r="F102" s="123"/>
      <c r="G102" s="123"/>
      <c r="H102" s="123"/>
      <c r="I102" s="123"/>
      <c r="J102" s="123"/>
      <c r="K102" s="123"/>
      <c r="L102" s="123"/>
    </row>
    <row r="103" spans="2:12">
      <c r="B103" s="123"/>
      <c r="C103" s="123"/>
      <c r="D103" s="123"/>
      <c r="E103" s="123"/>
      <c r="F103" s="123"/>
      <c r="G103" s="123"/>
      <c r="H103" s="123"/>
      <c r="I103" s="123"/>
      <c r="J103" s="123"/>
      <c r="K103" s="123"/>
      <c r="L103" s="123"/>
    </row>
    <row r="104" spans="2:12">
      <c r="B104" s="123"/>
      <c r="C104" s="123"/>
      <c r="D104" s="123"/>
      <c r="E104" s="123"/>
      <c r="F104" s="123"/>
      <c r="G104" s="123"/>
      <c r="H104" s="123"/>
      <c r="I104" s="123"/>
      <c r="J104" s="123"/>
      <c r="K104" s="123"/>
      <c r="L104" s="123"/>
    </row>
    <row r="105" spans="2:12">
      <c r="B105" s="123"/>
      <c r="C105" s="123"/>
      <c r="D105" s="123"/>
      <c r="E105" s="123"/>
      <c r="F105" s="123"/>
      <c r="G105" s="123"/>
      <c r="H105" s="123"/>
      <c r="I105" s="123"/>
      <c r="J105" s="123"/>
      <c r="K105" s="123"/>
      <c r="L105" s="123"/>
    </row>
    <row r="106" spans="2:12">
      <c r="B106" s="123"/>
      <c r="C106" s="123"/>
      <c r="D106" s="123"/>
      <c r="E106" s="123"/>
      <c r="F106" s="123"/>
      <c r="G106" s="123"/>
      <c r="H106" s="123"/>
      <c r="I106" s="123"/>
      <c r="J106" s="123"/>
      <c r="K106" s="123"/>
      <c r="L106" s="123"/>
    </row>
    <row r="107" spans="2:12">
      <c r="B107" s="123"/>
      <c r="C107" s="123"/>
      <c r="D107" s="123"/>
      <c r="E107" s="123"/>
      <c r="F107" s="123"/>
      <c r="G107" s="123"/>
      <c r="H107" s="123"/>
      <c r="I107" s="123"/>
      <c r="J107" s="123"/>
      <c r="K107" s="123"/>
      <c r="L107" s="123"/>
    </row>
    <row r="108" spans="2:12">
      <c r="B108" s="123"/>
      <c r="C108" s="123"/>
      <c r="D108" s="123"/>
      <c r="E108" s="123"/>
      <c r="F108" s="123"/>
      <c r="G108" s="123"/>
      <c r="H108" s="123"/>
      <c r="I108" s="123"/>
      <c r="J108" s="123"/>
      <c r="K108" s="123"/>
      <c r="L108" s="123"/>
    </row>
    <row r="109" spans="2:12">
      <c r="B109" s="123"/>
      <c r="C109" s="123"/>
      <c r="D109" s="123"/>
      <c r="E109" s="123"/>
      <c r="F109" s="123"/>
      <c r="G109" s="123"/>
      <c r="H109" s="123"/>
      <c r="I109" s="123"/>
      <c r="J109" s="123"/>
      <c r="K109" s="123"/>
      <c r="L109" s="123"/>
    </row>
    <row r="110" spans="2:12">
      <c r="B110" s="123"/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</row>
    <row r="111" spans="2:12">
      <c r="B111" s="123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</row>
    <row r="112" spans="2:12">
      <c r="B112" s="123"/>
      <c r="C112" s="123"/>
      <c r="D112" s="123"/>
      <c r="E112" s="123"/>
      <c r="F112" s="123"/>
      <c r="G112" s="123"/>
      <c r="H112" s="123"/>
      <c r="I112" s="123"/>
      <c r="J112" s="123"/>
      <c r="K112" s="123"/>
      <c r="L112" s="123"/>
    </row>
    <row r="113" spans="2:12">
      <c r="B113" s="123"/>
      <c r="C113" s="123"/>
      <c r="D113" s="123"/>
      <c r="E113" s="123"/>
      <c r="F113" s="123"/>
      <c r="G113" s="123"/>
      <c r="H113" s="123"/>
      <c r="I113" s="123"/>
      <c r="J113" s="123"/>
      <c r="K113" s="123"/>
      <c r="L113" s="123"/>
    </row>
    <row r="114" spans="2:12">
      <c r="B114" s="123"/>
      <c r="C114" s="123"/>
      <c r="D114" s="123"/>
      <c r="E114" s="123"/>
      <c r="F114" s="123"/>
      <c r="G114" s="123"/>
      <c r="H114" s="123"/>
      <c r="I114" s="123"/>
      <c r="J114" s="123"/>
      <c r="K114" s="123"/>
      <c r="L114" s="123"/>
    </row>
    <row r="115" spans="2:12">
      <c r="B115" s="123"/>
      <c r="C115" s="123"/>
      <c r="D115" s="123"/>
      <c r="E115" s="123"/>
      <c r="F115" s="123"/>
      <c r="G115" s="123"/>
      <c r="H115" s="123"/>
      <c r="I115" s="123"/>
      <c r="J115" s="123"/>
      <c r="K115" s="123"/>
      <c r="L115" s="123"/>
    </row>
    <row r="116" spans="2:12">
      <c r="B116" s="123"/>
      <c r="C116" s="123"/>
      <c r="D116" s="123"/>
      <c r="E116" s="123"/>
      <c r="F116" s="123"/>
      <c r="G116" s="123"/>
      <c r="H116" s="123"/>
      <c r="I116" s="123"/>
      <c r="J116" s="123"/>
      <c r="K116" s="123"/>
      <c r="L116" s="123"/>
    </row>
    <row r="117" spans="2:12">
      <c r="B117" s="123"/>
      <c r="C117" s="123"/>
      <c r="D117" s="123"/>
      <c r="E117" s="123"/>
      <c r="F117" s="123"/>
      <c r="G117" s="123"/>
      <c r="H117" s="123"/>
      <c r="I117" s="123"/>
      <c r="J117" s="123"/>
      <c r="K117" s="123"/>
      <c r="L117" s="123"/>
    </row>
    <row r="118" spans="2:12">
      <c r="B118" s="123"/>
      <c r="C118" s="123"/>
      <c r="D118" s="123"/>
      <c r="E118" s="123"/>
      <c r="F118" s="123"/>
      <c r="G118" s="123"/>
      <c r="H118" s="123"/>
      <c r="I118" s="123"/>
      <c r="J118" s="123"/>
      <c r="K118" s="123"/>
      <c r="L118" s="123"/>
    </row>
    <row r="119" spans="2:12">
      <c r="B119" s="123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</row>
    <row r="120" spans="2:12">
      <c r="B120" s="123"/>
      <c r="C120" s="123"/>
      <c r="D120" s="123"/>
      <c r="E120" s="123"/>
      <c r="F120" s="123"/>
      <c r="G120" s="123"/>
      <c r="H120" s="123"/>
      <c r="I120" s="123"/>
      <c r="J120" s="123"/>
      <c r="K120" s="123"/>
      <c r="L120" s="123"/>
    </row>
    <row r="121" spans="2:12">
      <c r="B121" s="123"/>
      <c r="C121" s="123"/>
      <c r="D121" s="123"/>
      <c r="E121" s="123"/>
      <c r="F121" s="123"/>
      <c r="G121" s="123"/>
      <c r="H121" s="123"/>
      <c r="I121" s="123"/>
      <c r="J121" s="123"/>
      <c r="K121" s="123"/>
      <c r="L121" s="123"/>
    </row>
    <row r="122" spans="2:12">
      <c r="B122" s="123"/>
      <c r="C122" s="123"/>
      <c r="D122" s="123"/>
      <c r="E122" s="123"/>
      <c r="F122" s="123"/>
      <c r="G122" s="123"/>
      <c r="H122" s="123"/>
      <c r="I122" s="123"/>
      <c r="J122" s="123"/>
      <c r="K122" s="123"/>
      <c r="L122" s="123"/>
    </row>
    <row r="123" spans="2:12">
      <c r="B123" s="123"/>
      <c r="C123" s="123"/>
      <c r="D123" s="123"/>
      <c r="E123" s="123"/>
      <c r="F123" s="123"/>
      <c r="G123" s="123"/>
      <c r="H123" s="123"/>
      <c r="I123" s="123"/>
      <c r="J123" s="123"/>
      <c r="K123" s="123"/>
      <c r="L123" s="123"/>
    </row>
    <row r="124" spans="2:12">
      <c r="B124" s="123"/>
      <c r="C124" s="123"/>
      <c r="D124" s="123"/>
      <c r="E124" s="123"/>
      <c r="F124" s="123"/>
      <c r="G124" s="123"/>
      <c r="H124" s="123"/>
      <c r="I124" s="123"/>
      <c r="J124" s="123"/>
      <c r="K124" s="123"/>
      <c r="L124" s="123"/>
    </row>
    <row r="125" spans="2:12">
      <c r="B125" s="123"/>
      <c r="C125" s="123"/>
      <c r="D125" s="123"/>
      <c r="E125" s="123"/>
      <c r="F125" s="123"/>
      <c r="G125" s="123"/>
      <c r="H125" s="123"/>
      <c r="I125" s="123"/>
      <c r="J125" s="123"/>
      <c r="K125" s="123"/>
      <c r="L125" s="123"/>
    </row>
    <row r="126" spans="2:12">
      <c r="B126" s="123"/>
      <c r="C126" s="123"/>
      <c r="D126" s="123"/>
      <c r="E126" s="123"/>
      <c r="F126" s="123"/>
      <c r="G126" s="123"/>
      <c r="H126" s="123"/>
      <c r="I126" s="123"/>
      <c r="J126" s="123"/>
      <c r="K126" s="123"/>
      <c r="L126" s="123"/>
    </row>
    <row r="127" spans="2:12">
      <c r="B127" s="123"/>
      <c r="C127" s="123"/>
      <c r="D127" s="123"/>
      <c r="E127" s="123"/>
      <c r="F127" s="123"/>
      <c r="G127" s="123"/>
      <c r="H127" s="123"/>
      <c r="I127" s="123"/>
      <c r="J127" s="123"/>
      <c r="K127" s="123"/>
      <c r="L127" s="123"/>
    </row>
    <row r="128" spans="2:12">
      <c r="B128" s="123"/>
      <c r="C128" s="123"/>
      <c r="D128" s="123"/>
      <c r="E128" s="123"/>
      <c r="F128" s="123"/>
      <c r="G128" s="123"/>
      <c r="H128" s="123"/>
      <c r="I128" s="123"/>
      <c r="J128" s="123"/>
      <c r="K128" s="123"/>
      <c r="L128" s="123"/>
    </row>
    <row r="129" spans="2:12">
      <c r="B129" s="123"/>
      <c r="C129" s="123"/>
      <c r="D129" s="123"/>
      <c r="E129" s="123"/>
      <c r="F129" s="123"/>
      <c r="G129" s="123"/>
      <c r="H129" s="123"/>
      <c r="I129" s="123"/>
      <c r="J129" s="123"/>
      <c r="K129" s="123"/>
      <c r="L129" s="123"/>
    </row>
    <row r="130" spans="2:12">
      <c r="B130" s="123"/>
      <c r="C130" s="123"/>
      <c r="D130" s="123"/>
      <c r="E130" s="123"/>
      <c r="F130" s="123"/>
      <c r="G130" s="123"/>
      <c r="H130" s="123"/>
      <c r="I130" s="123"/>
      <c r="J130" s="123"/>
      <c r="K130" s="123"/>
      <c r="L130" s="123"/>
    </row>
    <row r="131" spans="2:12">
      <c r="B131" s="123"/>
      <c r="C131" s="123"/>
      <c r="D131" s="123"/>
      <c r="E131" s="123"/>
      <c r="F131" s="123"/>
      <c r="G131" s="123"/>
      <c r="H131" s="123"/>
      <c r="I131" s="123"/>
      <c r="J131" s="123"/>
      <c r="K131" s="123"/>
      <c r="L131" s="123"/>
    </row>
    <row r="132" spans="2:12">
      <c r="B132" s="123"/>
      <c r="C132" s="123"/>
      <c r="D132" s="123"/>
      <c r="E132" s="123"/>
      <c r="F132" s="123"/>
      <c r="G132" s="123"/>
      <c r="H132" s="123"/>
      <c r="I132" s="123"/>
      <c r="J132" s="123"/>
      <c r="K132" s="123"/>
      <c r="L132" s="123"/>
    </row>
    <row r="133" spans="2:12">
      <c r="B133" s="123"/>
      <c r="C133" s="123"/>
      <c r="D133" s="123"/>
      <c r="E133" s="123"/>
      <c r="F133" s="123"/>
      <c r="G133" s="123"/>
      <c r="H133" s="123"/>
      <c r="I133" s="123"/>
      <c r="J133" s="123"/>
      <c r="K133" s="123"/>
      <c r="L133" s="123"/>
    </row>
    <row r="134" spans="2:12">
      <c r="B134" s="123"/>
      <c r="C134" s="123"/>
      <c r="D134" s="123"/>
      <c r="E134" s="123"/>
      <c r="F134" s="123"/>
      <c r="G134" s="123"/>
      <c r="H134" s="123"/>
      <c r="I134" s="123"/>
      <c r="J134" s="123"/>
      <c r="K134" s="123"/>
      <c r="L134" s="123"/>
    </row>
    <row r="135" spans="2:12">
      <c r="B135" s="123"/>
      <c r="C135" s="123"/>
      <c r="D135" s="123"/>
      <c r="E135" s="123"/>
      <c r="F135" s="123"/>
      <c r="G135" s="123"/>
      <c r="H135" s="123"/>
      <c r="I135" s="123"/>
      <c r="J135" s="123"/>
      <c r="K135" s="123"/>
      <c r="L135" s="123"/>
    </row>
    <row r="136" spans="2:12">
      <c r="B136" s="123"/>
      <c r="C136" s="123"/>
      <c r="D136" s="123"/>
      <c r="E136" s="123"/>
      <c r="F136" s="123"/>
      <c r="G136" s="123"/>
      <c r="H136" s="123"/>
      <c r="I136" s="123"/>
      <c r="J136" s="123"/>
      <c r="K136" s="123"/>
      <c r="L136" s="123"/>
    </row>
    <row r="137" spans="2:12">
      <c r="B137" s="123"/>
      <c r="C137" s="123"/>
      <c r="D137" s="123"/>
      <c r="E137" s="123"/>
      <c r="F137" s="123"/>
      <c r="G137" s="123"/>
      <c r="H137" s="123"/>
      <c r="I137" s="123"/>
      <c r="J137" s="123"/>
      <c r="K137" s="123"/>
      <c r="L137" s="123"/>
    </row>
    <row r="138" spans="2:12">
      <c r="B138" s="123"/>
      <c r="C138" s="123"/>
      <c r="D138" s="123"/>
      <c r="E138" s="123"/>
      <c r="F138" s="123"/>
      <c r="G138" s="123"/>
      <c r="H138" s="123"/>
      <c r="I138" s="123"/>
      <c r="J138" s="123"/>
      <c r="K138" s="123"/>
      <c r="L138" s="123"/>
    </row>
    <row r="139" spans="2:12">
      <c r="B139" s="123"/>
      <c r="C139" s="123"/>
      <c r="D139" s="123"/>
      <c r="E139" s="123"/>
      <c r="F139" s="123"/>
      <c r="G139" s="123"/>
      <c r="H139" s="123"/>
      <c r="I139" s="123"/>
      <c r="J139" s="123"/>
      <c r="K139" s="123"/>
      <c r="L139" s="123"/>
    </row>
    <row r="140" spans="2:12">
      <c r="B140" s="123"/>
      <c r="C140" s="123"/>
      <c r="D140" s="123"/>
      <c r="E140" s="123"/>
      <c r="F140" s="123"/>
      <c r="G140" s="123"/>
      <c r="H140" s="123"/>
      <c r="I140" s="123"/>
      <c r="J140" s="123"/>
      <c r="K140" s="123"/>
      <c r="L140" s="123"/>
    </row>
    <row r="141" spans="2:12">
      <c r="B141" s="123"/>
      <c r="C141" s="123"/>
      <c r="D141" s="123"/>
      <c r="E141" s="123"/>
      <c r="F141" s="123"/>
      <c r="G141" s="123"/>
      <c r="H141" s="123"/>
      <c r="I141" s="123"/>
      <c r="J141" s="123"/>
      <c r="K141" s="123"/>
      <c r="L141" s="123"/>
    </row>
    <row r="142" spans="2:12">
      <c r="B142" s="123"/>
      <c r="C142" s="123"/>
      <c r="D142" s="123"/>
      <c r="E142" s="123"/>
      <c r="F142" s="123"/>
      <c r="G142" s="123"/>
      <c r="H142" s="123"/>
      <c r="I142" s="123"/>
      <c r="J142" s="123"/>
      <c r="K142" s="123"/>
      <c r="L142" s="123"/>
    </row>
    <row r="143" spans="2:12">
      <c r="B143" s="123"/>
      <c r="C143" s="123"/>
      <c r="D143" s="123"/>
      <c r="E143" s="123"/>
      <c r="F143" s="123"/>
      <c r="G143" s="123"/>
      <c r="H143" s="123"/>
      <c r="I143" s="123"/>
      <c r="J143" s="123"/>
      <c r="K143" s="123"/>
      <c r="L143" s="123"/>
    </row>
    <row r="144" spans="2:12">
      <c r="B144" s="123"/>
      <c r="C144" s="123"/>
      <c r="D144" s="123"/>
      <c r="E144" s="123"/>
      <c r="F144" s="123"/>
      <c r="G144" s="123"/>
      <c r="H144" s="123"/>
      <c r="I144" s="123"/>
      <c r="J144" s="123"/>
      <c r="K144" s="123"/>
      <c r="L144" s="123"/>
    </row>
    <row r="145" spans="2:12">
      <c r="B145" s="123"/>
      <c r="C145" s="123"/>
      <c r="D145" s="123"/>
      <c r="E145" s="123"/>
      <c r="F145" s="123"/>
      <c r="G145" s="123"/>
      <c r="H145" s="123"/>
      <c r="I145" s="123"/>
      <c r="J145" s="123"/>
      <c r="K145" s="123"/>
      <c r="L145" s="123"/>
    </row>
    <row r="146" spans="2:12">
      <c r="B146" s="123"/>
      <c r="C146" s="123"/>
      <c r="D146" s="123"/>
      <c r="E146" s="123"/>
      <c r="F146" s="123"/>
      <c r="G146" s="123"/>
      <c r="H146" s="123"/>
      <c r="I146" s="123"/>
      <c r="J146" s="123"/>
      <c r="K146" s="123"/>
      <c r="L146" s="123"/>
    </row>
    <row r="147" spans="2:12">
      <c r="B147" s="123"/>
      <c r="C147" s="123"/>
      <c r="D147" s="123"/>
      <c r="E147" s="123"/>
      <c r="F147" s="123"/>
      <c r="G147" s="123"/>
      <c r="H147" s="123"/>
      <c r="I147" s="123"/>
      <c r="J147" s="123"/>
      <c r="K147" s="123"/>
      <c r="L147" s="123"/>
    </row>
    <row r="148" spans="2:12">
      <c r="B148" s="123"/>
      <c r="C148" s="123"/>
      <c r="D148" s="123"/>
      <c r="E148" s="123"/>
      <c r="F148" s="123"/>
      <c r="G148" s="123"/>
      <c r="H148" s="123"/>
      <c r="I148" s="123"/>
      <c r="J148" s="123"/>
      <c r="K148" s="123"/>
      <c r="L148" s="123"/>
    </row>
    <row r="149" spans="2:12">
      <c r="B149" s="123"/>
      <c r="C149" s="123"/>
      <c r="D149" s="123"/>
      <c r="E149" s="123"/>
      <c r="F149" s="123"/>
      <c r="G149" s="123"/>
      <c r="H149" s="123"/>
      <c r="I149" s="123"/>
      <c r="J149" s="123"/>
      <c r="K149" s="123"/>
      <c r="L149" s="123"/>
    </row>
    <row r="150" spans="2:12">
      <c r="B150" s="123"/>
      <c r="C150" s="123"/>
      <c r="D150" s="123"/>
      <c r="E150" s="123"/>
      <c r="F150" s="123"/>
      <c r="G150" s="123"/>
      <c r="H150" s="123"/>
      <c r="I150" s="123"/>
      <c r="J150" s="123"/>
      <c r="K150" s="123"/>
      <c r="L150" s="123"/>
    </row>
    <row r="151" spans="2:12">
      <c r="B151" s="123"/>
      <c r="C151" s="123"/>
      <c r="D151" s="123"/>
      <c r="E151" s="123"/>
      <c r="F151" s="123"/>
      <c r="G151" s="123"/>
      <c r="H151" s="123"/>
      <c r="I151" s="123"/>
      <c r="J151" s="123"/>
      <c r="K151" s="123"/>
      <c r="L151" s="123"/>
    </row>
    <row r="152" spans="2:12">
      <c r="B152" s="123"/>
      <c r="C152" s="123"/>
      <c r="D152" s="123"/>
      <c r="E152" s="123"/>
      <c r="F152" s="123"/>
      <c r="G152" s="123"/>
      <c r="H152" s="123"/>
      <c r="I152" s="123"/>
      <c r="J152" s="123"/>
      <c r="K152" s="123"/>
      <c r="L152" s="123"/>
    </row>
    <row r="153" spans="2:12">
      <c r="B153" s="123"/>
      <c r="C153" s="123"/>
      <c r="D153" s="123"/>
      <c r="E153" s="123"/>
      <c r="F153" s="123"/>
      <c r="G153" s="123"/>
      <c r="H153" s="123"/>
      <c r="I153" s="123"/>
      <c r="J153" s="123"/>
      <c r="K153" s="123"/>
      <c r="L153" s="123"/>
    </row>
    <row r="154" spans="2:12">
      <c r="B154" s="123"/>
      <c r="C154" s="123"/>
      <c r="D154" s="123"/>
      <c r="E154" s="123"/>
      <c r="F154" s="123"/>
      <c r="G154" s="123"/>
      <c r="H154" s="123"/>
      <c r="I154" s="123"/>
      <c r="J154" s="123"/>
      <c r="K154" s="123"/>
      <c r="L154" s="123"/>
    </row>
    <row r="155" spans="2:12">
      <c r="B155" s="123"/>
      <c r="C155" s="123"/>
      <c r="D155" s="123"/>
      <c r="E155" s="123"/>
      <c r="F155" s="123"/>
      <c r="G155" s="123"/>
      <c r="H155" s="123"/>
      <c r="I155" s="123"/>
      <c r="J155" s="123"/>
      <c r="K155" s="123"/>
      <c r="L155" s="123"/>
    </row>
    <row r="156" spans="2:12">
      <c r="B156" s="123"/>
      <c r="C156" s="123"/>
      <c r="D156" s="123"/>
      <c r="E156" s="123"/>
      <c r="F156" s="123"/>
      <c r="G156" s="123"/>
      <c r="H156" s="123"/>
      <c r="I156" s="123"/>
      <c r="J156" s="123"/>
      <c r="K156" s="123"/>
      <c r="L156" s="123"/>
    </row>
    <row r="157" spans="2:12">
      <c r="B157" s="123"/>
      <c r="C157" s="123"/>
      <c r="D157" s="123"/>
      <c r="E157" s="123"/>
      <c r="F157" s="123"/>
      <c r="G157" s="123"/>
      <c r="H157" s="123"/>
      <c r="I157" s="123"/>
      <c r="J157" s="123"/>
      <c r="K157" s="123"/>
      <c r="L157" s="123"/>
    </row>
    <row r="158" spans="2:12">
      <c r="B158" s="123"/>
      <c r="C158" s="123"/>
      <c r="D158" s="123"/>
      <c r="E158" s="123"/>
      <c r="F158" s="123"/>
      <c r="G158" s="123"/>
      <c r="H158" s="123"/>
      <c r="I158" s="123"/>
      <c r="J158" s="123"/>
      <c r="K158" s="123"/>
      <c r="L158" s="123"/>
    </row>
    <row r="159" spans="2:12">
      <c r="B159" s="123"/>
      <c r="C159" s="123"/>
      <c r="D159" s="123"/>
      <c r="E159" s="123"/>
      <c r="F159" s="123"/>
      <c r="G159" s="123"/>
      <c r="H159" s="123"/>
      <c r="I159" s="123"/>
      <c r="J159" s="123"/>
      <c r="K159" s="123"/>
      <c r="L159" s="123"/>
    </row>
    <row r="160" spans="2:12">
      <c r="B160" s="123"/>
      <c r="C160" s="123"/>
      <c r="D160" s="123"/>
      <c r="E160" s="123"/>
      <c r="F160" s="123"/>
      <c r="G160" s="123"/>
      <c r="H160" s="123"/>
      <c r="I160" s="123"/>
      <c r="J160" s="123"/>
      <c r="K160" s="123"/>
      <c r="L160" s="123"/>
    </row>
    <row r="161" spans="2:12">
      <c r="B161" s="123"/>
      <c r="C161" s="123"/>
      <c r="D161" s="123"/>
      <c r="E161" s="123"/>
      <c r="F161" s="123"/>
      <c r="G161" s="123"/>
      <c r="H161" s="123"/>
      <c r="I161" s="123"/>
      <c r="J161" s="123"/>
      <c r="K161" s="123"/>
      <c r="L161" s="123"/>
    </row>
    <row r="162" spans="2:12">
      <c r="B162" s="123"/>
      <c r="C162" s="123"/>
      <c r="D162" s="123"/>
      <c r="E162" s="123"/>
      <c r="F162" s="123"/>
      <c r="G162" s="123"/>
      <c r="H162" s="123"/>
      <c r="I162" s="123"/>
      <c r="J162" s="123"/>
      <c r="K162" s="123"/>
      <c r="L162" s="123"/>
    </row>
    <row r="163" spans="2:12">
      <c r="B163" s="123"/>
      <c r="C163" s="123"/>
      <c r="D163" s="123"/>
      <c r="E163" s="123"/>
      <c r="F163" s="123"/>
      <c r="G163" s="123"/>
      <c r="H163" s="123"/>
      <c r="I163" s="123"/>
      <c r="J163" s="123"/>
      <c r="K163" s="123"/>
      <c r="L163" s="123"/>
    </row>
    <row r="164" spans="2:12">
      <c r="B164" s="123"/>
      <c r="C164" s="123"/>
      <c r="D164" s="123"/>
      <c r="E164" s="123"/>
      <c r="F164" s="123"/>
      <c r="G164" s="123"/>
      <c r="H164" s="123"/>
      <c r="I164" s="123"/>
      <c r="J164" s="123"/>
      <c r="K164" s="123"/>
      <c r="L164" s="123"/>
    </row>
    <row r="165" spans="2:12">
      <c r="B165" s="123"/>
      <c r="C165" s="123"/>
      <c r="D165" s="123"/>
      <c r="E165" s="123"/>
      <c r="F165" s="123"/>
      <c r="G165" s="123"/>
      <c r="H165" s="123"/>
      <c r="I165" s="123"/>
      <c r="J165" s="123"/>
      <c r="K165" s="123"/>
      <c r="L165" s="123"/>
    </row>
    <row r="166" spans="2:12">
      <c r="B166" s="123"/>
      <c r="C166" s="123"/>
      <c r="D166" s="123"/>
      <c r="E166" s="123"/>
      <c r="F166" s="123"/>
      <c r="G166" s="123"/>
      <c r="H166" s="123"/>
      <c r="I166" s="123"/>
      <c r="J166" s="123"/>
      <c r="K166" s="123"/>
      <c r="L166" s="123"/>
    </row>
    <row r="167" spans="2:12">
      <c r="B167" s="123"/>
      <c r="C167" s="123"/>
      <c r="D167" s="123"/>
      <c r="E167" s="123"/>
      <c r="F167" s="123"/>
      <c r="G167" s="123"/>
      <c r="H167" s="123"/>
      <c r="I167" s="123"/>
      <c r="J167" s="123"/>
      <c r="K167" s="123"/>
      <c r="L167" s="123"/>
    </row>
    <row r="168" spans="2:12">
      <c r="B168" s="123"/>
      <c r="C168" s="123"/>
      <c r="D168" s="123"/>
      <c r="E168" s="123"/>
      <c r="F168" s="123"/>
      <c r="G168" s="123"/>
      <c r="H168" s="123"/>
      <c r="I168" s="123"/>
      <c r="J168" s="123"/>
      <c r="K168" s="123"/>
      <c r="L168" s="123"/>
    </row>
    <row r="169" spans="2:12">
      <c r="B169" s="123"/>
      <c r="C169" s="123"/>
      <c r="D169" s="123"/>
      <c r="E169" s="123"/>
      <c r="F169" s="123"/>
      <c r="G169" s="123"/>
      <c r="H169" s="123"/>
      <c r="I169" s="123"/>
      <c r="J169" s="123"/>
      <c r="K169" s="123"/>
      <c r="L169" s="123"/>
    </row>
    <row r="170" spans="2:12">
      <c r="B170" s="123"/>
      <c r="C170" s="123"/>
      <c r="D170" s="123"/>
      <c r="E170" s="123"/>
      <c r="F170" s="123"/>
      <c r="G170" s="123"/>
      <c r="H170" s="123"/>
      <c r="I170" s="123"/>
      <c r="J170" s="123"/>
      <c r="K170" s="123"/>
      <c r="L170" s="123"/>
    </row>
    <row r="171" spans="2:12">
      <c r="B171" s="123"/>
      <c r="C171" s="123"/>
      <c r="D171" s="123"/>
      <c r="E171" s="123"/>
      <c r="F171" s="123"/>
      <c r="G171" s="123"/>
      <c r="H171" s="123"/>
      <c r="I171" s="123"/>
      <c r="J171" s="123"/>
      <c r="K171" s="123"/>
      <c r="L171" s="123"/>
    </row>
    <row r="172" spans="2:12">
      <c r="B172" s="123"/>
      <c r="C172" s="123"/>
      <c r="D172" s="123"/>
      <c r="E172" s="123"/>
      <c r="F172" s="123"/>
      <c r="G172" s="123"/>
      <c r="H172" s="123"/>
      <c r="I172" s="123"/>
      <c r="J172" s="123"/>
      <c r="K172" s="123"/>
      <c r="L172" s="123"/>
    </row>
    <row r="173" spans="2:12">
      <c r="B173" s="123"/>
      <c r="C173" s="123"/>
      <c r="D173" s="123"/>
      <c r="E173" s="123"/>
      <c r="F173" s="123"/>
      <c r="G173" s="123"/>
      <c r="H173" s="123"/>
      <c r="I173" s="123"/>
      <c r="J173" s="123"/>
      <c r="K173" s="123"/>
      <c r="L173" s="123"/>
    </row>
    <row r="174" spans="2:12">
      <c r="B174" s="123"/>
      <c r="C174" s="123"/>
      <c r="D174" s="123"/>
      <c r="E174" s="123"/>
      <c r="F174" s="123"/>
      <c r="G174" s="123"/>
      <c r="H174" s="123"/>
      <c r="I174" s="123"/>
      <c r="J174" s="123"/>
      <c r="K174" s="123"/>
      <c r="L174" s="123"/>
    </row>
    <row r="175" spans="2:12">
      <c r="B175" s="123"/>
      <c r="C175" s="123"/>
      <c r="D175" s="123"/>
      <c r="E175" s="123"/>
      <c r="F175" s="123"/>
      <c r="G175" s="123"/>
      <c r="H175" s="123"/>
      <c r="I175" s="123"/>
      <c r="J175" s="123"/>
      <c r="K175" s="123"/>
      <c r="L175" s="123"/>
    </row>
    <row r="176" spans="2:12">
      <c r="B176" s="123"/>
      <c r="C176" s="123"/>
      <c r="D176" s="123"/>
      <c r="E176" s="123"/>
      <c r="F176" s="123"/>
      <c r="G176" s="123"/>
      <c r="H176" s="123"/>
      <c r="I176" s="123"/>
      <c r="J176" s="123"/>
      <c r="K176" s="123"/>
      <c r="L176" s="123"/>
    </row>
    <row r="177" spans="2:12">
      <c r="B177" s="123"/>
      <c r="C177" s="123"/>
      <c r="D177" s="123"/>
      <c r="E177" s="123"/>
      <c r="F177" s="123"/>
      <c r="G177" s="123"/>
      <c r="H177" s="123"/>
      <c r="I177" s="123"/>
      <c r="J177" s="123"/>
      <c r="K177" s="123"/>
      <c r="L177" s="123"/>
    </row>
    <row r="178" spans="2:12">
      <c r="B178" s="123"/>
      <c r="C178" s="123"/>
      <c r="D178" s="123"/>
      <c r="E178" s="123"/>
      <c r="F178" s="123"/>
      <c r="G178" s="123"/>
      <c r="H178" s="123"/>
      <c r="I178" s="123"/>
      <c r="J178" s="123"/>
      <c r="K178" s="123"/>
      <c r="L178" s="123"/>
    </row>
    <row r="179" spans="2:12">
      <c r="B179" s="123"/>
      <c r="C179" s="123"/>
      <c r="D179" s="123"/>
      <c r="E179" s="123"/>
      <c r="F179" s="123"/>
      <c r="G179" s="123"/>
      <c r="H179" s="123"/>
      <c r="I179" s="123"/>
      <c r="J179" s="123"/>
      <c r="K179" s="123"/>
      <c r="L179" s="123"/>
    </row>
    <row r="180" spans="2:12">
      <c r="B180" s="123"/>
      <c r="C180" s="123"/>
      <c r="D180" s="123"/>
      <c r="E180" s="123"/>
      <c r="F180" s="123"/>
      <c r="G180" s="123"/>
      <c r="H180" s="123"/>
      <c r="I180" s="123"/>
      <c r="J180" s="123"/>
      <c r="K180" s="123"/>
      <c r="L180" s="123"/>
    </row>
    <row r="181" spans="2:12">
      <c r="B181" s="123"/>
      <c r="C181" s="123"/>
      <c r="D181" s="123"/>
      <c r="E181" s="123"/>
      <c r="F181" s="123"/>
      <c r="G181" s="123"/>
      <c r="H181" s="123"/>
      <c r="I181" s="123"/>
      <c r="J181" s="123"/>
      <c r="K181" s="123"/>
      <c r="L181" s="123"/>
    </row>
    <row r="182" spans="2:12">
      <c r="B182" s="123"/>
      <c r="C182" s="123"/>
      <c r="D182" s="123"/>
      <c r="E182" s="123"/>
      <c r="F182" s="123"/>
      <c r="G182" s="123"/>
      <c r="H182" s="123"/>
      <c r="I182" s="123"/>
      <c r="J182" s="123"/>
      <c r="K182" s="123"/>
      <c r="L182" s="123"/>
    </row>
    <row r="183" spans="2:12">
      <c r="B183" s="123"/>
      <c r="C183" s="123"/>
      <c r="D183" s="123"/>
      <c r="E183" s="123"/>
      <c r="F183" s="123"/>
      <c r="G183" s="123"/>
      <c r="H183" s="123"/>
      <c r="I183" s="123"/>
      <c r="J183" s="123"/>
      <c r="K183" s="123"/>
      <c r="L183" s="123"/>
    </row>
    <row r="184" spans="2:12">
      <c r="B184" s="123"/>
      <c r="C184" s="123"/>
      <c r="D184" s="123"/>
      <c r="E184" s="123"/>
      <c r="F184" s="123"/>
      <c r="G184" s="123"/>
      <c r="H184" s="123"/>
      <c r="I184" s="123"/>
      <c r="J184" s="123"/>
      <c r="K184" s="123"/>
      <c r="L184" s="123"/>
    </row>
    <row r="185" spans="2:12">
      <c r="B185" s="123"/>
      <c r="C185" s="123"/>
      <c r="D185" s="123"/>
      <c r="E185" s="123"/>
      <c r="F185" s="123"/>
      <c r="G185" s="123"/>
      <c r="H185" s="123"/>
      <c r="I185" s="123"/>
      <c r="J185" s="123"/>
      <c r="K185" s="123"/>
      <c r="L185" s="123"/>
    </row>
    <row r="186" spans="2:12">
      <c r="B186" s="123"/>
      <c r="C186" s="123"/>
      <c r="D186" s="123"/>
      <c r="E186" s="123"/>
      <c r="F186" s="123"/>
      <c r="G186" s="123"/>
      <c r="H186" s="123"/>
      <c r="I186" s="123"/>
      <c r="J186" s="123"/>
      <c r="K186" s="123"/>
      <c r="L186" s="123"/>
    </row>
    <row r="187" spans="2:12">
      <c r="B187" s="123"/>
      <c r="C187" s="123"/>
      <c r="D187" s="123"/>
      <c r="E187" s="123"/>
      <c r="F187" s="123"/>
      <c r="G187" s="123"/>
      <c r="H187" s="123"/>
      <c r="I187" s="123"/>
      <c r="J187" s="123"/>
      <c r="K187" s="123"/>
      <c r="L187" s="123"/>
    </row>
    <row r="188" spans="2:12">
      <c r="B188" s="123"/>
      <c r="C188" s="123"/>
      <c r="D188" s="123"/>
      <c r="E188" s="123"/>
      <c r="F188" s="123"/>
      <c r="G188" s="123"/>
      <c r="H188" s="123"/>
      <c r="I188" s="123"/>
      <c r="J188" s="123"/>
      <c r="K188" s="123"/>
      <c r="L188" s="123"/>
    </row>
    <row r="189" spans="2:12">
      <c r="B189" s="123"/>
      <c r="C189" s="123"/>
      <c r="D189" s="123"/>
      <c r="E189" s="123"/>
      <c r="F189" s="123"/>
      <c r="G189" s="123"/>
      <c r="H189" s="123"/>
      <c r="I189" s="123"/>
      <c r="J189" s="123"/>
      <c r="K189" s="123"/>
      <c r="L189" s="123"/>
    </row>
    <row r="190" spans="2:12">
      <c r="B190" s="123"/>
      <c r="C190" s="123"/>
      <c r="D190" s="123"/>
      <c r="E190" s="123"/>
      <c r="F190" s="123"/>
      <c r="G190" s="123"/>
      <c r="H190" s="123"/>
      <c r="I190" s="123"/>
      <c r="J190" s="123"/>
      <c r="K190" s="123"/>
      <c r="L190" s="123"/>
    </row>
    <row r="191" spans="2:12">
      <c r="B191" s="123"/>
      <c r="C191" s="123"/>
      <c r="D191" s="123"/>
      <c r="E191" s="123"/>
      <c r="F191" s="123"/>
      <c r="G191" s="123"/>
      <c r="H191" s="123"/>
      <c r="I191" s="123"/>
      <c r="J191" s="123"/>
      <c r="K191" s="123"/>
      <c r="L191" s="123"/>
    </row>
    <row r="192" spans="2:12">
      <c r="B192" s="123"/>
      <c r="C192" s="123"/>
      <c r="D192" s="123"/>
      <c r="E192" s="123"/>
      <c r="F192" s="123"/>
      <c r="G192" s="123"/>
      <c r="H192" s="123"/>
      <c r="I192" s="123"/>
      <c r="J192" s="123"/>
      <c r="K192" s="123"/>
      <c r="L192" s="123"/>
    </row>
    <row r="193" spans="2:12">
      <c r="B193" s="123"/>
      <c r="C193" s="123"/>
      <c r="D193" s="123"/>
      <c r="E193" s="123"/>
      <c r="F193" s="123"/>
      <c r="G193" s="123"/>
      <c r="H193" s="123"/>
      <c r="I193" s="123"/>
      <c r="J193" s="123"/>
      <c r="K193" s="123"/>
      <c r="L193" s="123"/>
    </row>
    <row r="194" spans="2:12">
      <c r="B194" s="123"/>
      <c r="C194" s="123"/>
      <c r="D194" s="123"/>
      <c r="E194" s="123"/>
      <c r="F194" s="123"/>
      <c r="G194" s="123"/>
      <c r="H194" s="123"/>
      <c r="I194" s="123"/>
      <c r="J194" s="123"/>
      <c r="K194" s="123"/>
      <c r="L194" s="123"/>
    </row>
    <row r="195" spans="2:12">
      <c r="B195" s="123"/>
      <c r="C195" s="123"/>
      <c r="D195" s="123"/>
      <c r="E195" s="123"/>
      <c r="F195" s="123"/>
      <c r="G195" s="123"/>
      <c r="H195" s="123"/>
      <c r="I195" s="123"/>
      <c r="J195" s="123"/>
      <c r="K195" s="123"/>
      <c r="L195" s="123"/>
    </row>
    <row r="196" spans="2:12">
      <c r="B196" s="123"/>
      <c r="C196" s="123"/>
      <c r="D196" s="123"/>
      <c r="E196" s="123"/>
      <c r="F196" s="123"/>
      <c r="G196" s="123"/>
      <c r="H196" s="123"/>
      <c r="I196" s="123"/>
      <c r="J196" s="123"/>
      <c r="K196" s="123"/>
      <c r="L196" s="123"/>
    </row>
    <row r="197" spans="2:12">
      <c r="B197" s="123"/>
      <c r="C197" s="123"/>
      <c r="D197" s="123"/>
      <c r="E197" s="123"/>
      <c r="F197" s="123"/>
      <c r="G197" s="123"/>
      <c r="H197" s="123"/>
      <c r="I197" s="123"/>
      <c r="J197" s="123"/>
      <c r="K197" s="123"/>
      <c r="L197" s="123"/>
    </row>
    <row r="198" spans="2:12">
      <c r="B198" s="123"/>
      <c r="C198" s="123"/>
      <c r="D198" s="123"/>
      <c r="E198" s="123"/>
      <c r="F198" s="123"/>
      <c r="G198" s="123"/>
      <c r="H198" s="123"/>
      <c r="I198" s="123"/>
      <c r="J198" s="123"/>
      <c r="K198" s="123"/>
      <c r="L198" s="123"/>
    </row>
    <row r="199" spans="2:12">
      <c r="B199" s="123"/>
      <c r="C199" s="123"/>
      <c r="D199" s="123"/>
      <c r="E199" s="123"/>
      <c r="F199" s="123"/>
      <c r="G199" s="123"/>
      <c r="H199" s="123"/>
      <c r="I199" s="123"/>
      <c r="J199" s="123"/>
      <c r="K199" s="123"/>
      <c r="L199" s="123"/>
    </row>
    <row r="200" spans="2:12">
      <c r="B200" s="123"/>
      <c r="C200" s="123"/>
      <c r="D200" s="123"/>
      <c r="E200" s="123"/>
      <c r="F200" s="123"/>
      <c r="G200" s="123"/>
      <c r="H200" s="123"/>
      <c r="I200" s="123"/>
      <c r="J200" s="123"/>
      <c r="K200" s="123"/>
      <c r="L200" s="123"/>
    </row>
    <row r="201" spans="2:12">
      <c r="B201" s="123"/>
      <c r="C201" s="123"/>
      <c r="D201" s="123"/>
      <c r="E201" s="123"/>
      <c r="F201" s="123"/>
      <c r="G201" s="123"/>
      <c r="H201" s="123"/>
      <c r="I201" s="123"/>
      <c r="J201" s="123"/>
      <c r="K201" s="123"/>
      <c r="L201" s="123"/>
    </row>
    <row r="202" spans="2:12">
      <c r="B202" s="123"/>
      <c r="C202" s="123"/>
      <c r="D202" s="123"/>
      <c r="E202" s="123"/>
      <c r="F202" s="123"/>
      <c r="G202" s="123"/>
      <c r="H202" s="123"/>
      <c r="I202" s="123"/>
      <c r="J202" s="123"/>
      <c r="K202" s="123"/>
      <c r="L202" s="123"/>
    </row>
    <row r="203" spans="2:12">
      <c r="B203" s="123"/>
      <c r="C203" s="123"/>
      <c r="D203" s="123"/>
      <c r="E203" s="123"/>
      <c r="F203" s="123"/>
      <c r="G203" s="123"/>
      <c r="H203" s="123"/>
      <c r="I203" s="123"/>
      <c r="J203" s="123"/>
      <c r="K203" s="123"/>
      <c r="L203" s="123"/>
    </row>
    <row r="204" spans="2:12">
      <c r="B204" s="123"/>
      <c r="C204" s="123"/>
      <c r="D204" s="123"/>
      <c r="E204" s="123"/>
      <c r="F204" s="123"/>
      <c r="G204" s="123"/>
      <c r="H204" s="123"/>
      <c r="I204" s="123"/>
      <c r="J204" s="123"/>
      <c r="K204" s="123"/>
      <c r="L204" s="123"/>
    </row>
    <row r="205" spans="2:12">
      <c r="B205" s="123"/>
      <c r="C205" s="123"/>
      <c r="D205" s="123"/>
      <c r="E205" s="123"/>
      <c r="F205" s="123"/>
      <c r="G205" s="123"/>
      <c r="H205" s="123"/>
      <c r="I205" s="123"/>
      <c r="J205" s="123"/>
      <c r="K205" s="123"/>
      <c r="L205" s="123"/>
    </row>
    <row r="206" spans="2:12">
      <c r="B206" s="123"/>
      <c r="C206" s="123"/>
      <c r="D206" s="123"/>
      <c r="E206" s="123"/>
      <c r="F206" s="123"/>
      <c r="G206" s="123"/>
      <c r="H206" s="123"/>
      <c r="I206" s="123"/>
      <c r="J206" s="123"/>
      <c r="K206" s="123"/>
      <c r="L206" s="123"/>
    </row>
    <row r="207" spans="2:12">
      <c r="B207" s="123"/>
      <c r="C207" s="123"/>
      <c r="D207" s="123"/>
      <c r="E207" s="123"/>
      <c r="F207" s="123"/>
      <c r="G207" s="123"/>
      <c r="H207" s="123"/>
      <c r="I207" s="123"/>
      <c r="J207" s="123"/>
      <c r="K207" s="123"/>
      <c r="L207" s="123"/>
    </row>
    <row r="208" spans="2:12">
      <c r="B208" s="123"/>
      <c r="C208" s="123"/>
      <c r="D208" s="123"/>
      <c r="E208" s="123"/>
      <c r="F208" s="123"/>
      <c r="G208" s="123"/>
      <c r="H208" s="123"/>
      <c r="I208" s="123"/>
      <c r="J208" s="123"/>
      <c r="K208" s="123"/>
      <c r="L208" s="123"/>
    </row>
    <row r="209" spans="2:12">
      <c r="B209" s="123"/>
      <c r="C209" s="123"/>
      <c r="D209" s="123"/>
      <c r="E209" s="123"/>
      <c r="F209" s="123"/>
      <c r="G209" s="123"/>
      <c r="H209" s="123"/>
      <c r="I209" s="123"/>
      <c r="J209" s="123"/>
      <c r="K209" s="123"/>
      <c r="L209" s="123"/>
    </row>
    <row r="210" spans="2:12">
      <c r="B210" s="123"/>
      <c r="C210" s="123"/>
      <c r="D210" s="123"/>
      <c r="E210" s="123"/>
      <c r="F210" s="123"/>
      <c r="G210" s="123"/>
      <c r="H210" s="123"/>
      <c r="I210" s="123"/>
      <c r="J210" s="123"/>
      <c r="K210" s="123"/>
      <c r="L210" s="123"/>
    </row>
    <row r="211" spans="2:12">
      <c r="B211" s="123"/>
      <c r="C211" s="123"/>
      <c r="D211" s="123"/>
      <c r="E211" s="123"/>
      <c r="F211" s="123"/>
      <c r="G211" s="123"/>
      <c r="H211" s="123"/>
      <c r="I211" s="123"/>
      <c r="J211" s="123"/>
      <c r="K211" s="123"/>
      <c r="L211" s="123"/>
    </row>
    <row r="212" spans="2:12">
      <c r="B212" s="123"/>
      <c r="C212" s="123"/>
      <c r="D212" s="123"/>
      <c r="E212" s="123"/>
      <c r="F212" s="123"/>
      <c r="G212" s="123"/>
      <c r="H212" s="123"/>
      <c r="I212" s="123"/>
      <c r="J212" s="123"/>
      <c r="K212" s="123"/>
      <c r="L212" s="123"/>
    </row>
    <row r="213" spans="2:12">
      <c r="B213" s="123"/>
      <c r="C213" s="123"/>
      <c r="D213" s="123"/>
      <c r="E213" s="123"/>
      <c r="F213" s="123"/>
      <c r="G213" s="123"/>
      <c r="H213" s="123"/>
      <c r="I213" s="123"/>
      <c r="J213" s="123"/>
      <c r="K213" s="123"/>
      <c r="L213" s="123"/>
    </row>
    <row r="214" spans="2:12">
      <c r="B214" s="123"/>
      <c r="C214" s="123"/>
      <c r="D214" s="123"/>
      <c r="E214" s="123"/>
      <c r="F214" s="123"/>
      <c r="G214" s="123"/>
      <c r="H214" s="123"/>
      <c r="I214" s="123"/>
      <c r="J214" s="123"/>
      <c r="K214" s="123"/>
      <c r="L214" s="123"/>
    </row>
    <row r="215" spans="2:12">
      <c r="B215" s="123"/>
      <c r="C215" s="123"/>
      <c r="D215" s="123"/>
      <c r="E215" s="123"/>
      <c r="F215" s="123"/>
      <c r="G215" s="123"/>
      <c r="H215" s="123"/>
      <c r="I215" s="123"/>
      <c r="J215" s="123"/>
      <c r="K215" s="123"/>
      <c r="L215" s="123"/>
    </row>
    <row r="216" spans="2:12">
      <c r="B216" s="123"/>
      <c r="C216" s="123"/>
      <c r="D216" s="123"/>
      <c r="E216" s="123"/>
      <c r="F216" s="123"/>
      <c r="G216" s="123"/>
      <c r="H216" s="123"/>
      <c r="I216" s="123"/>
      <c r="J216" s="123"/>
      <c r="K216" s="123"/>
      <c r="L216" s="123"/>
    </row>
    <row r="217" spans="2:12">
      <c r="B217" s="123"/>
      <c r="C217" s="123"/>
      <c r="D217" s="123"/>
      <c r="E217" s="123"/>
      <c r="F217" s="123"/>
      <c r="G217" s="123"/>
      <c r="H217" s="123"/>
      <c r="I217" s="123"/>
      <c r="J217" s="123"/>
      <c r="K217" s="123"/>
      <c r="L217" s="123"/>
    </row>
    <row r="218" spans="2:12">
      <c r="B218" s="123"/>
      <c r="C218" s="123"/>
      <c r="D218" s="123"/>
      <c r="E218" s="123"/>
      <c r="F218" s="123"/>
      <c r="G218" s="123"/>
      <c r="H218" s="123"/>
      <c r="I218" s="123"/>
      <c r="J218" s="123"/>
      <c r="K218" s="123"/>
      <c r="L218" s="123"/>
    </row>
    <row r="219" spans="2:12">
      <c r="B219" s="123"/>
      <c r="C219" s="123"/>
      <c r="D219" s="123"/>
      <c r="E219" s="123"/>
      <c r="F219" s="123"/>
      <c r="G219" s="123"/>
      <c r="H219" s="123"/>
      <c r="I219" s="123"/>
      <c r="J219" s="123"/>
      <c r="K219" s="123"/>
      <c r="L219" s="123"/>
    </row>
    <row r="220" spans="2:12">
      <c r="B220" s="123"/>
      <c r="C220" s="123"/>
      <c r="D220" s="123"/>
      <c r="E220" s="123"/>
      <c r="F220" s="123"/>
      <c r="G220" s="123"/>
      <c r="H220" s="123"/>
      <c r="I220" s="123"/>
      <c r="J220" s="123"/>
      <c r="K220" s="123"/>
      <c r="L220" s="123"/>
    </row>
    <row r="221" spans="2:12">
      <c r="B221" s="123"/>
      <c r="C221" s="123"/>
      <c r="D221" s="123"/>
      <c r="E221" s="123"/>
      <c r="F221" s="123"/>
      <c r="G221" s="123"/>
      <c r="H221" s="123"/>
      <c r="I221" s="123"/>
      <c r="J221" s="123"/>
      <c r="K221" s="123"/>
      <c r="L221" s="123"/>
    </row>
    <row r="222" spans="2:12">
      <c r="B222" s="123"/>
      <c r="C222" s="123"/>
      <c r="D222" s="123"/>
      <c r="E222" s="123"/>
      <c r="F222" s="123"/>
      <c r="G222" s="123"/>
      <c r="H222" s="123"/>
      <c r="I222" s="123"/>
      <c r="J222" s="123"/>
      <c r="K222" s="123"/>
      <c r="L222" s="123"/>
    </row>
    <row r="223" spans="2:12">
      <c r="B223" s="123"/>
      <c r="C223" s="123"/>
      <c r="D223" s="123"/>
      <c r="E223" s="123"/>
      <c r="F223" s="123"/>
      <c r="G223" s="123"/>
      <c r="H223" s="123"/>
      <c r="I223" s="123"/>
      <c r="J223" s="123"/>
      <c r="K223" s="123"/>
      <c r="L223" s="123"/>
    </row>
    <row r="224" spans="2:12">
      <c r="B224" s="123"/>
      <c r="C224" s="123"/>
      <c r="D224" s="123"/>
      <c r="E224" s="123"/>
      <c r="F224" s="123"/>
      <c r="G224" s="123"/>
      <c r="H224" s="123"/>
      <c r="I224" s="123"/>
      <c r="J224" s="123"/>
      <c r="K224" s="123"/>
      <c r="L224" s="123"/>
    </row>
    <row r="225" spans="2:12">
      <c r="B225" s="123"/>
      <c r="C225" s="123"/>
      <c r="D225" s="123"/>
      <c r="E225" s="123"/>
      <c r="F225" s="123"/>
      <c r="G225" s="123"/>
      <c r="H225" s="123"/>
      <c r="I225" s="123"/>
      <c r="J225" s="123"/>
      <c r="K225" s="123"/>
      <c r="L225" s="123"/>
    </row>
    <row r="226" spans="2:12">
      <c r="B226" s="123"/>
      <c r="C226" s="123"/>
      <c r="D226" s="123"/>
      <c r="E226" s="123"/>
      <c r="F226" s="123"/>
      <c r="G226" s="123"/>
      <c r="H226" s="123"/>
      <c r="I226" s="123"/>
      <c r="J226" s="123"/>
      <c r="K226" s="123"/>
      <c r="L226" s="123"/>
    </row>
    <row r="227" spans="2:12">
      <c r="B227" s="123"/>
      <c r="C227" s="123"/>
      <c r="D227" s="123"/>
      <c r="E227" s="123"/>
      <c r="F227" s="123"/>
      <c r="G227" s="123"/>
      <c r="H227" s="123"/>
      <c r="I227" s="123"/>
      <c r="J227" s="123"/>
      <c r="K227" s="123"/>
      <c r="L227" s="123"/>
    </row>
    <row r="228" spans="2:12">
      <c r="B228" s="123"/>
      <c r="C228" s="123"/>
      <c r="D228" s="123"/>
      <c r="E228" s="123"/>
      <c r="F228" s="123"/>
      <c r="G228" s="123"/>
      <c r="H228" s="123"/>
      <c r="I228" s="123"/>
      <c r="J228" s="123"/>
      <c r="K228" s="123"/>
      <c r="L228" s="123"/>
    </row>
    <row r="229" spans="2:12">
      <c r="B229" s="123"/>
      <c r="C229" s="123"/>
      <c r="D229" s="123"/>
      <c r="E229" s="123"/>
      <c r="F229" s="123"/>
      <c r="G229" s="123"/>
      <c r="H229" s="123"/>
      <c r="I229" s="123"/>
      <c r="J229" s="123"/>
      <c r="K229" s="123"/>
      <c r="L229" s="123"/>
    </row>
    <row r="230" spans="2:12">
      <c r="B230" s="123"/>
      <c r="C230" s="123"/>
      <c r="D230" s="123"/>
      <c r="E230" s="123"/>
      <c r="F230" s="123"/>
      <c r="G230" s="123"/>
      <c r="H230" s="123"/>
      <c r="I230" s="123"/>
      <c r="J230" s="123"/>
      <c r="K230" s="123"/>
      <c r="L230" s="123"/>
    </row>
    <row r="231" spans="2:12">
      <c r="B231" s="123"/>
      <c r="C231" s="123"/>
      <c r="D231" s="123"/>
      <c r="E231" s="123"/>
      <c r="F231" s="123"/>
      <c r="G231" s="123"/>
      <c r="H231" s="123"/>
      <c r="I231" s="123"/>
      <c r="J231" s="123"/>
      <c r="K231" s="123"/>
      <c r="L231" s="123"/>
    </row>
    <row r="232" spans="2:12">
      <c r="B232" s="123"/>
      <c r="C232" s="123"/>
      <c r="D232" s="123"/>
      <c r="E232" s="123"/>
      <c r="F232" s="123"/>
      <c r="G232" s="123"/>
      <c r="H232" s="123"/>
      <c r="I232" s="123"/>
      <c r="J232" s="123"/>
      <c r="K232" s="123"/>
      <c r="L232" s="123"/>
    </row>
    <row r="233" spans="2:12">
      <c r="B233" s="123"/>
      <c r="C233" s="123"/>
      <c r="D233" s="123"/>
      <c r="E233" s="123"/>
      <c r="F233" s="123"/>
      <c r="G233" s="123"/>
      <c r="H233" s="123"/>
      <c r="I233" s="123"/>
      <c r="J233" s="123"/>
      <c r="K233" s="123"/>
      <c r="L233" s="123"/>
    </row>
    <row r="234" spans="2:12">
      <c r="B234" s="123"/>
      <c r="C234" s="123"/>
      <c r="D234" s="123"/>
      <c r="E234" s="123"/>
      <c r="F234" s="123"/>
      <c r="G234" s="123"/>
      <c r="H234" s="123"/>
      <c r="I234" s="123"/>
      <c r="J234" s="123"/>
      <c r="K234" s="123"/>
      <c r="L234" s="123"/>
    </row>
    <row r="235" spans="2:12">
      <c r="B235" s="123"/>
      <c r="C235" s="123"/>
      <c r="D235" s="123"/>
      <c r="E235" s="123"/>
      <c r="F235" s="123"/>
      <c r="G235" s="123"/>
      <c r="H235" s="123"/>
      <c r="I235" s="123"/>
      <c r="J235" s="123"/>
      <c r="K235" s="123"/>
      <c r="L235" s="123"/>
    </row>
    <row r="236" spans="2:12">
      <c r="B236" s="123"/>
      <c r="C236" s="123"/>
      <c r="D236" s="123"/>
      <c r="E236" s="123"/>
      <c r="F236" s="123"/>
      <c r="G236" s="123"/>
      <c r="H236" s="123"/>
      <c r="I236" s="123"/>
      <c r="J236" s="123"/>
      <c r="K236" s="123"/>
      <c r="L236" s="123"/>
    </row>
    <row r="237" spans="2:12">
      <c r="B237" s="123"/>
      <c r="C237" s="123"/>
      <c r="D237" s="123"/>
      <c r="E237" s="123"/>
      <c r="F237" s="123"/>
      <c r="G237" s="123"/>
      <c r="H237" s="123"/>
      <c r="I237" s="123"/>
      <c r="J237" s="123"/>
      <c r="K237" s="123"/>
      <c r="L237" s="123"/>
    </row>
    <row r="238" spans="2:12">
      <c r="B238" s="123"/>
      <c r="C238" s="123"/>
      <c r="D238" s="123"/>
      <c r="E238" s="123"/>
      <c r="F238" s="123"/>
      <c r="G238" s="123"/>
      <c r="H238" s="123"/>
      <c r="I238" s="123"/>
      <c r="J238" s="123"/>
      <c r="K238" s="123"/>
      <c r="L238" s="123"/>
    </row>
    <row r="239" spans="2:12">
      <c r="B239" s="123"/>
      <c r="C239" s="123"/>
      <c r="D239" s="123"/>
      <c r="E239" s="123"/>
      <c r="F239" s="123"/>
      <c r="G239" s="123"/>
      <c r="H239" s="123"/>
      <c r="I239" s="123"/>
      <c r="J239" s="123"/>
      <c r="K239" s="123"/>
      <c r="L239" s="123"/>
    </row>
    <row r="240" spans="2:12">
      <c r="B240" s="123"/>
      <c r="C240" s="123"/>
      <c r="D240" s="123"/>
      <c r="E240" s="123"/>
      <c r="F240" s="123"/>
      <c r="G240" s="123"/>
      <c r="H240" s="123"/>
      <c r="I240" s="123"/>
      <c r="J240" s="123"/>
      <c r="K240" s="123"/>
      <c r="L240" s="123"/>
    </row>
    <row r="241" spans="2:12">
      <c r="B241" s="123"/>
      <c r="C241" s="123"/>
      <c r="D241" s="123"/>
      <c r="E241" s="123"/>
      <c r="F241" s="123"/>
      <c r="G241" s="123"/>
      <c r="H241" s="123"/>
      <c r="I241" s="123"/>
      <c r="J241" s="123"/>
      <c r="K241" s="123"/>
      <c r="L241" s="123"/>
    </row>
    <row r="242" spans="2:12">
      <c r="B242" s="123"/>
      <c r="C242" s="123"/>
      <c r="D242" s="123"/>
      <c r="E242" s="123"/>
      <c r="F242" s="123"/>
      <c r="G242" s="123"/>
      <c r="H242" s="123"/>
      <c r="I242" s="123"/>
      <c r="J242" s="123"/>
      <c r="K242" s="123"/>
      <c r="L242" s="123"/>
    </row>
    <row r="243" spans="2:12">
      <c r="B243" s="123"/>
      <c r="C243" s="123"/>
      <c r="D243" s="123"/>
      <c r="E243" s="123"/>
      <c r="F243" s="123"/>
      <c r="G243" s="123"/>
      <c r="H243" s="123"/>
      <c r="I243" s="123"/>
      <c r="J243" s="123"/>
      <c r="K243" s="123"/>
      <c r="L243" s="123"/>
    </row>
    <row r="244" spans="2:12">
      <c r="B244" s="123"/>
      <c r="C244" s="123"/>
      <c r="D244" s="123"/>
      <c r="E244" s="123"/>
      <c r="F244" s="123"/>
      <c r="G244" s="123"/>
      <c r="H244" s="123"/>
      <c r="I244" s="123"/>
      <c r="J244" s="123"/>
      <c r="K244" s="123"/>
      <c r="L244" s="123"/>
    </row>
    <row r="245" spans="2:12">
      <c r="B245" s="123"/>
      <c r="C245" s="123"/>
      <c r="D245" s="123"/>
      <c r="E245" s="123"/>
      <c r="F245" s="123"/>
      <c r="G245" s="123"/>
      <c r="H245" s="123"/>
      <c r="I245" s="123"/>
      <c r="J245" s="123"/>
      <c r="K245" s="123"/>
      <c r="L245" s="123"/>
    </row>
    <row r="246" spans="2:12">
      <c r="B246" s="123"/>
      <c r="C246" s="123"/>
      <c r="D246" s="123"/>
      <c r="E246" s="123"/>
      <c r="F246" s="123"/>
      <c r="G246" s="123"/>
      <c r="H246" s="123"/>
      <c r="I246" s="123"/>
      <c r="J246" s="123"/>
      <c r="K246" s="123"/>
      <c r="L246" s="123"/>
    </row>
    <row r="247" spans="2:12">
      <c r="B247" s="123"/>
      <c r="C247" s="123"/>
      <c r="D247" s="123"/>
      <c r="E247" s="123"/>
      <c r="F247" s="123"/>
      <c r="G247" s="123"/>
      <c r="H247" s="123"/>
      <c r="I247" s="123"/>
      <c r="J247" s="123"/>
      <c r="K247" s="123"/>
      <c r="L247" s="123"/>
    </row>
    <row r="248" spans="2:12">
      <c r="B248" s="123"/>
      <c r="C248" s="123"/>
      <c r="D248" s="123"/>
      <c r="E248" s="123"/>
      <c r="F248" s="123"/>
      <c r="G248" s="123"/>
      <c r="H248" s="123"/>
      <c r="I248" s="123"/>
      <c r="J248" s="123"/>
      <c r="K248" s="123"/>
      <c r="L248" s="123"/>
    </row>
    <row r="249" spans="2:12">
      <c r="B249" s="123"/>
      <c r="C249" s="123"/>
      <c r="D249" s="123"/>
      <c r="E249" s="123"/>
      <c r="F249" s="123"/>
      <c r="G249" s="123"/>
      <c r="H249" s="123"/>
      <c r="I249" s="123"/>
      <c r="J249" s="123"/>
      <c r="K249" s="123"/>
      <c r="L249" s="123"/>
    </row>
    <row r="250" spans="2:12">
      <c r="B250" s="123"/>
      <c r="C250" s="123"/>
      <c r="D250" s="123"/>
      <c r="E250" s="123"/>
      <c r="F250" s="123"/>
      <c r="G250" s="123"/>
      <c r="H250" s="123"/>
      <c r="I250" s="123"/>
      <c r="J250" s="123"/>
      <c r="K250" s="123"/>
      <c r="L250" s="123"/>
    </row>
    <row r="251" spans="2:12">
      <c r="B251" s="123"/>
      <c r="C251" s="123"/>
      <c r="D251" s="123"/>
      <c r="E251" s="123"/>
      <c r="F251" s="123"/>
      <c r="G251" s="123"/>
      <c r="H251" s="123"/>
      <c r="I251" s="123"/>
      <c r="J251" s="123"/>
      <c r="K251" s="123"/>
      <c r="L251" s="123"/>
    </row>
    <row r="252" spans="2:12">
      <c r="B252" s="123"/>
      <c r="C252" s="123"/>
      <c r="D252" s="123"/>
      <c r="E252" s="123"/>
      <c r="F252" s="123"/>
      <c r="G252" s="123"/>
      <c r="H252" s="123"/>
      <c r="I252" s="123"/>
      <c r="J252" s="123"/>
      <c r="K252" s="123"/>
      <c r="L252" s="123"/>
    </row>
    <row r="253" spans="2:12">
      <c r="B253" s="123"/>
      <c r="C253" s="123"/>
      <c r="D253" s="123"/>
      <c r="E253" s="123"/>
      <c r="F253" s="123"/>
      <c r="G253" s="123"/>
      <c r="H253" s="123"/>
      <c r="I253" s="123"/>
      <c r="J253" s="123"/>
      <c r="K253" s="123"/>
      <c r="L253" s="123"/>
    </row>
    <row r="254" spans="2:12">
      <c r="B254" s="123"/>
      <c r="C254" s="123"/>
      <c r="D254" s="123"/>
      <c r="E254" s="123"/>
      <c r="F254" s="123"/>
      <c r="G254" s="123"/>
      <c r="H254" s="123"/>
      <c r="I254" s="123"/>
      <c r="J254" s="123"/>
      <c r="K254" s="123"/>
      <c r="L254" s="123"/>
    </row>
    <row r="255" spans="2:12">
      <c r="B255" s="123"/>
      <c r="C255" s="123"/>
      <c r="D255" s="123"/>
      <c r="E255" s="123"/>
      <c r="F255" s="123"/>
      <c r="G255" s="123"/>
      <c r="H255" s="123"/>
      <c r="I255" s="123"/>
      <c r="J255" s="123"/>
      <c r="K255" s="123"/>
      <c r="L255" s="123"/>
    </row>
    <row r="256" spans="2:12">
      <c r="B256" s="123"/>
      <c r="C256" s="123"/>
      <c r="D256" s="123"/>
      <c r="E256" s="123"/>
      <c r="F256" s="123"/>
      <c r="G256" s="123"/>
      <c r="H256" s="123"/>
      <c r="I256" s="123"/>
      <c r="J256" s="123"/>
      <c r="K256" s="123"/>
      <c r="L256" s="123"/>
    </row>
    <row r="257" spans="2:12">
      <c r="B257" s="123"/>
      <c r="C257" s="123"/>
      <c r="D257" s="123"/>
      <c r="E257" s="123"/>
      <c r="F257" s="123"/>
      <c r="G257" s="123"/>
      <c r="H257" s="123"/>
      <c r="I257" s="123"/>
      <c r="J257" s="123"/>
      <c r="K257" s="123"/>
      <c r="L257" s="123"/>
    </row>
    <row r="258" spans="2:12">
      <c r="B258" s="123"/>
      <c r="C258" s="123"/>
      <c r="D258" s="123"/>
      <c r="E258" s="123"/>
      <c r="F258" s="123"/>
      <c r="G258" s="123"/>
      <c r="H258" s="123"/>
      <c r="I258" s="123"/>
      <c r="J258" s="123"/>
      <c r="K258" s="123"/>
      <c r="L258" s="123"/>
    </row>
    <row r="259" spans="2:12">
      <c r="B259" s="123"/>
      <c r="C259" s="123"/>
      <c r="D259" s="123"/>
      <c r="E259" s="123"/>
      <c r="F259" s="123"/>
      <c r="G259" s="123"/>
      <c r="H259" s="123"/>
      <c r="I259" s="123"/>
      <c r="J259" s="123"/>
      <c r="K259" s="123"/>
      <c r="L259" s="123"/>
    </row>
    <row r="260" spans="2:12">
      <c r="B260" s="123"/>
      <c r="C260" s="123"/>
      <c r="D260" s="123"/>
      <c r="E260" s="123"/>
      <c r="F260" s="123"/>
      <c r="G260" s="123"/>
      <c r="H260" s="123"/>
      <c r="I260" s="123"/>
      <c r="J260" s="123"/>
      <c r="K260" s="123"/>
      <c r="L260" s="123"/>
    </row>
    <row r="261" spans="2:12">
      <c r="B261" s="123"/>
      <c r="C261" s="123"/>
      <c r="D261" s="123"/>
      <c r="E261" s="123"/>
      <c r="F261" s="123"/>
      <c r="G261" s="123"/>
      <c r="H261" s="123"/>
      <c r="I261" s="123"/>
      <c r="J261" s="123"/>
      <c r="K261" s="123"/>
      <c r="L261" s="123"/>
    </row>
    <row r="262" spans="2:12">
      <c r="B262" s="123"/>
      <c r="C262" s="123"/>
      <c r="D262" s="123"/>
      <c r="E262" s="123"/>
      <c r="F262" s="123"/>
      <c r="G262" s="123"/>
      <c r="H262" s="123"/>
      <c r="I262" s="123"/>
      <c r="J262" s="123"/>
      <c r="K262" s="123"/>
      <c r="L262" s="123"/>
    </row>
    <row r="263" spans="2:12">
      <c r="B263" s="123"/>
      <c r="C263" s="123"/>
      <c r="D263" s="123"/>
      <c r="E263" s="123"/>
      <c r="F263" s="123"/>
      <c r="G263" s="123"/>
      <c r="H263" s="123"/>
      <c r="I263" s="123"/>
      <c r="J263" s="123"/>
      <c r="K263" s="123"/>
      <c r="L263" s="123"/>
    </row>
    <row r="264" spans="2:12">
      <c r="B264" s="123"/>
      <c r="C264" s="123"/>
      <c r="D264" s="123"/>
      <c r="E264" s="123"/>
      <c r="F264" s="123"/>
      <c r="G264" s="123"/>
      <c r="H264" s="123"/>
      <c r="I264" s="123"/>
      <c r="J264" s="123"/>
      <c r="K264" s="123"/>
      <c r="L264" s="123"/>
    </row>
    <row r="265" spans="2:12">
      <c r="B265" s="123"/>
      <c r="C265" s="123"/>
      <c r="D265" s="123"/>
      <c r="E265" s="123"/>
      <c r="F265" s="123"/>
      <c r="G265" s="123"/>
      <c r="H265" s="123"/>
      <c r="I265" s="123"/>
      <c r="J265" s="123"/>
      <c r="K265" s="123"/>
      <c r="L265" s="123"/>
    </row>
    <row r="266" spans="2:12">
      <c r="B266" s="123"/>
      <c r="C266" s="123"/>
      <c r="D266" s="123"/>
      <c r="E266" s="123"/>
      <c r="F266" s="123"/>
      <c r="G266" s="123"/>
      <c r="H266" s="123"/>
      <c r="I266" s="123"/>
      <c r="J266" s="123"/>
      <c r="K266" s="123"/>
      <c r="L266" s="123"/>
    </row>
    <row r="267" spans="2:12">
      <c r="B267" s="123"/>
      <c r="C267" s="123"/>
      <c r="D267" s="123"/>
      <c r="E267" s="123"/>
      <c r="F267" s="123"/>
      <c r="G267" s="123"/>
      <c r="H267" s="123"/>
      <c r="I267" s="123"/>
      <c r="J267" s="123"/>
      <c r="K267" s="123"/>
      <c r="L267" s="123"/>
    </row>
    <row r="268" spans="2:12">
      <c r="B268" s="123"/>
      <c r="C268" s="123"/>
      <c r="D268" s="123"/>
      <c r="E268" s="123"/>
      <c r="F268" s="123"/>
      <c r="G268" s="123"/>
      <c r="H268" s="123"/>
      <c r="I268" s="123"/>
      <c r="J268" s="123"/>
      <c r="K268" s="123"/>
      <c r="L268" s="123"/>
    </row>
    <row r="269" spans="2:12">
      <c r="B269" s="123"/>
      <c r="C269" s="123"/>
      <c r="D269" s="123"/>
      <c r="E269" s="123"/>
      <c r="F269" s="123"/>
      <c r="G269" s="123"/>
      <c r="H269" s="123"/>
      <c r="I269" s="123"/>
      <c r="J269" s="123"/>
      <c r="K269" s="123"/>
      <c r="L269" s="123"/>
    </row>
    <row r="270" spans="2:12">
      <c r="B270" s="123"/>
      <c r="C270" s="123"/>
      <c r="D270" s="123"/>
      <c r="E270" s="123"/>
      <c r="F270" s="123"/>
      <c r="G270" s="123"/>
      <c r="H270" s="123"/>
      <c r="I270" s="123"/>
      <c r="J270" s="123"/>
      <c r="K270" s="123"/>
      <c r="L270" s="123"/>
    </row>
    <row r="271" spans="2:12">
      <c r="B271" s="123"/>
      <c r="C271" s="123"/>
      <c r="D271" s="123"/>
      <c r="E271" s="123"/>
      <c r="F271" s="123"/>
      <c r="G271" s="123"/>
      <c r="H271" s="123"/>
      <c r="I271" s="123"/>
      <c r="J271" s="123"/>
      <c r="K271" s="123"/>
      <c r="L271" s="123"/>
    </row>
    <row r="272" spans="2:12">
      <c r="B272" s="123"/>
      <c r="C272" s="123"/>
      <c r="D272" s="123"/>
      <c r="E272" s="123"/>
      <c r="F272" s="123"/>
      <c r="G272" s="123"/>
      <c r="H272" s="123"/>
      <c r="I272" s="123"/>
      <c r="J272" s="123"/>
      <c r="K272" s="123"/>
      <c r="L272" s="123"/>
    </row>
    <row r="273" spans="2:12">
      <c r="B273" s="123"/>
      <c r="C273" s="123"/>
      <c r="D273" s="123"/>
      <c r="E273" s="123"/>
      <c r="F273" s="123"/>
      <c r="G273" s="123"/>
      <c r="H273" s="123"/>
      <c r="I273" s="123"/>
      <c r="J273" s="123"/>
      <c r="K273" s="123"/>
      <c r="L273" s="123"/>
    </row>
    <row r="274" spans="2:12">
      <c r="B274" s="123"/>
      <c r="C274" s="123"/>
      <c r="D274" s="123"/>
      <c r="E274" s="123"/>
      <c r="F274" s="123"/>
      <c r="G274" s="123"/>
      <c r="H274" s="123"/>
      <c r="I274" s="123"/>
      <c r="J274" s="123"/>
      <c r="K274" s="123"/>
      <c r="L274" s="123"/>
    </row>
    <row r="275" spans="2:12">
      <c r="B275" s="123"/>
      <c r="C275" s="123"/>
      <c r="D275" s="123"/>
      <c r="E275" s="123"/>
      <c r="F275" s="123"/>
      <c r="G275" s="123"/>
      <c r="H275" s="123"/>
      <c r="I275" s="123"/>
      <c r="J275" s="123"/>
      <c r="K275" s="123"/>
      <c r="L275" s="123"/>
    </row>
    <row r="276" spans="2:12">
      <c r="B276" s="123"/>
      <c r="C276" s="123"/>
      <c r="D276" s="123"/>
      <c r="E276" s="123"/>
      <c r="F276" s="123"/>
      <c r="G276" s="123"/>
      <c r="H276" s="123"/>
      <c r="I276" s="123"/>
      <c r="J276" s="123"/>
      <c r="K276" s="123"/>
      <c r="L276" s="123"/>
    </row>
    <row r="277" spans="2:12">
      <c r="B277" s="123"/>
      <c r="C277" s="123"/>
      <c r="D277" s="123"/>
      <c r="E277" s="123"/>
      <c r="F277" s="123"/>
      <c r="G277" s="123"/>
      <c r="H277" s="123"/>
      <c r="I277" s="123"/>
      <c r="J277" s="123"/>
      <c r="K277" s="123"/>
      <c r="L277" s="123"/>
    </row>
    <row r="278" spans="2:12">
      <c r="B278" s="123"/>
      <c r="C278" s="123"/>
      <c r="D278" s="123"/>
      <c r="E278" s="123"/>
      <c r="F278" s="123"/>
      <c r="G278" s="123"/>
      <c r="H278" s="123"/>
      <c r="I278" s="123"/>
      <c r="J278" s="123"/>
      <c r="K278" s="123"/>
      <c r="L278" s="123"/>
    </row>
    <row r="279" spans="2:12">
      <c r="B279" s="123"/>
      <c r="C279" s="123"/>
      <c r="D279" s="123"/>
      <c r="E279" s="123"/>
      <c r="F279" s="123"/>
      <c r="G279" s="123"/>
      <c r="H279" s="123"/>
      <c r="I279" s="123"/>
      <c r="J279" s="123"/>
      <c r="K279" s="123"/>
      <c r="L279" s="123"/>
    </row>
    <row r="280" spans="2:12">
      <c r="B280" s="123"/>
      <c r="C280" s="123"/>
      <c r="D280" s="123"/>
      <c r="E280" s="123"/>
      <c r="F280" s="123"/>
      <c r="G280" s="123"/>
      <c r="H280" s="123"/>
      <c r="I280" s="123"/>
      <c r="J280" s="123"/>
      <c r="K280" s="123"/>
      <c r="L280" s="123"/>
    </row>
    <row r="281" spans="2:12">
      <c r="B281" s="123"/>
      <c r="C281" s="123"/>
      <c r="D281" s="123"/>
      <c r="E281" s="123"/>
      <c r="F281" s="123"/>
      <c r="G281" s="123"/>
      <c r="H281" s="123"/>
      <c r="I281" s="123"/>
      <c r="J281" s="123"/>
      <c r="K281" s="123"/>
      <c r="L281" s="123"/>
    </row>
    <row r="282" spans="2:12">
      <c r="B282" s="123"/>
      <c r="C282" s="123"/>
      <c r="D282" s="123"/>
      <c r="E282" s="123"/>
      <c r="F282" s="123"/>
      <c r="G282" s="123"/>
      <c r="H282" s="123"/>
      <c r="I282" s="123"/>
      <c r="J282" s="123"/>
      <c r="K282" s="123"/>
      <c r="L282" s="123"/>
    </row>
    <row r="283" spans="2:12">
      <c r="B283" s="123"/>
      <c r="C283" s="123"/>
      <c r="D283" s="123"/>
      <c r="E283" s="123"/>
      <c r="F283" s="123"/>
      <c r="G283" s="123"/>
      <c r="H283" s="123"/>
      <c r="I283" s="123"/>
      <c r="J283" s="123"/>
      <c r="K283" s="123"/>
      <c r="L283" s="123"/>
    </row>
    <row r="284" spans="2:12">
      <c r="B284" s="123"/>
      <c r="C284" s="123"/>
      <c r="D284" s="123"/>
      <c r="E284" s="123"/>
      <c r="F284" s="123"/>
      <c r="G284" s="123"/>
      <c r="H284" s="123"/>
      <c r="I284" s="123"/>
      <c r="J284" s="123"/>
      <c r="K284" s="123"/>
      <c r="L284" s="123"/>
    </row>
    <row r="285" spans="2:12">
      <c r="B285" s="123"/>
      <c r="C285" s="123"/>
      <c r="D285" s="123"/>
      <c r="E285" s="123"/>
      <c r="F285" s="123"/>
      <c r="G285" s="123"/>
      <c r="H285" s="123"/>
      <c r="I285" s="123"/>
      <c r="J285" s="123"/>
      <c r="K285" s="123"/>
      <c r="L285" s="123"/>
    </row>
    <row r="286" spans="2:12">
      <c r="B286" s="123"/>
      <c r="C286" s="123"/>
      <c r="D286" s="123"/>
      <c r="E286" s="123"/>
      <c r="F286" s="123"/>
      <c r="G286" s="123"/>
      <c r="H286" s="123"/>
      <c r="I286" s="123"/>
      <c r="J286" s="123"/>
      <c r="K286" s="123"/>
      <c r="L286" s="123"/>
    </row>
    <row r="287" spans="2:12">
      <c r="B287" s="123"/>
      <c r="C287" s="123"/>
      <c r="D287" s="123"/>
      <c r="E287" s="123"/>
      <c r="F287" s="123"/>
      <c r="G287" s="123"/>
      <c r="H287" s="123"/>
      <c r="I287" s="123"/>
      <c r="J287" s="123"/>
      <c r="K287" s="123"/>
      <c r="L287" s="123"/>
    </row>
    <row r="288" spans="2:12">
      <c r="B288" s="123"/>
      <c r="C288" s="123"/>
      <c r="D288" s="123"/>
      <c r="E288" s="123"/>
      <c r="F288" s="123"/>
      <c r="G288" s="123"/>
      <c r="H288" s="123"/>
      <c r="I288" s="123"/>
      <c r="J288" s="123"/>
      <c r="K288" s="123"/>
      <c r="L288" s="123"/>
    </row>
    <row r="289" spans="2:12">
      <c r="B289" s="123"/>
      <c r="C289" s="123"/>
      <c r="D289" s="123"/>
      <c r="E289" s="123"/>
      <c r="F289" s="123"/>
      <c r="G289" s="123"/>
      <c r="H289" s="123"/>
      <c r="I289" s="123"/>
      <c r="J289" s="123"/>
      <c r="K289" s="123"/>
      <c r="L289" s="123"/>
    </row>
    <row r="290" spans="2:12">
      <c r="B290" s="123"/>
      <c r="C290" s="123"/>
      <c r="D290" s="123"/>
      <c r="E290" s="123"/>
      <c r="F290" s="123"/>
      <c r="G290" s="123"/>
      <c r="H290" s="123"/>
      <c r="I290" s="123"/>
      <c r="J290" s="123"/>
      <c r="K290" s="123"/>
      <c r="L290" s="123"/>
    </row>
    <row r="291" spans="2:12">
      <c r="B291" s="123"/>
      <c r="C291" s="123"/>
      <c r="D291" s="123"/>
      <c r="E291" s="123"/>
      <c r="F291" s="123"/>
      <c r="G291" s="123"/>
      <c r="H291" s="123"/>
      <c r="I291" s="123"/>
      <c r="J291" s="123"/>
      <c r="K291" s="123"/>
      <c r="L291" s="123"/>
    </row>
    <row r="292" spans="2:12">
      <c r="B292" s="123"/>
      <c r="C292" s="123"/>
      <c r="D292" s="123"/>
      <c r="E292" s="123"/>
      <c r="F292" s="123"/>
      <c r="G292" s="123"/>
      <c r="H292" s="123"/>
      <c r="I292" s="123"/>
      <c r="J292" s="123"/>
      <c r="K292" s="123"/>
      <c r="L292" s="123"/>
    </row>
    <row r="293" spans="2:12">
      <c r="B293" s="123"/>
      <c r="C293" s="123"/>
      <c r="D293" s="123"/>
      <c r="E293" s="123"/>
      <c r="F293" s="123"/>
      <c r="G293" s="123"/>
      <c r="H293" s="123"/>
      <c r="I293" s="123"/>
      <c r="J293" s="123"/>
      <c r="K293" s="123"/>
      <c r="L293" s="123"/>
    </row>
    <row r="294" spans="2:12">
      <c r="B294" s="123"/>
      <c r="C294" s="123"/>
      <c r="D294" s="123"/>
      <c r="E294" s="123"/>
      <c r="F294" s="123"/>
      <c r="G294" s="123"/>
      <c r="H294" s="123"/>
      <c r="I294" s="123"/>
      <c r="J294" s="123"/>
      <c r="K294" s="123"/>
      <c r="L294" s="123"/>
    </row>
    <row r="295" spans="2:12">
      <c r="B295" s="123"/>
      <c r="C295" s="123"/>
      <c r="D295" s="123"/>
      <c r="E295" s="123"/>
      <c r="F295" s="123"/>
      <c r="G295" s="123"/>
      <c r="H295" s="123"/>
      <c r="I295" s="123"/>
      <c r="J295" s="123"/>
      <c r="K295" s="123"/>
      <c r="L295" s="123"/>
    </row>
    <row r="296" spans="2:12">
      <c r="B296" s="123"/>
      <c r="C296" s="123"/>
      <c r="D296" s="123"/>
      <c r="E296" s="123"/>
      <c r="F296" s="123"/>
      <c r="G296" s="123"/>
      <c r="H296" s="123"/>
      <c r="I296" s="123"/>
      <c r="J296" s="123"/>
      <c r="K296" s="123"/>
      <c r="L296" s="123"/>
    </row>
    <row r="297" spans="2:12">
      <c r="B297" s="123"/>
      <c r="C297" s="123"/>
      <c r="D297" s="123"/>
      <c r="E297" s="123"/>
      <c r="F297" s="123"/>
      <c r="G297" s="123"/>
      <c r="H297" s="123"/>
      <c r="I297" s="123"/>
      <c r="J297" s="123"/>
      <c r="K297" s="123"/>
      <c r="L297" s="123"/>
    </row>
    <row r="298" spans="2:12">
      <c r="B298" s="123"/>
      <c r="C298" s="123"/>
      <c r="D298" s="123"/>
      <c r="E298" s="123"/>
      <c r="F298" s="123"/>
      <c r="G298" s="123"/>
      <c r="H298" s="123"/>
      <c r="I298" s="123"/>
      <c r="J298" s="123"/>
      <c r="K298" s="123"/>
      <c r="L298" s="123"/>
    </row>
    <row r="299" spans="2:12">
      <c r="B299" s="123"/>
      <c r="C299" s="123"/>
      <c r="D299" s="123"/>
      <c r="E299" s="123"/>
      <c r="F299" s="123"/>
      <c r="G299" s="123"/>
      <c r="H299" s="123"/>
      <c r="I299" s="123"/>
      <c r="J299" s="123"/>
      <c r="K299" s="123"/>
      <c r="L299" s="123"/>
    </row>
    <row r="300" spans="2:12">
      <c r="B300" s="123"/>
      <c r="C300" s="123"/>
      <c r="D300" s="123"/>
      <c r="E300" s="123"/>
      <c r="F300" s="123"/>
      <c r="G300" s="123"/>
      <c r="H300" s="123"/>
      <c r="I300" s="123"/>
      <c r="J300" s="123"/>
      <c r="K300" s="123"/>
      <c r="L300" s="123"/>
    </row>
    <row r="301" spans="2:12">
      <c r="B301" s="123"/>
      <c r="C301" s="123"/>
      <c r="D301" s="123"/>
      <c r="E301" s="123"/>
      <c r="F301" s="123"/>
      <c r="G301" s="123"/>
      <c r="H301" s="123"/>
      <c r="I301" s="123"/>
      <c r="J301" s="123"/>
      <c r="K301" s="123"/>
      <c r="L301" s="123"/>
    </row>
    <row r="302" spans="2:12">
      <c r="B302" s="123"/>
      <c r="C302" s="123"/>
      <c r="D302" s="123"/>
      <c r="E302" s="123"/>
      <c r="F302" s="123"/>
      <c r="G302" s="123"/>
      <c r="H302" s="123"/>
      <c r="I302" s="123"/>
      <c r="J302" s="123"/>
      <c r="K302" s="123"/>
      <c r="L302" s="123"/>
    </row>
    <row r="303" spans="2:12">
      <c r="B303" s="123"/>
      <c r="C303" s="123"/>
      <c r="D303" s="123"/>
      <c r="E303" s="123"/>
      <c r="F303" s="123"/>
      <c r="G303" s="123"/>
      <c r="H303" s="123"/>
      <c r="I303" s="123"/>
      <c r="J303" s="123"/>
      <c r="K303" s="123"/>
      <c r="L303" s="123"/>
    </row>
    <row r="304" spans="2:12">
      <c r="B304" s="123"/>
      <c r="C304" s="123"/>
      <c r="D304" s="123"/>
      <c r="E304" s="123"/>
      <c r="F304" s="123"/>
      <c r="G304" s="123"/>
      <c r="H304" s="123"/>
      <c r="I304" s="123"/>
      <c r="J304" s="123"/>
      <c r="K304" s="123"/>
      <c r="L304" s="123"/>
    </row>
    <row r="305" spans="2:12">
      <c r="B305" s="123"/>
      <c r="C305" s="123"/>
      <c r="D305" s="123"/>
      <c r="E305" s="123"/>
      <c r="F305" s="123"/>
      <c r="G305" s="123"/>
      <c r="H305" s="123"/>
      <c r="I305" s="123"/>
      <c r="J305" s="123"/>
      <c r="K305" s="123"/>
      <c r="L305" s="123"/>
    </row>
    <row r="306" spans="2:12">
      <c r="B306" s="123"/>
      <c r="C306" s="123"/>
      <c r="D306" s="123"/>
      <c r="E306" s="123"/>
      <c r="F306" s="123"/>
      <c r="G306" s="123"/>
      <c r="H306" s="123"/>
      <c r="I306" s="123"/>
      <c r="J306" s="123"/>
      <c r="K306" s="123"/>
      <c r="L306" s="123"/>
    </row>
    <row r="307" spans="2:12">
      <c r="B307" s="123"/>
      <c r="C307" s="123"/>
      <c r="D307" s="123"/>
      <c r="E307" s="123"/>
      <c r="F307" s="123"/>
      <c r="G307" s="123"/>
      <c r="H307" s="123"/>
      <c r="I307" s="123"/>
      <c r="J307" s="123"/>
      <c r="K307" s="123"/>
      <c r="L307" s="123"/>
    </row>
    <row r="308" spans="2:12">
      <c r="B308" s="123"/>
      <c r="C308" s="123"/>
      <c r="D308" s="123"/>
      <c r="E308" s="123"/>
      <c r="F308" s="123"/>
      <c r="G308" s="123"/>
      <c r="H308" s="123"/>
      <c r="I308" s="123"/>
      <c r="J308" s="123"/>
      <c r="K308" s="123"/>
      <c r="L308" s="123"/>
    </row>
    <row r="309" spans="2:12">
      <c r="B309" s="123"/>
      <c r="C309" s="123"/>
      <c r="D309" s="123"/>
      <c r="E309" s="123"/>
      <c r="F309" s="123"/>
      <c r="G309" s="123"/>
      <c r="H309" s="123"/>
      <c r="I309" s="123"/>
      <c r="J309" s="123"/>
      <c r="K309" s="123"/>
      <c r="L309" s="123"/>
    </row>
    <row r="310" spans="2:12">
      <c r="B310" s="123"/>
      <c r="C310" s="123"/>
      <c r="D310" s="123"/>
      <c r="E310" s="123"/>
      <c r="F310" s="123"/>
      <c r="G310" s="123"/>
      <c r="H310" s="123"/>
      <c r="I310" s="123"/>
      <c r="J310" s="123"/>
      <c r="K310" s="123"/>
      <c r="L310" s="123"/>
    </row>
    <row r="311" spans="2:12">
      <c r="B311" s="123"/>
      <c r="C311" s="123"/>
      <c r="D311" s="123"/>
      <c r="E311" s="123"/>
      <c r="F311" s="123"/>
      <c r="G311" s="123"/>
      <c r="H311" s="123"/>
      <c r="I311" s="123"/>
      <c r="J311" s="123"/>
      <c r="K311" s="123"/>
      <c r="L311" s="123"/>
    </row>
    <row r="312" spans="2:12">
      <c r="B312" s="123"/>
      <c r="C312" s="123"/>
      <c r="D312" s="123"/>
      <c r="E312" s="123"/>
      <c r="F312" s="123"/>
      <c r="G312" s="123"/>
      <c r="H312" s="123"/>
      <c r="I312" s="123"/>
      <c r="J312" s="123"/>
      <c r="K312" s="123"/>
      <c r="L312" s="123"/>
    </row>
    <row r="313" spans="2:12">
      <c r="B313" s="123"/>
      <c r="C313" s="123"/>
      <c r="D313" s="123"/>
      <c r="E313" s="123"/>
      <c r="F313" s="123"/>
      <c r="G313" s="123"/>
      <c r="H313" s="123"/>
      <c r="I313" s="123"/>
      <c r="J313" s="123"/>
      <c r="K313" s="123"/>
      <c r="L313" s="123"/>
    </row>
    <row r="314" spans="2:12">
      <c r="B314" s="123"/>
      <c r="C314" s="123"/>
      <c r="D314" s="123"/>
      <c r="E314" s="123"/>
      <c r="F314" s="123"/>
      <c r="G314" s="123"/>
      <c r="H314" s="123"/>
      <c r="I314" s="123"/>
      <c r="J314" s="123"/>
      <c r="K314" s="123"/>
      <c r="L314" s="123"/>
    </row>
    <row r="315" spans="2:12">
      <c r="B315" s="123"/>
      <c r="C315" s="123"/>
      <c r="D315" s="123"/>
      <c r="E315" s="123"/>
      <c r="F315" s="123"/>
      <c r="G315" s="123"/>
      <c r="H315" s="123"/>
      <c r="I315" s="123"/>
      <c r="J315" s="123"/>
      <c r="K315" s="123"/>
      <c r="L315" s="123"/>
    </row>
    <row r="316" spans="2:12">
      <c r="B316" s="123"/>
      <c r="C316" s="123"/>
      <c r="D316" s="123"/>
      <c r="E316" s="123"/>
      <c r="F316" s="123"/>
      <c r="G316" s="123"/>
      <c r="H316" s="123"/>
      <c r="I316" s="123"/>
      <c r="J316" s="123"/>
      <c r="K316" s="123"/>
      <c r="L316" s="123"/>
    </row>
    <row r="317" spans="2:12">
      <c r="B317" s="123"/>
      <c r="C317" s="123"/>
      <c r="D317" s="123"/>
      <c r="E317" s="123"/>
      <c r="F317" s="123"/>
      <c r="G317" s="123"/>
      <c r="H317" s="123"/>
      <c r="I317" s="123"/>
      <c r="J317" s="123"/>
      <c r="K317" s="123"/>
      <c r="L317" s="123"/>
    </row>
    <row r="318" spans="2:12">
      <c r="B318" s="123"/>
      <c r="C318" s="123"/>
      <c r="D318" s="123"/>
      <c r="E318" s="123"/>
      <c r="F318" s="123"/>
      <c r="G318" s="123"/>
      <c r="H318" s="123"/>
      <c r="I318" s="123"/>
      <c r="J318" s="123"/>
      <c r="K318" s="123"/>
      <c r="L318" s="123"/>
    </row>
    <row r="319" spans="2:12">
      <c r="B319" s="123"/>
      <c r="C319" s="123"/>
      <c r="D319" s="123"/>
      <c r="E319" s="123"/>
      <c r="F319" s="123"/>
      <c r="G319" s="123"/>
      <c r="H319" s="123"/>
      <c r="I319" s="123"/>
      <c r="J319" s="123"/>
      <c r="K319" s="123"/>
      <c r="L319" s="123"/>
    </row>
    <row r="320" spans="2:12">
      <c r="B320" s="123"/>
      <c r="C320" s="123"/>
      <c r="D320" s="123"/>
      <c r="E320" s="123"/>
      <c r="F320" s="123"/>
      <c r="G320" s="123"/>
      <c r="H320" s="123"/>
      <c r="I320" s="123"/>
      <c r="J320" s="123"/>
      <c r="K320" s="123"/>
      <c r="L320" s="123"/>
    </row>
    <row r="321" spans="2:12">
      <c r="B321" s="123"/>
      <c r="C321" s="123"/>
      <c r="D321" s="123"/>
      <c r="E321" s="123"/>
      <c r="F321" s="123"/>
      <c r="G321" s="123"/>
      <c r="H321" s="123"/>
      <c r="I321" s="123"/>
      <c r="J321" s="123"/>
      <c r="K321" s="123"/>
      <c r="L321" s="123"/>
    </row>
    <row r="322" spans="2:12">
      <c r="B322" s="123"/>
      <c r="C322" s="123"/>
      <c r="D322" s="123"/>
      <c r="E322" s="123"/>
      <c r="F322" s="123"/>
      <c r="G322" s="123"/>
      <c r="H322" s="123"/>
      <c r="I322" s="123"/>
      <c r="J322" s="123"/>
      <c r="K322" s="123"/>
      <c r="L322" s="123"/>
    </row>
    <row r="323" spans="2:12">
      <c r="B323" s="123"/>
      <c r="C323" s="123"/>
      <c r="D323" s="123"/>
      <c r="E323" s="123"/>
      <c r="F323" s="123"/>
      <c r="G323" s="123"/>
      <c r="H323" s="123"/>
      <c r="I323" s="123"/>
      <c r="J323" s="123"/>
      <c r="K323" s="123"/>
      <c r="L323" s="123"/>
    </row>
    <row r="324" spans="2:12">
      <c r="B324" s="123"/>
      <c r="C324" s="123"/>
      <c r="D324" s="123"/>
      <c r="E324" s="123"/>
      <c r="F324" s="123"/>
      <c r="G324" s="123"/>
      <c r="H324" s="123"/>
      <c r="I324" s="123"/>
      <c r="J324" s="123"/>
      <c r="K324" s="123"/>
      <c r="L324" s="123"/>
    </row>
    <row r="325" spans="2:12">
      <c r="B325" s="123"/>
      <c r="C325" s="123"/>
      <c r="D325" s="123"/>
      <c r="E325" s="123"/>
      <c r="F325" s="123"/>
      <c r="G325" s="123"/>
      <c r="H325" s="123"/>
      <c r="I325" s="123"/>
      <c r="J325" s="123"/>
      <c r="K325" s="123"/>
      <c r="L325" s="123"/>
    </row>
    <row r="326" spans="2:12">
      <c r="B326" s="123"/>
      <c r="C326" s="123"/>
      <c r="D326" s="123"/>
      <c r="E326" s="123"/>
      <c r="F326" s="123"/>
      <c r="G326" s="123"/>
      <c r="H326" s="123"/>
      <c r="I326" s="123"/>
      <c r="J326" s="123"/>
      <c r="K326" s="123"/>
      <c r="L326" s="123"/>
    </row>
    <row r="327" spans="2:12">
      <c r="B327" s="123"/>
      <c r="C327" s="123"/>
      <c r="D327" s="123"/>
      <c r="E327" s="123"/>
      <c r="F327" s="123"/>
      <c r="G327" s="123"/>
      <c r="H327" s="123"/>
      <c r="I327" s="123"/>
      <c r="J327" s="123"/>
      <c r="K327" s="123"/>
      <c r="L327" s="123"/>
    </row>
    <row r="328" spans="2:12">
      <c r="B328" s="123"/>
      <c r="C328" s="123"/>
      <c r="D328" s="123"/>
      <c r="E328" s="123"/>
      <c r="F328" s="123"/>
      <c r="G328" s="123"/>
      <c r="H328" s="123"/>
      <c r="I328" s="123"/>
      <c r="J328" s="123"/>
      <c r="K328" s="123"/>
      <c r="L328" s="123"/>
    </row>
    <row r="329" spans="2:12">
      <c r="B329" s="123"/>
      <c r="C329" s="123"/>
      <c r="D329" s="123"/>
      <c r="E329" s="123"/>
      <c r="F329" s="123"/>
      <c r="G329" s="123"/>
      <c r="H329" s="123"/>
      <c r="I329" s="123"/>
      <c r="J329" s="123"/>
      <c r="K329" s="123"/>
      <c r="L329" s="123"/>
    </row>
    <row r="330" spans="2:12">
      <c r="B330" s="123"/>
      <c r="C330" s="123"/>
      <c r="D330" s="123"/>
      <c r="E330" s="123"/>
      <c r="F330" s="123"/>
      <c r="G330" s="123"/>
      <c r="H330" s="123"/>
      <c r="I330" s="123"/>
      <c r="J330" s="123"/>
      <c r="K330" s="123"/>
      <c r="L330" s="123"/>
    </row>
    <row r="331" spans="2:12">
      <c r="B331" s="123"/>
      <c r="C331" s="123"/>
      <c r="D331" s="123"/>
      <c r="E331" s="123"/>
      <c r="F331" s="123"/>
      <c r="G331" s="123"/>
      <c r="H331" s="123"/>
      <c r="I331" s="123"/>
      <c r="J331" s="123"/>
      <c r="K331" s="123"/>
      <c r="L331" s="123"/>
    </row>
    <row r="332" spans="2:12">
      <c r="B332" s="123"/>
      <c r="C332" s="123"/>
      <c r="D332" s="123"/>
      <c r="E332" s="123"/>
      <c r="F332" s="123"/>
      <c r="G332" s="123"/>
      <c r="H332" s="123"/>
      <c r="I332" s="123"/>
      <c r="J332" s="123"/>
      <c r="K332" s="123"/>
      <c r="L332" s="123"/>
    </row>
    <row r="333" spans="2:12">
      <c r="B333" s="123"/>
      <c r="C333" s="123"/>
      <c r="D333" s="123"/>
      <c r="E333" s="123"/>
      <c r="F333" s="123"/>
      <c r="G333" s="123"/>
      <c r="H333" s="123"/>
      <c r="I333" s="123"/>
      <c r="J333" s="123"/>
      <c r="K333" s="123"/>
      <c r="L333" s="123"/>
    </row>
    <row r="334" spans="2:12">
      <c r="B334" s="123"/>
      <c r="C334" s="123"/>
      <c r="D334" s="123"/>
      <c r="E334" s="123"/>
      <c r="F334" s="123"/>
      <c r="G334" s="123"/>
      <c r="H334" s="123"/>
      <c r="I334" s="123"/>
      <c r="J334" s="123"/>
      <c r="K334" s="123"/>
      <c r="L334" s="123"/>
    </row>
    <row r="335" spans="2:12">
      <c r="B335" s="123"/>
      <c r="C335" s="123"/>
      <c r="D335" s="123"/>
      <c r="E335" s="123"/>
      <c r="F335" s="123"/>
      <c r="G335" s="123"/>
      <c r="H335" s="123"/>
      <c r="I335" s="123"/>
      <c r="J335" s="123"/>
      <c r="K335" s="123"/>
      <c r="L335" s="123"/>
    </row>
    <row r="336" spans="2:12">
      <c r="B336" s="123"/>
      <c r="C336" s="123"/>
      <c r="D336" s="123"/>
      <c r="E336" s="123"/>
      <c r="F336" s="123"/>
      <c r="G336" s="123"/>
      <c r="H336" s="123"/>
      <c r="I336" s="123"/>
      <c r="J336" s="123"/>
      <c r="K336" s="123"/>
      <c r="L336" s="123"/>
    </row>
    <row r="337" spans="2:12">
      <c r="B337" s="123"/>
      <c r="C337" s="123"/>
      <c r="D337" s="123"/>
      <c r="E337" s="123"/>
      <c r="F337" s="123"/>
      <c r="G337" s="123"/>
      <c r="H337" s="123"/>
      <c r="I337" s="123"/>
      <c r="J337" s="123"/>
      <c r="K337" s="123"/>
      <c r="L337" s="123"/>
    </row>
    <row r="338" spans="2:12">
      <c r="B338" s="123"/>
      <c r="C338" s="123"/>
      <c r="D338" s="123"/>
      <c r="E338" s="123"/>
      <c r="F338" s="123"/>
      <c r="G338" s="123"/>
      <c r="H338" s="123"/>
      <c r="I338" s="123"/>
      <c r="J338" s="123"/>
      <c r="K338" s="123"/>
      <c r="L338" s="123"/>
    </row>
    <row r="339" spans="2:12">
      <c r="B339" s="123"/>
      <c r="C339" s="123"/>
      <c r="D339" s="123"/>
      <c r="E339" s="123"/>
      <c r="F339" s="123"/>
      <c r="G339" s="123"/>
      <c r="H339" s="123"/>
      <c r="I339" s="123"/>
      <c r="J339" s="123"/>
      <c r="K339" s="123"/>
      <c r="L339" s="123"/>
    </row>
    <row r="340" spans="2:12">
      <c r="B340" s="123"/>
      <c r="C340" s="123"/>
      <c r="D340" s="123"/>
      <c r="E340" s="123"/>
      <c r="F340" s="123"/>
      <c r="G340" s="123"/>
      <c r="H340" s="123"/>
      <c r="I340" s="123"/>
      <c r="J340" s="123"/>
      <c r="K340" s="123"/>
      <c r="L340" s="123"/>
    </row>
    <row r="341" spans="2:12">
      <c r="B341" s="123"/>
      <c r="C341" s="123"/>
      <c r="D341" s="123"/>
      <c r="E341" s="123"/>
      <c r="F341" s="123"/>
      <c r="G341" s="123"/>
      <c r="H341" s="123"/>
      <c r="I341" s="123"/>
      <c r="J341" s="123"/>
      <c r="K341" s="123"/>
      <c r="L341" s="123"/>
    </row>
    <row r="342" spans="2:12">
      <c r="B342" s="123"/>
      <c r="C342" s="123"/>
      <c r="D342" s="123"/>
      <c r="E342" s="123"/>
      <c r="F342" s="123"/>
      <c r="G342" s="123"/>
      <c r="H342" s="123"/>
      <c r="I342" s="123"/>
      <c r="J342" s="123"/>
      <c r="K342" s="123"/>
      <c r="L342" s="123"/>
    </row>
    <row r="343" spans="2:12">
      <c r="B343" s="123"/>
      <c r="C343" s="123"/>
      <c r="D343" s="123"/>
      <c r="E343" s="123"/>
      <c r="F343" s="123"/>
      <c r="G343" s="123"/>
      <c r="H343" s="123"/>
      <c r="I343" s="123"/>
      <c r="J343" s="123"/>
      <c r="K343" s="123"/>
      <c r="L343" s="123"/>
    </row>
    <row r="344" spans="2:12">
      <c r="B344" s="123"/>
      <c r="C344" s="123"/>
      <c r="D344" s="123"/>
      <c r="E344" s="123"/>
      <c r="F344" s="123"/>
      <c r="G344" s="123"/>
      <c r="H344" s="123"/>
      <c r="I344" s="123"/>
      <c r="J344" s="123"/>
      <c r="K344" s="123"/>
      <c r="L344" s="123"/>
    </row>
    <row r="345" spans="2:12">
      <c r="B345" s="123"/>
      <c r="C345" s="123"/>
      <c r="D345" s="123"/>
      <c r="E345" s="123"/>
      <c r="F345" s="123"/>
      <c r="G345" s="123"/>
      <c r="H345" s="123"/>
      <c r="I345" s="123"/>
      <c r="J345" s="123"/>
      <c r="K345" s="123"/>
      <c r="L345" s="123"/>
    </row>
    <row r="346" spans="2:12">
      <c r="B346" s="123"/>
      <c r="C346" s="123"/>
      <c r="D346" s="123"/>
      <c r="E346" s="123"/>
      <c r="F346" s="123"/>
      <c r="G346" s="123"/>
      <c r="H346" s="123"/>
      <c r="I346" s="123"/>
      <c r="J346" s="123"/>
      <c r="K346" s="123"/>
      <c r="L346" s="123"/>
    </row>
    <row r="347" spans="2:12">
      <c r="B347" s="123"/>
      <c r="C347" s="123"/>
      <c r="D347" s="123"/>
      <c r="E347" s="123"/>
      <c r="F347" s="123"/>
      <c r="G347" s="123"/>
      <c r="H347" s="123"/>
      <c r="I347" s="123"/>
      <c r="J347" s="123"/>
      <c r="K347" s="123"/>
      <c r="L347" s="123"/>
    </row>
    <row r="348" spans="2:12">
      <c r="B348" s="123"/>
      <c r="C348" s="123"/>
      <c r="D348" s="123"/>
      <c r="E348" s="123"/>
      <c r="F348" s="123"/>
      <c r="G348" s="123"/>
      <c r="H348" s="123"/>
      <c r="I348" s="123"/>
      <c r="J348" s="123"/>
      <c r="K348" s="123"/>
      <c r="L348" s="123"/>
    </row>
    <row r="349" spans="2:12">
      <c r="B349" s="123"/>
      <c r="C349" s="123"/>
      <c r="D349" s="123"/>
      <c r="E349" s="123"/>
      <c r="F349" s="123"/>
      <c r="G349" s="123"/>
      <c r="H349" s="123"/>
      <c r="I349" s="123"/>
      <c r="J349" s="123"/>
      <c r="K349" s="123"/>
      <c r="L349" s="123"/>
    </row>
    <row r="350" spans="2:12">
      <c r="B350" s="123"/>
      <c r="C350" s="123"/>
      <c r="D350" s="123"/>
      <c r="E350" s="123"/>
      <c r="F350" s="123"/>
      <c r="G350" s="123"/>
      <c r="H350" s="123"/>
      <c r="I350" s="123"/>
      <c r="J350" s="123"/>
      <c r="K350" s="123"/>
      <c r="L350" s="123"/>
    </row>
    <row r="351" spans="2:12">
      <c r="B351" s="123"/>
      <c r="C351" s="123"/>
      <c r="D351" s="123"/>
      <c r="E351" s="123"/>
      <c r="F351" s="123"/>
      <c r="G351" s="123"/>
      <c r="H351" s="123"/>
      <c r="I351" s="123"/>
      <c r="J351" s="123"/>
      <c r="K351" s="123"/>
      <c r="L351" s="123"/>
    </row>
    <row r="352" spans="2:12">
      <c r="B352" s="123"/>
      <c r="C352" s="123"/>
      <c r="D352" s="123"/>
      <c r="E352" s="123"/>
      <c r="F352" s="123"/>
      <c r="G352" s="123"/>
      <c r="H352" s="123"/>
      <c r="I352" s="123"/>
      <c r="J352" s="123"/>
      <c r="K352" s="123"/>
      <c r="L352" s="123"/>
    </row>
    <row r="353" spans="2:12">
      <c r="B353" s="123"/>
      <c r="C353" s="123"/>
      <c r="D353" s="123"/>
      <c r="E353" s="123"/>
      <c r="F353" s="123"/>
      <c r="G353" s="123"/>
      <c r="H353" s="123"/>
      <c r="I353" s="123"/>
      <c r="J353" s="123"/>
      <c r="K353" s="123"/>
      <c r="L353" s="123"/>
    </row>
    <row r="354" spans="2:12">
      <c r="B354" s="123"/>
      <c r="C354" s="123"/>
      <c r="D354" s="123"/>
      <c r="E354" s="123"/>
      <c r="F354" s="123"/>
      <c r="G354" s="123"/>
      <c r="H354" s="123"/>
      <c r="I354" s="123"/>
      <c r="J354" s="123"/>
      <c r="K354" s="123"/>
      <c r="L354" s="123"/>
    </row>
    <row r="355" spans="2:12">
      <c r="B355" s="123"/>
      <c r="C355" s="123"/>
      <c r="D355" s="123"/>
      <c r="E355" s="123"/>
      <c r="F355" s="123"/>
      <c r="G355" s="123"/>
      <c r="H355" s="123"/>
      <c r="I355" s="123"/>
      <c r="J355" s="123"/>
      <c r="K355" s="123"/>
      <c r="L355" s="123"/>
    </row>
    <row r="356" spans="2:12">
      <c r="B356" s="123"/>
      <c r="C356" s="123"/>
      <c r="D356" s="123"/>
      <c r="E356" s="123"/>
      <c r="F356" s="123"/>
      <c r="G356" s="123"/>
      <c r="H356" s="123"/>
      <c r="I356" s="123"/>
      <c r="J356" s="123"/>
      <c r="K356" s="123"/>
      <c r="L356" s="123"/>
    </row>
    <row r="357" spans="2:12">
      <c r="B357" s="123"/>
      <c r="C357" s="123"/>
      <c r="D357" s="123"/>
      <c r="E357" s="123"/>
      <c r="F357" s="123"/>
      <c r="G357" s="123"/>
      <c r="H357" s="123"/>
      <c r="I357" s="123"/>
      <c r="J357" s="123"/>
      <c r="K357" s="123"/>
      <c r="L357" s="123"/>
    </row>
    <row r="358" spans="2:12">
      <c r="B358" s="123"/>
      <c r="C358" s="123"/>
      <c r="D358" s="123"/>
      <c r="E358" s="123"/>
      <c r="F358" s="123"/>
      <c r="G358" s="123"/>
      <c r="H358" s="123"/>
      <c r="I358" s="123"/>
      <c r="J358" s="123"/>
      <c r="K358" s="123"/>
      <c r="L358" s="123"/>
    </row>
    <row r="359" spans="2:12">
      <c r="B359" s="123"/>
      <c r="C359" s="123"/>
      <c r="D359" s="123"/>
      <c r="E359" s="123"/>
      <c r="F359" s="123"/>
      <c r="G359" s="123"/>
      <c r="H359" s="123"/>
      <c r="I359" s="123"/>
      <c r="J359" s="123"/>
      <c r="K359" s="123"/>
      <c r="L359" s="123"/>
    </row>
    <row r="360" spans="2:12">
      <c r="B360" s="123"/>
      <c r="C360" s="123"/>
      <c r="D360" s="123"/>
      <c r="E360" s="123"/>
      <c r="F360" s="123"/>
      <c r="G360" s="123"/>
      <c r="H360" s="123"/>
      <c r="I360" s="123"/>
      <c r="J360" s="123"/>
      <c r="K360" s="123"/>
      <c r="L360" s="123"/>
    </row>
    <row r="361" spans="2:12">
      <c r="B361" s="123"/>
      <c r="C361" s="123"/>
      <c r="D361" s="123"/>
      <c r="E361" s="123"/>
      <c r="F361" s="123"/>
      <c r="G361" s="123"/>
      <c r="H361" s="123"/>
      <c r="I361" s="123"/>
      <c r="J361" s="123"/>
      <c r="K361" s="123"/>
      <c r="L361" s="123"/>
    </row>
    <row r="362" spans="2:12">
      <c r="B362" s="123"/>
      <c r="C362" s="123"/>
      <c r="D362" s="123"/>
      <c r="E362" s="123"/>
      <c r="F362" s="123"/>
      <c r="G362" s="123"/>
      <c r="H362" s="123"/>
      <c r="I362" s="123"/>
      <c r="J362" s="123"/>
      <c r="K362" s="123"/>
      <c r="L362" s="123"/>
    </row>
    <row r="363" spans="2:12">
      <c r="B363" s="123"/>
      <c r="C363" s="123"/>
      <c r="D363" s="123"/>
      <c r="E363" s="123"/>
      <c r="F363" s="123"/>
      <c r="G363" s="123"/>
      <c r="H363" s="123"/>
      <c r="I363" s="123"/>
      <c r="J363" s="123"/>
      <c r="K363" s="123"/>
      <c r="L363" s="123"/>
    </row>
    <row r="364" spans="2:12">
      <c r="B364" s="123"/>
      <c r="C364" s="123"/>
      <c r="D364" s="123"/>
      <c r="E364" s="123"/>
      <c r="F364" s="123"/>
      <c r="G364" s="123"/>
      <c r="H364" s="123"/>
      <c r="I364" s="123"/>
      <c r="J364" s="123"/>
      <c r="K364" s="123"/>
      <c r="L364" s="123"/>
    </row>
    <row r="365" spans="2:12">
      <c r="B365" s="123"/>
      <c r="C365" s="123"/>
      <c r="D365" s="123"/>
      <c r="E365" s="123"/>
      <c r="F365" s="123"/>
      <c r="G365" s="123"/>
      <c r="H365" s="123"/>
      <c r="I365" s="123"/>
      <c r="J365" s="123"/>
      <c r="K365" s="123"/>
      <c r="L365" s="123"/>
    </row>
    <row r="366" spans="2:12">
      <c r="B366" s="123"/>
      <c r="C366" s="123"/>
      <c r="D366" s="123"/>
      <c r="E366" s="123"/>
      <c r="F366" s="123"/>
      <c r="G366" s="123"/>
      <c r="H366" s="123"/>
      <c r="I366" s="123"/>
      <c r="J366" s="123"/>
      <c r="K366" s="123"/>
      <c r="L366" s="123"/>
    </row>
    <row r="367" spans="2:12">
      <c r="B367" s="123"/>
      <c r="C367" s="123"/>
      <c r="D367" s="123"/>
      <c r="E367" s="123"/>
      <c r="F367" s="123"/>
      <c r="G367" s="123"/>
      <c r="H367" s="123"/>
      <c r="I367" s="123"/>
      <c r="J367" s="123"/>
      <c r="K367" s="123"/>
      <c r="L367" s="123"/>
    </row>
    <row r="368" spans="2:12">
      <c r="B368" s="123"/>
      <c r="C368" s="123"/>
      <c r="D368" s="123"/>
      <c r="E368" s="123"/>
      <c r="F368" s="123"/>
      <c r="G368" s="123"/>
      <c r="H368" s="123"/>
      <c r="I368" s="123"/>
      <c r="J368" s="123"/>
      <c r="K368" s="123"/>
      <c r="L368" s="123"/>
    </row>
    <row r="369" spans="2:12">
      <c r="B369" s="123"/>
      <c r="C369" s="123"/>
      <c r="D369" s="123"/>
      <c r="E369" s="123"/>
      <c r="F369" s="123"/>
      <c r="G369" s="123"/>
      <c r="H369" s="123"/>
      <c r="I369" s="123"/>
      <c r="J369" s="123"/>
      <c r="K369" s="123"/>
      <c r="L369" s="123"/>
    </row>
    <row r="370" spans="2:12">
      <c r="B370" s="123"/>
      <c r="C370" s="123"/>
      <c r="D370" s="123"/>
      <c r="E370" s="123"/>
      <c r="F370" s="123"/>
      <c r="G370" s="123"/>
      <c r="H370" s="123"/>
      <c r="I370" s="123"/>
      <c r="J370" s="123"/>
      <c r="K370" s="123"/>
      <c r="L370" s="123"/>
    </row>
    <row r="371" spans="2:12">
      <c r="B371" s="123"/>
      <c r="C371" s="123"/>
      <c r="D371" s="123"/>
      <c r="E371" s="123"/>
      <c r="F371" s="123"/>
      <c r="G371" s="123"/>
      <c r="H371" s="123"/>
      <c r="I371" s="123"/>
      <c r="J371" s="123"/>
      <c r="K371" s="123"/>
      <c r="L371" s="123"/>
    </row>
    <row r="372" spans="2:12">
      <c r="B372" s="123"/>
      <c r="C372" s="123"/>
      <c r="D372" s="123"/>
      <c r="E372" s="123"/>
      <c r="F372" s="123"/>
      <c r="G372" s="123"/>
      <c r="H372" s="123"/>
      <c r="I372" s="123"/>
      <c r="J372" s="123"/>
      <c r="K372" s="123"/>
      <c r="L372" s="123"/>
    </row>
    <row r="373" spans="2:12">
      <c r="B373" s="123"/>
      <c r="C373" s="123"/>
      <c r="D373" s="123"/>
      <c r="E373" s="123"/>
      <c r="F373" s="123"/>
      <c r="G373" s="123"/>
      <c r="H373" s="123"/>
      <c r="I373" s="123"/>
      <c r="J373" s="123"/>
      <c r="K373" s="123"/>
      <c r="L373" s="123"/>
    </row>
    <row r="374" spans="2:12">
      <c r="B374" s="123"/>
      <c r="C374" s="123"/>
      <c r="D374" s="123"/>
      <c r="E374" s="123"/>
      <c r="F374" s="123"/>
      <c r="G374" s="123"/>
      <c r="H374" s="123"/>
      <c r="I374" s="123"/>
      <c r="J374" s="123"/>
      <c r="K374" s="123"/>
      <c r="L374" s="123"/>
    </row>
    <row r="375" spans="2:12">
      <c r="B375" s="123"/>
      <c r="C375" s="123"/>
      <c r="D375" s="123"/>
      <c r="E375" s="123"/>
      <c r="F375" s="123"/>
      <c r="G375" s="123"/>
      <c r="H375" s="123"/>
      <c r="I375" s="123"/>
      <c r="J375" s="123"/>
      <c r="K375" s="123"/>
      <c r="L375" s="123"/>
    </row>
    <row r="376" spans="2:12">
      <c r="B376" s="123"/>
      <c r="C376" s="123"/>
      <c r="D376" s="123"/>
      <c r="E376" s="123"/>
      <c r="F376" s="123"/>
      <c r="G376" s="123"/>
      <c r="H376" s="123"/>
      <c r="I376" s="123"/>
      <c r="J376" s="123"/>
      <c r="K376" s="123"/>
      <c r="L376" s="123"/>
    </row>
    <row r="377" spans="2:12">
      <c r="B377" s="123"/>
      <c r="C377" s="123"/>
      <c r="D377" s="123"/>
      <c r="E377" s="123"/>
      <c r="F377" s="123"/>
      <c r="G377" s="123"/>
      <c r="H377" s="123"/>
      <c r="I377" s="123"/>
      <c r="J377" s="123"/>
      <c r="K377" s="123"/>
      <c r="L377" s="123"/>
    </row>
    <row r="378" spans="2:12">
      <c r="B378" s="123"/>
      <c r="C378" s="123"/>
      <c r="D378" s="123"/>
      <c r="E378" s="123"/>
      <c r="F378" s="123"/>
      <c r="G378" s="123"/>
      <c r="H378" s="123"/>
      <c r="I378" s="123"/>
      <c r="J378" s="123"/>
      <c r="K378" s="123"/>
      <c r="L378" s="123"/>
    </row>
    <row r="379" spans="2:12">
      <c r="B379" s="123"/>
      <c r="C379" s="123"/>
      <c r="D379" s="123"/>
      <c r="E379" s="123"/>
      <c r="F379" s="123"/>
      <c r="G379" s="123"/>
      <c r="H379" s="123"/>
      <c r="I379" s="123"/>
      <c r="J379" s="123"/>
      <c r="K379" s="123"/>
      <c r="L379" s="123"/>
    </row>
    <row r="380" spans="2:12">
      <c r="B380" s="123"/>
      <c r="C380" s="123"/>
      <c r="D380" s="123"/>
      <c r="E380" s="123"/>
      <c r="F380" s="123"/>
      <c r="G380" s="123"/>
      <c r="H380" s="123"/>
      <c r="I380" s="123"/>
      <c r="J380" s="123"/>
      <c r="K380" s="123"/>
      <c r="L380" s="123"/>
    </row>
    <row r="381" spans="2:12">
      <c r="B381" s="123"/>
      <c r="C381" s="123"/>
      <c r="D381" s="123"/>
      <c r="E381" s="123"/>
      <c r="F381" s="123"/>
      <c r="G381" s="123"/>
      <c r="H381" s="123"/>
      <c r="I381" s="123"/>
      <c r="J381" s="123"/>
      <c r="K381" s="123"/>
      <c r="L381" s="123"/>
    </row>
    <row r="382" spans="2:12">
      <c r="B382" s="123"/>
      <c r="C382" s="123"/>
      <c r="D382" s="123"/>
      <c r="E382" s="123"/>
      <c r="F382" s="123"/>
      <c r="G382" s="123"/>
      <c r="H382" s="123"/>
      <c r="I382" s="123"/>
      <c r="J382" s="123"/>
      <c r="K382" s="123"/>
      <c r="L382" s="123"/>
    </row>
    <row r="383" spans="2:12">
      <c r="B383" s="123"/>
      <c r="C383" s="123"/>
      <c r="D383" s="123"/>
      <c r="E383" s="123"/>
      <c r="F383" s="123"/>
      <c r="G383" s="123"/>
      <c r="H383" s="123"/>
      <c r="I383" s="123"/>
      <c r="J383" s="123"/>
      <c r="K383" s="123"/>
      <c r="L383" s="123"/>
    </row>
    <row r="384" spans="2:12">
      <c r="B384" s="123"/>
      <c r="C384" s="123"/>
      <c r="D384" s="123"/>
      <c r="E384" s="123"/>
      <c r="F384" s="123"/>
      <c r="G384" s="123"/>
      <c r="H384" s="123"/>
      <c r="I384" s="123"/>
      <c r="J384" s="123"/>
      <c r="K384" s="123"/>
      <c r="L384" s="123"/>
    </row>
    <row r="385" spans="2:12">
      <c r="B385" s="123"/>
      <c r="C385" s="123"/>
      <c r="D385" s="123"/>
      <c r="E385" s="123"/>
      <c r="F385" s="123"/>
      <c r="G385" s="123"/>
      <c r="H385" s="123"/>
      <c r="I385" s="123"/>
      <c r="J385" s="123"/>
      <c r="K385" s="123"/>
      <c r="L385" s="123"/>
    </row>
    <row r="386" spans="2:12">
      <c r="B386" s="123"/>
      <c r="C386" s="123"/>
      <c r="D386" s="123"/>
      <c r="E386" s="123"/>
      <c r="F386" s="123"/>
      <c r="G386" s="123"/>
      <c r="H386" s="123"/>
      <c r="I386" s="123"/>
      <c r="J386" s="123"/>
      <c r="K386" s="123"/>
      <c r="L386" s="123"/>
    </row>
    <row r="387" spans="2:12">
      <c r="B387" s="123"/>
      <c r="C387" s="123"/>
      <c r="D387" s="123"/>
      <c r="E387" s="123"/>
      <c r="F387" s="123"/>
      <c r="G387" s="123"/>
      <c r="H387" s="123"/>
      <c r="I387" s="123"/>
      <c r="J387" s="123"/>
      <c r="K387" s="123"/>
      <c r="L387" s="123"/>
    </row>
    <row r="388" spans="2:12">
      <c r="B388" s="123"/>
      <c r="C388" s="123"/>
      <c r="D388" s="123"/>
      <c r="E388" s="123"/>
      <c r="F388" s="123"/>
      <c r="G388" s="123"/>
      <c r="H388" s="123"/>
      <c r="I388" s="123"/>
      <c r="J388" s="123"/>
      <c r="K388" s="123"/>
      <c r="L388" s="123"/>
    </row>
    <row r="389" spans="2:12">
      <c r="B389" s="123"/>
      <c r="C389" s="123"/>
      <c r="D389" s="123"/>
      <c r="E389" s="123"/>
      <c r="F389" s="123"/>
      <c r="G389" s="123"/>
      <c r="H389" s="123"/>
      <c r="I389" s="123"/>
      <c r="J389" s="123"/>
      <c r="K389" s="123"/>
      <c r="L389" s="123"/>
    </row>
    <row r="390" spans="2:12">
      <c r="B390" s="123"/>
      <c r="C390" s="123"/>
      <c r="D390" s="123"/>
      <c r="E390" s="123"/>
      <c r="F390" s="123"/>
      <c r="G390" s="123"/>
      <c r="H390" s="123"/>
      <c r="I390" s="123"/>
      <c r="J390" s="123"/>
      <c r="K390" s="123"/>
      <c r="L390" s="123"/>
    </row>
    <row r="391" spans="2:12">
      <c r="B391" s="123"/>
      <c r="C391" s="123"/>
      <c r="D391" s="123"/>
      <c r="E391" s="123"/>
      <c r="F391" s="123"/>
      <c r="G391" s="123"/>
      <c r="H391" s="123"/>
      <c r="I391" s="123"/>
      <c r="J391" s="123"/>
      <c r="K391" s="123"/>
      <c r="L391" s="123"/>
    </row>
    <row r="392" spans="2:12">
      <c r="B392" s="123"/>
      <c r="C392" s="123"/>
      <c r="D392" s="123"/>
      <c r="E392" s="123"/>
      <c r="F392" s="123"/>
      <c r="G392" s="123"/>
      <c r="H392" s="123"/>
      <c r="I392" s="123"/>
      <c r="J392" s="123"/>
      <c r="K392" s="123"/>
      <c r="L392" s="123"/>
    </row>
    <row r="393" spans="2:12">
      <c r="B393" s="123"/>
      <c r="C393" s="123"/>
      <c r="D393" s="123"/>
      <c r="E393" s="123"/>
      <c r="F393" s="123"/>
      <c r="G393" s="123"/>
      <c r="H393" s="123"/>
      <c r="I393" s="123"/>
      <c r="J393" s="123"/>
      <c r="K393" s="123"/>
      <c r="L393" s="123"/>
    </row>
    <row r="394" spans="2:12">
      <c r="B394" s="123"/>
      <c r="C394" s="123"/>
      <c r="D394" s="123"/>
      <c r="E394" s="123"/>
      <c r="F394" s="123"/>
      <c r="G394" s="123"/>
      <c r="H394" s="123"/>
      <c r="I394" s="123"/>
      <c r="J394" s="123"/>
      <c r="K394" s="123"/>
      <c r="L394" s="123"/>
    </row>
    <row r="395" spans="2:12">
      <c r="B395" s="123"/>
      <c r="C395" s="123"/>
      <c r="D395" s="123"/>
      <c r="E395" s="123"/>
      <c r="F395" s="123"/>
      <c r="G395" s="123"/>
      <c r="H395" s="123"/>
      <c r="I395" s="123"/>
      <c r="J395" s="123"/>
      <c r="K395" s="123"/>
      <c r="L395" s="123"/>
    </row>
    <row r="396" spans="2:12">
      <c r="B396" s="123"/>
      <c r="C396" s="123"/>
      <c r="D396" s="123"/>
      <c r="E396" s="123"/>
      <c r="F396" s="123"/>
      <c r="G396" s="123"/>
      <c r="H396" s="123"/>
      <c r="I396" s="123"/>
      <c r="J396" s="123"/>
      <c r="K396" s="123"/>
      <c r="L396" s="123"/>
    </row>
    <row r="397" spans="2:12">
      <c r="B397" s="123"/>
      <c r="C397" s="123"/>
      <c r="D397" s="123"/>
      <c r="E397" s="123"/>
      <c r="F397" s="123"/>
      <c r="G397" s="123"/>
      <c r="H397" s="123"/>
      <c r="I397" s="123"/>
      <c r="J397" s="123"/>
      <c r="K397" s="123"/>
      <c r="L397" s="123"/>
    </row>
    <row r="398" spans="2:12">
      <c r="B398" s="123"/>
      <c r="C398" s="123"/>
      <c r="D398" s="123"/>
      <c r="E398" s="123"/>
      <c r="F398" s="123"/>
      <c r="G398" s="123"/>
      <c r="H398" s="123"/>
      <c r="I398" s="123"/>
      <c r="J398" s="123"/>
      <c r="K398" s="123"/>
      <c r="L398" s="123"/>
    </row>
    <row r="399" spans="2:12">
      <c r="B399" s="123"/>
      <c r="C399" s="123"/>
      <c r="D399" s="123"/>
      <c r="E399" s="123"/>
      <c r="F399" s="123"/>
      <c r="G399" s="123"/>
      <c r="H399" s="123"/>
      <c r="I399" s="123"/>
      <c r="J399" s="123"/>
      <c r="K399" s="123"/>
      <c r="L399" s="123"/>
    </row>
    <row r="400" spans="2:12">
      <c r="B400" s="123"/>
      <c r="C400" s="123"/>
      <c r="D400" s="123"/>
      <c r="E400" s="123"/>
      <c r="F400" s="123"/>
      <c r="G400" s="123"/>
      <c r="H400" s="123"/>
      <c r="I400" s="123"/>
      <c r="J400" s="123"/>
      <c r="K400" s="123"/>
      <c r="L400" s="123"/>
    </row>
    <row r="401" spans="2:12">
      <c r="B401" s="123"/>
      <c r="C401" s="123"/>
      <c r="D401" s="123"/>
      <c r="E401" s="123"/>
      <c r="F401" s="123"/>
      <c r="G401" s="123"/>
      <c r="H401" s="123"/>
      <c r="I401" s="123"/>
      <c r="J401" s="123"/>
      <c r="K401" s="123"/>
      <c r="L401" s="123"/>
    </row>
    <row r="402" spans="2:12">
      <c r="B402" s="123"/>
      <c r="C402" s="123"/>
      <c r="D402" s="123"/>
      <c r="E402" s="123"/>
      <c r="F402" s="123"/>
      <c r="G402" s="123"/>
      <c r="H402" s="123"/>
      <c r="I402" s="123"/>
      <c r="J402" s="123"/>
      <c r="K402" s="123"/>
      <c r="L402" s="123"/>
    </row>
    <row r="403" spans="2:12">
      <c r="B403" s="123"/>
      <c r="C403" s="123"/>
      <c r="D403" s="123"/>
      <c r="E403" s="123"/>
      <c r="F403" s="123"/>
      <c r="G403" s="123"/>
      <c r="H403" s="123"/>
      <c r="I403" s="123"/>
      <c r="J403" s="123"/>
      <c r="K403" s="123"/>
      <c r="L403" s="123"/>
    </row>
    <row r="404" spans="2:12">
      <c r="B404" s="123"/>
      <c r="C404" s="123"/>
      <c r="D404" s="123"/>
      <c r="E404" s="123"/>
      <c r="F404" s="123"/>
      <c r="G404" s="123"/>
      <c r="H404" s="123"/>
      <c r="I404" s="123"/>
      <c r="J404" s="123"/>
      <c r="K404" s="123"/>
      <c r="L404" s="123"/>
    </row>
    <row r="405" spans="2:12">
      <c r="B405" s="123"/>
      <c r="C405" s="123"/>
      <c r="D405" s="123"/>
      <c r="E405" s="123"/>
      <c r="F405" s="123"/>
      <c r="G405" s="123"/>
      <c r="H405" s="123"/>
      <c r="I405" s="123"/>
      <c r="J405" s="123"/>
      <c r="K405" s="123"/>
      <c r="L405" s="123"/>
    </row>
    <row r="406" spans="2:12">
      <c r="B406" s="123"/>
      <c r="C406" s="123"/>
      <c r="D406" s="123"/>
      <c r="E406" s="123"/>
      <c r="F406" s="123"/>
      <c r="G406" s="123"/>
      <c r="H406" s="123"/>
      <c r="I406" s="123"/>
      <c r="J406" s="123"/>
      <c r="K406" s="123"/>
      <c r="L406" s="123"/>
    </row>
    <row r="407" spans="2:12">
      <c r="B407" s="123"/>
      <c r="C407" s="123"/>
      <c r="D407" s="123"/>
      <c r="E407" s="123"/>
      <c r="F407" s="123"/>
      <c r="G407" s="123"/>
      <c r="H407" s="123"/>
      <c r="I407" s="123"/>
      <c r="J407" s="123"/>
      <c r="K407" s="123"/>
      <c r="L407" s="123"/>
    </row>
    <row r="408" spans="2:12">
      <c r="B408" s="123"/>
      <c r="C408" s="123"/>
      <c r="D408" s="123"/>
      <c r="E408" s="123"/>
      <c r="F408" s="123"/>
      <c r="G408" s="123"/>
      <c r="H408" s="123"/>
      <c r="I408" s="123"/>
      <c r="J408" s="123"/>
      <c r="K408" s="123"/>
      <c r="L408" s="123"/>
    </row>
    <row r="409" spans="2:12">
      <c r="B409" s="123"/>
      <c r="C409" s="123"/>
      <c r="D409" s="123"/>
      <c r="E409" s="123"/>
      <c r="F409" s="123"/>
      <c r="G409" s="123"/>
      <c r="H409" s="123"/>
      <c r="I409" s="123"/>
      <c r="J409" s="123"/>
      <c r="K409" s="123"/>
      <c r="L409" s="123"/>
    </row>
    <row r="410" spans="2:12">
      <c r="B410" s="123"/>
      <c r="C410" s="123"/>
      <c r="D410" s="123"/>
      <c r="E410" s="123"/>
      <c r="F410" s="123"/>
      <c r="G410" s="123"/>
      <c r="H410" s="123"/>
      <c r="I410" s="123"/>
      <c r="J410" s="123"/>
      <c r="K410" s="123"/>
      <c r="L410" s="123"/>
    </row>
    <row r="411" spans="2:12">
      <c r="B411" s="123"/>
      <c r="C411" s="123"/>
      <c r="D411" s="123"/>
      <c r="E411" s="123"/>
      <c r="F411" s="123"/>
      <c r="G411" s="123"/>
      <c r="H411" s="123"/>
      <c r="I411" s="123"/>
      <c r="J411" s="123"/>
      <c r="K411" s="123"/>
      <c r="L411" s="123"/>
    </row>
    <row r="412" spans="2:12">
      <c r="B412" s="123"/>
      <c r="C412" s="123"/>
      <c r="D412" s="123"/>
      <c r="E412" s="123"/>
      <c r="F412" s="123"/>
      <c r="G412" s="123"/>
      <c r="H412" s="123"/>
      <c r="I412" s="123"/>
      <c r="J412" s="123"/>
      <c r="K412" s="123"/>
      <c r="L412" s="123"/>
    </row>
    <row r="413" spans="2:12">
      <c r="B413" s="123"/>
      <c r="C413" s="123"/>
      <c r="D413" s="123"/>
      <c r="E413" s="123"/>
      <c r="F413" s="123"/>
      <c r="G413" s="123"/>
      <c r="H413" s="123"/>
      <c r="I413" s="123"/>
      <c r="J413" s="123"/>
      <c r="K413" s="123"/>
      <c r="L413" s="123"/>
    </row>
    <row r="414" spans="2:12">
      <c r="B414" s="123"/>
      <c r="C414" s="123"/>
      <c r="D414" s="123"/>
      <c r="E414" s="123"/>
      <c r="F414" s="123"/>
      <c r="G414" s="123"/>
      <c r="H414" s="123"/>
      <c r="I414" s="123"/>
      <c r="J414" s="123"/>
      <c r="K414" s="123"/>
      <c r="L414" s="123"/>
    </row>
    <row r="415" spans="2:12">
      <c r="B415" s="123"/>
      <c r="C415" s="123"/>
      <c r="D415" s="123"/>
      <c r="E415" s="123"/>
      <c r="F415" s="123"/>
      <c r="G415" s="123"/>
      <c r="H415" s="123"/>
      <c r="I415" s="123"/>
      <c r="J415" s="123"/>
      <c r="K415" s="123"/>
      <c r="L415" s="123"/>
    </row>
    <row r="416" spans="2:12">
      <c r="B416" s="123"/>
      <c r="C416" s="123"/>
      <c r="D416" s="123"/>
      <c r="E416" s="123"/>
      <c r="F416" s="123"/>
      <c r="G416" s="123"/>
      <c r="H416" s="123"/>
      <c r="I416" s="123"/>
      <c r="J416" s="123"/>
      <c r="K416" s="123"/>
      <c r="L416" s="123"/>
    </row>
    <row r="417" spans="2:12">
      <c r="B417" s="123"/>
      <c r="C417" s="123"/>
      <c r="D417" s="123"/>
      <c r="E417" s="123"/>
      <c r="F417" s="123"/>
      <c r="G417" s="123"/>
      <c r="H417" s="123"/>
      <c r="I417" s="123"/>
      <c r="J417" s="123"/>
      <c r="K417" s="123"/>
      <c r="L417" s="123"/>
    </row>
    <row r="418" spans="2:12">
      <c r="B418" s="123"/>
      <c r="C418" s="123"/>
      <c r="D418" s="123"/>
      <c r="E418" s="123"/>
      <c r="F418" s="123"/>
      <c r="G418" s="123"/>
      <c r="H418" s="123"/>
      <c r="I418" s="123"/>
      <c r="J418" s="123"/>
      <c r="K418" s="123"/>
      <c r="L418" s="123"/>
    </row>
    <row r="419" spans="2:12">
      <c r="B419" s="123"/>
      <c r="C419" s="123"/>
      <c r="D419" s="123"/>
      <c r="E419" s="123"/>
      <c r="F419" s="123"/>
      <c r="G419" s="123"/>
      <c r="H419" s="123"/>
      <c r="I419" s="123"/>
      <c r="J419" s="123"/>
      <c r="K419" s="123"/>
      <c r="L419" s="123"/>
    </row>
    <row r="420" spans="2:12">
      <c r="B420" s="123"/>
      <c r="C420" s="123"/>
      <c r="D420" s="123"/>
      <c r="E420" s="123"/>
      <c r="F420" s="123"/>
      <c r="G420" s="123"/>
      <c r="H420" s="123"/>
      <c r="I420" s="123"/>
      <c r="J420" s="123"/>
      <c r="K420" s="123"/>
      <c r="L420" s="123"/>
    </row>
    <row r="421" spans="2:12">
      <c r="B421" s="123"/>
      <c r="C421" s="123"/>
      <c r="D421" s="123"/>
      <c r="E421" s="123"/>
      <c r="F421" s="123"/>
      <c r="G421" s="123"/>
      <c r="H421" s="123"/>
      <c r="I421" s="123"/>
      <c r="J421" s="123"/>
      <c r="K421" s="123"/>
      <c r="L421" s="123"/>
    </row>
    <row r="422" spans="2:12">
      <c r="B422" s="123"/>
      <c r="C422" s="123"/>
      <c r="D422" s="123"/>
      <c r="E422" s="123"/>
      <c r="F422" s="123"/>
      <c r="G422" s="123"/>
      <c r="H422" s="123"/>
      <c r="I422" s="123"/>
      <c r="J422" s="123"/>
      <c r="K422" s="123"/>
      <c r="L422" s="123"/>
    </row>
    <row r="423" spans="2:12">
      <c r="B423" s="123"/>
      <c r="C423" s="123"/>
      <c r="D423" s="123"/>
      <c r="E423" s="123"/>
      <c r="F423" s="123"/>
      <c r="G423" s="123"/>
      <c r="H423" s="123"/>
      <c r="I423" s="123"/>
      <c r="J423" s="123"/>
      <c r="K423" s="123"/>
      <c r="L423" s="123"/>
    </row>
    <row r="424" spans="2:12">
      <c r="B424" s="123"/>
      <c r="C424" s="123"/>
      <c r="D424" s="123"/>
      <c r="E424" s="123"/>
      <c r="F424" s="123"/>
      <c r="G424" s="123"/>
      <c r="H424" s="123"/>
      <c r="I424" s="123"/>
      <c r="J424" s="123"/>
      <c r="K424" s="123"/>
      <c r="L424" s="123"/>
    </row>
    <row r="425" spans="2:12">
      <c r="B425" s="123"/>
      <c r="C425" s="123"/>
      <c r="D425" s="123"/>
      <c r="E425" s="123"/>
      <c r="F425" s="123"/>
      <c r="G425" s="123"/>
      <c r="H425" s="123"/>
      <c r="I425" s="123"/>
      <c r="J425" s="123"/>
      <c r="K425" s="123"/>
      <c r="L425" s="123"/>
    </row>
    <row r="426" spans="2:12">
      <c r="B426" s="123"/>
      <c r="C426" s="123"/>
      <c r="D426" s="123"/>
      <c r="E426" s="123"/>
      <c r="F426" s="123"/>
      <c r="G426" s="123"/>
      <c r="H426" s="123"/>
      <c r="I426" s="123"/>
      <c r="J426" s="123"/>
      <c r="K426" s="123"/>
      <c r="L426" s="123"/>
    </row>
    <row r="427" spans="2:12">
      <c r="B427" s="123"/>
      <c r="C427" s="123"/>
      <c r="D427" s="123"/>
      <c r="E427" s="123"/>
      <c r="F427" s="123"/>
      <c r="G427" s="123"/>
      <c r="H427" s="123"/>
      <c r="I427" s="123"/>
      <c r="J427" s="123"/>
      <c r="K427" s="123"/>
      <c r="L427" s="123"/>
    </row>
    <row r="428" spans="2:12">
      <c r="B428" s="123"/>
      <c r="C428" s="123"/>
      <c r="D428" s="123"/>
      <c r="E428" s="123"/>
      <c r="F428" s="123"/>
      <c r="G428" s="123"/>
      <c r="H428" s="123"/>
      <c r="I428" s="123"/>
      <c r="J428" s="123"/>
      <c r="K428" s="123"/>
      <c r="L428" s="123"/>
    </row>
    <row r="429" spans="2:12">
      <c r="B429" s="123"/>
      <c r="C429" s="123"/>
      <c r="D429" s="123"/>
      <c r="E429" s="123"/>
      <c r="F429" s="123"/>
      <c r="G429" s="123"/>
      <c r="H429" s="123"/>
      <c r="I429" s="123"/>
      <c r="J429" s="123"/>
      <c r="K429" s="123"/>
      <c r="L429" s="123"/>
    </row>
    <row r="430" spans="2:12">
      <c r="B430" s="123"/>
      <c r="C430" s="123"/>
      <c r="D430" s="123"/>
      <c r="E430" s="123"/>
      <c r="F430" s="123"/>
      <c r="G430" s="123"/>
      <c r="H430" s="123"/>
      <c r="I430" s="123"/>
      <c r="J430" s="123"/>
      <c r="K430" s="123"/>
      <c r="L430" s="123"/>
    </row>
    <row r="431" spans="2:12">
      <c r="B431" s="123"/>
      <c r="C431" s="123"/>
      <c r="D431" s="123"/>
      <c r="E431" s="123"/>
      <c r="F431" s="123"/>
      <c r="G431" s="123"/>
      <c r="H431" s="123"/>
      <c r="I431" s="123"/>
      <c r="J431" s="123"/>
      <c r="K431" s="123"/>
      <c r="L431" s="123"/>
    </row>
    <row r="432" spans="2:12">
      <c r="B432" s="123"/>
      <c r="C432" s="123"/>
      <c r="D432" s="123"/>
      <c r="E432" s="123"/>
      <c r="F432" s="123"/>
      <c r="G432" s="123"/>
      <c r="H432" s="123"/>
      <c r="I432" s="123"/>
      <c r="J432" s="123"/>
      <c r="K432" s="123"/>
      <c r="L432" s="123"/>
    </row>
    <row r="433" spans="2:12">
      <c r="B433" s="123"/>
      <c r="C433" s="123"/>
      <c r="D433" s="123"/>
      <c r="E433" s="123"/>
      <c r="F433" s="123"/>
      <c r="G433" s="123"/>
      <c r="H433" s="123"/>
      <c r="I433" s="123"/>
      <c r="J433" s="123"/>
      <c r="K433" s="123"/>
      <c r="L433" s="123"/>
    </row>
    <row r="434" spans="2:12">
      <c r="B434" s="123"/>
      <c r="C434" s="123"/>
      <c r="D434" s="123"/>
      <c r="E434" s="123"/>
      <c r="F434" s="123"/>
      <c r="G434" s="123"/>
      <c r="H434" s="123"/>
      <c r="I434" s="123"/>
      <c r="J434" s="123"/>
      <c r="K434" s="123"/>
      <c r="L434" s="123"/>
    </row>
    <row r="435" spans="2:12">
      <c r="B435" s="123"/>
      <c r="C435" s="123"/>
      <c r="D435" s="123"/>
      <c r="E435" s="123"/>
      <c r="F435" s="123"/>
      <c r="G435" s="123"/>
      <c r="H435" s="123"/>
      <c r="I435" s="123"/>
      <c r="J435" s="123"/>
      <c r="K435" s="123"/>
      <c r="L435" s="123"/>
    </row>
    <row r="436" spans="2:12">
      <c r="B436" s="123"/>
      <c r="C436" s="123"/>
      <c r="D436" s="123"/>
      <c r="E436" s="123"/>
      <c r="F436" s="123"/>
      <c r="G436" s="123"/>
      <c r="H436" s="123"/>
      <c r="I436" s="123"/>
      <c r="J436" s="123"/>
      <c r="K436" s="123"/>
      <c r="L436" s="123"/>
    </row>
    <row r="437" spans="2:12">
      <c r="B437" s="123"/>
      <c r="C437" s="123"/>
      <c r="D437" s="123"/>
      <c r="E437" s="123"/>
      <c r="F437" s="123"/>
      <c r="G437" s="123"/>
      <c r="H437" s="123"/>
      <c r="I437" s="123"/>
      <c r="J437" s="123"/>
      <c r="K437" s="123"/>
      <c r="L437" s="123"/>
    </row>
    <row r="438" spans="2:12">
      <c r="B438" s="123"/>
      <c r="C438" s="123"/>
      <c r="D438" s="123"/>
      <c r="E438" s="123"/>
      <c r="F438" s="123"/>
      <c r="G438" s="123"/>
      <c r="H438" s="123"/>
      <c r="I438" s="123"/>
      <c r="J438" s="123"/>
      <c r="K438" s="123"/>
      <c r="L438" s="123"/>
    </row>
    <row r="439" spans="2:12">
      <c r="B439" s="123"/>
      <c r="C439" s="123"/>
      <c r="D439" s="123"/>
      <c r="E439" s="123"/>
      <c r="F439" s="123"/>
      <c r="G439" s="123"/>
      <c r="H439" s="123"/>
      <c r="I439" s="123"/>
      <c r="J439" s="123"/>
      <c r="K439" s="123"/>
      <c r="L439" s="123"/>
    </row>
    <row r="440" spans="2:12">
      <c r="B440" s="123"/>
      <c r="C440" s="123"/>
      <c r="D440" s="123"/>
      <c r="E440" s="123"/>
      <c r="F440" s="123"/>
      <c r="G440" s="123"/>
      <c r="H440" s="123"/>
      <c r="I440" s="123"/>
      <c r="J440" s="123"/>
      <c r="K440" s="123"/>
      <c r="L440" s="123"/>
    </row>
    <row r="441" spans="2:12">
      <c r="B441" s="123"/>
      <c r="C441" s="123"/>
      <c r="D441" s="123"/>
      <c r="E441" s="123"/>
      <c r="F441" s="123"/>
      <c r="G441" s="123"/>
      <c r="H441" s="123"/>
      <c r="I441" s="123"/>
      <c r="J441" s="123"/>
      <c r="K441" s="123"/>
      <c r="L441" s="123"/>
    </row>
    <row r="442" spans="2:12">
      <c r="B442" s="123"/>
      <c r="C442" s="123"/>
      <c r="D442" s="123"/>
      <c r="E442" s="123"/>
      <c r="F442" s="123"/>
      <c r="G442" s="123"/>
      <c r="H442" s="123"/>
      <c r="I442" s="123"/>
      <c r="J442" s="123"/>
      <c r="K442" s="123"/>
      <c r="L442" s="123"/>
    </row>
    <row r="443" spans="2:12">
      <c r="B443" s="123"/>
      <c r="C443" s="123"/>
      <c r="D443" s="123"/>
      <c r="E443" s="123"/>
      <c r="F443" s="123"/>
      <c r="G443" s="123"/>
      <c r="H443" s="123"/>
      <c r="I443" s="123"/>
      <c r="J443" s="123"/>
      <c r="K443" s="123"/>
      <c r="L443" s="123"/>
    </row>
    <row r="444" spans="2:12">
      <c r="B444" s="123"/>
      <c r="C444" s="123"/>
      <c r="D444" s="123"/>
      <c r="E444" s="123"/>
      <c r="F444" s="123"/>
      <c r="G444" s="123"/>
      <c r="H444" s="123"/>
      <c r="I444" s="123"/>
      <c r="J444" s="123"/>
      <c r="K444" s="123"/>
      <c r="L444" s="123"/>
    </row>
    <row r="445" spans="2:12">
      <c r="B445" s="123"/>
      <c r="C445" s="123"/>
      <c r="D445" s="123"/>
      <c r="E445" s="123"/>
      <c r="F445" s="123"/>
      <c r="G445" s="123"/>
      <c r="H445" s="123"/>
      <c r="I445" s="123"/>
      <c r="J445" s="123"/>
      <c r="K445" s="123"/>
      <c r="L445" s="123"/>
    </row>
    <row r="446" spans="2:12">
      <c r="B446" s="123"/>
      <c r="C446" s="123"/>
      <c r="D446" s="123"/>
      <c r="E446" s="123"/>
      <c r="F446" s="123"/>
      <c r="G446" s="123"/>
      <c r="H446" s="123"/>
      <c r="I446" s="123"/>
      <c r="J446" s="123"/>
      <c r="K446" s="123"/>
      <c r="L446" s="123"/>
    </row>
    <row r="447" spans="2:12">
      <c r="B447" s="123"/>
      <c r="C447" s="123"/>
      <c r="D447" s="123"/>
      <c r="E447" s="123"/>
      <c r="F447" s="123"/>
      <c r="G447" s="123"/>
      <c r="H447" s="123"/>
      <c r="I447" s="123"/>
      <c r="J447" s="123"/>
      <c r="K447" s="123"/>
      <c r="L447" s="123"/>
    </row>
    <row r="448" spans="2:12">
      <c r="B448" s="123"/>
      <c r="C448" s="123"/>
      <c r="D448" s="123"/>
      <c r="E448" s="123"/>
      <c r="F448" s="123"/>
      <c r="G448" s="123"/>
      <c r="H448" s="123"/>
      <c r="I448" s="123"/>
      <c r="J448" s="123"/>
      <c r="K448" s="123"/>
      <c r="L448" s="123"/>
    </row>
    <row r="449" spans="2:12">
      <c r="B449" s="123"/>
      <c r="C449" s="123"/>
      <c r="D449" s="123"/>
      <c r="E449" s="123"/>
      <c r="F449" s="123"/>
      <c r="G449" s="123"/>
      <c r="H449" s="123"/>
      <c r="I449" s="123"/>
      <c r="J449" s="123"/>
      <c r="K449" s="123"/>
      <c r="L449" s="123"/>
    </row>
    <row r="450" spans="2:12">
      <c r="B450" s="123"/>
      <c r="C450" s="123"/>
      <c r="D450" s="123"/>
      <c r="E450" s="123"/>
      <c r="F450" s="123"/>
      <c r="G450" s="123"/>
      <c r="H450" s="123"/>
      <c r="I450" s="123"/>
      <c r="J450" s="123"/>
      <c r="K450" s="123"/>
      <c r="L450" s="123"/>
    </row>
    <row r="451" spans="2:12">
      <c r="B451" s="123"/>
      <c r="C451" s="123"/>
      <c r="D451" s="123"/>
      <c r="E451" s="123"/>
      <c r="F451" s="123"/>
      <c r="G451" s="123"/>
      <c r="H451" s="123"/>
      <c r="I451" s="123"/>
      <c r="J451" s="123"/>
      <c r="K451" s="123"/>
      <c r="L451" s="123"/>
    </row>
    <row r="452" spans="2:12">
      <c r="B452" s="123"/>
      <c r="C452" s="123"/>
      <c r="D452" s="123"/>
      <c r="E452" s="123"/>
      <c r="F452" s="123"/>
      <c r="G452" s="123"/>
      <c r="H452" s="123"/>
      <c r="I452" s="123"/>
      <c r="J452" s="123"/>
      <c r="K452" s="123"/>
      <c r="L452" s="123"/>
    </row>
    <row r="453" spans="2:12">
      <c r="B453" s="123"/>
      <c r="C453" s="123"/>
      <c r="D453" s="123"/>
      <c r="E453" s="123"/>
      <c r="F453" s="123"/>
      <c r="G453" s="123"/>
      <c r="H453" s="123"/>
      <c r="I453" s="123"/>
      <c r="J453" s="123"/>
      <c r="K453" s="123"/>
      <c r="L453" s="123"/>
    </row>
    <row r="454" spans="2:12">
      <c r="B454" s="123"/>
      <c r="C454" s="123"/>
      <c r="D454" s="123"/>
      <c r="E454" s="123"/>
      <c r="F454" s="123"/>
      <c r="G454" s="123"/>
      <c r="H454" s="123"/>
      <c r="I454" s="123"/>
      <c r="J454" s="123"/>
      <c r="K454" s="123"/>
      <c r="L454" s="123"/>
    </row>
    <row r="455" spans="2:12">
      <c r="B455" s="123"/>
      <c r="C455" s="123"/>
      <c r="D455" s="123"/>
      <c r="E455" s="123"/>
      <c r="F455" s="123"/>
      <c r="G455" s="123"/>
      <c r="H455" s="123"/>
      <c r="I455" s="123"/>
      <c r="J455" s="123"/>
      <c r="K455" s="123"/>
      <c r="L455" s="123"/>
    </row>
    <row r="456" spans="2:12">
      <c r="B456" s="123"/>
      <c r="C456" s="123"/>
      <c r="D456" s="123"/>
      <c r="E456" s="123"/>
      <c r="F456" s="123"/>
      <c r="G456" s="123"/>
      <c r="H456" s="123"/>
      <c r="I456" s="123"/>
      <c r="J456" s="123"/>
      <c r="K456" s="123"/>
      <c r="L456" s="123"/>
    </row>
    <row r="457" spans="2:12">
      <c r="B457" s="123"/>
      <c r="C457" s="123"/>
      <c r="D457" s="123"/>
      <c r="E457" s="123"/>
      <c r="F457" s="123"/>
      <c r="G457" s="123"/>
      <c r="H457" s="123"/>
      <c r="I457" s="123"/>
      <c r="J457" s="123"/>
      <c r="K457" s="123"/>
      <c r="L457" s="123"/>
    </row>
    <row r="458" spans="2:12">
      <c r="B458" s="123"/>
      <c r="C458" s="123"/>
      <c r="D458" s="123"/>
      <c r="E458" s="123"/>
      <c r="F458" s="123"/>
      <c r="G458" s="123"/>
      <c r="H458" s="123"/>
      <c r="I458" s="123"/>
      <c r="J458" s="123"/>
      <c r="K458" s="123"/>
      <c r="L458" s="123"/>
    </row>
    <row r="459" spans="2:12">
      <c r="B459" s="123"/>
      <c r="C459" s="123"/>
      <c r="D459" s="123"/>
      <c r="E459" s="123"/>
      <c r="F459" s="123"/>
      <c r="G459" s="123"/>
      <c r="H459" s="123"/>
      <c r="I459" s="123"/>
      <c r="J459" s="123"/>
      <c r="K459" s="123"/>
      <c r="L459" s="123"/>
    </row>
    <row r="460" spans="2:12">
      <c r="B460" s="123"/>
      <c r="C460" s="123"/>
      <c r="D460" s="123"/>
      <c r="E460" s="123"/>
      <c r="F460" s="123"/>
      <c r="G460" s="123"/>
      <c r="H460" s="123"/>
      <c r="I460" s="123"/>
      <c r="J460" s="123"/>
      <c r="K460" s="123"/>
      <c r="L460" s="123"/>
    </row>
    <row r="461" spans="2:12">
      <c r="B461" s="123"/>
      <c r="C461" s="123"/>
      <c r="D461" s="123"/>
      <c r="E461" s="123"/>
      <c r="F461" s="123"/>
      <c r="G461" s="123"/>
      <c r="H461" s="123"/>
      <c r="I461" s="123"/>
      <c r="J461" s="123"/>
      <c r="K461" s="123"/>
      <c r="L461" s="123"/>
    </row>
    <row r="462" spans="2:12">
      <c r="B462" s="123"/>
      <c r="C462" s="123"/>
      <c r="D462" s="123"/>
      <c r="E462" s="123"/>
      <c r="F462" s="123"/>
      <c r="G462" s="123"/>
      <c r="H462" s="123"/>
      <c r="I462" s="123"/>
      <c r="J462" s="123"/>
      <c r="K462" s="123"/>
      <c r="L462" s="123"/>
    </row>
    <row r="463" spans="2:12">
      <c r="B463" s="123"/>
      <c r="C463" s="123"/>
      <c r="D463" s="123"/>
      <c r="E463" s="123"/>
      <c r="F463" s="123"/>
      <c r="G463" s="123"/>
      <c r="H463" s="123"/>
      <c r="I463" s="123"/>
      <c r="J463" s="123"/>
      <c r="K463" s="123"/>
      <c r="L463" s="123"/>
    </row>
    <row r="464" spans="2:12">
      <c r="B464" s="123"/>
      <c r="C464" s="123"/>
      <c r="D464" s="123"/>
      <c r="E464" s="123"/>
      <c r="F464" s="123"/>
      <c r="G464" s="123"/>
      <c r="H464" s="123"/>
      <c r="I464" s="123"/>
      <c r="J464" s="123"/>
      <c r="K464" s="123"/>
      <c r="L464" s="123"/>
    </row>
    <row r="465" spans="2:12">
      <c r="B465" s="123"/>
      <c r="C465" s="123"/>
      <c r="D465" s="123"/>
      <c r="E465" s="123"/>
      <c r="F465" s="123"/>
      <c r="G465" s="123"/>
      <c r="H465" s="123"/>
      <c r="I465" s="123"/>
      <c r="J465" s="123"/>
      <c r="K465" s="123"/>
      <c r="L465" s="123"/>
    </row>
    <row r="466" spans="2:12">
      <c r="B466" s="123"/>
      <c r="C466" s="123"/>
      <c r="D466" s="123"/>
      <c r="E466" s="123"/>
      <c r="F466" s="123"/>
      <c r="G466" s="123"/>
      <c r="H466" s="123"/>
      <c r="I466" s="123"/>
      <c r="J466" s="123"/>
      <c r="K466" s="123"/>
      <c r="L466" s="123"/>
    </row>
    <row r="467" spans="2:12">
      <c r="B467" s="123"/>
      <c r="C467" s="123"/>
      <c r="D467" s="123"/>
      <c r="E467" s="123"/>
      <c r="F467" s="123"/>
      <c r="G467" s="123"/>
      <c r="H467" s="123"/>
      <c r="I467" s="123"/>
      <c r="J467" s="123"/>
      <c r="K467" s="123"/>
      <c r="L467" s="123"/>
    </row>
    <row r="468" spans="2:12">
      <c r="B468" s="123"/>
      <c r="C468" s="123"/>
      <c r="D468" s="123"/>
      <c r="E468" s="123"/>
      <c r="F468" s="123"/>
      <c r="G468" s="123"/>
      <c r="H468" s="123"/>
      <c r="I468" s="123"/>
      <c r="J468" s="123"/>
      <c r="K468" s="123"/>
      <c r="L468" s="123"/>
    </row>
    <row r="469" spans="2:12">
      <c r="B469" s="123"/>
      <c r="C469" s="123"/>
      <c r="D469" s="123"/>
      <c r="E469" s="123"/>
      <c r="F469" s="123"/>
      <c r="G469" s="123"/>
      <c r="H469" s="123"/>
      <c r="I469" s="123"/>
      <c r="J469" s="123"/>
      <c r="K469" s="123"/>
      <c r="L469" s="123"/>
    </row>
    <row r="470" spans="2:12">
      <c r="B470" s="123"/>
      <c r="C470" s="123"/>
      <c r="D470" s="123"/>
      <c r="E470" s="123"/>
      <c r="F470" s="123"/>
      <c r="G470" s="123"/>
      <c r="H470" s="123"/>
      <c r="I470" s="123"/>
      <c r="J470" s="123"/>
      <c r="K470" s="123"/>
      <c r="L470" s="123"/>
    </row>
    <row r="471" spans="2:12">
      <c r="B471" s="123"/>
      <c r="C471" s="123"/>
      <c r="D471" s="123"/>
      <c r="E471" s="123"/>
      <c r="F471" s="123"/>
      <c r="G471" s="123"/>
      <c r="H471" s="123"/>
      <c r="I471" s="123"/>
      <c r="J471" s="123"/>
      <c r="K471" s="123"/>
      <c r="L471" s="123"/>
    </row>
    <row r="472" spans="2:12">
      <c r="B472" s="123"/>
      <c r="C472" s="123"/>
      <c r="D472" s="123"/>
      <c r="E472" s="123"/>
      <c r="F472" s="123"/>
      <c r="G472" s="123"/>
      <c r="H472" s="123"/>
      <c r="I472" s="123"/>
      <c r="J472" s="123"/>
      <c r="K472" s="123"/>
      <c r="L472" s="123"/>
    </row>
    <row r="473" spans="2:12">
      <c r="B473" s="123"/>
      <c r="C473" s="123"/>
      <c r="D473" s="123"/>
      <c r="E473" s="123"/>
      <c r="F473" s="123"/>
      <c r="G473" s="123"/>
      <c r="H473" s="123"/>
      <c r="I473" s="123"/>
      <c r="J473" s="123"/>
      <c r="K473" s="123"/>
      <c r="L473" s="123"/>
    </row>
    <row r="474" spans="2:12">
      <c r="B474" s="123"/>
      <c r="C474" s="123"/>
      <c r="D474" s="123"/>
      <c r="E474" s="123"/>
      <c r="F474" s="123"/>
      <c r="G474" s="123"/>
      <c r="H474" s="123"/>
      <c r="I474" s="123"/>
      <c r="J474" s="123"/>
      <c r="K474" s="123"/>
      <c r="L474" s="123"/>
    </row>
    <row r="475" spans="2:12">
      <c r="B475" s="123"/>
      <c r="C475" s="123"/>
      <c r="D475" s="123"/>
      <c r="E475" s="123"/>
      <c r="F475" s="123"/>
      <c r="G475" s="123"/>
      <c r="H475" s="123"/>
      <c r="I475" s="123"/>
      <c r="J475" s="123"/>
      <c r="K475" s="123"/>
      <c r="L475" s="123"/>
    </row>
    <row r="476" spans="2:12">
      <c r="B476" s="123"/>
      <c r="C476" s="123"/>
      <c r="D476" s="123"/>
      <c r="E476" s="123"/>
      <c r="F476" s="123"/>
      <c r="G476" s="123"/>
      <c r="H476" s="123"/>
      <c r="I476" s="123"/>
      <c r="J476" s="123"/>
      <c r="K476" s="123"/>
      <c r="L476" s="123"/>
    </row>
    <row r="477" spans="2:12">
      <c r="B477" s="123"/>
      <c r="C477" s="123"/>
      <c r="D477" s="123"/>
      <c r="E477" s="123"/>
      <c r="F477" s="123"/>
      <c r="G477" s="123"/>
      <c r="H477" s="123"/>
      <c r="I477" s="123"/>
      <c r="J477" s="123"/>
      <c r="K477" s="123"/>
      <c r="L477" s="123"/>
    </row>
    <row r="478" spans="2:12">
      <c r="B478" s="123"/>
      <c r="C478" s="123"/>
      <c r="D478" s="123"/>
      <c r="E478" s="123"/>
      <c r="F478" s="123"/>
      <c r="G478" s="123"/>
      <c r="H478" s="123"/>
      <c r="I478" s="123"/>
      <c r="J478" s="123"/>
      <c r="K478" s="123"/>
      <c r="L478" s="123"/>
    </row>
    <row r="479" spans="2:12">
      <c r="B479" s="123"/>
      <c r="C479" s="123"/>
      <c r="D479" s="123"/>
      <c r="E479" s="123"/>
      <c r="F479" s="123"/>
      <c r="G479" s="123"/>
      <c r="H479" s="123"/>
      <c r="I479" s="123"/>
      <c r="J479" s="123"/>
      <c r="K479" s="123"/>
      <c r="L479" s="123"/>
    </row>
    <row r="480" spans="2:12">
      <c r="B480" s="123"/>
      <c r="C480" s="123"/>
      <c r="D480" s="123"/>
      <c r="E480" s="123"/>
      <c r="F480" s="123"/>
      <c r="G480" s="123"/>
      <c r="H480" s="123"/>
      <c r="I480" s="123"/>
      <c r="J480" s="123"/>
      <c r="K480" s="123"/>
      <c r="L480" s="123"/>
    </row>
    <row r="481" spans="2:12">
      <c r="B481" s="123"/>
      <c r="C481" s="123"/>
      <c r="D481" s="123"/>
      <c r="E481" s="123"/>
      <c r="F481" s="123"/>
      <c r="G481" s="123"/>
      <c r="H481" s="123"/>
      <c r="I481" s="123"/>
      <c r="J481" s="123"/>
      <c r="K481" s="123"/>
      <c r="L481" s="123"/>
    </row>
    <row r="482" spans="2:12">
      <c r="B482" s="123"/>
      <c r="C482" s="123"/>
      <c r="D482" s="123"/>
      <c r="E482" s="123"/>
      <c r="F482" s="123"/>
      <c r="G482" s="123"/>
      <c r="H482" s="123"/>
      <c r="I482" s="123"/>
      <c r="J482" s="123"/>
      <c r="K482" s="123"/>
      <c r="L482" s="123"/>
    </row>
    <row r="483" spans="2:12">
      <c r="B483" s="123"/>
      <c r="C483" s="123"/>
      <c r="D483" s="123"/>
      <c r="E483" s="123"/>
      <c r="F483" s="123"/>
      <c r="G483" s="123"/>
      <c r="H483" s="123"/>
      <c r="I483" s="123"/>
      <c r="J483" s="123"/>
      <c r="K483" s="123"/>
      <c r="L483" s="123"/>
    </row>
    <row r="484" spans="2:12">
      <c r="B484" s="123"/>
      <c r="C484" s="123"/>
      <c r="D484" s="123"/>
      <c r="E484" s="123"/>
      <c r="F484" s="123"/>
      <c r="G484" s="123"/>
      <c r="H484" s="123"/>
      <c r="I484" s="123"/>
      <c r="J484" s="123"/>
      <c r="K484" s="123"/>
      <c r="L484" s="123"/>
    </row>
    <row r="485" spans="2:12">
      <c r="B485" s="123"/>
      <c r="C485" s="123"/>
      <c r="D485" s="123"/>
      <c r="E485" s="123"/>
      <c r="F485" s="123"/>
      <c r="G485" s="123"/>
      <c r="H485" s="123"/>
      <c r="I485" s="123"/>
      <c r="J485" s="123"/>
      <c r="K485" s="123"/>
      <c r="L485" s="123"/>
    </row>
    <row r="486" spans="2:12">
      <c r="B486" s="123"/>
      <c r="C486" s="123"/>
      <c r="D486" s="123"/>
      <c r="E486" s="123"/>
      <c r="F486" s="123"/>
      <c r="G486" s="123"/>
      <c r="H486" s="123"/>
      <c r="I486" s="123"/>
      <c r="J486" s="123"/>
      <c r="K486" s="123"/>
      <c r="L486" s="123"/>
    </row>
    <row r="487" spans="2:12">
      <c r="B487" s="123"/>
      <c r="C487" s="123"/>
      <c r="D487" s="123"/>
      <c r="E487" s="123"/>
      <c r="F487" s="123"/>
      <c r="G487" s="123"/>
      <c r="H487" s="123"/>
      <c r="I487" s="123"/>
      <c r="J487" s="123"/>
      <c r="K487" s="123"/>
      <c r="L487" s="123"/>
    </row>
    <row r="488" spans="2:12">
      <c r="B488" s="123"/>
      <c r="C488" s="123"/>
      <c r="D488" s="123"/>
      <c r="E488" s="123"/>
      <c r="F488" s="123"/>
      <c r="G488" s="123"/>
      <c r="H488" s="123"/>
      <c r="I488" s="123"/>
      <c r="J488" s="123"/>
      <c r="K488" s="123"/>
      <c r="L488" s="123"/>
    </row>
    <row r="489" spans="2:12">
      <c r="B489" s="123"/>
      <c r="C489" s="123"/>
      <c r="D489" s="123"/>
      <c r="E489" s="123"/>
      <c r="F489" s="123"/>
      <c r="G489" s="123"/>
      <c r="H489" s="123"/>
      <c r="I489" s="123"/>
      <c r="J489" s="123"/>
      <c r="K489" s="123"/>
      <c r="L489" s="123"/>
    </row>
    <row r="490" spans="2:12">
      <c r="B490" s="123"/>
      <c r="C490" s="123"/>
      <c r="D490" s="123"/>
      <c r="E490" s="123"/>
      <c r="F490" s="123"/>
      <c r="G490" s="123"/>
      <c r="H490" s="123"/>
      <c r="I490" s="123"/>
      <c r="J490" s="123"/>
      <c r="K490" s="123"/>
      <c r="L490" s="123"/>
    </row>
    <row r="491" spans="2:12">
      <c r="B491" s="123"/>
      <c r="C491" s="123"/>
      <c r="D491" s="123"/>
      <c r="E491" s="123"/>
      <c r="F491" s="123"/>
      <c r="G491" s="123"/>
      <c r="H491" s="123"/>
      <c r="I491" s="123"/>
      <c r="J491" s="123"/>
      <c r="K491" s="123"/>
      <c r="L491" s="123"/>
    </row>
    <row r="492" spans="2:12">
      <c r="B492" s="123"/>
      <c r="C492" s="123"/>
      <c r="D492" s="123"/>
      <c r="E492" s="123"/>
      <c r="F492" s="123"/>
      <c r="G492" s="123"/>
      <c r="H492" s="123"/>
      <c r="I492" s="123"/>
      <c r="J492" s="123"/>
      <c r="K492" s="123"/>
      <c r="L492" s="123"/>
    </row>
    <row r="493" spans="2:12">
      <c r="B493" s="123"/>
      <c r="C493" s="123"/>
      <c r="D493" s="123"/>
      <c r="E493" s="123"/>
      <c r="F493" s="123"/>
      <c r="G493" s="123"/>
      <c r="H493" s="123"/>
      <c r="I493" s="123"/>
      <c r="J493" s="123"/>
      <c r="K493" s="123"/>
      <c r="L493" s="123"/>
    </row>
    <row r="494" spans="2:12">
      <c r="B494" s="123"/>
      <c r="C494" s="123"/>
      <c r="D494" s="123"/>
      <c r="E494" s="123"/>
      <c r="F494" s="123"/>
      <c r="G494" s="123"/>
      <c r="H494" s="123"/>
      <c r="I494" s="123"/>
      <c r="J494" s="123"/>
      <c r="K494" s="123"/>
      <c r="L494" s="123"/>
    </row>
    <row r="495" spans="2:12">
      <c r="B495" s="123"/>
      <c r="C495" s="123"/>
      <c r="D495" s="123"/>
      <c r="E495" s="123"/>
      <c r="F495" s="123"/>
      <c r="G495" s="123"/>
      <c r="H495" s="123"/>
      <c r="I495" s="123"/>
      <c r="J495" s="123"/>
      <c r="K495" s="123"/>
      <c r="L495" s="123"/>
    </row>
    <row r="496" spans="2:12">
      <c r="B496" s="123"/>
      <c r="C496" s="123"/>
      <c r="D496" s="123"/>
      <c r="E496" s="123"/>
      <c r="F496" s="123"/>
      <c r="G496" s="123"/>
      <c r="H496" s="123"/>
      <c r="I496" s="123"/>
      <c r="J496" s="123"/>
      <c r="K496" s="123"/>
      <c r="L496" s="123"/>
    </row>
    <row r="497" spans="2:12">
      <c r="B497" s="123"/>
      <c r="C497" s="123"/>
      <c r="D497" s="123"/>
      <c r="E497" s="123"/>
      <c r="F497" s="123"/>
      <c r="G497" s="123"/>
      <c r="H497" s="123"/>
      <c r="I497" s="123"/>
      <c r="J497" s="123"/>
      <c r="K497" s="123"/>
      <c r="L497" s="123"/>
    </row>
    <row r="498" spans="2:12">
      <c r="B498" s="123"/>
      <c r="C498" s="123"/>
      <c r="D498" s="123"/>
      <c r="E498" s="123"/>
      <c r="F498" s="123"/>
      <c r="G498" s="123"/>
      <c r="H498" s="123"/>
      <c r="I498" s="123"/>
      <c r="J498" s="123"/>
      <c r="K498" s="123"/>
      <c r="L498" s="123"/>
    </row>
    <row r="499" spans="2:12">
      <c r="B499" s="123"/>
      <c r="C499" s="123"/>
      <c r="D499" s="123"/>
      <c r="E499" s="123"/>
      <c r="F499" s="123"/>
      <c r="G499" s="123"/>
      <c r="H499" s="123"/>
      <c r="I499" s="123"/>
      <c r="J499" s="123"/>
      <c r="K499" s="123"/>
      <c r="L499" s="123"/>
    </row>
    <row r="500" spans="2:12">
      <c r="B500" s="123"/>
      <c r="C500" s="123"/>
      <c r="D500" s="123"/>
      <c r="E500" s="123"/>
      <c r="F500" s="123"/>
      <c r="G500" s="123"/>
      <c r="H500" s="123"/>
      <c r="I500" s="123"/>
      <c r="J500" s="123"/>
      <c r="K500" s="123"/>
      <c r="L500" s="123"/>
    </row>
    <row r="501" spans="2:12">
      <c r="B501" s="123"/>
      <c r="C501" s="123"/>
      <c r="D501" s="123"/>
      <c r="E501" s="123"/>
      <c r="F501" s="123"/>
      <c r="G501" s="123"/>
      <c r="H501" s="123"/>
      <c r="I501" s="123"/>
      <c r="J501" s="123"/>
      <c r="K501" s="123"/>
      <c r="L501" s="123"/>
    </row>
    <row r="502" spans="2:12">
      <c r="B502" s="123"/>
      <c r="C502" s="123"/>
      <c r="D502" s="123"/>
      <c r="E502" s="123"/>
      <c r="F502" s="123"/>
      <c r="G502" s="123"/>
      <c r="H502" s="123"/>
      <c r="I502" s="123"/>
      <c r="J502" s="123"/>
      <c r="K502" s="123"/>
      <c r="L502" s="123"/>
    </row>
    <row r="503" spans="2:12">
      <c r="B503" s="123"/>
      <c r="C503" s="123"/>
      <c r="D503" s="123"/>
      <c r="E503" s="123"/>
      <c r="F503" s="123"/>
      <c r="G503" s="123"/>
      <c r="H503" s="123"/>
      <c r="I503" s="123"/>
      <c r="J503" s="123"/>
      <c r="K503" s="123"/>
      <c r="L503" s="123"/>
    </row>
    <row r="504" spans="2:12">
      <c r="B504" s="123"/>
      <c r="C504" s="123"/>
      <c r="D504" s="123"/>
      <c r="E504" s="123"/>
      <c r="F504" s="123"/>
      <c r="G504" s="123"/>
      <c r="H504" s="123"/>
      <c r="I504" s="123"/>
      <c r="J504" s="123"/>
      <c r="K504" s="123"/>
      <c r="L504" s="123"/>
    </row>
    <row r="505" spans="2:12">
      <c r="B505" s="123"/>
      <c r="C505" s="123"/>
      <c r="D505" s="123"/>
      <c r="E505" s="123"/>
      <c r="F505" s="123"/>
      <c r="G505" s="123"/>
      <c r="H505" s="123"/>
      <c r="I505" s="123"/>
      <c r="J505" s="123"/>
      <c r="K505" s="123"/>
      <c r="L505" s="123"/>
    </row>
    <row r="506" spans="2:12">
      <c r="B506" s="1"/>
      <c r="C506" s="1"/>
      <c r="D506" s="1"/>
    </row>
    <row r="507" spans="2:12">
      <c r="B507" s="1"/>
      <c r="C507" s="1"/>
      <c r="E507" s="2"/>
    </row>
  </sheetData>
  <sheetProtection sheet="1" objects="1" scenarios="1"/>
  <mergeCells count="1">
    <mergeCell ref="B6:L6"/>
  </mergeCells>
  <phoneticPr fontId="3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K1099"/>
  <sheetViews>
    <sheetView rightToLeft="1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42.85546875" style="2" customWidth="1"/>
    <col min="4" max="4" width="8.5703125" style="2" bestFit="1" customWidth="1"/>
    <col min="5" max="5" width="12.28515625" style="1" bestFit="1" customWidth="1"/>
    <col min="6" max="7" width="11.28515625" style="1" bestFit="1" customWidth="1"/>
    <col min="8" max="8" width="6.85546875" style="1" bestFit="1" customWidth="1"/>
    <col min="9" max="9" width="8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1">
      <c r="B1" s="46" t="s">
        <v>140</v>
      </c>
      <c r="C1" s="67" t="s" vm="1">
        <v>216</v>
      </c>
    </row>
    <row r="2" spans="2:11">
      <c r="B2" s="46" t="s">
        <v>139</v>
      </c>
      <c r="C2" s="67" t="s">
        <v>217</v>
      </c>
    </row>
    <row r="3" spans="2:11">
      <c r="B3" s="46" t="s">
        <v>141</v>
      </c>
      <c r="C3" s="67" t="s">
        <v>218</v>
      </c>
    </row>
    <row r="4" spans="2:11">
      <c r="B4" s="46" t="s">
        <v>142</v>
      </c>
      <c r="C4" s="67">
        <v>8602</v>
      </c>
    </row>
    <row r="6" spans="2:11" ht="26.25" customHeight="1">
      <c r="B6" s="151" t="s">
        <v>168</v>
      </c>
      <c r="C6" s="152"/>
      <c r="D6" s="152"/>
      <c r="E6" s="152"/>
      <c r="F6" s="152"/>
      <c r="G6" s="152"/>
      <c r="H6" s="152"/>
      <c r="I6" s="152"/>
      <c r="J6" s="152"/>
      <c r="K6" s="153"/>
    </row>
    <row r="7" spans="2:11" ht="26.25" customHeight="1">
      <c r="B7" s="151" t="s">
        <v>95</v>
      </c>
      <c r="C7" s="152"/>
      <c r="D7" s="152"/>
      <c r="E7" s="152"/>
      <c r="F7" s="152"/>
      <c r="G7" s="152"/>
      <c r="H7" s="152"/>
      <c r="I7" s="152"/>
      <c r="J7" s="152"/>
      <c r="K7" s="153"/>
    </row>
    <row r="8" spans="2:11" s="3" customFormat="1" ht="63">
      <c r="B8" s="21" t="s">
        <v>110</v>
      </c>
      <c r="C8" s="29" t="s">
        <v>43</v>
      </c>
      <c r="D8" s="29" t="s">
        <v>62</v>
      </c>
      <c r="E8" s="29" t="s">
        <v>97</v>
      </c>
      <c r="F8" s="29" t="s">
        <v>98</v>
      </c>
      <c r="G8" s="29" t="s">
        <v>193</v>
      </c>
      <c r="H8" s="29" t="s">
        <v>192</v>
      </c>
      <c r="I8" s="29" t="s">
        <v>105</v>
      </c>
      <c r="J8" s="29" t="s">
        <v>143</v>
      </c>
      <c r="K8" s="30" t="s">
        <v>145</v>
      </c>
    </row>
    <row r="9" spans="2:11" s="3" customFormat="1" ht="22.5" customHeight="1">
      <c r="B9" s="14"/>
      <c r="C9" s="15"/>
      <c r="D9" s="15"/>
      <c r="E9" s="15"/>
      <c r="F9" s="15" t="s">
        <v>21</v>
      </c>
      <c r="G9" s="15" t="s">
        <v>200</v>
      </c>
      <c r="H9" s="15"/>
      <c r="I9" s="15" t="s">
        <v>196</v>
      </c>
      <c r="J9" s="31" t="s">
        <v>19</v>
      </c>
      <c r="K9" s="16" t="s">
        <v>19</v>
      </c>
    </row>
    <row r="10" spans="2:1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</row>
    <row r="11" spans="2:11" s="4" customFormat="1" ht="18" customHeight="1">
      <c r="B11" s="85" t="s">
        <v>47</v>
      </c>
      <c r="C11" s="86"/>
      <c r="D11" s="86"/>
      <c r="E11" s="86"/>
      <c r="F11" s="86"/>
      <c r="G11" s="88"/>
      <c r="H11" s="90"/>
      <c r="I11" s="88">
        <v>-27.749235931000001</v>
      </c>
      <c r="J11" s="91">
        <f>IFERROR(I11/$I$11,0)</f>
        <v>1</v>
      </c>
      <c r="K11" s="91">
        <f>I11/'סכום נכסי הקרן'!$C$42</f>
        <v>-3.5558932160915301E-4</v>
      </c>
    </row>
    <row r="12" spans="2:11" ht="19.5" customHeight="1">
      <c r="B12" s="70" t="s">
        <v>32</v>
      </c>
      <c r="C12" s="71"/>
      <c r="D12" s="71"/>
      <c r="E12" s="71"/>
      <c r="F12" s="71"/>
      <c r="G12" s="79"/>
      <c r="H12" s="81"/>
      <c r="I12" s="79">
        <v>-26.799490141999993</v>
      </c>
      <c r="J12" s="80">
        <f t="shared" ref="J12:J75" si="0">IFERROR(I12/$I$11,0)</f>
        <v>0.96577398414278492</v>
      </c>
      <c r="K12" s="80">
        <f>I12/'סכום נכסי הקרן'!$C$42</f>
        <v>-3.4341891584910181E-4</v>
      </c>
    </row>
    <row r="13" spans="2:11">
      <c r="B13" s="87" t="s">
        <v>185</v>
      </c>
      <c r="C13" s="71"/>
      <c r="D13" s="71"/>
      <c r="E13" s="71"/>
      <c r="F13" s="71"/>
      <c r="G13" s="79"/>
      <c r="H13" s="81"/>
      <c r="I13" s="79">
        <v>-0.46871887099999998</v>
      </c>
      <c r="J13" s="80">
        <f t="shared" si="0"/>
        <v>1.6891235209700737E-2</v>
      </c>
      <c r="K13" s="80">
        <f>I13/'סכום נכסי הקרן'!$C$42</f>
        <v>-6.0063428693581238E-6</v>
      </c>
    </row>
    <row r="14" spans="2:11">
      <c r="B14" s="75" t="s">
        <v>1754</v>
      </c>
      <c r="C14" s="69" t="s">
        <v>1755</v>
      </c>
      <c r="D14" s="82" t="s">
        <v>478</v>
      </c>
      <c r="E14" s="82" t="s">
        <v>127</v>
      </c>
      <c r="F14" s="95">
        <v>44952</v>
      </c>
      <c r="G14" s="76">
        <v>1329.917614</v>
      </c>
      <c r="H14" s="78">
        <v>-27.116361999999999</v>
      </c>
      <c r="I14" s="76">
        <v>-0.36062527599999999</v>
      </c>
      <c r="J14" s="77">
        <f t="shared" si="0"/>
        <v>1.2995863269774871E-2</v>
      </c>
      <c r="K14" s="77">
        <f>I14/'סכום נכסי הקרן'!$C$42</f>
        <v>-4.6211902038245553E-6</v>
      </c>
    </row>
    <row r="15" spans="2:11">
      <c r="B15" s="75" t="s">
        <v>661</v>
      </c>
      <c r="C15" s="69" t="s">
        <v>1756</v>
      </c>
      <c r="D15" s="82" t="s">
        <v>478</v>
      </c>
      <c r="E15" s="82" t="s">
        <v>127</v>
      </c>
      <c r="F15" s="95">
        <v>44952</v>
      </c>
      <c r="G15" s="76">
        <v>2213.4857120000001</v>
      </c>
      <c r="H15" s="78">
        <v>-12.664854999999999</v>
      </c>
      <c r="I15" s="76">
        <v>-0.28033474899999999</v>
      </c>
      <c r="J15" s="77">
        <f t="shared" si="0"/>
        <v>1.0102431277641941E-2</v>
      </c>
      <c r="K15" s="77">
        <f>I15/'סכום נכסי הקרן'!$C$42</f>
        <v>-3.5923166846197866E-6</v>
      </c>
    </row>
    <row r="16" spans="2:11" s="6" customFormat="1">
      <c r="B16" s="75" t="s">
        <v>671</v>
      </c>
      <c r="C16" s="69" t="s">
        <v>1757</v>
      </c>
      <c r="D16" s="82" t="s">
        <v>478</v>
      </c>
      <c r="E16" s="82" t="s">
        <v>127</v>
      </c>
      <c r="F16" s="95">
        <v>44882</v>
      </c>
      <c r="G16" s="76">
        <v>598.32407000000001</v>
      </c>
      <c r="H16" s="78">
        <v>-7.2972849999999996</v>
      </c>
      <c r="I16" s="76">
        <v>-4.3661414000000009E-2</v>
      </c>
      <c r="J16" s="77">
        <f t="shared" si="0"/>
        <v>1.573427611072482E-3</v>
      </c>
      <c r="K16" s="77">
        <f>I16/'סכום נכסי הקרן'!$C$42</f>
        <v>-5.5949405682237406E-7</v>
      </c>
    </row>
    <row r="17" spans="2:11" s="6" customFormat="1">
      <c r="B17" s="75" t="s">
        <v>671</v>
      </c>
      <c r="C17" s="69" t="s">
        <v>1758</v>
      </c>
      <c r="D17" s="82" t="s">
        <v>478</v>
      </c>
      <c r="E17" s="82" t="s">
        <v>127</v>
      </c>
      <c r="F17" s="95">
        <v>44965</v>
      </c>
      <c r="G17" s="76">
        <v>622.03067999999996</v>
      </c>
      <c r="H17" s="78">
        <v>-6.2907599999999997</v>
      </c>
      <c r="I17" s="76">
        <v>-3.9130456000000001E-2</v>
      </c>
      <c r="J17" s="77">
        <f t="shared" si="0"/>
        <v>1.4101453494899834E-3</v>
      </c>
      <c r="K17" s="77">
        <f>I17/'סכום נכסי הקרן'!$C$42</f>
        <v>-5.0143262819544519E-7</v>
      </c>
    </row>
    <row r="18" spans="2:11" s="6" customFormat="1">
      <c r="B18" s="75" t="s">
        <v>780</v>
      </c>
      <c r="C18" s="69" t="s">
        <v>1759</v>
      </c>
      <c r="D18" s="82" t="s">
        <v>478</v>
      </c>
      <c r="E18" s="82" t="s">
        <v>127</v>
      </c>
      <c r="F18" s="95">
        <v>44965</v>
      </c>
      <c r="G18" s="76">
        <v>531.95654999999999</v>
      </c>
      <c r="H18" s="78">
        <v>15.568617</v>
      </c>
      <c r="I18" s="76">
        <v>8.2818279000000009E-2</v>
      </c>
      <c r="J18" s="77">
        <f t="shared" si="0"/>
        <v>-2.9845246624423177E-3</v>
      </c>
      <c r="K18" s="77">
        <f>I18/'סכום נכסי הקרן'!$C$42</f>
        <v>1.0612651000436501E-6</v>
      </c>
    </row>
    <row r="19" spans="2:11">
      <c r="B19" s="75" t="s">
        <v>780</v>
      </c>
      <c r="C19" s="69" t="s">
        <v>1760</v>
      </c>
      <c r="D19" s="82" t="s">
        <v>478</v>
      </c>
      <c r="E19" s="82" t="s">
        <v>127</v>
      </c>
      <c r="F19" s="95">
        <v>44952</v>
      </c>
      <c r="G19" s="76">
        <v>1531.5499589999997</v>
      </c>
      <c r="H19" s="78">
        <v>27.412662000000001</v>
      </c>
      <c r="I19" s="76">
        <v>0.41983862099999997</v>
      </c>
      <c r="J19" s="77">
        <f t="shared" si="0"/>
        <v>-1.5129736258106413E-2</v>
      </c>
      <c r="K19" s="77">
        <f>I19/'סכום נכסי הקרן'!$C$42</f>
        <v>5.379972652145464E-6</v>
      </c>
    </row>
    <row r="20" spans="2:11">
      <c r="B20" s="75" t="s">
        <v>707</v>
      </c>
      <c r="C20" s="69" t="s">
        <v>1761</v>
      </c>
      <c r="D20" s="82" t="s">
        <v>478</v>
      </c>
      <c r="E20" s="82" t="s">
        <v>127</v>
      </c>
      <c r="F20" s="95">
        <v>44917</v>
      </c>
      <c r="G20" s="76">
        <v>2106.92236</v>
      </c>
      <c r="H20" s="78">
        <v>-6.9257999999999997</v>
      </c>
      <c r="I20" s="76">
        <v>-0.14592123400000001</v>
      </c>
      <c r="J20" s="77">
        <f t="shared" si="0"/>
        <v>5.2585676363428946E-3</v>
      </c>
      <c r="K20" s="77">
        <f>I20/'סכום נכסי הקרן'!$C$42</f>
        <v>-1.8698904984430172E-6</v>
      </c>
    </row>
    <row r="21" spans="2:11">
      <c r="B21" s="75" t="s">
        <v>707</v>
      </c>
      <c r="C21" s="69" t="s">
        <v>1762</v>
      </c>
      <c r="D21" s="82" t="s">
        <v>478</v>
      </c>
      <c r="E21" s="82" t="s">
        <v>127</v>
      </c>
      <c r="F21" s="95">
        <v>44679</v>
      </c>
      <c r="G21" s="76">
        <v>1794.0657000000001</v>
      </c>
      <c r="H21" s="78">
        <v>-5.6688359999999998</v>
      </c>
      <c r="I21" s="76">
        <v>-0.101702642</v>
      </c>
      <c r="J21" s="77">
        <f t="shared" si="0"/>
        <v>3.6650609859272955E-3</v>
      </c>
      <c r="K21" s="77">
        <f>I21/'סכום נכסי הקרן'!$C$42</f>
        <v>-1.3032565496420604E-6</v>
      </c>
    </row>
    <row r="22" spans="2:11">
      <c r="B22" s="72"/>
      <c r="C22" s="69"/>
      <c r="D22" s="69"/>
      <c r="E22" s="69"/>
      <c r="F22" s="69"/>
      <c r="G22" s="76"/>
      <c r="H22" s="78"/>
      <c r="I22" s="69"/>
      <c r="J22" s="77"/>
      <c r="K22" s="69"/>
    </row>
    <row r="23" spans="2:11">
      <c r="B23" s="87" t="s">
        <v>1763</v>
      </c>
      <c r="C23" s="71"/>
      <c r="D23" s="71"/>
      <c r="E23" s="71"/>
      <c r="F23" s="71"/>
      <c r="G23" s="79"/>
      <c r="H23" s="81"/>
      <c r="I23" s="79">
        <v>-22.92419443299999</v>
      </c>
      <c r="J23" s="80">
        <f t="shared" si="0"/>
        <v>0.82611984308332875</v>
      </c>
      <c r="K23" s="80">
        <f>I23/'סכום נכסי הקרן'!$C$42</f>
        <v>-2.9375939456986082E-4</v>
      </c>
    </row>
    <row r="24" spans="2:11">
      <c r="B24" s="75" t="s">
        <v>1764</v>
      </c>
      <c r="C24" s="69" t="s">
        <v>1765</v>
      </c>
      <c r="D24" s="82" t="s">
        <v>478</v>
      </c>
      <c r="E24" s="82" t="s">
        <v>126</v>
      </c>
      <c r="F24" s="95">
        <v>44951</v>
      </c>
      <c r="G24" s="76">
        <v>16325.794345</v>
      </c>
      <c r="H24" s="78">
        <v>-8.1840799999999998</v>
      </c>
      <c r="I24" s="76">
        <v>-1.336116133</v>
      </c>
      <c r="J24" s="77">
        <f t="shared" si="0"/>
        <v>4.8149654870581884E-2</v>
      </c>
      <c r="K24" s="77">
        <f>I24/'סכום נכסי הקרן'!$C$42</f>
        <v>-1.7121503111145061E-5</v>
      </c>
    </row>
    <row r="25" spans="2:11">
      <c r="B25" s="75" t="s">
        <v>1766</v>
      </c>
      <c r="C25" s="69" t="s">
        <v>1767</v>
      </c>
      <c r="D25" s="82" t="s">
        <v>478</v>
      </c>
      <c r="E25" s="82" t="s">
        <v>126</v>
      </c>
      <c r="F25" s="95">
        <v>44900</v>
      </c>
      <c r="G25" s="76">
        <v>1756.2551720000001</v>
      </c>
      <c r="H25" s="78">
        <v>-7.827007</v>
      </c>
      <c r="I25" s="76">
        <v>-0.137462222</v>
      </c>
      <c r="J25" s="77">
        <f t="shared" si="0"/>
        <v>4.9537299816761575E-3</v>
      </c>
      <c r="K25" s="77">
        <f>I25/'סכום נכסי הקרן'!$C$42</f>
        <v>-1.7614934836191467E-6</v>
      </c>
    </row>
    <row r="26" spans="2:11">
      <c r="B26" s="75" t="s">
        <v>1768</v>
      </c>
      <c r="C26" s="69" t="s">
        <v>1769</v>
      </c>
      <c r="D26" s="82" t="s">
        <v>478</v>
      </c>
      <c r="E26" s="82" t="s">
        <v>126</v>
      </c>
      <c r="F26" s="95">
        <v>44889</v>
      </c>
      <c r="G26" s="76">
        <v>956.16477199999997</v>
      </c>
      <c r="H26" s="78">
        <v>-7.0665060000000004</v>
      </c>
      <c r="I26" s="76">
        <v>-6.7567445000000004E-2</v>
      </c>
      <c r="J26" s="77">
        <f t="shared" si="0"/>
        <v>2.434929926287346E-3</v>
      </c>
      <c r="K26" s="77">
        <f>I26/'סכום נכסי הקרן'!$C$42</f>
        <v>-8.6583508065434229E-7</v>
      </c>
    </row>
    <row r="27" spans="2:11">
      <c r="B27" s="75" t="s">
        <v>1770</v>
      </c>
      <c r="C27" s="69" t="s">
        <v>1771</v>
      </c>
      <c r="D27" s="82" t="s">
        <v>478</v>
      </c>
      <c r="E27" s="82" t="s">
        <v>126</v>
      </c>
      <c r="F27" s="95">
        <v>44894</v>
      </c>
      <c r="G27" s="76">
        <v>963.79683999999997</v>
      </c>
      <c r="H27" s="78">
        <v>-6.2134239999999998</v>
      </c>
      <c r="I27" s="76">
        <v>-5.9884779999999999E-2</v>
      </c>
      <c r="J27" s="77">
        <f t="shared" si="0"/>
        <v>2.1580695104148739E-3</v>
      </c>
      <c r="K27" s="77">
        <f>I27/'סכום נכסי הקרן'!$C$42</f>
        <v>-7.6738647319382201E-7</v>
      </c>
    </row>
    <row r="28" spans="2:11">
      <c r="B28" s="75" t="s">
        <v>1772</v>
      </c>
      <c r="C28" s="69" t="s">
        <v>1773</v>
      </c>
      <c r="D28" s="82" t="s">
        <v>478</v>
      </c>
      <c r="E28" s="82" t="s">
        <v>126</v>
      </c>
      <c r="F28" s="95">
        <v>44943</v>
      </c>
      <c r="G28" s="76">
        <v>1087.14411</v>
      </c>
      <c r="H28" s="78">
        <v>-6.0165389999999999</v>
      </c>
      <c r="I28" s="76">
        <v>-6.5408454000000005E-2</v>
      </c>
      <c r="J28" s="77">
        <f t="shared" si="0"/>
        <v>2.3571263065636011E-3</v>
      </c>
      <c r="K28" s="77">
        <f>I28/'סכום נכסי הקרן'!$C$42</f>
        <v>-8.3816894429803932E-7</v>
      </c>
    </row>
    <row r="29" spans="2:11">
      <c r="B29" s="75" t="s">
        <v>1774</v>
      </c>
      <c r="C29" s="69" t="s">
        <v>1775</v>
      </c>
      <c r="D29" s="82" t="s">
        <v>478</v>
      </c>
      <c r="E29" s="82" t="s">
        <v>126</v>
      </c>
      <c r="F29" s="95">
        <v>44825</v>
      </c>
      <c r="G29" s="76">
        <v>605.35208499999999</v>
      </c>
      <c r="H29" s="78">
        <v>-5.8796650000000001</v>
      </c>
      <c r="I29" s="76">
        <v>-3.5592674000000005E-2</v>
      </c>
      <c r="J29" s="77">
        <f t="shared" si="0"/>
        <v>1.282654199506723E-3</v>
      </c>
      <c r="K29" s="77">
        <f>I29/'סכום נכסי הקרן'!$C$42</f>
        <v>-4.5609813666172689E-7</v>
      </c>
    </row>
    <row r="30" spans="2:11">
      <c r="B30" s="75" t="s">
        <v>1776</v>
      </c>
      <c r="C30" s="69" t="s">
        <v>1777</v>
      </c>
      <c r="D30" s="82" t="s">
        <v>478</v>
      </c>
      <c r="E30" s="82" t="s">
        <v>126</v>
      </c>
      <c r="F30" s="95">
        <v>44887</v>
      </c>
      <c r="G30" s="76">
        <v>19263.74008</v>
      </c>
      <c r="H30" s="78">
        <v>-5.5612750000000002</v>
      </c>
      <c r="I30" s="76">
        <v>-1.0713096049999999</v>
      </c>
      <c r="J30" s="77">
        <f t="shared" si="0"/>
        <v>3.8606814532258477E-2</v>
      </c>
      <c r="K30" s="77">
        <f>I30/'סכום נכסי הקרן'!$C$42</f>
        <v>-1.3728170989016182E-5</v>
      </c>
    </row>
    <row r="31" spans="2:11">
      <c r="B31" s="75" t="s">
        <v>1778</v>
      </c>
      <c r="C31" s="69" t="s">
        <v>1779</v>
      </c>
      <c r="D31" s="82" t="s">
        <v>478</v>
      </c>
      <c r="E31" s="82" t="s">
        <v>126</v>
      </c>
      <c r="F31" s="95">
        <v>44886</v>
      </c>
      <c r="G31" s="76">
        <v>16875.492689999999</v>
      </c>
      <c r="H31" s="78">
        <v>-5.44313</v>
      </c>
      <c r="I31" s="76">
        <v>-0.91855497200000003</v>
      </c>
      <c r="J31" s="77">
        <f t="shared" si="0"/>
        <v>3.3101991502902543E-2</v>
      </c>
      <c r="K31" s="77">
        <f>I31/'סכום נכסי הקרן'!$C$42</f>
        <v>-1.1770714702429064E-5</v>
      </c>
    </row>
    <row r="32" spans="2:11">
      <c r="B32" s="75" t="s">
        <v>1780</v>
      </c>
      <c r="C32" s="69" t="s">
        <v>1781</v>
      </c>
      <c r="D32" s="82" t="s">
        <v>478</v>
      </c>
      <c r="E32" s="82" t="s">
        <v>126</v>
      </c>
      <c r="F32" s="95">
        <v>44964</v>
      </c>
      <c r="G32" s="76">
        <v>14469.356334</v>
      </c>
      <c r="H32" s="78">
        <v>-4.55396</v>
      </c>
      <c r="I32" s="76">
        <v>-0.65892869800000009</v>
      </c>
      <c r="J32" s="77">
        <f t="shared" si="0"/>
        <v>2.3745832124475875E-2</v>
      </c>
      <c r="K32" s="77">
        <f>I32/'סכום נכסי הקרן'!$C$42</f>
        <v>-8.4437643361872093E-6</v>
      </c>
    </row>
    <row r="33" spans="2:11">
      <c r="B33" s="75" t="s">
        <v>1782</v>
      </c>
      <c r="C33" s="69" t="s">
        <v>1783</v>
      </c>
      <c r="D33" s="82" t="s">
        <v>478</v>
      </c>
      <c r="E33" s="82" t="s">
        <v>126</v>
      </c>
      <c r="F33" s="95">
        <v>44964</v>
      </c>
      <c r="G33" s="76">
        <v>1068.665426</v>
      </c>
      <c r="H33" s="78">
        <v>-4.5509069999999996</v>
      </c>
      <c r="I33" s="76">
        <v>-4.8633966000000001E-2</v>
      </c>
      <c r="J33" s="77">
        <f t="shared" si="0"/>
        <v>1.752623608121356E-3</v>
      </c>
      <c r="K33" s="77">
        <f>I33/'סכום נכסי הקרן'!$C$42</f>
        <v>-6.2321423984805903E-7</v>
      </c>
    </row>
    <row r="34" spans="2:11">
      <c r="B34" s="75" t="s">
        <v>1784</v>
      </c>
      <c r="C34" s="69" t="s">
        <v>1785</v>
      </c>
      <c r="D34" s="82" t="s">
        <v>478</v>
      </c>
      <c r="E34" s="82" t="s">
        <v>126</v>
      </c>
      <c r="F34" s="95">
        <v>44964</v>
      </c>
      <c r="G34" s="76">
        <v>1217.1587999999999</v>
      </c>
      <c r="H34" s="78">
        <v>-4.31846</v>
      </c>
      <c r="I34" s="76">
        <v>-5.2562517000000003E-2</v>
      </c>
      <c r="J34" s="77">
        <f t="shared" si="0"/>
        <v>1.8941969116086507E-3</v>
      </c>
      <c r="K34" s="77">
        <f>I34/'סכום נכסי הקרן'!$C$42</f>
        <v>-6.7355619479307283E-7</v>
      </c>
    </row>
    <row r="35" spans="2:11">
      <c r="B35" s="75" t="s">
        <v>1786</v>
      </c>
      <c r="C35" s="69" t="s">
        <v>1787</v>
      </c>
      <c r="D35" s="82" t="s">
        <v>478</v>
      </c>
      <c r="E35" s="82" t="s">
        <v>126</v>
      </c>
      <c r="F35" s="95">
        <v>44852</v>
      </c>
      <c r="G35" s="76">
        <v>2013.2402360000001</v>
      </c>
      <c r="H35" s="78">
        <v>-4.3506479999999996</v>
      </c>
      <c r="I35" s="76">
        <v>-8.7588998000000001E-2</v>
      </c>
      <c r="J35" s="77">
        <f t="shared" si="0"/>
        <v>3.1564471979623099E-3</v>
      </c>
      <c r="K35" s="77">
        <f>I35/'סכום נכסי הקרן'!$C$42</f>
        <v>-1.1223989178185297E-6</v>
      </c>
    </row>
    <row r="36" spans="2:11">
      <c r="B36" s="75" t="s">
        <v>1788</v>
      </c>
      <c r="C36" s="69" t="s">
        <v>1789</v>
      </c>
      <c r="D36" s="82" t="s">
        <v>478</v>
      </c>
      <c r="E36" s="82" t="s">
        <v>126</v>
      </c>
      <c r="F36" s="95">
        <v>44865</v>
      </c>
      <c r="G36" s="76">
        <v>2443.18201</v>
      </c>
      <c r="H36" s="78">
        <v>-4.1592159999999998</v>
      </c>
      <c r="I36" s="76">
        <v>-0.10161722500000001</v>
      </c>
      <c r="J36" s="77">
        <f t="shared" si="0"/>
        <v>3.6619828110826839E-3</v>
      </c>
      <c r="K36" s="77">
        <f>I36/'סכום נכסי הקרן'!$C$42</f>
        <v>-1.3021619835372707E-6</v>
      </c>
    </row>
    <row r="37" spans="2:11">
      <c r="B37" s="75" t="s">
        <v>1788</v>
      </c>
      <c r="C37" s="69" t="s">
        <v>1790</v>
      </c>
      <c r="D37" s="82" t="s">
        <v>478</v>
      </c>
      <c r="E37" s="82" t="s">
        <v>126</v>
      </c>
      <c r="F37" s="95">
        <v>44865</v>
      </c>
      <c r="G37" s="76">
        <v>984.22468000000003</v>
      </c>
      <c r="H37" s="78">
        <v>-4.1592159999999998</v>
      </c>
      <c r="I37" s="76">
        <v>-4.0936033000000004E-2</v>
      </c>
      <c r="J37" s="77">
        <f t="shared" si="0"/>
        <v>1.4752129789011019E-3</v>
      </c>
      <c r="K37" s="77">
        <f>I37/'סכום נכסי הקרן'!$C$42</f>
        <v>-5.2456998239646063E-7</v>
      </c>
    </row>
    <row r="38" spans="2:11">
      <c r="B38" s="75" t="s">
        <v>1791</v>
      </c>
      <c r="C38" s="69" t="s">
        <v>1792</v>
      </c>
      <c r="D38" s="82" t="s">
        <v>478</v>
      </c>
      <c r="E38" s="82" t="s">
        <v>126</v>
      </c>
      <c r="F38" s="95">
        <v>44993</v>
      </c>
      <c r="G38" s="76">
        <v>1213.992485</v>
      </c>
      <c r="H38" s="78">
        <v>-0.30243799999999998</v>
      </c>
      <c r="I38" s="76">
        <v>-3.6715749999999998E-3</v>
      </c>
      <c r="J38" s="77">
        <f t="shared" si="0"/>
        <v>1.3231265210795614E-4</v>
      </c>
      <c r="K38" s="77">
        <f>I38/'סכום נכסי הקרן'!$C$42</f>
        <v>-4.7048966203375995E-8</v>
      </c>
    </row>
    <row r="39" spans="2:11">
      <c r="B39" s="75" t="s">
        <v>1793</v>
      </c>
      <c r="C39" s="69" t="s">
        <v>1794</v>
      </c>
      <c r="D39" s="82" t="s">
        <v>478</v>
      </c>
      <c r="E39" s="82" t="s">
        <v>126</v>
      </c>
      <c r="F39" s="95">
        <v>44986</v>
      </c>
      <c r="G39" s="76">
        <v>1024.4497919999999</v>
      </c>
      <c r="H39" s="78">
        <v>-0.31822299999999998</v>
      </c>
      <c r="I39" s="76">
        <v>-3.2600340000000002E-3</v>
      </c>
      <c r="J39" s="77">
        <f t="shared" si="0"/>
        <v>1.1748193745248532E-4</v>
      </c>
      <c r="K39" s="77">
        <f>I39/'סכום נכסי הקרן'!$C$42</f>
        <v>-4.1775322440058199E-8</v>
      </c>
    </row>
    <row r="40" spans="2:11">
      <c r="B40" s="75" t="s">
        <v>1795</v>
      </c>
      <c r="C40" s="69" t="s">
        <v>1796</v>
      </c>
      <c r="D40" s="82" t="s">
        <v>478</v>
      </c>
      <c r="E40" s="82" t="s">
        <v>126</v>
      </c>
      <c r="F40" s="95">
        <v>45001</v>
      </c>
      <c r="G40" s="76">
        <v>1149.7043699999999</v>
      </c>
      <c r="H40" s="78">
        <v>0.37504900000000002</v>
      </c>
      <c r="I40" s="76">
        <v>4.3119500000000002E-3</v>
      </c>
      <c r="J40" s="77">
        <f t="shared" si="0"/>
        <v>-1.5538986409290335E-4</v>
      </c>
      <c r="K40" s="77">
        <f>I40/'סכום נכסי הקרן'!$C$42</f>
        <v>5.5254976357733982E-8</v>
      </c>
    </row>
    <row r="41" spans="2:11">
      <c r="B41" s="75" t="s">
        <v>1797</v>
      </c>
      <c r="C41" s="69" t="s">
        <v>1798</v>
      </c>
      <c r="D41" s="82" t="s">
        <v>478</v>
      </c>
      <c r="E41" s="82" t="s">
        <v>126</v>
      </c>
      <c r="F41" s="95">
        <v>44987</v>
      </c>
      <c r="G41" s="76">
        <v>127.78039499999998</v>
      </c>
      <c r="H41" s="78">
        <v>0.70639799999999997</v>
      </c>
      <c r="I41" s="76">
        <v>9.02639E-4</v>
      </c>
      <c r="J41" s="77">
        <f t="shared" si="0"/>
        <v>-3.2528427169831325E-5</v>
      </c>
      <c r="K41" s="77">
        <f>I41/'סכום נכסי הקרן'!$C$42</f>
        <v>1.156676135033306E-8</v>
      </c>
    </row>
    <row r="42" spans="2:11">
      <c r="B42" s="75" t="s">
        <v>1799</v>
      </c>
      <c r="C42" s="69" t="s">
        <v>1800</v>
      </c>
      <c r="D42" s="82" t="s">
        <v>478</v>
      </c>
      <c r="E42" s="82" t="s">
        <v>126</v>
      </c>
      <c r="F42" s="95">
        <v>45007</v>
      </c>
      <c r="G42" s="76">
        <v>256.55381</v>
      </c>
      <c r="H42" s="78">
        <v>1.1299630000000001</v>
      </c>
      <c r="I42" s="76">
        <v>2.898964E-3</v>
      </c>
      <c r="J42" s="77">
        <f t="shared" si="0"/>
        <v>-1.0447004765134554E-4</v>
      </c>
      <c r="K42" s="77">
        <f>I42/'סכום נכסי הקרן'!$C$42</f>
        <v>3.7148433372817851E-8</v>
      </c>
    </row>
    <row r="43" spans="2:11">
      <c r="B43" s="75" t="s">
        <v>1801</v>
      </c>
      <c r="C43" s="69" t="s">
        <v>1802</v>
      </c>
      <c r="D43" s="82" t="s">
        <v>478</v>
      </c>
      <c r="E43" s="82" t="s">
        <v>126</v>
      </c>
      <c r="F43" s="95">
        <v>44959</v>
      </c>
      <c r="G43" s="76">
        <v>1782.0630530000001</v>
      </c>
      <c r="H43" s="78">
        <v>5.750807</v>
      </c>
      <c r="I43" s="76">
        <v>0.10248300399999999</v>
      </c>
      <c r="J43" s="77">
        <f t="shared" si="0"/>
        <v>-3.6931829133901059E-3</v>
      </c>
      <c r="K43" s="77">
        <f>I43/'סכום נכסי הקרן'!$C$42</f>
        <v>1.313256406750903E-6</v>
      </c>
    </row>
    <row r="44" spans="2:11">
      <c r="B44" s="75" t="s">
        <v>1803</v>
      </c>
      <c r="C44" s="69" t="s">
        <v>1804</v>
      </c>
      <c r="D44" s="82" t="s">
        <v>478</v>
      </c>
      <c r="E44" s="82" t="s">
        <v>126</v>
      </c>
      <c r="F44" s="95">
        <v>44943</v>
      </c>
      <c r="G44" s="76">
        <v>1410.2657250000002</v>
      </c>
      <c r="H44" s="78">
        <v>5.7536189999999996</v>
      </c>
      <c r="I44" s="76">
        <v>8.114131899999999E-2</v>
      </c>
      <c r="J44" s="77">
        <f t="shared" si="0"/>
        <v>-2.9240920074975157E-3</v>
      </c>
      <c r="K44" s="77">
        <f>I44/'סכום נכסי הקרן'!$C$42</f>
        <v>1.039775893268788E-6</v>
      </c>
    </row>
    <row r="45" spans="2:11">
      <c r="B45" s="75" t="s">
        <v>1805</v>
      </c>
      <c r="C45" s="69" t="s">
        <v>1806</v>
      </c>
      <c r="D45" s="82" t="s">
        <v>478</v>
      </c>
      <c r="E45" s="82" t="s">
        <v>126</v>
      </c>
      <c r="F45" s="95">
        <v>44991</v>
      </c>
      <c r="G45" s="76">
        <v>7638.0250500000002</v>
      </c>
      <c r="H45" s="78">
        <v>0.81101900000000005</v>
      </c>
      <c r="I45" s="76">
        <v>6.1945825999999996E-2</v>
      </c>
      <c r="J45" s="77">
        <f t="shared" si="0"/>
        <v>-2.2323434834037124E-3</v>
      </c>
      <c r="K45" s="77">
        <f>I45/'סכום נכסי הקרן'!$C$42</f>
        <v>7.9379750486213954E-7</v>
      </c>
    </row>
    <row r="46" spans="2:11">
      <c r="B46" s="75" t="s">
        <v>1807</v>
      </c>
      <c r="C46" s="69" t="s">
        <v>1808</v>
      </c>
      <c r="D46" s="82" t="s">
        <v>478</v>
      </c>
      <c r="E46" s="82" t="s">
        <v>126</v>
      </c>
      <c r="F46" s="95">
        <v>45015</v>
      </c>
      <c r="G46" s="76">
        <v>256.41194999999999</v>
      </c>
      <c r="H46" s="78">
        <v>0.61051200000000005</v>
      </c>
      <c r="I46" s="76">
        <v>1.5654250000000003E-3</v>
      </c>
      <c r="J46" s="77">
        <f t="shared" si="0"/>
        <v>-5.6413264995566564E-5</v>
      </c>
      <c r="K46" s="77">
        <f>I46/'סכום נכסי הקרן'!$C$42</f>
        <v>2.0059954629530892E-8</v>
      </c>
    </row>
    <row r="47" spans="2:11">
      <c r="B47" s="75" t="s">
        <v>1809</v>
      </c>
      <c r="C47" s="69" t="s">
        <v>1810</v>
      </c>
      <c r="D47" s="82" t="s">
        <v>478</v>
      </c>
      <c r="E47" s="82" t="s">
        <v>126</v>
      </c>
      <c r="F47" s="95">
        <v>44980</v>
      </c>
      <c r="G47" s="76">
        <v>10184.0334</v>
      </c>
      <c r="H47" s="78">
        <v>-0.13503899999999999</v>
      </c>
      <c r="I47" s="76">
        <v>-1.3752437000000001E-2</v>
      </c>
      <c r="J47" s="77">
        <f t="shared" si="0"/>
        <v>4.9559696109097173E-4</v>
      </c>
      <c r="K47" s="77">
        <f>I47/'סכום נכסי הקרן'!$C$42</f>
        <v>-1.7622898718589643E-7</v>
      </c>
    </row>
    <row r="48" spans="2:11">
      <c r="B48" s="75" t="s">
        <v>1811</v>
      </c>
      <c r="C48" s="69" t="s">
        <v>1812</v>
      </c>
      <c r="D48" s="82" t="s">
        <v>478</v>
      </c>
      <c r="E48" s="82" t="s">
        <v>126</v>
      </c>
      <c r="F48" s="95">
        <v>44817</v>
      </c>
      <c r="G48" s="76">
        <v>3337.2551520000002</v>
      </c>
      <c r="H48" s="78">
        <v>-9.2818240000000003</v>
      </c>
      <c r="I48" s="76">
        <v>-0.30975813399999996</v>
      </c>
      <c r="J48" s="77">
        <f t="shared" si="0"/>
        <v>1.1162762634986801E-2</v>
      </c>
      <c r="K48" s="77">
        <f>I48/'סכום נכסי הקרן'!$C$42</f>
        <v>-3.9693591926589576E-6</v>
      </c>
    </row>
    <row r="49" spans="2:11">
      <c r="B49" s="75" t="s">
        <v>1813</v>
      </c>
      <c r="C49" s="69" t="s">
        <v>1814</v>
      </c>
      <c r="D49" s="82" t="s">
        <v>478</v>
      </c>
      <c r="E49" s="82" t="s">
        <v>126</v>
      </c>
      <c r="F49" s="95">
        <v>44951</v>
      </c>
      <c r="G49" s="76">
        <v>1674.4958999999999</v>
      </c>
      <c r="H49" s="78">
        <v>-8.2331059999999994</v>
      </c>
      <c r="I49" s="76">
        <v>-0.137863029</v>
      </c>
      <c r="J49" s="77">
        <f t="shared" si="0"/>
        <v>4.9681738748700681E-3</v>
      </c>
      <c r="K49" s="77">
        <f>I49/'סכום נכסי הקרן'!$C$42</f>
        <v>-1.7666295778013645E-6</v>
      </c>
    </row>
    <row r="50" spans="2:11">
      <c r="B50" s="75" t="s">
        <v>1813</v>
      </c>
      <c r="C50" s="69" t="s">
        <v>1815</v>
      </c>
      <c r="D50" s="82" t="s">
        <v>478</v>
      </c>
      <c r="E50" s="82" t="s">
        <v>126</v>
      </c>
      <c r="F50" s="95">
        <v>44951</v>
      </c>
      <c r="G50" s="76">
        <v>681.94275000000005</v>
      </c>
      <c r="H50" s="78">
        <v>-8.2331059999999994</v>
      </c>
      <c r="I50" s="76">
        <v>-5.6145071999999997E-2</v>
      </c>
      <c r="J50" s="77">
        <f t="shared" si="0"/>
        <v>2.0233015474591014E-3</v>
      </c>
      <c r="K50" s="77">
        <f>I50/'סכום נכסי הקרן'!$C$42</f>
        <v>-7.1946442467173129E-7</v>
      </c>
    </row>
    <row r="51" spans="2:11">
      <c r="B51" s="75" t="s">
        <v>1816</v>
      </c>
      <c r="C51" s="69" t="s">
        <v>1817</v>
      </c>
      <c r="D51" s="82" t="s">
        <v>478</v>
      </c>
      <c r="E51" s="82" t="s">
        <v>126</v>
      </c>
      <c r="F51" s="95">
        <v>44951</v>
      </c>
      <c r="G51" s="76">
        <v>1913.7095999999999</v>
      </c>
      <c r="H51" s="78">
        <v>-8.2331059999999994</v>
      </c>
      <c r="I51" s="76">
        <v>-0.157557748</v>
      </c>
      <c r="J51" s="77">
        <f t="shared" si="0"/>
        <v>5.677913020444094E-3</v>
      </c>
      <c r="K51" s="77">
        <f>I51/'סכום נכסי הקרן'!$C$42</f>
        <v>-2.0190052390954925E-6</v>
      </c>
    </row>
    <row r="52" spans="2:11">
      <c r="B52" s="75" t="s">
        <v>1764</v>
      </c>
      <c r="C52" s="69" t="s">
        <v>1818</v>
      </c>
      <c r="D52" s="82" t="s">
        <v>478</v>
      </c>
      <c r="E52" s="82" t="s">
        <v>126</v>
      </c>
      <c r="F52" s="95">
        <v>44951</v>
      </c>
      <c r="G52" s="76">
        <v>3589.8315750000002</v>
      </c>
      <c r="H52" s="78">
        <v>-8.1840799999999998</v>
      </c>
      <c r="I52" s="76">
        <v>-0.29379470199999996</v>
      </c>
      <c r="J52" s="77">
        <f t="shared" si="0"/>
        <v>1.0587487984553398E-2</v>
      </c>
      <c r="K52" s="77">
        <f>I52/'סכום נכסי הקרן'!$C$42</f>
        <v>-3.7647976699724017E-6</v>
      </c>
    </row>
    <row r="53" spans="2:11">
      <c r="B53" s="75" t="s">
        <v>1819</v>
      </c>
      <c r="C53" s="69" t="s">
        <v>1820</v>
      </c>
      <c r="D53" s="82" t="s">
        <v>478</v>
      </c>
      <c r="E53" s="82" t="s">
        <v>126</v>
      </c>
      <c r="F53" s="95">
        <v>44816</v>
      </c>
      <c r="G53" s="76">
        <v>480.74004000000002</v>
      </c>
      <c r="H53" s="78">
        <v>-8.3749749999999992</v>
      </c>
      <c r="I53" s="76">
        <v>-4.0261857999999998E-2</v>
      </c>
      <c r="J53" s="77">
        <f t="shared" si="0"/>
        <v>1.4509177153602831E-3</v>
      </c>
      <c r="K53" s="77">
        <f>I53/'סכום נכסי הקרן'!$C$42</f>
        <v>-5.1593084611566519E-7</v>
      </c>
    </row>
    <row r="54" spans="2:11">
      <c r="B54" s="75" t="s">
        <v>1821</v>
      </c>
      <c r="C54" s="69" t="s">
        <v>1822</v>
      </c>
      <c r="D54" s="82" t="s">
        <v>478</v>
      </c>
      <c r="E54" s="82" t="s">
        <v>126</v>
      </c>
      <c r="F54" s="95">
        <v>44816</v>
      </c>
      <c r="G54" s="76">
        <v>2404.4229</v>
      </c>
      <c r="H54" s="78">
        <v>-8.3424010000000006</v>
      </c>
      <c r="I54" s="76">
        <v>-0.20058659000000001</v>
      </c>
      <c r="J54" s="77">
        <f t="shared" si="0"/>
        <v>7.2285446164632996E-3</v>
      </c>
      <c r="K54" s="77">
        <f>I54/'סכום נכסי הקרן'!$C$42</f>
        <v>-2.5703932763896798E-6</v>
      </c>
    </row>
    <row r="55" spans="2:11">
      <c r="B55" s="75" t="s">
        <v>1823</v>
      </c>
      <c r="C55" s="69" t="s">
        <v>1824</v>
      </c>
      <c r="D55" s="82" t="s">
        <v>478</v>
      </c>
      <c r="E55" s="82" t="s">
        <v>126</v>
      </c>
      <c r="F55" s="95">
        <v>44950</v>
      </c>
      <c r="G55" s="76">
        <v>2059.4259000000002</v>
      </c>
      <c r="H55" s="78">
        <v>-7.5238060000000004</v>
      </c>
      <c r="I55" s="76">
        <v>-0.154947217</v>
      </c>
      <c r="J55" s="77">
        <f t="shared" si="0"/>
        <v>5.5838372409706977E-3</v>
      </c>
      <c r="K55" s="77">
        <f>I55/'סכום נכסי הקרן'!$C$42</f>
        <v>-1.9855528964926953E-6</v>
      </c>
    </row>
    <row r="56" spans="2:11">
      <c r="B56" s="75" t="s">
        <v>1825</v>
      </c>
      <c r="C56" s="69" t="s">
        <v>1826</v>
      </c>
      <c r="D56" s="82" t="s">
        <v>478</v>
      </c>
      <c r="E56" s="82" t="s">
        <v>126</v>
      </c>
      <c r="F56" s="95">
        <v>44950</v>
      </c>
      <c r="G56" s="76">
        <v>2892.9391919999998</v>
      </c>
      <c r="H56" s="78">
        <v>-7.4013200000000001</v>
      </c>
      <c r="I56" s="76">
        <v>-0.214115683</v>
      </c>
      <c r="J56" s="77">
        <f t="shared" si="0"/>
        <v>7.7160929235100531E-3</v>
      </c>
      <c r="K56" s="77">
        <f>I56/'סכום נכסי הקרן'!$C$42</f>
        <v>-2.7437602481441257E-6</v>
      </c>
    </row>
    <row r="57" spans="2:11">
      <c r="B57" s="75" t="s">
        <v>1827</v>
      </c>
      <c r="C57" s="69" t="s">
        <v>1828</v>
      </c>
      <c r="D57" s="82" t="s">
        <v>478</v>
      </c>
      <c r="E57" s="82" t="s">
        <v>126</v>
      </c>
      <c r="F57" s="95">
        <v>44950</v>
      </c>
      <c r="G57" s="76">
        <v>1687.64904</v>
      </c>
      <c r="H57" s="78">
        <v>-7.3948809999999998</v>
      </c>
      <c r="I57" s="76">
        <v>-0.124799637</v>
      </c>
      <c r="J57" s="77">
        <f t="shared" si="0"/>
        <v>4.4974080479304422E-3</v>
      </c>
      <c r="K57" s="77">
        <f>I57/'סכום נכסי הקרן'!$C$42</f>
        <v>-1.5992302767631312E-6</v>
      </c>
    </row>
    <row r="58" spans="2:11">
      <c r="B58" s="75" t="s">
        <v>1829</v>
      </c>
      <c r="C58" s="69" t="s">
        <v>1830</v>
      </c>
      <c r="D58" s="82" t="s">
        <v>478</v>
      </c>
      <c r="E58" s="82" t="s">
        <v>126</v>
      </c>
      <c r="F58" s="95">
        <v>44952</v>
      </c>
      <c r="G58" s="76">
        <v>2268.4454500000002</v>
      </c>
      <c r="H58" s="78">
        <v>-7.2813369999999997</v>
      </c>
      <c r="I58" s="76">
        <v>-0.16517316600000001</v>
      </c>
      <c r="J58" s="77">
        <f t="shared" si="0"/>
        <v>5.9523500542758064E-3</v>
      </c>
      <c r="K58" s="77">
        <f>I58/'סכום נכסי הקרן'!$C$42</f>
        <v>-2.1165921177801392E-6</v>
      </c>
    </row>
    <row r="59" spans="2:11">
      <c r="B59" s="75" t="s">
        <v>1831</v>
      </c>
      <c r="C59" s="69" t="s">
        <v>1832</v>
      </c>
      <c r="D59" s="82" t="s">
        <v>478</v>
      </c>
      <c r="E59" s="82" t="s">
        <v>126</v>
      </c>
      <c r="F59" s="95">
        <v>44952</v>
      </c>
      <c r="G59" s="76">
        <v>4586.2542000000003</v>
      </c>
      <c r="H59" s="78">
        <v>-7.2556409999999998</v>
      </c>
      <c r="I59" s="76">
        <v>-0.33276215100000001</v>
      </c>
      <c r="J59" s="77">
        <f t="shared" si="0"/>
        <v>1.199175904617451E-2</v>
      </c>
      <c r="K59" s="77">
        <f>I59/'סכום נכסי הקרן'!$C$42</f>
        <v>-4.2641414641296181E-6</v>
      </c>
    </row>
    <row r="60" spans="2:11">
      <c r="B60" s="75" t="s">
        <v>1833</v>
      </c>
      <c r="C60" s="69" t="s">
        <v>1834</v>
      </c>
      <c r="D60" s="82" t="s">
        <v>478</v>
      </c>
      <c r="E60" s="82" t="s">
        <v>126</v>
      </c>
      <c r="F60" s="95">
        <v>44952</v>
      </c>
      <c r="G60" s="76">
        <v>2318.1672100000001</v>
      </c>
      <c r="H60" s="78">
        <v>-7.2139110000000004</v>
      </c>
      <c r="I60" s="76">
        <v>-0.16723052500000002</v>
      </c>
      <c r="J60" s="77">
        <f t="shared" si="0"/>
        <v>6.0264911587413761E-3</v>
      </c>
      <c r="K60" s="77">
        <f>I60/'סכום נכסי הקרן'!$C$42</f>
        <v>-2.1429559028204043E-6</v>
      </c>
    </row>
    <row r="61" spans="2:11">
      <c r="B61" s="75" t="s">
        <v>1766</v>
      </c>
      <c r="C61" s="69" t="s">
        <v>1835</v>
      </c>
      <c r="D61" s="82" t="s">
        <v>478</v>
      </c>
      <c r="E61" s="82" t="s">
        <v>126</v>
      </c>
      <c r="F61" s="95">
        <v>44900</v>
      </c>
      <c r="G61" s="76">
        <v>1450.8925200000001</v>
      </c>
      <c r="H61" s="78">
        <v>-7.827007</v>
      </c>
      <c r="I61" s="76">
        <v>-0.11356146499999999</v>
      </c>
      <c r="J61" s="77">
        <f t="shared" si="0"/>
        <v>4.0924177257484423E-3</v>
      </c>
      <c r="K61" s="77">
        <f>I61/'סכום נכסי הקרן'!$C$42</f>
        <v>-1.4552200428401615E-6</v>
      </c>
    </row>
    <row r="62" spans="2:11">
      <c r="B62" s="75" t="s">
        <v>1836</v>
      </c>
      <c r="C62" s="69" t="s">
        <v>1837</v>
      </c>
      <c r="D62" s="82" t="s">
        <v>478</v>
      </c>
      <c r="E62" s="82" t="s">
        <v>126</v>
      </c>
      <c r="F62" s="95">
        <v>44900</v>
      </c>
      <c r="G62" s="76">
        <v>1742.1117119999999</v>
      </c>
      <c r="H62" s="78">
        <v>-7.7625950000000001</v>
      </c>
      <c r="I62" s="76">
        <v>-0.13523307000000001</v>
      </c>
      <c r="J62" s="77">
        <f t="shared" si="0"/>
        <v>4.8733979680112439E-3</v>
      </c>
      <c r="K62" s="77">
        <f>I62/'סכום נכסי הקרן'!$C$42</f>
        <v>-1.7329282773765431E-6</v>
      </c>
    </row>
    <row r="63" spans="2:11">
      <c r="B63" s="75" t="s">
        <v>1838</v>
      </c>
      <c r="C63" s="69" t="s">
        <v>1839</v>
      </c>
      <c r="D63" s="82" t="s">
        <v>478</v>
      </c>
      <c r="E63" s="82" t="s">
        <v>126</v>
      </c>
      <c r="F63" s="95">
        <v>44810</v>
      </c>
      <c r="G63" s="76">
        <v>1938.8595600000001</v>
      </c>
      <c r="H63" s="78">
        <v>-7.5199540000000002</v>
      </c>
      <c r="I63" s="76">
        <v>-0.14580135299999999</v>
      </c>
      <c r="J63" s="77">
        <f t="shared" si="0"/>
        <v>5.2542474813556334E-3</v>
      </c>
      <c r="K63" s="77">
        <f>I63/'סכום נכסי הקרן'!$C$42</f>
        <v>-1.8683542974618505E-6</v>
      </c>
    </row>
    <row r="64" spans="2:11">
      <c r="B64" s="75" t="s">
        <v>1840</v>
      </c>
      <c r="C64" s="69" t="s">
        <v>1841</v>
      </c>
      <c r="D64" s="82" t="s">
        <v>478</v>
      </c>
      <c r="E64" s="82" t="s">
        <v>126</v>
      </c>
      <c r="F64" s="95">
        <v>44810</v>
      </c>
      <c r="G64" s="76">
        <v>2423.9358000000002</v>
      </c>
      <c r="H64" s="78">
        <v>-7.5039259999999999</v>
      </c>
      <c r="I64" s="76">
        <v>-0.18189034100000001</v>
      </c>
      <c r="J64" s="77">
        <f t="shared" si="0"/>
        <v>6.5547873625162265E-3</v>
      </c>
      <c r="K64" s="77">
        <f>I64/'סכום נכסי הקרן'!$C$42</f>
        <v>-2.3308123915293943E-6</v>
      </c>
    </row>
    <row r="65" spans="2:11">
      <c r="B65" s="75" t="s">
        <v>1842</v>
      </c>
      <c r="C65" s="69" t="s">
        <v>1843</v>
      </c>
      <c r="D65" s="82" t="s">
        <v>478</v>
      </c>
      <c r="E65" s="82" t="s">
        <v>126</v>
      </c>
      <c r="F65" s="95">
        <v>44881</v>
      </c>
      <c r="G65" s="76">
        <v>1697.4633060000001</v>
      </c>
      <c r="H65" s="78">
        <v>-7.5780830000000003</v>
      </c>
      <c r="I65" s="76">
        <v>-0.12863517999999999</v>
      </c>
      <c r="J65" s="77">
        <f t="shared" si="0"/>
        <v>4.6356296194914491E-3</v>
      </c>
      <c r="K65" s="77">
        <f>I65/'סכום נכסי הקרן'!$C$42</f>
        <v>-1.6483803916262605E-6</v>
      </c>
    </row>
    <row r="66" spans="2:11">
      <c r="B66" s="75" t="s">
        <v>1844</v>
      </c>
      <c r="C66" s="69" t="s">
        <v>1845</v>
      </c>
      <c r="D66" s="82" t="s">
        <v>478</v>
      </c>
      <c r="E66" s="82" t="s">
        <v>126</v>
      </c>
      <c r="F66" s="95">
        <v>44949</v>
      </c>
      <c r="G66" s="76">
        <v>7176.2238930000003</v>
      </c>
      <c r="H66" s="78">
        <v>-7.348668</v>
      </c>
      <c r="I66" s="76">
        <v>-0.52735683700000002</v>
      </c>
      <c r="J66" s="77">
        <f t="shared" si="0"/>
        <v>1.9004373248737435E-2</v>
      </c>
      <c r="K66" s="77">
        <f>I66/'סכום נכסי הקרן'!$C$42</f>
        <v>-6.7577521911256792E-6</v>
      </c>
    </row>
    <row r="67" spans="2:11">
      <c r="B67" s="75" t="s">
        <v>1846</v>
      </c>
      <c r="C67" s="69" t="s">
        <v>1847</v>
      </c>
      <c r="D67" s="82" t="s">
        <v>478</v>
      </c>
      <c r="E67" s="82" t="s">
        <v>126</v>
      </c>
      <c r="F67" s="95">
        <v>44949</v>
      </c>
      <c r="G67" s="76">
        <v>2768.9760000000006</v>
      </c>
      <c r="H67" s="78">
        <v>-7.3007439999999999</v>
      </c>
      <c r="I67" s="76">
        <v>-0.20215585100000003</v>
      </c>
      <c r="J67" s="77">
        <f t="shared" si="0"/>
        <v>7.2850961194993492E-3</v>
      </c>
      <c r="K67" s="77">
        <f>I67/'סכום נכסי הקרן'!$C$42</f>
        <v>-2.5905023869902467E-6</v>
      </c>
    </row>
    <row r="68" spans="2:11">
      <c r="B68" s="75" t="s">
        <v>1848</v>
      </c>
      <c r="C68" s="69" t="s">
        <v>1849</v>
      </c>
      <c r="D68" s="82" t="s">
        <v>478</v>
      </c>
      <c r="E68" s="82" t="s">
        <v>126</v>
      </c>
      <c r="F68" s="95">
        <v>44810</v>
      </c>
      <c r="G68" s="76">
        <v>1457.006562</v>
      </c>
      <c r="H68" s="78">
        <v>-7.3087609999999996</v>
      </c>
      <c r="I68" s="76">
        <v>-0.10648912199999999</v>
      </c>
      <c r="J68" s="77">
        <f t="shared" si="0"/>
        <v>3.8375515010500125E-3</v>
      </c>
      <c r="K68" s="77">
        <f>I68/'סכום נכסי הקרן'!$C$42</f>
        <v>-1.3645923348985607E-6</v>
      </c>
    </row>
    <row r="69" spans="2:11">
      <c r="B69" s="75" t="s">
        <v>1850</v>
      </c>
      <c r="C69" s="69" t="s">
        <v>1851</v>
      </c>
      <c r="D69" s="82" t="s">
        <v>478</v>
      </c>
      <c r="E69" s="82" t="s">
        <v>126</v>
      </c>
      <c r="F69" s="95">
        <v>44881</v>
      </c>
      <c r="G69" s="76">
        <v>6559.2613350000001</v>
      </c>
      <c r="H69" s="78">
        <v>-7.3828649999999998</v>
      </c>
      <c r="I69" s="76">
        <v>-0.48426139600000007</v>
      </c>
      <c r="J69" s="77">
        <f t="shared" si="0"/>
        <v>1.7451341622671795E-2</v>
      </c>
      <c r="K69" s="77">
        <f>I69/'סכום נכסי הקרן'!$C$42</f>
        <v>-6.2055107287754393E-6</v>
      </c>
    </row>
    <row r="70" spans="2:11">
      <c r="B70" s="75" t="s">
        <v>1852</v>
      </c>
      <c r="C70" s="69" t="s">
        <v>1853</v>
      </c>
      <c r="D70" s="82" t="s">
        <v>478</v>
      </c>
      <c r="E70" s="82" t="s">
        <v>126</v>
      </c>
      <c r="F70" s="95">
        <v>44949</v>
      </c>
      <c r="G70" s="76">
        <v>1701.30807</v>
      </c>
      <c r="H70" s="78">
        <v>-7.205025</v>
      </c>
      <c r="I70" s="76">
        <v>-0.12257967600000001</v>
      </c>
      <c r="J70" s="77">
        <f t="shared" si="0"/>
        <v>4.417407250592453E-3</v>
      </c>
      <c r="K70" s="77">
        <f>I70/'סכום נכסי הקרן'!$C$42</f>
        <v>-1.570782847509524E-6</v>
      </c>
    </row>
    <row r="71" spans="2:11">
      <c r="B71" s="75" t="s">
        <v>1854</v>
      </c>
      <c r="C71" s="69" t="s">
        <v>1855</v>
      </c>
      <c r="D71" s="82" t="s">
        <v>478</v>
      </c>
      <c r="E71" s="82" t="s">
        <v>126</v>
      </c>
      <c r="F71" s="95">
        <v>44889</v>
      </c>
      <c r="G71" s="76">
        <v>5358.0977999999996</v>
      </c>
      <c r="H71" s="78">
        <v>-7.0696830000000004</v>
      </c>
      <c r="I71" s="76">
        <v>-0.37880055499999998</v>
      </c>
      <c r="J71" s="77">
        <f t="shared" si="0"/>
        <v>1.3650846313098795E-2</v>
      </c>
      <c r="K71" s="77">
        <f>I71/'סכום נכסי הקרן'!$C$42</f>
        <v>-4.8540951798656078E-6</v>
      </c>
    </row>
    <row r="72" spans="2:11">
      <c r="B72" s="75" t="s">
        <v>1856</v>
      </c>
      <c r="C72" s="69" t="s">
        <v>1857</v>
      </c>
      <c r="D72" s="82" t="s">
        <v>478</v>
      </c>
      <c r="E72" s="82" t="s">
        <v>126</v>
      </c>
      <c r="F72" s="95">
        <v>44889</v>
      </c>
      <c r="G72" s="76">
        <v>1704.950478</v>
      </c>
      <c r="H72" s="78">
        <v>-7.0633299999999997</v>
      </c>
      <c r="I72" s="76">
        <v>-0.120426271</v>
      </c>
      <c r="J72" s="77">
        <f t="shared" si="0"/>
        <v>4.3398049337086807E-3</v>
      </c>
      <c r="K72" s="77">
        <f>I72/'סכום נכסי הקרן'!$C$42</f>
        <v>-1.5431882922935251E-6</v>
      </c>
    </row>
    <row r="73" spans="2:11">
      <c r="B73" s="75" t="s">
        <v>1858</v>
      </c>
      <c r="C73" s="69" t="s">
        <v>1859</v>
      </c>
      <c r="D73" s="82" t="s">
        <v>478</v>
      </c>
      <c r="E73" s="82" t="s">
        <v>126</v>
      </c>
      <c r="F73" s="95">
        <v>44901</v>
      </c>
      <c r="G73" s="76">
        <v>3897.2609280000006</v>
      </c>
      <c r="H73" s="78">
        <v>-7.0199379999999998</v>
      </c>
      <c r="I73" s="76">
        <v>-0.27358531199999997</v>
      </c>
      <c r="J73" s="77">
        <f t="shared" si="0"/>
        <v>9.8592016255973636E-3</v>
      </c>
      <c r="K73" s="77">
        <f>I73/'סכום נכסי הקרן'!$C$42</f>
        <v>-3.5058268176540248E-6</v>
      </c>
    </row>
    <row r="74" spans="2:11">
      <c r="B74" s="75" t="s">
        <v>1860</v>
      </c>
      <c r="C74" s="69" t="s">
        <v>1861</v>
      </c>
      <c r="D74" s="82" t="s">
        <v>478</v>
      </c>
      <c r="E74" s="82" t="s">
        <v>126</v>
      </c>
      <c r="F74" s="95">
        <v>44889</v>
      </c>
      <c r="G74" s="76">
        <v>1950.3071279999997</v>
      </c>
      <c r="H74" s="78">
        <v>-6.9649400000000004</v>
      </c>
      <c r="I74" s="76">
        <v>-0.13583772799999999</v>
      </c>
      <c r="J74" s="77">
        <f t="shared" si="0"/>
        <v>4.8951880454571059E-3</v>
      </c>
      <c r="K74" s="77">
        <f>I74/'סכום נכסי הקרן'!$C$42</f>
        <v>-1.7406765962333281E-6</v>
      </c>
    </row>
    <row r="75" spans="2:11">
      <c r="B75" s="75" t="s">
        <v>1862</v>
      </c>
      <c r="C75" s="69" t="s">
        <v>1863</v>
      </c>
      <c r="D75" s="82" t="s">
        <v>478</v>
      </c>
      <c r="E75" s="82" t="s">
        <v>126</v>
      </c>
      <c r="F75" s="95">
        <v>44959</v>
      </c>
      <c r="G75" s="76">
        <v>3023.244893</v>
      </c>
      <c r="H75" s="78">
        <v>-6.1505979999999996</v>
      </c>
      <c r="I75" s="76">
        <v>-0.185947643</v>
      </c>
      <c r="J75" s="77">
        <f t="shared" si="0"/>
        <v>6.7010004694316276E-3</v>
      </c>
      <c r="K75" s="77">
        <f>I75/'סכום נכסי הקרן'!$C$42</f>
        <v>-2.3828042110278085E-6</v>
      </c>
    </row>
    <row r="76" spans="2:11">
      <c r="B76" s="75" t="s">
        <v>1864</v>
      </c>
      <c r="C76" s="69" t="s">
        <v>1865</v>
      </c>
      <c r="D76" s="82" t="s">
        <v>478</v>
      </c>
      <c r="E76" s="82" t="s">
        <v>126</v>
      </c>
      <c r="F76" s="95">
        <v>44959</v>
      </c>
      <c r="G76" s="76">
        <v>2440.3410899999999</v>
      </c>
      <c r="H76" s="78">
        <v>-6.0531459999999999</v>
      </c>
      <c r="I76" s="76">
        <v>-0.147717407</v>
      </c>
      <c r="J76" s="77">
        <f t="shared" ref="J76:J139" si="1">IFERROR(I76/$I$11,0)</f>
        <v>5.323296373540066E-3</v>
      </c>
      <c r="K76" s="77">
        <f>I76/'סכום נכסי הקרן'!$C$42</f>
        <v>-1.8929073461915763E-6</v>
      </c>
    </row>
    <row r="77" spans="2:11">
      <c r="B77" s="75" t="s">
        <v>1864</v>
      </c>
      <c r="C77" s="69" t="s">
        <v>1866</v>
      </c>
      <c r="D77" s="82" t="s">
        <v>478</v>
      </c>
      <c r="E77" s="82" t="s">
        <v>126</v>
      </c>
      <c r="F77" s="95">
        <v>44959</v>
      </c>
      <c r="G77" s="76">
        <v>1855.1589799999999</v>
      </c>
      <c r="H77" s="78">
        <v>-6.0531459999999999</v>
      </c>
      <c r="I77" s="76">
        <v>-0.11229547999999999</v>
      </c>
      <c r="J77" s="77">
        <f t="shared" si="1"/>
        <v>4.046795388501106E-3</v>
      </c>
      <c r="K77" s="77">
        <f>I77/'סכום נכסי הקרן'!$C$42</f>
        <v>-1.438997226888157E-6</v>
      </c>
    </row>
    <row r="78" spans="2:11">
      <c r="B78" s="75" t="s">
        <v>1867</v>
      </c>
      <c r="C78" s="69" t="s">
        <v>1868</v>
      </c>
      <c r="D78" s="82" t="s">
        <v>478</v>
      </c>
      <c r="E78" s="82" t="s">
        <v>126</v>
      </c>
      <c r="F78" s="95">
        <v>44944</v>
      </c>
      <c r="G78" s="76">
        <v>3386.467263</v>
      </c>
      <c r="H78" s="78">
        <v>-6.9058479999999998</v>
      </c>
      <c r="I78" s="76">
        <v>-0.23386426499999999</v>
      </c>
      <c r="J78" s="77">
        <f t="shared" si="1"/>
        <v>8.4277731315383353E-3</v>
      </c>
      <c r="K78" s="77">
        <f>I78/'סכום נכסי הקרן'!$C$42</f>
        <v>-2.996826130519564E-6</v>
      </c>
    </row>
    <row r="79" spans="2:11">
      <c r="B79" s="75" t="s">
        <v>1867</v>
      </c>
      <c r="C79" s="69" t="s">
        <v>1869</v>
      </c>
      <c r="D79" s="82" t="s">
        <v>478</v>
      </c>
      <c r="E79" s="82" t="s">
        <v>126</v>
      </c>
      <c r="F79" s="95">
        <v>44944</v>
      </c>
      <c r="G79" s="76">
        <v>292.91030999999998</v>
      </c>
      <c r="H79" s="78">
        <v>-6.9058479999999998</v>
      </c>
      <c r="I79" s="76">
        <v>-2.0227939E-2</v>
      </c>
      <c r="J79" s="77">
        <f t="shared" si="1"/>
        <v>7.2895480979360595E-4</v>
      </c>
      <c r="K79" s="77">
        <f>I79/'סכום נכסי הקרן'!$C$42</f>
        <v>-2.5920854629823746E-7</v>
      </c>
    </row>
    <row r="80" spans="2:11">
      <c r="B80" s="75" t="s">
        <v>1870</v>
      </c>
      <c r="C80" s="69" t="s">
        <v>1871</v>
      </c>
      <c r="D80" s="82" t="s">
        <v>478</v>
      </c>
      <c r="E80" s="82" t="s">
        <v>126</v>
      </c>
      <c r="F80" s="95">
        <v>44889</v>
      </c>
      <c r="G80" s="76">
        <v>6106.9956750000001</v>
      </c>
      <c r="H80" s="78">
        <v>-6.7497509999999998</v>
      </c>
      <c r="I80" s="76">
        <v>-0.41220700100000002</v>
      </c>
      <c r="J80" s="77">
        <f t="shared" si="1"/>
        <v>1.4854715352342507E-2</v>
      </c>
      <c r="K80" s="77">
        <f>I80/'סכום נכסי הקרן'!$C$42</f>
        <v>-5.2821781548365418E-6</v>
      </c>
    </row>
    <row r="81" spans="2:11">
      <c r="B81" s="75" t="s">
        <v>1872</v>
      </c>
      <c r="C81" s="69" t="s">
        <v>1873</v>
      </c>
      <c r="D81" s="82" t="s">
        <v>478</v>
      </c>
      <c r="E81" s="82" t="s">
        <v>126</v>
      </c>
      <c r="F81" s="95">
        <v>44907</v>
      </c>
      <c r="G81" s="76">
        <v>1225.1933100000001</v>
      </c>
      <c r="H81" s="78">
        <v>-6.3767969999999998</v>
      </c>
      <c r="I81" s="76">
        <v>-7.8128085999999999E-2</v>
      </c>
      <c r="J81" s="77">
        <f t="shared" si="1"/>
        <v>2.8155040446616181E-3</v>
      </c>
      <c r="K81" s="77">
        <f>I81/'סכום נכסי הקרן'!$C$42</f>
        <v>-1.0011631732290512E-6</v>
      </c>
    </row>
    <row r="82" spans="2:11">
      <c r="B82" s="75" t="s">
        <v>1874</v>
      </c>
      <c r="C82" s="69" t="s">
        <v>1875</v>
      </c>
      <c r="D82" s="82" t="s">
        <v>478</v>
      </c>
      <c r="E82" s="82" t="s">
        <v>126</v>
      </c>
      <c r="F82" s="95">
        <v>44882</v>
      </c>
      <c r="G82" s="76">
        <v>3921.4280159999998</v>
      </c>
      <c r="H82" s="78">
        <v>-6.4340130000000002</v>
      </c>
      <c r="I82" s="76">
        <v>-0.25230517000000002</v>
      </c>
      <c r="J82" s="77">
        <f t="shared" si="1"/>
        <v>9.0923285465362245E-3</v>
      </c>
      <c r="K82" s="77">
        <f>I82/'סכום נכסי הקרן'!$C$42</f>
        <v>-3.2331349397103526E-6</v>
      </c>
    </row>
    <row r="83" spans="2:11">
      <c r="B83" s="75" t="s">
        <v>1876</v>
      </c>
      <c r="C83" s="69" t="s">
        <v>1877</v>
      </c>
      <c r="D83" s="82" t="s">
        <v>478</v>
      </c>
      <c r="E83" s="82" t="s">
        <v>126</v>
      </c>
      <c r="F83" s="95">
        <v>44958</v>
      </c>
      <c r="G83" s="76">
        <v>1397.4675749999997</v>
      </c>
      <c r="H83" s="78">
        <v>-5.5955769999999996</v>
      </c>
      <c r="I83" s="76">
        <v>-7.8196370000000001E-2</v>
      </c>
      <c r="J83" s="77">
        <f t="shared" si="1"/>
        <v>2.8179647971007045E-3</v>
      </c>
      <c r="K83" s="77">
        <f>I83/'סכום נכסי הקרן'!$C$42</f>
        <v>-1.002038190519514E-6</v>
      </c>
    </row>
    <row r="84" spans="2:11">
      <c r="B84" s="75" t="s">
        <v>1876</v>
      </c>
      <c r="C84" s="69" t="s">
        <v>1878</v>
      </c>
      <c r="D84" s="82" t="s">
        <v>478</v>
      </c>
      <c r="E84" s="82" t="s">
        <v>126</v>
      </c>
      <c r="F84" s="95">
        <v>44958</v>
      </c>
      <c r="G84" s="76">
        <v>3529.4933519999995</v>
      </c>
      <c r="H84" s="78">
        <v>-5.5955769999999996</v>
      </c>
      <c r="I84" s="76">
        <v>-0.19749550700000001</v>
      </c>
      <c r="J84" s="77">
        <f t="shared" si="1"/>
        <v>7.117151170975786E-3</v>
      </c>
      <c r="K84" s="77">
        <f>I84/'סכום נכסי הקרן'!$C$42</f>
        <v>-2.5307829566770686E-6</v>
      </c>
    </row>
    <row r="85" spans="2:11">
      <c r="B85" s="75" t="s">
        <v>1879</v>
      </c>
      <c r="C85" s="69" t="s">
        <v>1880</v>
      </c>
      <c r="D85" s="82" t="s">
        <v>478</v>
      </c>
      <c r="E85" s="82" t="s">
        <v>126</v>
      </c>
      <c r="F85" s="95">
        <v>44903</v>
      </c>
      <c r="G85" s="76">
        <v>4904.2421999999997</v>
      </c>
      <c r="H85" s="78">
        <v>-6.2626980000000003</v>
      </c>
      <c r="I85" s="76">
        <v>-0.30713786399999998</v>
      </c>
      <c r="J85" s="77">
        <f t="shared" si="1"/>
        <v>1.1068335890894983E-2</v>
      </c>
      <c r="K85" s="77">
        <f>I85/'סכום נכסי הקרן'!$C$42</f>
        <v>-3.935782050785587E-6</v>
      </c>
    </row>
    <row r="86" spans="2:11">
      <c r="B86" s="75" t="s">
        <v>1881</v>
      </c>
      <c r="C86" s="69" t="s">
        <v>1882</v>
      </c>
      <c r="D86" s="82" t="s">
        <v>478</v>
      </c>
      <c r="E86" s="82" t="s">
        <v>126</v>
      </c>
      <c r="F86" s="95">
        <v>44958</v>
      </c>
      <c r="G86" s="76">
        <v>2206.9089899999999</v>
      </c>
      <c r="H86" s="78">
        <v>-5.5488939999999998</v>
      </c>
      <c r="I86" s="76">
        <v>-0.122459047</v>
      </c>
      <c r="J86" s="77">
        <f t="shared" si="1"/>
        <v>4.4130601399080373E-3</v>
      </c>
      <c r="K86" s="77">
        <f>I86/'סכום נכסי הקרן'!$C$42</f>
        <v>-1.569237061370293E-6</v>
      </c>
    </row>
    <row r="87" spans="2:11">
      <c r="B87" s="75" t="s">
        <v>1883</v>
      </c>
      <c r="C87" s="69" t="s">
        <v>1884</v>
      </c>
      <c r="D87" s="82" t="s">
        <v>478</v>
      </c>
      <c r="E87" s="82" t="s">
        <v>126</v>
      </c>
      <c r="F87" s="95">
        <v>44958</v>
      </c>
      <c r="G87" s="76">
        <v>1814.730053</v>
      </c>
      <c r="H87" s="78">
        <v>-5.5395630000000002</v>
      </c>
      <c r="I87" s="76">
        <v>-0.10052811</v>
      </c>
      <c r="J87" s="77">
        <f t="shared" si="1"/>
        <v>3.6227343430272701E-3</v>
      </c>
      <c r="K87" s="77">
        <f>I87/'סכום נכסי הקרן'!$C$42</f>
        <v>-1.2882056474072476E-6</v>
      </c>
    </row>
    <row r="88" spans="2:11">
      <c r="B88" s="75" t="s">
        <v>1885</v>
      </c>
      <c r="C88" s="69" t="s">
        <v>1886</v>
      </c>
      <c r="D88" s="82" t="s">
        <v>478</v>
      </c>
      <c r="E88" s="82" t="s">
        <v>126</v>
      </c>
      <c r="F88" s="95">
        <v>44907</v>
      </c>
      <c r="G88" s="76">
        <v>490.51094399999999</v>
      </c>
      <c r="H88" s="78">
        <v>-6.2827580000000003</v>
      </c>
      <c r="I88" s="76">
        <v>-3.0817614E-2</v>
      </c>
      <c r="J88" s="77">
        <f t="shared" si="1"/>
        <v>1.110575227246966E-3</v>
      </c>
      <c r="K88" s="77">
        <f>I88/'סכום נכסי הקרן'!$C$42</f>
        <v>-3.9490869165267959E-7</v>
      </c>
    </row>
    <row r="89" spans="2:11">
      <c r="B89" s="75" t="s">
        <v>1885</v>
      </c>
      <c r="C89" s="69" t="s">
        <v>1887</v>
      </c>
      <c r="D89" s="82" t="s">
        <v>478</v>
      </c>
      <c r="E89" s="82" t="s">
        <v>126</v>
      </c>
      <c r="F89" s="95">
        <v>44907</v>
      </c>
      <c r="G89" s="76">
        <v>1724.6105520000001</v>
      </c>
      <c r="H89" s="78">
        <v>-6.2827580000000003</v>
      </c>
      <c r="I89" s="76">
        <v>-0.10835310300000001</v>
      </c>
      <c r="J89" s="77">
        <f t="shared" si="1"/>
        <v>3.9047238370608093E-3</v>
      </c>
      <c r="K89" s="77">
        <f>I89/'סכום נכסי הקרן'!$C$42</f>
        <v>-1.3884781002915421E-6</v>
      </c>
    </row>
    <row r="90" spans="2:11">
      <c r="B90" s="75" t="s">
        <v>1888</v>
      </c>
      <c r="C90" s="69" t="s">
        <v>1889</v>
      </c>
      <c r="D90" s="82" t="s">
        <v>478</v>
      </c>
      <c r="E90" s="82" t="s">
        <v>126</v>
      </c>
      <c r="F90" s="95">
        <v>44963</v>
      </c>
      <c r="G90" s="76">
        <v>2207.8846349999999</v>
      </c>
      <c r="H90" s="78">
        <v>-5.4761220000000002</v>
      </c>
      <c r="I90" s="76">
        <v>-0.120906453</v>
      </c>
      <c r="J90" s="77">
        <f t="shared" si="1"/>
        <v>4.357109266022334E-3</v>
      </c>
      <c r="K90" s="77">
        <f>I90/'סכום נכסי הקרן'!$C$42</f>
        <v>-1.5493415280818363E-6</v>
      </c>
    </row>
    <row r="91" spans="2:11">
      <c r="B91" s="75" t="s">
        <v>1890</v>
      </c>
      <c r="C91" s="69" t="s">
        <v>1891</v>
      </c>
      <c r="D91" s="82" t="s">
        <v>478</v>
      </c>
      <c r="E91" s="82" t="s">
        <v>126</v>
      </c>
      <c r="F91" s="95">
        <v>44894</v>
      </c>
      <c r="G91" s="76">
        <v>1962.8532</v>
      </c>
      <c r="H91" s="78">
        <v>-6.2759939999999999</v>
      </c>
      <c r="I91" s="76">
        <v>-0.12318855100000001</v>
      </c>
      <c r="J91" s="77">
        <f t="shared" si="1"/>
        <v>4.4393492961865722E-3</v>
      </c>
      <c r="K91" s="77">
        <f>I91/'סכום נכסי הקרן'!$C$42</f>
        <v>-1.5785852046170543E-6</v>
      </c>
    </row>
    <row r="92" spans="2:11">
      <c r="B92" s="75" t="s">
        <v>1892</v>
      </c>
      <c r="C92" s="69" t="s">
        <v>1893</v>
      </c>
      <c r="D92" s="82" t="s">
        <v>478</v>
      </c>
      <c r="E92" s="82" t="s">
        <v>126</v>
      </c>
      <c r="F92" s="95">
        <v>44903</v>
      </c>
      <c r="G92" s="76">
        <v>2453.92785</v>
      </c>
      <c r="H92" s="78">
        <v>-6.1844599999999996</v>
      </c>
      <c r="I92" s="76">
        <v>-0.151762182</v>
      </c>
      <c r="J92" s="77">
        <f t="shared" si="1"/>
        <v>5.469058044602201E-3</v>
      </c>
      <c r="K92" s="77">
        <f>I92/'סכום נכסי הקרן'!$C$42</f>
        <v>-1.9447386399211774E-6</v>
      </c>
    </row>
    <row r="93" spans="2:11">
      <c r="B93" s="75" t="s">
        <v>1894</v>
      </c>
      <c r="C93" s="69" t="s">
        <v>1895</v>
      </c>
      <c r="D93" s="82" t="s">
        <v>478</v>
      </c>
      <c r="E93" s="82" t="s">
        <v>126</v>
      </c>
      <c r="F93" s="95">
        <v>44902</v>
      </c>
      <c r="G93" s="76">
        <v>1079.887248</v>
      </c>
      <c r="H93" s="78">
        <v>-6.2131920000000003</v>
      </c>
      <c r="I93" s="76">
        <v>-6.7095467999999991E-2</v>
      </c>
      <c r="J93" s="77">
        <f t="shared" si="1"/>
        <v>2.4179212777907309E-3</v>
      </c>
      <c r="K93" s="77">
        <f>I93/'סכום נכסי הקרן'!$C$42</f>
        <v>-8.5978698687394247E-7</v>
      </c>
    </row>
    <row r="94" spans="2:11">
      <c r="B94" s="75" t="s">
        <v>1894</v>
      </c>
      <c r="C94" s="69" t="s">
        <v>1896</v>
      </c>
      <c r="D94" s="82" t="s">
        <v>478</v>
      </c>
      <c r="E94" s="82" t="s">
        <v>126</v>
      </c>
      <c r="F94" s="95">
        <v>44902</v>
      </c>
      <c r="G94" s="76">
        <v>1865.7624000000003</v>
      </c>
      <c r="H94" s="78">
        <v>-6.2131920000000003</v>
      </c>
      <c r="I94" s="76">
        <v>-0.1159234</v>
      </c>
      <c r="J94" s="77">
        <f t="shared" si="1"/>
        <v>4.1775348441394893E-3</v>
      </c>
      <c r="K94" s="77">
        <f>I94/'סכום נכסי הקרן'!$C$42</f>
        <v>-1.4854867812261597E-6</v>
      </c>
    </row>
    <row r="95" spans="2:11">
      <c r="B95" s="75" t="s">
        <v>1897</v>
      </c>
      <c r="C95" s="69" t="s">
        <v>1898</v>
      </c>
      <c r="D95" s="82" t="s">
        <v>478</v>
      </c>
      <c r="E95" s="82" t="s">
        <v>126</v>
      </c>
      <c r="F95" s="95">
        <v>44963</v>
      </c>
      <c r="G95" s="76">
        <v>1964.0095200000003</v>
      </c>
      <c r="H95" s="78">
        <v>-5.3984969999999999</v>
      </c>
      <c r="I95" s="76">
        <v>-0.106027002</v>
      </c>
      <c r="J95" s="77">
        <f t="shared" si="1"/>
        <v>3.8208980695411563E-3</v>
      </c>
      <c r="K95" s="77">
        <f>I95/'סכום נכסי הקרן'!$C$42</f>
        <v>-1.358670552485862E-6</v>
      </c>
    </row>
    <row r="96" spans="2:11">
      <c r="B96" s="75" t="s">
        <v>1899</v>
      </c>
      <c r="C96" s="69" t="s">
        <v>1900</v>
      </c>
      <c r="D96" s="82" t="s">
        <v>478</v>
      </c>
      <c r="E96" s="82" t="s">
        <v>126</v>
      </c>
      <c r="F96" s="95">
        <v>44902</v>
      </c>
      <c r="G96" s="76">
        <v>2455.0119</v>
      </c>
      <c r="H96" s="78">
        <v>-6.1819249999999997</v>
      </c>
      <c r="I96" s="76">
        <v>-0.15176699999999999</v>
      </c>
      <c r="J96" s="77">
        <f t="shared" si="1"/>
        <v>5.4692316710044549E-3</v>
      </c>
      <c r="K96" s="77">
        <f>I96/'סכום נכסי הקרן'!$C$42</f>
        <v>-1.9448003796157682E-6</v>
      </c>
    </row>
    <row r="97" spans="2:11">
      <c r="B97" s="75" t="s">
        <v>1901</v>
      </c>
      <c r="C97" s="69" t="s">
        <v>1902</v>
      </c>
      <c r="D97" s="82" t="s">
        <v>478</v>
      </c>
      <c r="E97" s="82" t="s">
        <v>126</v>
      </c>
      <c r="F97" s="95">
        <v>44894</v>
      </c>
      <c r="G97" s="76">
        <v>6139.3365000000003</v>
      </c>
      <c r="H97" s="78">
        <v>-6.1821659999999996</v>
      </c>
      <c r="I97" s="76">
        <v>-0.37954397299999998</v>
      </c>
      <c r="J97" s="77">
        <f t="shared" si="1"/>
        <v>1.3677636888588821E-2</v>
      </c>
      <c r="K97" s="77">
        <f>I97/'סכום נכסי הקרן'!$C$42</f>
        <v>-4.8636216224296255E-6</v>
      </c>
    </row>
    <row r="98" spans="2:11">
      <c r="B98" s="75" t="s">
        <v>1903</v>
      </c>
      <c r="C98" s="69" t="s">
        <v>1904</v>
      </c>
      <c r="D98" s="82" t="s">
        <v>478</v>
      </c>
      <c r="E98" s="82" t="s">
        <v>126</v>
      </c>
      <c r="F98" s="95">
        <v>44882</v>
      </c>
      <c r="G98" s="76">
        <v>1965.7439999999999</v>
      </c>
      <c r="H98" s="78">
        <v>-6.1616669999999996</v>
      </c>
      <c r="I98" s="76">
        <v>-0.121122593</v>
      </c>
      <c r="J98" s="77">
        <f t="shared" si="1"/>
        <v>4.364898309314821E-3</v>
      </c>
      <c r="K98" s="77">
        <f>I98/'סכום נכסי הקרן'!$C$42</f>
        <v>-1.5521112287021962E-6</v>
      </c>
    </row>
    <row r="99" spans="2:11">
      <c r="B99" s="75" t="s">
        <v>1905</v>
      </c>
      <c r="C99" s="69" t="s">
        <v>1906</v>
      </c>
      <c r="D99" s="82" t="s">
        <v>478</v>
      </c>
      <c r="E99" s="82" t="s">
        <v>126</v>
      </c>
      <c r="F99" s="95">
        <v>44882</v>
      </c>
      <c r="G99" s="76">
        <v>2948.616</v>
      </c>
      <c r="H99" s="78">
        <v>-6.1616669999999996</v>
      </c>
      <c r="I99" s="76">
        <v>-0.18168388899999999</v>
      </c>
      <c r="J99" s="77">
        <f t="shared" si="1"/>
        <v>6.5473474459537178E-3</v>
      </c>
      <c r="K99" s="77">
        <f>I99/'סכום נכסי הקרן'!$C$42</f>
        <v>-2.3281668366461032E-6</v>
      </c>
    </row>
    <row r="100" spans="2:11">
      <c r="B100" s="75" t="s">
        <v>1907</v>
      </c>
      <c r="C100" s="69" t="s">
        <v>1908</v>
      </c>
      <c r="D100" s="82" t="s">
        <v>478</v>
      </c>
      <c r="E100" s="82" t="s">
        <v>126</v>
      </c>
      <c r="F100" s="95">
        <v>44963</v>
      </c>
      <c r="G100" s="76">
        <v>3046.9032000000002</v>
      </c>
      <c r="H100" s="78">
        <v>-5.3054990000000002</v>
      </c>
      <c r="I100" s="76">
        <v>-0.16165341</v>
      </c>
      <c r="J100" s="77">
        <f t="shared" si="1"/>
        <v>5.8255085077643246E-3</v>
      </c>
      <c r="K100" s="77">
        <f>I100/'סכום נכסי הקרן'!$C$42</f>
        <v>-2.0714886183042657E-6</v>
      </c>
    </row>
    <row r="101" spans="2:11">
      <c r="B101" s="75" t="s">
        <v>1772</v>
      </c>
      <c r="C101" s="69" t="s">
        <v>1909</v>
      </c>
      <c r="D101" s="82" t="s">
        <v>478</v>
      </c>
      <c r="E101" s="82" t="s">
        <v>126</v>
      </c>
      <c r="F101" s="95">
        <v>44943</v>
      </c>
      <c r="G101" s="76">
        <v>2953.8194400000002</v>
      </c>
      <c r="H101" s="78">
        <v>-6.0165389999999999</v>
      </c>
      <c r="I101" s="76">
        <v>-0.177717711</v>
      </c>
      <c r="J101" s="77">
        <f t="shared" si="1"/>
        <v>6.4044181772033235E-3</v>
      </c>
      <c r="K101" s="77">
        <f>I101/'סכום נכסי הקרן'!$C$42</f>
        <v>-2.277342714933058E-6</v>
      </c>
    </row>
    <row r="102" spans="2:11">
      <c r="B102" s="75" t="s">
        <v>1910</v>
      </c>
      <c r="C102" s="69" t="s">
        <v>1911</v>
      </c>
      <c r="D102" s="82" t="s">
        <v>478</v>
      </c>
      <c r="E102" s="82" t="s">
        <v>126</v>
      </c>
      <c r="F102" s="95">
        <v>44943</v>
      </c>
      <c r="G102" s="76">
        <v>1476.9097200000001</v>
      </c>
      <c r="H102" s="78">
        <v>-6.0165389999999999</v>
      </c>
      <c r="I102" s="76">
        <v>-8.8858856E-2</v>
      </c>
      <c r="J102" s="77">
        <f t="shared" si="1"/>
        <v>3.2022091066201759E-3</v>
      </c>
      <c r="K102" s="77">
        <f>I102/'סכום נכסי הקרן'!$C$42</f>
        <v>-1.1386713638737202E-6</v>
      </c>
    </row>
    <row r="103" spans="2:11">
      <c r="B103" s="75" t="s">
        <v>1912</v>
      </c>
      <c r="C103" s="69" t="s">
        <v>1913</v>
      </c>
      <c r="D103" s="82" t="s">
        <v>478</v>
      </c>
      <c r="E103" s="82" t="s">
        <v>126</v>
      </c>
      <c r="F103" s="95">
        <v>44943</v>
      </c>
      <c r="G103" s="76">
        <v>1476.9097200000001</v>
      </c>
      <c r="H103" s="78">
        <v>-6.0165389999999999</v>
      </c>
      <c r="I103" s="76">
        <v>-8.8858856E-2</v>
      </c>
      <c r="J103" s="77">
        <f t="shared" si="1"/>
        <v>3.2022091066201759E-3</v>
      </c>
      <c r="K103" s="77">
        <f>I103/'סכום נכסי הקרן'!$C$42</f>
        <v>-1.1386713638737202E-6</v>
      </c>
    </row>
    <row r="104" spans="2:11">
      <c r="B104" s="75" t="s">
        <v>1914</v>
      </c>
      <c r="C104" s="69" t="s">
        <v>1915</v>
      </c>
      <c r="D104" s="82" t="s">
        <v>478</v>
      </c>
      <c r="E104" s="82" t="s">
        <v>126</v>
      </c>
      <c r="F104" s="95">
        <v>44825</v>
      </c>
      <c r="G104" s="76">
        <v>492.88139999999999</v>
      </c>
      <c r="H104" s="78">
        <v>-5.9976539999999998</v>
      </c>
      <c r="I104" s="76">
        <v>-2.9561320999999998E-2</v>
      </c>
      <c r="J104" s="77">
        <f t="shared" si="1"/>
        <v>1.065302160877721E-3</v>
      </c>
      <c r="K104" s="77">
        <f>I104/'סכום נכסי הקרן'!$C$42</f>
        <v>-3.7881007269527359E-7</v>
      </c>
    </row>
    <row r="105" spans="2:11">
      <c r="B105" s="75" t="s">
        <v>1916</v>
      </c>
      <c r="C105" s="69" t="s">
        <v>1917</v>
      </c>
      <c r="D105" s="82" t="s">
        <v>478</v>
      </c>
      <c r="E105" s="82" t="s">
        <v>126</v>
      </c>
      <c r="F105" s="95">
        <v>44943</v>
      </c>
      <c r="G105" s="76">
        <v>5175.2547000000004</v>
      </c>
      <c r="H105" s="78">
        <v>-5.8921799999999998</v>
      </c>
      <c r="I105" s="76">
        <v>-0.30493531499999998</v>
      </c>
      <c r="J105" s="77">
        <f t="shared" si="1"/>
        <v>1.0988962570293409E-2</v>
      </c>
      <c r="K105" s="77">
        <f>I105/'סכום נכסי הקרן'!$C$42</f>
        <v>-3.9075577455590079E-6</v>
      </c>
    </row>
    <row r="106" spans="2:11">
      <c r="B106" s="75" t="s">
        <v>1774</v>
      </c>
      <c r="C106" s="69" t="s">
        <v>1918</v>
      </c>
      <c r="D106" s="82" t="s">
        <v>478</v>
      </c>
      <c r="E106" s="82" t="s">
        <v>126</v>
      </c>
      <c r="F106" s="95">
        <v>44825</v>
      </c>
      <c r="G106" s="76">
        <v>1875.5417199999999</v>
      </c>
      <c r="H106" s="78">
        <v>-5.8796650000000001</v>
      </c>
      <c r="I106" s="76">
        <v>-0.110275568</v>
      </c>
      <c r="J106" s="77">
        <f t="shared" si="1"/>
        <v>3.974003762633546E-3</v>
      </c>
      <c r="K106" s="77">
        <f>I106/'סכום נכסי הקרן'!$C$42</f>
        <v>-1.4131133020270843E-6</v>
      </c>
    </row>
    <row r="107" spans="2:11">
      <c r="B107" s="75" t="s">
        <v>1774</v>
      </c>
      <c r="C107" s="69" t="s">
        <v>1919</v>
      </c>
      <c r="D107" s="82" t="s">
        <v>478</v>
      </c>
      <c r="E107" s="82" t="s">
        <v>126</v>
      </c>
      <c r="F107" s="95">
        <v>44825</v>
      </c>
      <c r="G107" s="76">
        <v>986.8613039999999</v>
      </c>
      <c r="H107" s="78">
        <v>-5.8796650000000001</v>
      </c>
      <c r="I107" s="76">
        <v>-5.8024138000000003E-2</v>
      </c>
      <c r="J107" s="77">
        <f t="shared" si="1"/>
        <v>2.0910175020415053E-3</v>
      </c>
      <c r="K107" s="77">
        <f>I107/'סכום נכסי הקרן'!$C$42</f>
        <v>-7.4354349502380456E-7</v>
      </c>
    </row>
    <row r="108" spans="2:11">
      <c r="B108" s="75" t="s">
        <v>1920</v>
      </c>
      <c r="C108" s="69" t="s">
        <v>1921</v>
      </c>
      <c r="D108" s="82" t="s">
        <v>478</v>
      </c>
      <c r="E108" s="82" t="s">
        <v>126</v>
      </c>
      <c r="F108" s="95">
        <v>44886</v>
      </c>
      <c r="G108" s="76">
        <v>5972.2598230000003</v>
      </c>
      <c r="H108" s="78">
        <v>-5.696332</v>
      </c>
      <c r="I108" s="76">
        <v>-0.34019972599999998</v>
      </c>
      <c r="J108" s="77">
        <f t="shared" si="1"/>
        <v>1.2259787146785781E-2</v>
      </c>
      <c r="K108" s="77">
        <f>I108/'סכום נכסי הקרן'!$C$42</f>
        <v>-4.3594493945981691E-6</v>
      </c>
    </row>
    <row r="109" spans="2:11">
      <c r="B109" s="75" t="s">
        <v>1922</v>
      </c>
      <c r="C109" s="69" t="s">
        <v>1923</v>
      </c>
      <c r="D109" s="82" t="s">
        <v>478</v>
      </c>
      <c r="E109" s="82" t="s">
        <v>126</v>
      </c>
      <c r="F109" s="95">
        <v>44825</v>
      </c>
      <c r="G109" s="76">
        <v>1642.5892530000001</v>
      </c>
      <c r="H109" s="78">
        <v>-5.7836049999999997</v>
      </c>
      <c r="I109" s="76">
        <v>-9.5000874999999999E-2</v>
      </c>
      <c r="J109" s="77">
        <f t="shared" si="1"/>
        <v>3.4235492190208367E-3</v>
      </c>
      <c r="K109" s="77">
        <f>I109/'סכום נכסי הקרן'!$C$42</f>
        <v>-1.217377544287165E-6</v>
      </c>
    </row>
    <row r="110" spans="2:11">
      <c r="B110" s="75" t="s">
        <v>1922</v>
      </c>
      <c r="C110" s="69" t="s">
        <v>1924</v>
      </c>
      <c r="D110" s="82" t="s">
        <v>478</v>
      </c>
      <c r="E110" s="82" t="s">
        <v>126</v>
      </c>
      <c r="F110" s="95">
        <v>44825</v>
      </c>
      <c r="G110" s="76">
        <v>4197.9691709999997</v>
      </c>
      <c r="H110" s="78">
        <v>-5.7836049999999997</v>
      </c>
      <c r="I110" s="76">
        <v>-0.24279395600000001</v>
      </c>
      <c r="J110" s="77">
        <f t="shared" si="1"/>
        <v>8.7495726586389808E-3</v>
      </c>
      <c r="K110" s="77">
        <f>I110/'סכום נכסי הקרן'!$C$42</f>
        <v>-3.1112546060554282E-6</v>
      </c>
    </row>
    <row r="111" spans="2:11">
      <c r="B111" s="75" t="s">
        <v>1776</v>
      </c>
      <c r="C111" s="69" t="s">
        <v>1925</v>
      </c>
      <c r="D111" s="82" t="s">
        <v>478</v>
      </c>
      <c r="E111" s="82" t="s">
        <v>126</v>
      </c>
      <c r="F111" s="95">
        <v>44887</v>
      </c>
      <c r="G111" s="76">
        <v>988.36451999999986</v>
      </c>
      <c r="H111" s="78">
        <v>-5.5612750000000002</v>
      </c>
      <c r="I111" s="76">
        <v>-5.4965671000000001E-2</v>
      </c>
      <c r="J111" s="77">
        <f t="shared" si="1"/>
        <v>1.9807994402683791E-3</v>
      </c>
      <c r="K111" s="77">
        <f>I111/'סכום נכסי הקרן'!$C$42</f>
        <v>-7.04351129208823E-7</v>
      </c>
    </row>
    <row r="112" spans="2:11">
      <c r="B112" s="75" t="s">
        <v>1926</v>
      </c>
      <c r="C112" s="69" t="s">
        <v>1927</v>
      </c>
      <c r="D112" s="82" t="s">
        <v>478</v>
      </c>
      <c r="E112" s="82" t="s">
        <v>126</v>
      </c>
      <c r="F112" s="95">
        <v>44886</v>
      </c>
      <c r="G112" s="76">
        <v>1174.3425</v>
      </c>
      <c r="H112" s="78">
        <v>-5.5356240000000003</v>
      </c>
      <c r="I112" s="76">
        <v>-6.5007182999999996E-2</v>
      </c>
      <c r="J112" s="77">
        <f t="shared" si="1"/>
        <v>2.342665692188568E-3</v>
      </c>
      <c r="K112" s="77">
        <f>I112/'סכום נכסי הקרן'!$C$42</f>
        <v>-8.3302690424236967E-7</v>
      </c>
    </row>
    <row r="113" spans="2:11">
      <c r="B113" s="75" t="s">
        <v>1928</v>
      </c>
      <c r="C113" s="69" t="s">
        <v>1929</v>
      </c>
      <c r="D113" s="82" t="s">
        <v>478</v>
      </c>
      <c r="E113" s="82" t="s">
        <v>126</v>
      </c>
      <c r="F113" s="95">
        <v>44887</v>
      </c>
      <c r="G113" s="76">
        <v>2472.7180499999999</v>
      </c>
      <c r="H113" s="78">
        <v>-5.5941349999999996</v>
      </c>
      <c r="I113" s="76">
        <v>-0.13832718900000002</v>
      </c>
      <c r="J113" s="77">
        <f t="shared" si="1"/>
        <v>4.9849008219166168E-3</v>
      </c>
      <c r="K113" s="77">
        <f>I113/'סכום נכסי הקרן'!$C$42</f>
        <v>-1.7725775015542391E-6</v>
      </c>
    </row>
    <row r="114" spans="2:11">
      <c r="B114" s="75" t="s">
        <v>1930</v>
      </c>
      <c r="C114" s="69" t="s">
        <v>1931</v>
      </c>
      <c r="D114" s="82" t="s">
        <v>478</v>
      </c>
      <c r="E114" s="82" t="s">
        <v>126</v>
      </c>
      <c r="F114" s="95">
        <v>44964</v>
      </c>
      <c r="G114" s="76">
        <v>990.18572400000005</v>
      </c>
      <c r="H114" s="78">
        <v>-4.5173310000000004</v>
      </c>
      <c r="I114" s="76">
        <v>-4.4729968000000002E-2</v>
      </c>
      <c r="J114" s="77">
        <f t="shared" si="1"/>
        <v>1.6119351217894259E-3</v>
      </c>
      <c r="K114" s="77">
        <f>I114/'סכום נכסי הקרן'!$C$42</f>
        <v>-5.7318691643506942E-7</v>
      </c>
    </row>
    <row r="115" spans="2:11">
      <c r="B115" s="75" t="s">
        <v>1930</v>
      </c>
      <c r="C115" s="69" t="s">
        <v>1932</v>
      </c>
      <c r="D115" s="82" t="s">
        <v>478</v>
      </c>
      <c r="E115" s="82" t="s">
        <v>126</v>
      </c>
      <c r="F115" s="95">
        <v>44964</v>
      </c>
      <c r="G115" s="76">
        <v>940.92990999999995</v>
      </c>
      <c r="H115" s="78">
        <v>-4.5173310000000004</v>
      </c>
      <c r="I115" s="76">
        <v>-4.2504920000000002E-2</v>
      </c>
      <c r="J115" s="77">
        <f t="shared" si="1"/>
        <v>1.5317510040885746E-3</v>
      </c>
      <c r="K115" s="77">
        <f>I115/'סכום נכסי הקרן'!$C$42</f>
        <v>-5.446743004179952E-7</v>
      </c>
    </row>
    <row r="116" spans="2:11">
      <c r="B116" s="75" t="s">
        <v>1933</v>
      </c>
      <c r="C116" s="69" t="s">
        <v>1934</v>
      </c>
      <c r="D116" s="82" t="s">
        <v>478</v>
      </c>
      <c r="E116" s="82" t="s">
        <v>126</v>
      </c>
      <c r="F116" s="95">
        <v>44964</v>
      </c>
      <c r="G116" s="76">
        <v>1734.646221</v>
      </c>
      <c r="H116" s="78">
        <v>-4.4127720000000004</v>
      </c>
      <c r="I116" s="76">
        <v>-7.6545987999999995E-2</v>
      </c>
      <c r="J116" s="77">
        <f t="shared" si="1"/>
        <v>2.7584899342935352E-3</v>
      </c>
      <c r="K116" s="77">
        <f>I116/'סכום נכסי הקרן'!$C$42</f>
        <v>-9.8088956440111526E-7</v>
      </c>
    </row>
    <row r="117" spans="2:11">
      <c r="B117" s="75" t="s">
        <v>1935</v>
      </c>
      <c r="C117" s="69" t="s">
        <v>1936</v>
      </c>
      <c r="D117" s="82" t="s">
        <v>478</v>
      </c>
      <c r="E117" s="82" t="s">
        <v>126</v>
      </c>
      <c r="F117" s="95">
        <v>44937</v>
      </c>
      <c r="G117" s="76">
        <v>1460.44255</v>
      </c>
      <c r="H117" s="78">
        <v>-5.1493679999999999</v>
      </c>
      <c r="I117" s="76">
        <v>-7.5203565999999999E-2</v>
      </c>
      <c r="J117" s="77">
        <f t="shared" si="1"/>
        <v>2.710113034715543E-3</v>
      </c>
      <c r="K117" s="77">
        <f>I117/'סכום נכסי הקרן'!$C$42</f>
        <v>-9.636872554986229E-7</v>
      </c>
    </row>
    <row r="118" spans="2:11">
      <c r="B118" s="75" t="s">
        <v>1937</v>
      </c>
      <c r="C118" s="69" t="s">
        <v>1938</v>
      </c>
      <c r="D118" s="82" t="s">
        <v>478</v>
      </c>
      <c r="E118" s="82" t="s">
        <v>126</v>
      </c>
      <c r="F118" s="95">
        <v>44956</v>
      </c>
      <c r="G118" s="76">
        <v>2230.9749000000002</v>
      </c>
      <c r="H118" s="78">
        <v>-4.4206649999999996</v>
      </c>
      <c r="I118" s="76">
        <v>-9.8623915999999992E-2</v>
      </c>
      <c r="J118" s="77">
        <f t="shared" si="1"/>
        <v>3.5541128499982405E-3</v>
      </c>
      <c r="K118" s="77">
        <f>I118/'סכום נכסי הקרן'!$C$42</f>
        <v>-1.2638045772532477E-6</v>
      </c>
    </row>
    <row r="119" spans="2:11">
      <c r="B119" s="75" t="s">
        <v>1939</v>
      </c>
      <c r="C119" s="69" t="s">
        <v>1940</v>
      </c>
      <c r="D119" s="82" t="s">
        <v>478</v>
      </c>
      <c r="E119" s="82" t="s">
        <v>126</v>
      </c>
      <c r="F119" s="95">
        <v>44956</v>
      </c>
      <c r="G119" s="76">
        <v>991.5444</v>
      </c>
      <c r="H119" s="78">
        <v>-4.4206649999999996</v>
      </c>
      <c r="I119" s="76">
        <v>-4.3832852000000005E-2</v>
      </c>
      <c r="J119" s="77">
        <f t="shared" si="1"/>
        <v>1.5796057271267865E-3</v>
      </c>
      <c r="K119" s="77">
        <f>I119/'סכום נכסי הקרן'!$C$42</f>
        <v>-5.6169092891894687E-7</v>
      </c>
    </row>
    <row r="120" spans="2:11">
      <c r="B120" s="75" t="s">
        <v>1941</v>
      </c>
      <c r="C120" s="69" t="s">
        <v>1942</v>
      </c>
      <c r="D120" s="82" t="s">
        <v>478</v>
      </c>
      <c r="E120" s="82" t="s">
        <v>126</v>
      </c>
      <c r="F120" s="95">
        <v>44957</v>
      </c>
      <c r="G120" s="76">
        <v>7688.9498400000002</v>
      </c>
      <c r="H120" s="78">
        <v>-4.3546440000000004</v>
      </c>
      <c r="I120" s="76">
        <v>-0.33482640800000002</v>
      </c>
      <c r="J120" s="77">
        <f t="shared" si="1"/>
        <v>1.2066148734061156E-2</v>
      </c>
      <c r="K120" s="77">
        <f>I120/'סכום נכסי הקרן'!$C$42</f>
        <v>-4.2905936427799467E-6</v>
      </c>
    </row>
    <row r="121" spans="2:11">
      <c r="B121" s="75" t="s">
        <v>1943</v>
      </c>
      <c r="C121" s="69" t="s">
        <v>1944</v>
      </c>
      <c r="D121" s="82" t="s">
        <v>478</v>
      </c>
      <c r="E121" s="82" t="s">
        <v>126</v>
      </c>
      <c r="F121" s="95">
        <v>44937</v>
      </c>
      <c r="G121" s="76">
        <v>1414.56765</v>
      </c>
      <c r="H121" s="78">
        <v>-5.0574810000000001</v>
      </c>
      <c r="I121" s="76">
        <v>-7.1541493999999997E-2</v>
      </c>
      <c r="J121" s="77">
        <f t="shared" si="1"/>
        <v>2.5781428424873336E-3</v>
      </c>
      <c r="K121" s="77">
        <f>I121/'סכום נכסי הקרן'!$C$42</f>
        <v>-9.1676006437156437E-7</v>
      </c>
    </row>
    <row r="122" spans="2:11">
      <c r="B122" s="75" t="s">
        <v>1945</v>
      </c>
      <c r="C122" s="69" t="s">
        <v>1946</v>
      </c>
      <c r="D122" s="82" t="s">
        <v>478</v>
      </c>
      <c r="E122" s="82" t="s">
        <v>126</v>
      </c>
      <c r="F122" s="95">
        <v>44956</v>
      </c>
      <c r="G122" s="76">
        <v>2282.879214</v>
      </c>
      <c r="H122" s="78">
        <v>-4.3142209999999999</v>
      </c>
      <c r="I122" s="76">
        <v>-9.8488464999999997E-2</v>
      </c>
      <c r="J122" s="77">
        <f t="shared" si="1"/>
        <v>3.5492315984806564E-3</v>
      </c>
      <c r="K122" s="77">
        <f>I122/'סכום נכסי הקרן'!$C$42</f>
        <v>-1.2620688563375063E-6</v>
      </c>
    </row>
    <row r="123" spans="2:11">
      <c r="B123" s="75" t="s">
        <v>1947</v>
      </c>
      <c r="C123" s="69" t="s">
        <v>1948</v>
      </c>
      <c r="D123" s="82" t="s">
        <v>478</v>
      </c>
      <c r="E123" s="82" t="s">
        <v>126</v>
      </c>
      <c r="F123" s="95">
        <v>44956</v>
      </c>
      <c r="G123" s="76">
        <v>1786.6531580000001</v>
      </c>
      <c r="H123" s="78">
        <v>-4.3111829999999998</v>
      </c>
      <c r="I123" s="76">
        <v>-7.7025895000000011E-2</v>
      </c>
      <c r="J123" s="77">
        <f t="shared" si="1"/>
        <v>2.775784356424412E-3</v>
      </c>
      <c r="K123" s="77">
        <f>I123/'סכום נכסי הקרן'!$C$42</f>
        <v>-9.8703927623425606E-7</v>
      </c>
    </row>
    <row r="124" spans="2:11">
      <c r="B124" s="75" t="s">
        <v>1949</v>
      </c>
      <c r="C124" s="69" t="s">
        <v>1950</v>
      </c>
      <c r="D124" s="82" t="s">
        <v>478</v>
      </c>
      <c r="E124" s="82" t="s">
        <v>126</v>
      </c>
      <c r="F124" s="95">
        <v>44852</v>
      </c>
      <c r="G124" s="76">
        <v>1750.3794</v>
      </c>
      <c r="H124" s="78">
        <v>-4.3928710000000004</v>
      </c>
      <c r="I124" s="76">
        <v>-7.6891907000000009E-2</v>
      </c>
      <c r="J124" s="77">
        <f t="shared" si="1"/>
        <v>2.7709558270792019E-3</v>
      </c>
      <c r="K124" s="77">
        <f>I124/'סכום נכסי הקרן'!$C$42</f>
        <v>-9.8532230276002289E-7</v>
      </c>
    </row>
    <row r="125" spans="2:11">
      <c r="B125" s="75" t="s">
        <v>1786</v>
      </c>
      <c r="C125" s="69" t="s">
        <v>1951</v>
      </c>
      <c r="D125" s="82" t="s">
        <v>478</v>
      </c>
      <c r="E125" s="82" t="s">
        <v>126</v>
      </c>
      <c r="F125" s="95">
        <v>44852</v>
      </c>
      <c r="G125" s="76">
        <v>1426.2698700000003</v>
      </c>
      <c r="H125" s="78">
        <v>-4.3506479999999996</v>
      </c>
      <c r="I125" s="76">
        <v>-6.2051982999999998E-2</v>
      </c>
      <c r="J125" s="77">
        <f t="shared" si="1"/>
        <v>2.2361690662148557E-3</v>
      </c>
      <c r="K125" s="77">
        <f>I125/'סכום נכסי הקרן'!$C$42</f>
        <v>-7.951578412587137E-7</v>
      </c>
    </row>
    <row r="126" spans="2:11">
      <c r="B126" s="75" t="s">
        <v>1952</v>
      </c>
      <c r="C126" s="69" t="s">
        <v>1953</v>
      </c>
      <c r="D126" s="82" t="s">
        <v>478</v>
      </c>
      <c r="E126" s="82" t="s">
        <v>126</v>
      </c>
      <c r="F126" s="95">
        <v>44852</v>
      </c>
      <c r="G126" s="76">
        <v>4252.6414260000001</v>
      </c>
      <c r="H126" s="78">
        <v>-4.3506479999999996</v>
      </c>
      <c r="I126" s="76">
        <v>-0.18501746299999999</v>
      </c>
      <c r="J126" s="77">
        <f t="shared" si="1"/>
        <v>6.6674795464659303E-3</v>
      </c>
      <c r="K126" s="77">
        <f>I126/'סכום נכסי הקרן'!$C$42</f>
        <v>-2.3708845287707236E-6</v>
      </c>
    </row>
    <row r="127" spans="2:11">
      <c r="B127" s="75" t="s">
        <v>1954</v>
      </c>
      <c r="C127" s="69" t="s">
        <v>1955</v>
      </c>
      <c r="D127" s="82" t="s">
        <v>478</v>
      </c>
      <c r="E127" s="82" t="s">
        <v>126</v>
      </c>
      <c r="F127" s="95">
        <v>44865</v>
      </c>
      <c r="G127" s="76">
        <v>6672.5879220000006</v>
      </c>
      <c r="H127" s="78">
        <v>-4.0991989999999996</v>
      </c>
      <c r="I127" s="76">
        <v>-0.27352268900000004</v>
      </c>
      <c r="J127" s="77">
        <f t="shared" si="1"/>
        <v>9.8569448787753731E-3</v>
      </c>
      <c r="K127" s="77">
        <f>I127/'סכום נכסי הקרן'!$C$42</f>
        <v>-3.5050243425825498E-6</v>
      </c>
    </row>
    <row r="128" spans="2:11">
      <c r="B128" s="75" t="s">
        <v>1956</v>
      </c>
      <c r="C128" s="69" t="s">
        <v>1957</v>
      </c>
      <c r="D128" s="82" t="s">
        <v>478</v>
      </c>
      <c r="E128" s="82" t="s">
        <v>126</v>
      </c>
      <c r="F128" s="95">
        <v>44867</v>
      </c>
      <c r="G128" s="76">
        <v>4022.8372800000002</v>
      </c>
      <c r="H128" s="78">
        <v>-3.786864</v>
      </c>
      <c r="I128" s="76">
        <v>-0.152339378</v>
      </c>
      <c r="J128" s="77">
        <f t="shared" si="1"/>
        <v>5.4898584731774315E-3</v>
      </c>
      <c r="K128" s="77">
        <f>I128/'סכום נכסי הקרן'!$C$42</f>
        <v>-1.9521350502074233E-6</v>
      </c>
    </row>
    <row r="129" spans="2:11">
      <c r="B129" s="75" t="s">
        <v>1958</v>
      </c>
      <c r="C129" s="69" t="s">
        <v>1959</v>
      </c>
      <c r="D129" s="82" t="s">
        <v>478</v>
      </c>
      <c r="E129" s="82" t="s">
        <v>126</v>
      </c>
      <c r="F129" s="95">
        <v>44853</v>
      </c>
      <c r="G129" s="76">
        <v>2581.0812000000001</v>
      </c>
      <c r="H129" s="78">
        <v>-3.7877869999999998</v>
      </c>
      <c r="I129" s="76">
        <v>-9.7765867000000006E-2</v>
      </c>
      <c r="J129" s="77">
        <f t="shared" si="1"/>
        <v>3.5231913139194249E-3</v>
      </c>
      <c r="K129" s="77">
        <f>I129/'סכום נכסי הקרן'!$C$42</f>
        <v>-1.2528092092158686E-6</v>
      </c>
    </row>
    <row r="130" spans="2:11">
      <c r="B130" s="75" t="s">
        <v>1960</v>
      </c>
      <c r="C130" s="69" t="s">
        <v>1961</v>
      </c>
      <c r="D130" s="82" t="s">
        <v>478</v>
      </c>
      <c r="E130" s="82" t="s">
        <v>126</v>
      </c>
      <c r="F130" s="95">
        <v>44853</v>
      </c>
      <c r="G130" s="76">
        <v>2150.9009999999998</v>
      </c>
      <c r="H130" s="78">
        <v>-3.7877869999999998</v>
      </c>
      <c r="I130" s="76">
        <v>-8.1471556000000001E-2</v>
      </c>
      <c r="J130" s="77">
        <f t="shared" si="1"/>
        <v>2.9359927676056918E-3</v>
      </c>
      <c r="K130" s="77">
        <f>I130/'סכום נכסי הקרן'!$C$42</f>
        <v>-1.0440076764822876E-6</v>
      </c>
    </row>
    <row r="131" spans="2:11">
      <c r="B131" s="75" t="s">
        <v>1962</v>
      </c>
      <c r="C131" s="69" t="s">
        <v>1963</v>
      </c>
      <c r="D131" s="82" t="s">
        <v>478</v>
      </c>
      <c r="E131" s="82" t="s">
        <v>126</v>
      </c>
      <c r="F131" s="95">
        <v>44865</v>
      </c>
      <c r="G131" s="76">
        <v>955.95600000000002</v>
      </c>
      <c r="H131" s="78">
        <v>-3.762165</v>
      </c>
      <c r="I131" s="76">
        <v>-3.5964640000000006E-2</v>
      </c>
      <c r="J131" s="77">
        <f t="shared" si="1"/>
        <v>1.2960587487680043E-3</v>
      </c>
      <c r="K131" s="77">
        <f>I131/'סכום נכסי הקרן'!$C$42</f>
        <v>-4.6086465124002229E-7</v>
      </c>
    </row>
    <row r="132" spans="2:11">
      <c r="B132" s="75" t="s">
        <v>1962</v>
      </c>
      <c r="C132" s="69" t="s">
        <v>1964</v>
      </c>
      <c r="D132" s="82" t="s">
        <v>478</v>
      </c>
      <c r="E132" s="82" t="s">
        <v>126</v>
      </c>
      <c r="F132" s="95">
        <v>44865</v>
      </c>
      <c r="G132" s="76">
        <v>1257.498</v>
      </c>
      <c r="H132" s="78">
        <v>-3.762165</v>
      </c>
      <c r="I132" s="76">
        <v>-4.7309145999999996E-2</v>
      </c>
      <c r="J132" s="77">
        <f t="shared" si="1"/>
        <v>1.7048810323151522E-3</v>
      </c>
      <c r="K132" s="77">
        <f>I132/'סכום נכסי הקרן'!$C$42</f>
        <v>-6.0623748970525748E-7</v>
      </c>
    </row>
    <row r="133" spans="2:11">
      <c r="B133" s="75" t="s">
        <v>1965</v>
      </c>
      <c r="C133" s="69" t="s">
        <v>1966</v>
      </c>
      <c r="D133" s="82" t="s">
        <v>478</v>
      </c>
      <c r="E133" s="82" t="s">
        <v>126</v>
      </c>
      <c r="F133" s="95">
        <v>44859</v>
      </c>
      <c r="G133" s="76">
        <v>2264.1468300000001</v>
      </c>
      <c r="H133" s="78">
        <v>-3.5439050000000001</v>
      </c>
      <c r="I133" s="76">
        <v>-8.0239213000000004E-2</v>
      </c>
      <c r="J133" s="77">
        <f t="shared" si="1"/>
        <v>2.8915827880637585E-3</v>
      </c>
      <c r="K133" s="77">
        <f>I133/'סכום נכסי הקרן'!$C$42</f>
        <v>-1.028215961984295E-6</v>
      </c>
    </row>
    <row r="134" spans="2:11">
      <c r="B134" s="75" t="s">
        <v>1967</v>
      </c>
      <c r="C134" s="69" t="s">
        <v>1968</v>
      </c>
      <c r="D134" s="82" t="s">
        <v>478</v>
      </c>
      <c r="E134" s="82" t="s">
        <v>126</v>
      </c>
      <c r="F134" s="95">
        <v>44867</v>
      </c>
      <c r="G134" s="76">
        <v>2013.6734640000002</v>
      </c>
      <c r="H134" s="78">
        <v>-3.7326169999999999</v>
      </c>
      <c r="I134" s="76">
        <v>-7.5162726999999999E-2</v>
      </c>
      <c r="J134" s="77">
        <f t="shared" si="1"/>
        <v>2.7086413185176072E-3</v>
      </c>
      <c r="K134" s="77">
        <f>I134/'סכום נכסי הקרן'!$C$42</f>
        <v>-9.6316392893419768E-7</v>
      </c>
    </row>
    <row r="135" spans="2:11">
      <c r="B135" s="75" t="s">
        <v>1969</v>
      </c>
      <c r="C135" s="69" t="s">
        <v>1970</v>
      </c>
      <c r="D135" s="82" t="s">
        <v>478</v>
      </c>
      <c r="E135" s="82" t="s">
        <v>126</v>
      </c>
      <c r="F135" s="95">
        <v>44853</v>
      </c>
      <c r="G135" s="76">
        <v>2518.6095</v>
      </c>
      <c r="H135" s="78">
        <v>-3.6337640000000002</v>
      </c>
      <c r="I135" s="76">
        <v>-9.1520319000000003E-2</v>
      </c>
      <c r="J135" s="77">
        <f t="shared" si="1"/>
        <v>3.2981203240179404E-3</v>
      </c>
      <c r="K135" s="77">
        <f>I135/'סכום נכסי הקרן'!$C$42</f>
        <v>-1.1727763686028995E-6</v>
      </c>
    </row>
    <row r="136" spans="2:11">
      <c r="B136" s="75" t="s">
        <v>1969</v>
      </c>
      <c r="C136" s="69" t="s">
        <v>1971</v>
      </c>
      <c r="D136" s="82" t="s">
        <v>478</v>
      </c>
      <c r="E136" s="82" t="s">
        <v>126</v>
      </c>
      <c r="F136" s="95">
        <v>44853</v>
      </c>
      <c r="G136" s="76">
        <v>2871.9884999999999</v>
      </c>
      <c r="H136" s="78">
        <v>-3.6337640000000002</v>
      </c>
      <c r="I136" s="76">
        <v>-0.10436127700000002</v>
      </c>
      <c r="J136" s="77">
        <f t="shared" si="1"/>
        <v>3.760870290609084E-3</v>
      </c>
      <c r="K136" s="77">
        <f>I136/'סכום נכסי הקרן'!$C$42</f>
        <v>-1.3373253152977024E-6</v>
      </c>
    </row>
    <row r="137" spans="2:11">
      <c r="B137" s="75" t="s">
        <v>1972</v>
      </c>
      <c r="C137" s="69" t="s">
        <v>1973</v>
      </c>
      <c r="D137" s="82" t="s">
        <v>478</v>
      </c>
      <c r="E137" s="82" t="s">
        <v>126</v>
      </c>
      <c r="F137" s="95">
        <v>44853</v>
      </c>
      <c r="G137" s="76">
        <v>2770.8679350000002</v>
      </c>
      <c r="H137" s="78">
        <v>-3.618897</v>
      </c>
      <c r="I137" s="76">
        <v>-0.100274866</v>
      </c>
      <c r="J137" s="77">
        <f t="shared" si="1"/>
        <v>3.6136081818374734E-3</v>
      </c>
      <c r="K137" s="77">
        <f>I137/'סכום נכסי הקרן'!$C$42</f>
        <v>-1.284960481940872E-6</v>
      </c>
    </row>
    <row r="138" spans="2:11">
      <c r="B138" s="75" t="s">
        <v>1974</v>
      </c>
      <c r="C138" s="69" t="s">
        <v>1975</v>
      </c>
      <c r="D138" s="82" t="s">
        <v>478</v>
      </c>
      <c r="E138" s="82" t="s">
        <v>126</v>
      </c>
      <c r="F138" s="95">
        <v>44867</v>
      </c>
      <c r="G138" s="76">
        <v>2015.292312</v>
      </c>
      <c r="H138" s="78">
        <v>-3.6492909999999998</v>
      </c>
      <c r="I138" s="76">
        <v>-7.3543879000000006E-2</v>
      </c>
      <c r="J138" s="77">
        <f t="shared" si="1"/>
        <v>2.6503028473602265E-3</v>
      </c>
      <c r="K138" s="77">
        <f>I138/'סכום נכסי הקרן'!$C$42</f>
        <v>-9.4241939155162947E-7</v>
      </c>
    </row>
    <row r="139" spans="2:11">
      <c r="B139" s="75" t="s">
        <v>1976</v>
      </c>
      <c r="C139" s="69" t="s">
        <v>1977</v>
      </c>
      <c r="D139" s="82" t="s">
        <v>478</v>
      </c>
      <c r="E139" s="82" t="s">
        <v>126</v>
      </c>
      <c r="F139" s="95">
        <v>44859</v>
      </c>
      <c r="G139" s="76">
        <v>1259.6660999999999</v>
      </c>
      <c r="H139" s="78">
        <v>-3.395391</v>
      </c>
      <c r="I139" s="76">
        <v>-4.2770589999999997E-2</v>
      </c>
      <c r="J139" s="77">
        <f t="shared" si="1"/>
        <v>1.541324961391781E-3</v>
      </c>
      <c r="K139" s="77">
        <f>I139/'סכום נכסי הקרן'!$C$42</f>
        <v>-5.4807869740055733E-7</v>
      </c>
    </row>
    <row r="140" spans="2:11">
      <c r="B140" s="75" t="s">
        <v>1978</v>
      </c>
      <c r="C140" s="69" t="s">
        <v>1979</v>
      </c>
      <c r="D140" s="82" t="s">
        <v>478</v>
      </c>
      <c r="E140" s="82" t="s">
        <v>126</v>
      </c>
      <c r="F140" s="95">
        <v>44854</v>
      </c>
      <c r="G140" s="76">
        <v>2876.1089999999995</v>
      </c>
      <c r="H140" s="78">
        <v>-3.535428</v>
      </c>
      <c r="I140" s="76">
        <v>-0.10168275599999999</v>
      </c>
      <c r="J140" s="77">
        <f t="shared" ref="J140:J203" si="2">IFERROR(I140/$I$11,0)</f>
        <v>3.6643443535829146E-3</v>
      </c>
      <c r="K140" s="77">
        <f>I140/'סכום נכסי הקרן'!$C$42</f>
        <v>-1.303001722832879E-6</v>
      </c>
    </row>
    <row r="141" spans="2:11">
      <c r="B141" s="75" t="s">
        <v>1978</v>
      </c>
      <c r="C141" s="69" t="s">
        <v>1980</v>
      </c>
      <c r="D141" s="82" t="s">
        <v>478</v>
      </c>
      <c r="E141" s="82" t="s">
        <v>126</v>
      </c>
      <c r="F141" s="95">
        <v>44854</v>
      </c>
      <c r="G141" s="76">
        <v>2522.223</v>
      </c>
      <c r="H141" s="78">
        <v>-3.535428</v>
      </c>
      <c r="I141" s="76">
        <v>-8.9171371999999999E-2</v>
      </c>
      <c r="J141" s="77">
        <f t="shared" si="2"/>
        <v>3.2134712545501976E-3</v>
      </c>
      <c r="K141" s="77">
        <f>I141/'סכום נכסי הקרן'!$C$42</f>
        <v>-1.1426760634160187E-6</v>
      </c>
    </row>
    <row r="142" spans="2:11">
      <c r="B142" s="75" t="s">
        <v>1981</v>
      </c>
      <c r="C142" s="69" t="s">
        <v>1982</v>
      </c>
      <c r="D142" s="82" t="s">
        <v>478</v>
      </c>
      <c r="E142" s="82" t="s">
        <v>126</v>
      </c>
      <c r="F142" s="95">
        <v>44972</v>
      </c>
      <c r="G142" s="76">
        <v>2522.9457000000002</v>
      </c>
      <c r="H142" s="78">
        <v>-2.5452520000000001</v>
      </c>
      <c r="I142" s="76">
        <v>-6.4215320000000006E-2</v>
      </c>
      <c r="J142" s="77">
        <f t="shared" si="2"/>
        <v>2.3141293028635067E-3</v>
      </c>
      <c r="K142" s="77">
        <f>I142/'סכום נכסי הקרן'!$C$42</f>
        <v>-8.2287966892109659E-7</v>
      </c>
    </row>
    <row r="143" spans="2:11">
      <c r="B143" s="75" t="s">
        <v>1981</v>
      </c>
      <c r="C143" s="69" t="s">
        <v>1983</v>
      </c>
      <c r="D143" s="82" t="s">
        <v>478</v>
      </c>
      <c r="E143" s="82" t="s">
        <v>126</v>
      </c>
      <c r="F143" s="95">
        <v>44972</v>
      </c>
      <c r="G143" s="76">
        <v>1917.9554000000001</v>
      </c>
      <c r="H143" s="78">
        <v>-2.5452520000000001</v>
      </c>
      <c r="I143" s="76">
        <v>-4.8816794000000004E-2</v>
      </c>
      <c r="J143" s="77">
        <f t="shared" si="2"/>
        <v>1.7592121859277728E-3</v>
      </c>
      <c r="K143" s="77">
        <f>I143/'סכום נכסי הקרן'!$C$42</f>
        <v>-6.2555706776061187E-7</v>
      </c>
    </row>
    <row r="144" spans="2:11">
      <c r="B144" s="75" t="s">
        <v>1984</v>
      </c>
      <c r="C144" s="69" t="s">
        <v>1985</v>
      </c>
      <c r="D144" s="82" t="s">
        <v>478</v>
      </c>
      <c r="E144" s="82" t="s">
        <v>126</v>
      </c>
      <c r="F144" s="95">
        <v>44972</v>
      </c>
      <c r="G144" s="76">
        <v>504.67586399999999</v>
      </c>
      <c r="H144" s="78">
        <v>-2.5276299999999998</v>
      </c>
      <c r="I144" s="76">
        <v>-1.275634E-2</v>
      </c>
      <c r="J144" s="77">
        <f t="shared" si="2"/>
        <v>4.5970058533212734E-4</v>
      </c>
      <c r="K144" s="77">
        <f>I144/'סכום נכסי הקרן'!$C$42</f>
        <v>-1.6346461928158171E-7</v>
      </c>
    </row>
    <row r="145" spans="2:11">
      <c r="B145" s="75" t="s">
        <v>1986</v>
      </c>
      <c r="C145" s="69" t="s">
        <v>1987</v>
      </c>
      <c r="D145" s="82" t="s">
        <v>478</v>
      </c>
      <c r="E145" s="82" t="s">
        <v>126</v>
      </c>
      <c r="F145" s="95">
        <v>44854</v>
      </c>
      <c r="G145" s="76">
        <v>2271.1064310000002</v>
      </c>
      <c r="H145" s="78">
        <v>-3.48502</v>
      </c>
      <c r="I145" s="76">
        <v>-7.9148504000000008E-2</v>
      </c>
      <c r="J145" s="77">
        <f t="shared" si="2"/>
        <v>2.8522768769852656E-3</v>
      </c>
      <c r="K145" s="77">
        <f>I145/'סכום נכסי הקרן'!$C$42</f>
        <v>-1.0142391997286643E-6</v>
      </c>
    </row>
    <row r="146" spans="2:11">
      <c r="B146" s="75" t="s">
        <v>1988</v>
      </c>
      <c r="C146" s="69" t="s">
        <v>1989</v>
      </c>
      <c r="D146" s="82" t="s">
        <v>478</v>
      </c>
      <c r="E146" s="82" t="s">
        <v>126</v>
      </c>
      <c r="F146" s="95">
        <v>44854</v>
      </c>
      <c r="G146" s="76">
        <v>2020.033224</v>
      </c>
      <c r="H146" s="78">
        <v>-3.4198580000000001</v>
      </c>
      <c r="I146" s="76">
        <v>-6.9082273999999999E-2</v>
      </c>
      <c r="J146" s="77">
        <f t="shared" si="2"/>
        <v>2.4895198618000462E-3</v>
      </c>
      <c r="K146" s="77">
        <f>I146/'סכום נכסי הקרן'!$C$42</f>
        <v>-8.8524667878999082E-7</v>
      </c>
    </row>
    <row r="147" spans="2:11">
      <c r="B147" s="75" t="s">
        <v>1990</v>
      </c>
      <c r="C147" s="69" t="s">
        <v>1991</v>
      </c>
      <c r="D147" s="82" t="s">
        <v>478</v>
      </c>
      <c r="E147" s="82" t="s">
        <v>126</v>
      </c>
      <c r="F147" s="95">
        <v>44867</v>
      </c>
      <c r="G147" s="76">
        <v>4044.8073599999998</v>
      </c>
      <c r="H147" s="78">
        <v>-3.2848290000000002</v>
      </c>
      <c r="I147" s="76">
        <v>-0.132865022</v>
      </c>
      <c r="J147" s="77">
        <f t="shared" si="2"/>
        <v>4.7880605552663201E-3</v>
      </c>
      <c r="K147" s="77">
        <f>I147/'סכום נכסי הקרן'!$C$42</f>
        <v>-1.7025832046706954E-6</v>
      </c>
    </row>
    <row r="148" spans="2:11">
      <c r="B148" s="75" t="s">
        <v>1992</v>
      </c>
      <c r="C148" s="69" t="s">
        <v>1993</v>
      </c>
      <c r="D148" s="82" t="s">
        <v>478</v>
      </c>
      <c r="E148" s="82" t="s">
        <v>126</v>
      </c>
      <c r="F148" s="95">
        <v>44837</v>
      </c>
      <c r="G148" s="76">
        <v>2528.7273</v>
      </c>
      <c r="H148" s="78">
        <v>-3.247404</v>
      </c>
      <c r="I148" s="76">
        <v>-8.2117992000000001E-2</v>
      </c>
      <c r="J148" s="77">
        <f t="shared" si="2"/>
        <v>2.9592884000190453E-3</v>
      </c>
      <c r="K148" s="77">
        <f>I148/'סכום נכסי הקרן'!$C$42</f>
        <v>-1.0522913546086083E-6</v>
      </c>
    </row>
    <row r="149" spans="2:11">
      <c r="B149" s="75" t="s">
        <v>1994</v>
      </c>
      <c r="C149" s="69" t="s">
        <v>1995</v>
      </c>
      <c r="D149" s="82" t="s">
        <v>478</v>
      </c>
      <c r="E149" s="82" t="s">
        <v>126</v>
      </c>
      <c r="F149" s="95">
        <v>44973</v>
      </c>
      <c r="G149" s="76">
        <v>2530.8953999999999</v>
      </c>
      <c r="H149" s="78">
        <v>-2.1927560000000001</v>
      </c>
      <c r="I149" s="76">
        <v>-5.5496353999999991E-2</v>
      </c>
      <c r="J149" s="77">
        <f t="shared" si="2"/>
        <v>1.9999236785472121E-3</v>
      </c>
      <c r="K149" s="77">
        <f>I149/'סכום נכסי הקרן'!$C$42</f>
        <v>-7.1115150412468485E-7</v>
      </c>
    </row>
    <row r="150" spans="2:11">
      <c r="B150" s="75" t="s">
        <v>1996</v>
      </c>
      <c r="C150" s="69" t="s">
        <v>1997</v>
      </c>
      <c r="D150" s="82" t="s">
        <v>478</v>
      </c>
      <c r="E150" s="82" t="s">
        <v>126</v>
      </c>
      <c r="F150" s="95">
        <v>44973</v>
      </c>
      <c r="G150" s="76">
        <v>6277.3375100000003</v>
      </c>
      <c r="H150" s="78">
        <v>-2.1810849999999999</v>
      </c>
      <c r="I150" s="76">
        <v>-0.13691403999999999</v>
      </c>
      <c r="J150" s="77">
        <f t="shared" si="2"/>
        <v>4.933975131439448E-3</v>
      </c>
      <c r="K150" s="77">
        <f>I150/'סכום נכסי הקרן'!$C$42</f>
        <v>-1.7544688698249848E-6</v>
      </c>
    </row>
    <row r="151" spans="2:11">
      <c r="B151" s="75" t="s">
        <v>1998</v>
      </c>
      <c r="C151" s="69" t="s">
        <v>1999</v>
      </c>
      <c r="D151" s="82" t="s">
        <v>478</v>
      </c>
      <c r="E151" s="82" t="s">
        <v>126</v>
      </c>
      <c r="F151" s="95">
        <v>44977</v>
      </c>
      <c r="G151" s="76">
        <v>4417.7162239999998</v>
      </c>
      <c r="H151" s="78">
        <v>-1.8648169999999999</v>
      </c>
      <c r="I151" s="76">
        <v>-8.2382340999999998E-2</v>
      </c>
      <c r="J151" s="77">
        <f t="shared" si="2"/>
        <v>2.968814752407894E-3</v>
      </c>
      <c r="K151" s="77">
        <f>I151/'סכום נכסי הקרן'!$C$42</f>
        <v>-1.0556788237919685E-6</v>
      </c>
    </row>
    <row r="152" spans="2:11">
      <c r="B152" s="75" t="s">
        <v>2000</v>
      </c>
      <c r="C152" s="69" t="s">
        <v>2001</v>
      </c>
      <c r="D152" s="82" t="s">
        <v>478</v>
      </c>
      <c r="E152" s="82" t="s">
        <v>126</v>
      </c>
      <c r="F152" s="95">
        <v>44977</v>
      </c>
      <c r="G152" s="76">
        <v>4537.2775869999996</v>
      </c>
      <c r="H152" s="78">
        <v>-1.8300339999999999</v>
      </c>
      <c r="I152" s="76">
        <v>-8.3033742000000008E-2</v>
      </c>
      <c r="J152" s="77">
        <f t="shared" si="2"/>
        <v>2.992289308666659E-3</v>
      </c>
      <c r="K152" s="77">
        <f>I152/'סכום נכסי הקרן'!$C$42</f>
        <v>-1.0640261253270988E-6</v>
      </c>
    </row>
    <row r="153" spans="2:11">
      <c r="B153" s="75" t="s">
        <v>2002</v>
      </c>
      <c r="C153" s="69" t="s">
        <v>2003</v>
      </c>
      <c r="D153" s="82" t="s">
        <v>478</v>
      </c>
      <c r="E153" s="82" t="s">
        <v>126</v>
      </c>
      <c r="F153" s="95">
        <v>45013</v>
      </c>
      <c r="G153" s="76">
        <v>2541.7359000000001</v>
      </c>
      <c r="H153" s="78">
        <v>-1.6812400000000001</v>
      </c>
      <c r="I153" s="76">
        <v>-4.2732688999999997E-2</v>
      </c>
      <c r="J153" s="77">
        <f t="shared" si="2"/>
        <v>1.5399591219829323E-3</v>
      </c>
      <c r="K153" s="77">
        <f>I153/'סכום נכסי הקרן'!$C$42</f>
        <v>-5.4759301949173782E-7</v>
      </c>
    </row>
    <row r="154" spans="2:11">
      <c r="B154" s="75" t="s">
        <v>2002</v>
      </c>
      <c r="C154" s="69" t="s">
        <v>2004</v>
      </c>
      <c r="D154" s="82" t="s">
        <v>478</v>
      </c>
      <c r="E154" s="82" t="s">
        <v>126</v>
      </c>
      <c r="F154" s="95">
        <v>45013</v>
      </c>
      <c r="G154" s="76">
        <v>724.58992499999988</v>
      </c>
      <c r="H154" s="78">
        <v>-1.6812400000000001</v>
      </c>
      <c r="I154" s="76">
        <v>-1.2182098000000002E-2</v>
      </c>
      <c r="J154" s="77">
        <f t="shared" si="2"/>
        <v>4.3900661013843617E-4</v>
      </c>
      <c r="K154" s="77">
        <f>I154/'סכום נכסי הקרן'!$C$42</f>
        <v>-1.5610606268106044E-7</v>
      </c>
    </row>
    <row r="155" spans="2:11">
      <c r="B155" s="75" t="s">
        <v>2005</v>
      </c>
      <c r="C155" s="69" t="s">
        <v>2006</v>
      </c>
      <c r="D155" s="82" t="s">
        <v>478</v>
      </c>
      <c r="E155" s="82" t="s">
        <v>126</v>
      </c>
      <c r="F155" s="95">
        <v>44868</v>
      </c>
      <c r="G155" s="76">
        <v>1780.7328</v>
      </c>
      <c r="H155" s="78">
        <v>-2.6852269999999998</v>
      </c>
      <c r="I155" s="76">
        <v>-4.7816723000000005E-2</v>
      </c>
      <c r="J155" s="77">
        <f t="shared" si="2"/>
        <v>1.7231725990185429E-3</v>
      </c>
      <c r="K155" s="77">
        <f>I155/'סכום נכסי הקרן'!$C$42</f>
        <v>-6.1274177550048466E-7</v>
      </c>
    </row>
    <row r="156" spans="2:11">
      <c r="B156" s="75" t="s">
        <v>2007</v>
      </c>
      <c r="C156" s="69" t="s">
        <v>2008</v>
      </c>
      <c r="D156" s="82" t="s">
        <v>478</v>
      </c>
      <c r="E156" s="82" t="s">
        <v>126</v>
      </c>
      <c r="F156" s="95">
        <v>44868</v>
      </c>
      <c r="G156" s="76">
        <v>2543.904</v>
      </c>
      <c r="H156" s="78">
        <v>-2.6852269999999998</v>
      </c>
      <c r="I156" s="76">
        <v>-6.8309603999999996E-2</v>
      </c>
      <c r="J156" s="77">
        <f t="shared" si="2"/>
        <v>2.461675131158767E-3</v>
      </c>
      <c r="K156" s="77">
        <f>I156/'סכום נכסי הקרן'!$C$42</f>
        <v>-8.7534538991086865E-7</v>
      </c>
    </row>
    <row r="157" spans="2:11">
      <c r="B157" s="75" t="s">
        <v>2009</v>
      </c>
      <c r="C157" s="69" t="s">
        <v>2010</v>
      </c>
      <c r="D157" s="82" t="s">
        <v>478</v>
      </c>
      <c r="E157" s="82" t="s">
        <v>126</v>
      </c>
      <c r="F157" s="95">
        <v>45013</v>
      </c>
      <c r="G157" s="76">
        <v>864.92736000000002</v>
      </c>
      <c r="H157" s="78">
        <v>-1.5945800000000001</v>
      </c>
      <c r="I157" s="76">
        <v>-1.3791959999999999E-2</v>
      </c>
      <c r="J157" s="77">
        <f t="shared" si="2"/>
        <v>4.9702125255969088E-4</v>
      </c>
      <c r="K157" s="77">
        <f>I157/'סכום נכסי הקרן'!$C$42</f>
        <v>-1.7673545002303196E-7</v>
      </c>
    </row>
    <row r="158" spans="2:11">
      <c r="B158" s="75" t="s">
        <v>2011</v>
      </c>
      <c r="C158" s="69" t="s">
        <v>2012</v>
      </c>
      <c r="D158" s="82" t="s">
        <v>478</v>
      </c>
      <c r="E158" s="82" t="s">
        <v>126</v>
      </c>
      <c r="F158" s="95">
        <v>44868</v>
      </c>
      <c r="G158" s="76">
        <v>1209.09205</v>
      </c>
      <c r="H158" s="78">
        <v>-2.6502330000000001</v>
      </c>
      <c r="I158" s="76">
        <v>-3.2043755E-2</v>
      </c>
      <c r="J158" s="77">
        <f t="shared" si="2"/>
        <v>1.1547617051395056E-3</v>
      </c>
      <c r="K158" s="77">
        <f>I158/'סכום נכסי הקרן'!$C$42</f>
        <v>-4.1062093135078561E-7</v>
      </c>
    </row>
    <row r="159" spans="2:11">
      <c r="B159" s="75" t="s">
        <v>2011</v>
      </c>
      <c r="C159" s="69" t="s">
        <v>2013</v>
      </c>
      <c r="D159" s="82" t="s">
        <v>478</v>
      </c>
      <c r="E159" s="82" t="s">
        <v>126</v>
      </c>
      <c r="F159" s="95">
        <v>44868</v>
      </c>
      <c r="G159" s="76">
        <v>2799.2483640000005</v>
      </c>
      <c r="H159" s="78">
        <v>-2.6502330000000001</v>
      </c>
      <c r="I159" s="76">
        <v>-7.4186600000000005E-2</v>
      </c>
      <c r="J159" s="77">
        <f t="shared" si="2"/>
        <v>2.673464602213519E-3</v>
      </c>
      <c r="K159" s="77">
        <f>I159/'סכום נכסי הקרן'!$C$42</f>
        <v>-9.5065546424718928E-7</v>
      </c>
    </row>
    <row r="160" spans="2:11">
      <c r="B160" s="75" t="s">
        <v>2014</v>
      </c>
      <c r="C160" s="69" t="s">
        <v>2015</v>
      </c>
      <c r="D160" s="82" t="s">
        <v>478</v>
      </c>
      <c r="E160" s="82" t="s">
        <v>126</v>
      </c>
      <c r="F160" s="95">
        <v>44868</v>
      </c>
      <c r="G160" s="76">
        <v>1781.74458</v>
      </c>
      <c r="H160" s="78">
        <v>-2.6269170000000002</v>
      </c>
      <c r="I160" s="76">
        <v>-4.6804943000000002E-2</v>
      </c>
      <c r="J160" s="77">
        <f t="shared" si="2"/>
        <v>1.6867110545451796E-3</v>
      </c>
      <c r="K160" s="77">
        <f>I160/'סכום נכסי הקרן'!$C$42</f>
        <v>-5.9977643963637949E-7</v>
      </c>
    </row>
    <row r="161" spans="2:11">
      <c r="B161" s="75" t="s">
        <v>2016</v>
      </c>
      <c r="C161" s="69" t="s">
        <v>2017</v>
      </c>
      <c r="D161" s="82" t="s">
        <v>478</v>
      </c>
      <c r="E161" s="82" t="s">
        <v>126</v>
      </c>
      <c r="F161" s="95">
        <v>45013</v>
      </c>
      <c r="G161" s="76">
        <v>1018.71792</v>
      </c>
      <c r="H161" s="78">
        <v>-1.479263</v>
      </c>
      <c r="I161" s="76">
        <v>-1.5069515E-2</v>
      </c>
      <c r="J161" s="77">
        <f t="shared" si="2"/>
        <v>5.4306053822422988E-4</v>
      </c>
      <c r="K161" s="77">
        <f>I161/'סכום נכסי הקרן'!$C$42</f>
        <v>-1.9310652837985541E-7</v>
      </c>
    </row>
    <row r="162" spans="2:11">
      <c r="B162" s="75" t="s">
        <v>2018</v>
      </c>
      <c r="C162" s="69" t="s">
        <v>2019</v>
      </c>
      <c r="D162" s="82" t="s">
        <v>478</v>
      </c>
      <c r="E162" s="82" t="s">
        <v>126</v>
      </c>
      <c r="F162" s="95">
        <v>45014</v>
      </c>
      <c r="G162" s="76">
        <v>1210.7402500000001</v>
      </c>
      <c r="H162" s="78">
        <v>-1.3965449999999999</v>
      </c>
      <c r="I162" s="76">
        <v>-1.6908538000000001E-2</v>
      </c>
      <c r="J162" s="77">
        <f t="shared" si="2"/>
        <v>6.0933346208320871E-4</v>
      </c>
      <c r="K162" s="77">
        <f>I162/'סכום נכסי הקרן'!$C$42</f>
        <v>-2.1667247241592472E-7</v>
      </c>
    </row>
    <row r="163" spans="2:11">
      <c r="B163" s="75" t="s">
        <v>2018</v>
      </c>
      <c r="C163" s="69" t="s">
        <v>2020</v>
      </c>
      <c r="D163" s="82" t="s">
        <v>478</v>
      </c>
      <c r="E163" s="82" t="s">
        <v>126</v>
      </c>
      <c r="F163" s="95">
        <v>45014</v>
      </c>
      <c r="G163" s="76">
        <v>866.40166799999997</v>
      </c>
      <c r="H163" s="78">
        <v>-1.3965449999999999</v>
      </c>
      <c r="I163" s="76">
        <v>-1.2099693E-2</v>
      </c>
      <c r="J163" s="77">
        <f t="shared" si="2"/>
        <v>4.3603697882300436E-4</v>
      </c>
      <c r="K163" s="77">
        <f>I163/'סכום נכסי הקרן'!$C$42</f>
        <v>-1.5505009349617676E-7</v>
      </c>
    </row>
    <row r="164" spans="2:11">
      <c r="B164" s="75" t="s">
        <v>2021</v>
      </c>
      <c r="C164" s="69" t="s">
        <v>2022</v>
      </c>
      <c r="D164" s="82" t="s">
        <v>478</v>
      </c>
      <c r="E164" s="82" t="s">
        <v>126</v>
      </c>
      <c r="F164" s="95">
        <v>45012</v>
      </c>
      <c r="G164" s="76">
        <v>3569.05395</v>
      </c>
      <c r="H164" s="78">
        <v>-1.3584579999999999</v>
      </c>
      <c r="I164" s="76">
        <v>-4.8484092999999999E-2</v>
      </c>
      <c r="J164" s="77">
        <f t="shared" si="2"/>
        <v>1.7472226305819143E-3</v>
      </c>
      <c r="K164" s="77">
        <f>I164/'סכום נכסי הקרן'!$C$42</f>
        <v>-6.2129370990878264E-7</v>
      </c>
    </row>
    <row r="165" spans="2:11">
      <c r="B165" s="75" t="s">
        <v>2023</v>
      </c>
      <c r="C165" s="69" t="s">
        <v>2024</v>
      </c>
      <c r="D165" s="82" t="s">
        <v>478</v>
      </c>
      <c r="E165" s="82" t="s">
        <v>126</v>
      </c>
      <c r="F165" s="95">
        <v>45014</v>
      </c>
      <c r="G165" s="76">
        <v>4334.4655199999997</v>
      </c>
      <c r="H165" s="78">
        <v>-1.339064</v>
      </c>
      <c r="I165" s="76">
        <v>-5.804128699999999E-2</v>
      </c>
      <c r="J165" s="77">
        <f t="shared" si="2"/>
        <v>2.0916355010394821E-3</v>
      </c>
      <c r="K165" s="77">
        <f>I165/'סכום נכסי הקרן'!$C$42</f>
        <v>-7.4376324886825034E-7</v>
      </c>
    </row>
    <row r="166" spans="2:11">
      <c r="B166" s="75" t="s">
        <v>2025</v>
      </c>
      <c r="C166" s="69" t="s">
        <v>2026</v>
      </c>
      <c r="D166" s="82" t="s">
        <v>478</v>
      </c>
      <c r="E166" s="82" t="s">
        <v>126</v>
      </c>
      <c r="F166" s="95">
        <v>45012</v>
      </c>
      <c r="G166" s="76">
        <v>1530.6786</v>
      </c>
      <c r="H166" s="78">
        <v>-1.2866740000000001</v>
      </c>
      <c r="I166" s="76">
        <v>-1.9694846999999998E-2</v>
      </c>
      <c r="J166" s="77">
        <f t="shared" si="2"/>
        <v>7.0974375831364569E-4</v>
      </c>
      <c r="K166" s="77">
        <f>I166/'סכום נכסי הקרן'!$C$42</f>
        <v>-2.5237730153507991E-7</v>
      </c>
    </row>
    <row r="167" spans="2:11">
      <c r="B167" s="75" t="s">
        <v>2027</v>
      </c>
      <c r="C167" s="69" t="s">
        <v>2028</v>
      </c>
      <c r="D167" s="82" t="s">
        <v>478</v>
      </c>
      <c r="E167" s="82" t="s">
        <v>126</v>
      </c>
      <c r="F167" s="95">
        <v>44993</v>
      </c>
      <c r="G167" s="76">
        <v>1441.826971</v>
      </c>
      <c r="H167" s="78">
        <v>-0.38971600000000001</v>
      </c>
      <c r="I167" s="76">
        <v>-5.6190350000000005E-3</v>
      </c>
      <c r="J167" s="77">
        <f t="shared" si="2"/>
        <v>2.0249332320255734E-4</v>
      </c>
      <c r="K167" s="77">
        <f>I167/'סכום נכסי הקרן'!$C$42</f>
        <v>-7.2004463427980323E-8</v>
      </c>
    </row>
    <row r="168" spans="2:11">
      <c r="B168" s="75" t="s">
        <v>2029</v>
      </c>
      <c r="C168" s="69" t="s">
        <v>2030</v>
      </c>
      <c r="D168" s="82" t="s">
        <v>478</v>
      </c>
      <c r="E168" s="82" t="s">
        <v>126</v>
      </c>
      <c r="F168" s="95">
        <v>44993</v>
      </c>
      <c r="G168" s="76">
        <v>1803.8013839999999</v>
      </c>
      <c r="H168" s="78">
        <v>-0.30525099999999999</v>
      </c>
      <c r="I168" s="76">
        <v>-5.5061239999999994E-3</v>
      </c>
      <c r="J168" s="77">
        <f t="shared" si="2"/>
        <v>1.9842434630240916E-4</v>
      </c>
      <c r="K168" s="77">
        <f>I168/'סכום נכסי הקרן'!$C$42</f>
        <v>-7.0557578692413323E-8</v>
      </c>
    </row>
    <row r="169" spans="2:11">
      <c r="B169" s="75" t="s">
        <v>1791</v>
      </c>
      <c r="C169" s="69" t="s">
        <v>2031</v>
      </c>
      <c r="D169" s="82" t="s">
        <v>478</v>
      </c>
      <c r="E169" s="82" t="s">
        <v>126</v>
      </c>
      <c r="F169" s="95">
        <v>44993</v>
      </c>
      <c r="G169" s="76">
        <v>4251.7396580000004</v>
      </c>
      <c r="H169" s="78">
        <v>-0.30243799999999998</v>
      </c>
      <c r="I169" s="76">
        <v>-1.2858877999999999E-2</v>
      </c>
      <c r="J169" s="77">
        <f t="shared" si="2"/>
        <v>4.6339575013792472E-4</v>
      </c>
      <c r="K169" s="77">
        <f>I169/'סכום נכסי הקרן'!$C$42</f>
        <v>-1.6477858042810923E-7</v>
      </c>
    </row>
    <row r="170" spans="2:11">
      <c r="B170" s="75" t="s">
        <v>1793</v>
      </c>
      <c r="C170" s="69" t="s">
        <v>2032</v>
      </c>
      <c r="D170" s="82" t="s">
        <v>478</v>
      </c>
      <c r="E170" s="82" t="s">
        <v>126</v>
      </c>
      <c r="F170" s="95">
        <v>44986</v>
      </c>
      <c r="G170" s="76">
        <v>2628.8385950000002</v>
      </c>
      <c r="H170" s="78">
        <v>-0.31822299999999998</v>
      </c>
      <c r="I170" s="76">
        <v>-8.3655680000000003E-3</v>
      </c>
      <c r="J170" s="77">
        <f t="shared" si="2"/>
        <v>3.0147021059612038E-4</v>
      </c>
      <c r="K170" s="77">
        <f>I170/'סכום נכסי הקרן'!$C$42</f>
        <v>-1.0719958767124292E-7</v>
      </c>
    </row>
    <row r="171" spans="2:11">
      <c r="B171" s="75" t="s">
        <v>2033</v>
      </c>
      <c r="C171" s="69" t="s">
        <v>2034</v>
      </c>
      <c r="D171" s="82" t="s">
        <v>478</v>
      </c>
      <c r="E171" s="82" t="s">
        <v>126</v>
      </c>
      <c r="F171" s="95">
        <v>44986</v>
      </c>
      <c r="G171" s="76">
        <v>2371.7742050000002</v>
      </c>
      <c r="H171" s="78">
        <v>-0.290101</v>
      </c>
      <c r="I171" s="76">
        <v>-6.8805300000000002E-3</v>
      </c>
      <c r="J171" s="77">
        <f t="shared" si="2"/>
        <v>2.4795385419291603E-4</v>
      </c>
      <c r="K171" s="77">
        <f>I171/'סכום נכסי הקרן'!$C$42</f>
        <v>-8.8169742802833847E-8</v>
      </c>
    </row>
    <row r="172" spans="2:11">
      <c r="B172" s="75" t="s">
        <v>2035</v>
      </c>
      <c r="C172" s="69" t="s">
        <v>2036</v>
      </c>
      <c r="D172" s="82" t="s">
        <v>478</v>
      </c>
      <c r="E172" s="82" t="s">
        <v>126</v>
      </c>
      <c r="F172" s="95">
        <v>44993</v>
      </c>
      <c r="G172" s="76">
        <v>1083.2824929999999</v>
      </c>
      <c r="H172" s="78">
        <v>-0.54893000000000003</v>
      </c>
      <c r="I172" s="76">
        <v>-5.9464590000000003E-3</v>
      </c>
      <c r="J172" s="77">
        <f t="shared" si="2"/>
        <v>2.1429271115018075E-4</v>
      </c>
      <c r="K172" s="77">
        <f>I172/'סכום נכסי הקרן'!$C$42</f>
        <v>-7.6200199783678947E-8</v>
      </c>
    </row>
    <row r="173" spans="2:11">
      <c r="B173" s="75" t="s">
        <v>2037</v>
      </c>
      <c r="C173" s="69" t="s">
        <v>2038</v>
      </c>
      <c r="D173" s="82" t="s">
        <v>478</v>
      </c>
      <c r="E173" s="82" t="s">
        <v>126</v>
      </c>
      <c r="F173" s="95">
        <v>44993</v>
      </c>
      <c r="G173" s="76">
        <v>3096.0468000000001</v>
      </c>
      <c r="H173" s="78">
        <v>-0.18162600000000001</v>
      </c>
      <c r="I173" s="76">
        <v>-5.6232130000000002E-3</v>
      </c>
      <c r="J173" s="77">
        <f t="shared" si="2"/>
        <v>2.026438859067121E-4</v>
      </c>
      <c r="K173" s="77">
        <f>I173/'סכום נכסי הקרן'!$C$42</f>
        <v>-7.2058001917810358E-8</v>
      </c>
    </row>
    <row r="174" spans="2:11">
      <c r="B174" s="75" t="s">
        <v>2037</v>
      </c>
      <c r="C174" s="69" t="s">
        <v>2039</v>
      </c>
      <c r="D174" s="82" t="s">
        <v>478</v>
      </c>
      <c r="E174" s="82" t="s">
        <v>126</v>
      </c>
      <c r="F174" s="95">
        <v>44993</v>
      </c>
      <c r="G174" s="76">
        <v>490.33949999999999</v>
      </c>
      <c r="H174" s="78">
        <v>-0.18162600000000001</v>
      </c>
      <c r="I174" s="76">
        <v>-8.9058200000000001E-4</v>
      </c>
      <c r="J174" s="77">
        <f t="shared" si="2"/>
        <v>3.2093928719856687E-5</v>
      </c>
      <c r="K174" s="77">
        <f>I174/'סכום נכסי הקרן'!$C$42</f>
        <v>-1.1412258341266351E-8</v>
      </c>
    </row>
    <row r="175" spans="2:11">
      <c r="B175" s="75" t="s">
        <v>2040</v>
      </c>
      <c r="C175" s="69" t="s">
        <v>2041</v>
      </c>
      <c r="D175" s="82" t="s">
        <v>478</v>
      </c>
      <c r="E175" s="82" t="s">
        <v>126</v>
      </c>
      <c r="F175" s="95">
        <v>44980</v>
      </c>
      <c r="G175" s="76">
        <v>2207.5784779999999</v>
      </c>
      <c r="H175" s="78">
        <v>-0.173679</v>
      </c>
      <c r="I175" s="76">
        <v>-3.8340909999999995E-3</v>
      </c>
      <c r="J175" s="77">
        <f t="shared" si="2"/>
        <v>1.3816924579594471E-4</v>
      </c>
      <c r="K175" s="77">
        <f>I175/'סכום נכסי הקרן'!$C$42</f>
        <v>-4.9131508379828296E-8</v>
      </c>
    </row>
    <row r="176" spans="2:11">
      <c r="B176" s="75" t="s">
        <v>2040</v>
      </c>
      <c r="C176" s="69" t="s">
        <v>2042</v>
      </c>
      <c r="D176" s="82" t="s">
        <v>478</v>
      </c>
      <c r="E176" s="82" t="s">
        <v>126</v>
      </c>
      <c r="F176" s="95">
        <v>44980</v>
      </c>
      <c r="G176" s="76">
        <v>2065.0140719999999</v>
      </c>
      <c r="H176" s="78">
        <v>-0.173679</v>
      </c>
      <c r="I176" s="76">
        <v>-3.5864870000000002E-3</v>
      </c>
      <c r="J176" s="77">
        <f t="shared" si="2"/>
        <v>1.2924633344564863E-4</v>
      </c>
      <c r="K176" s="77">
        <f>I176/'סכום נכסי הקרן'!$C$42</f>
        <v>-4.595861603040858E-8</v>
      </c>
    </row>
    <row r="177" spans="2:11">
      <c r="B177" s="75" t="s">
        <v>2043</v>
      </c>
      <c r="C177" s="69" t="s">
        <v>2044</v>
      </c>
      <c r="D177" s="82" t="s">
        <v>478</v>
      </c>
      <c r="E177" s="82" t="s">
        <v>126</v>
      </c>
      <c r="F177" s="95">
        <v>44998</v>
      </c>
      <c r="G177" s="76">
        <v>1548.8906400000001</v>
      </c>
      <c r="H177" s="78">
        <v>2.3463999999999999E-2</v>
      </c>
      <c r="I177" s="76">
        <v>3.63431E-4</v>
      </c>
      <c r="J177" s="77">
        <f t="shared" si="2"/>
        <v>-1.3096973224909368E-5</v>
      </c>
      <c r="K177" s="77">
        <f>I177/'סכום נכסי הקרן'!$C$42</f>
        <v>4.6571438241787634E-9</v>
      </c>
    </row>
    <row r="178" spans="2:11">
      <c r="B178" s="75" t="s">
        <v>2045</v>
      </c>
      <c r="C178" s="69" t="s">
        <v>2046</v>
      </c>
      <c r="D178" s="82" t="s">
        <v>478</v>
      </c>
      <c r="E178" s="82" t="s">
        <v>126</v>
      </c>
      <c r="F178" s="95">
        <v>44980</v>
      </c>
      <c r="G178" s="76">
        <v>1553.3135639999998</v>
      </c>
      <c r="H178" s="78">
        <v>-0.180252</v>
      </c>
      <c r="I178" s="76">
        <v>-2.7998839999999999E-3</v>
      </c>
      <c r="J178" s="77">
        <f t="shared" si="2"/>
        <v>1.0089949888934114E-4</v>
      </c>
      <c r="K178" s="77">
        <f>I178/'סכום נכסי הקרן'!$C$42</f>
        <v>-3.5878784360764306E-8</v>
      </c>
    </row>
    <row r="179" spans="2:11">
      <c r="B179" s="75" t="s">
        <v>2047</v>
      </c>
      <c r="C179" s="69" t="s">
        <v>2048</v>
      </c>
      <c r="D179" s="82" t="s">
        <v>478</v>
      </c>
      <c r="E179" s="82" t="s">
        <v>126</v>
      </c>
      <c r="F179" s="95">
        <v>44980</v>
      </c>
      <c r="G179" s="76">
        <v>4404.7408679999999</v>
      </c>
      <c r="H179" s="78">
        <v>-9.6423999999999996E-2</v>
      </c>
      <c r="I179" s="76">
        <v>-4.2472359999999997E-3</v>
      </c>
      <c r="J179" s="77">
        <f t="shared" si="2"/>
        <v>1.5305776384477704E-4</v>
      </c>
      <c r="K179" s="77">
        <f>I179/'סכום נכסי הקרן'!$C$42</f>
        <v>-5.4425706412578214E-8</v>
      </c>
    </row>
    <row r="180" spans="2:11">
      <c r="B180" s="75" t="s">
        <v>2049</v>
      </c>
      <c r="C180" s="69" t="s">
        <v>2050</v>
      </c>
      <c r="D180" s="82" t="s">
        <v>478</v>
      </c>
      <c r="E180" s="82" t="s">
        <v>126</v>
      </c>
      <c r="F180" s="95">
        <v>44998</v>
      </c>
      <c r="G180" s="76">
        <v>2593.1921400000001</v>
      </c>
      <c r="H180" s="78">
        <v>0.47483799999999998</v>
      </c>
      <c r="I180" s="76">
        <v>1.2313459000000001E-2</v>
      </c>
      <c r="J180" s="77">
        <f t="shared" si="2"/>
        <v>-4.4374047021035435E-4</v>
      </c>
      <c r="K180" s="77">
        <f>I180/'סכום נכסי הקרן'!$C$42</f>
        <v>1.5778937277262649E-7</v>
      </c>
    </row>
    <row r="181" spans="2:11">
      <c r="B181" s="75" t="s">
        <v>2049</v>
      </c>
      <c r="C181" s="69" t="s">
        <v>2051</v>
      </c>
      <c r="D181" s="82" t="s">
        <v>478</v>
      </c>
      <c r="E181" s="82" t="s">
        <v>126</v>
      </c>
      <c r="F181" s="95">
        <v>44998</v>
      </c>
      <c r="G181" s="76">
        <v>2464.1963500000002</v>
      </c>
      <c r="H181" s="78">
        <v>0.47483799999999998</v>
      </c>
      <c r="I181" s="76">
        <v>1.1700938000000001E-2</v>
      </c>
      <c r="J181" s="77">
        <f t="shared" si="2"/>
        <v>-4.2166703361112449E-4</v>
      </c>
      <c r="K181" s="77">
        <f>I181/'סכום נכסי הקרן'!$C$42</f>
        <v>1.4994029442672367E-7</v>
      </c>
    </row>
    <row r="182" spans="2:11">
      <c r="B182" s="75" t="s">
        <v>2052</v>
      </c>
      <c r="C182" s="69" t="s">
        <v>2053</v>
      </c>
      <c r="D182" s="82" t="s">
        <v>478</v>
      </c>
      <c r="E182" s="82" t="s">
        <v>126</v>
      </c>
      <c r="F182" s="95">
        <v>44987</v>
      </c>
      <c r="G182" s="76">
        <v>1728.2063750000002</v>
      </c>
      <c r="H182" s="78">
        <v>0.42128700000000002</v>
      </c>
      <c r="I182" s="76">
        <v>7.2807060000000005E-3</v>
      </c>
      <c r="J182" s="77">
        <f t="shared" si="2"/>
        <v>-2.6237500802198213E-4</v>
      </c>
      <c r="K182" s="77">
        <f>I182/'סכום נכסי הקרן'!$C$42</f>
        <v>9.3297751109732711E-8</v>
      </c>
    </row>
    <row r="183" spans="2:11">
      <c r="B183" s="75" t="s">
        <v>2054</v>
      </c>
      <c r="C183" s="69" t="s">
        <v>2055</v>
      </c>
      <c r="D183" s="82" t="s">
        <v>478</v>
      </c>
      <c r="E183" s="82" t="s">
        <v>126</v>
      </c>
      <c r="F183" s="95">
        <v>45001</v>
      </c>
      <c r="G183" s="76">
        <v>1977.84</v>
      </c>
      <c r="H183" s="78">
        <v>0.31970100000000001</v>
      </c>
      <c r="I183" s="76">
        <v>6.3231820000000001E-3</v>
      </c>
      <c r="J183" s="77">
        <f t="shared" si="2"/>
        <v>-2.2786868855499082E-4</v>
      </c>
      <c r="K183" s="77">
        <f>I183/'סכום נכסי הקרן'!$C$42</f>
        <v>8.102767237923656E-8</v>
      </c>
    </row>
    <row r="184" spans="2:11">
      <c r="B184" s="75" t="s">
        <v>1795</v>
      </c>
      <c r="C184" s="69" t="s">
        <v>2056</v>
      </c>
      <c r="D184" s="82" t="s">
        <v>478</v>
      </c>
      <c r="E184" s="82" t="s">
        <v>126</v>
      </c>
      <c r="F184" s="95">
        <v>45001</v>
      </c>
      <c r="G184" s="76">
        <v>49.473469999999999</v>
      </c>
      <c r="H184" s="78">
        <v>0.37504900000000002</v>
      </c>
      <c r="I184" s="76">
        <v>1.8554999999999998E-4</v>
      </c>
      <c r="J184" s="77">
        <f t="shared" si="2"/>
        <v>-6.6866705973951949E-6</v>
      </c>
      <c r="K184" s="77">
        <f>I184/'סכום נכסי הקרן'!$C$42</f>
        <v>2.3777086615516273E-9</v>
      </c>
    </row>
    <row r="185" spans="2:11">
      <c r="B185" s="75" t="s">
        <v>2057</v>
      </c>
      <c r="C185" s="69" t="s">
        <v>2058</v>
      </c>
      <c r="D185" s="82" t="s">
        <v>478</v>
      </c>
      <c r="E185" s="82" t="s">
        <v>126</v>
      </c>
      <c r="F185" s="95">
        <v>44987</v>
      </c>
      <c r="G185" s="76">
        <v>2290.7855519999998</v>
      </c>
      <c r="H185" s="78">
        <v>0.68375699999999995</v>
      </c>
      <c r="I185" s="76">
        <v>1.5663414000000001E-2</v>
      </c>
      <c r="J185" s="77">
        <f t="shared" si="2"/>
        <v>-5.6446289328282548E-4</v>
      </c>
      <c r="K185" s="77">
        <f>I185/'סכום נכסי הקרן'!$C$42</f>
        <v>2.0071697729597966E-7</v>
      </c>
    </row>
    <row r="186" spans="2:11">
      <c r="B186" s="75" t="s">
        <v>2059</v>
      </c>
      <c r="C186" s="69" t="s">
        <v>2060</v>
      </c>
      <c r="D186" s="82" t="s">
        <v>478</v>
      </c>
      <c r="E186" s="82" t="s">
        <v>126</v>
      </c>
      <c r="F186" s="95">
        <v>44987</v>
      </c>
      <c r="G186" s="76">
        <v>3123.7984799999999</v>
      </c>
      <c r="H186" s="78">
        <v>0.68375699999999995</v>
      </c>
      <c r="I186" s="76">
        <v>2.1359200999999998E-2</v>
      </c>
      <c r="J186" s="77">
        <f t="shared" si="2"/>
        <v>-7.6972213047994632E-4</v>
      </c>
      <c r="K186" s="77">
        <f>I186/'סכום נכסי הקרן'!$C$42</f>
        <v>2.7370497020491606E-7</v>
      </c>
    </row>
    <row r="187" spans="2:11">
      <c r="B187" s="75" t="s">
        <v>2061</v>
      </c>
      <c r="C187" s="69" t="s">
        <v>2062</v>
      </c>
      <c r="D187" s="82" t="s">
        <v>478</v>
      </c>
      <c r="E187" s="82" t="s">
        <v>126</v>
      </c>
      <c r="F187" s="95">
        <v>44987</v>
      </c>
      <c r="G187" s="76">
        <v>2603.8881000000001</v>
      </c>
      <c r="H187" s="78">
        <v>0.71132200000000001</v>
      </c>
      <c r="I187" s="76">
        <v>1.8522034E-2</v>
      </c>
      <c r="J187" s="77">
        <f t="shared" si="2"/>
        <v>-6.6747906306523371E-4</v>
      </c>
      <c r="K187" s="77">
        <f>I187/'סכום נכסי הקרן'!$C$42</f>
        <v>2.3734842722367951E-7</v>
      </c>
    </row>
    <row r="188" spans="2:11">
      <c r="B188" s="75" t="s">
        <v>2063</v>
      </c>
      <c r="C188" s="69" t="s">
        <v>2064</v>
      </c>
      <c r="D188" s="82" t="s">
        <v>478</v>
      </c>
      <c r="E188" s="82" t="s">
        <v>126</v>
      </c>
      <c r="F188" s="95">
        <v>44987</v>
      </c>
      <c r="G188" s="76">
        <v>3542.2706880000001</v>
      </c>
      <c r="H188" s="78">
        <v>0.73887199999999997</v>
      </c>
      <c r="I188" s="76">
        <v>2.6172839E-2</v>
      </c>
      <c r="J188" s="77">
        <f t="shared" si="2"/>
        <v>-9.4319133921669772E-4</v>
      </c>
      <c r="K188" s="77">
        <f>I188/'סכום נכסי הקרן'!$C$42</f>
        <v>3.3538876845969406E-7</v>
      </c>
    </row>
    <row r="189" spans="2:11">
      <c r="B189" s="75" t="s">
        <v>2065</v>
      </c>
      <c r="C189" s="69" t="s">
        <v>2066</v>
      </c>
      <c r="D189" s="82" t="s">
        <v>478</v>
      </c>
      <c r="E189" s="82" t="s">
        <v>126</v>
      </c>
      <c r="F189" s="95">
        <v>45007</v>
      </c>
      <c r="G189" s="76">
        <v>3027.216852</v>
      </c>
      <c r="H189" s="78">
        <v>1.0983309999999999</v>
      </c>
      <c r="I189" s="76">
        <v>3.3248857E-2</v>
      </c>
      <c r="J189" s="77">
        <f t="shared" si="2"/>
        <v>-1.1981899999940577E-3</v>
      </c>
      <c r="K189" s="77">
        <f>I189/'סכום נכסי הקרן'!$C$42</f>
        <v>4.2606356925675805E-7</v>
      </c>
    </row>
    <row r="190" spans="2:11">
      <c r="B190" s="75" t="s">
        <v>2067</v>
      </c>
      <c r="C190" s="69" t="s">
        <v>2068</v>
      </c>
      <c r="D190" s="82" t="s">
        <v>478</v>
      </c>
      <c r="E190" s="82" t="s">
        <v>126</v>
      </c>
      <c r="F190" s="95">
        <v>45007</v>
      </c>
      <c r="G190" s="76">
        <v>3915.5886</v>
      </c>
      <c r="H190" s="78">
        <v>1.125712</v>
      </c>
      <c r="I190" s="76">
        <v>4.4078262E-2</v>
      </c>
      <c r="J190" s="77">
        <f t="shared" si="2"/>
        <v>-1.5884495742370356E-3</v>
      </c>
      <c r="K190" s="77">
        <f>I190/'סכום נכסי הקרן'!$C$42</f>
        <v>5.6483570651329541E-7</v>
      </c>
    </row>
    <row r="191" spans="2:11">
      <c r="B191" s="75" t="s">
        <v>2069</v>
      </c>
      <c r="C191" s="69" t="s">
        <v>2070</v>
      </c>
      <c r="D191" s="82" t="s">
        <v>478</v>
      </c>
      <c r="E191" s="82" t="s">
        <v>126</v>
      </c>
      <c r="F191" s="95">
        <v>44985</v>
      </c>
      <c r="G191" s="76">
        <v>1566.45225</v>
      </c>
      <c r="H191" s="78">
        <v>0.96260599999999996</v>
      </c>
      <c r="I191" s="76">
        <v>1.5078757000000002E-2</v>
      </c>
      <c r="J191" s="77">
        <f t="shared" si="2"/>
        <v>-5.4339359243959573E-4</v>
      </c>
      <c r="K191" s="77">
        <f>I191/'סכום נכסי הקרן'!$C$42</f>
        <v>1.9322495890235645E-7</v>
      </c>
    </row>
    <row r="192" spans="2:11">
      <c r="B192" s="75" t="s">
        <v>2071</v>
      </c>
      <c r="C192" s="69" t="s">
        <v>2072</v>
      </c>
      <c r="D192" s="82" t="s">
        <v>478</v>
      </c>
      <c r="E192" s="82" t="s">
        <v>126</v>
      </c>
      <c r="F192" s="95">
        <v>44985</v>
      </c>
      <c r="G192" s="76">
        <v>744.34817599999997</v>
      </c>
      <c r="H192" s="78">
        <v>0.97363100000000002</v>
      </c>
      <c r="I192" s="76">
        <v>7.2472029999999998E-3</v>
      </c>
      <c r="J192" s="77">
        <f t="shared" si="2"/>
        <v>-2.6116765946350982E-4</v>
      </c>
      <c r="K192" s="77">
        <f>I192/'סכום נכסי הקרן'!$C$42</f>
        <v>9.2868430854879761E-8</v>
      </c>
    </row>
    <row r="193" spans="2:11">
      <c r="B193" s="75" t="s">
        <v>2073</v>
      </c>
      <c r="C193" s="69" t="s">
        <v>2074</v>
      </c>
      <c r="D193" s="82" t="s">
        <v>478</v>
      </c>
      <c r="E193" s="82" t="s">
        <v>126</v>
      </c>
      <c r="F193" s="95">
        <v>44985</v>
      </c>
      <c r="G193" s="76">
        <v>1566.6690599999999</v>
      </c>
      <c r="H193" s="78">
        <v>0.97631100000000004</v>
      </c>
      <c r="I193" s="76">
        <v>1.5295566999999999E-2</v>
      </c>
      <c r="J193" s="77">
        <f t="shared" si="2"/>
        <v>-5.5120678054103062E-4</v>
      </c>
      <c r="K193" s="77">
        <f>I193/'סכום נכסי הקרן'!$C$42</f>
        <v>1.9600324515895037E-7</v>
      </c>
    </row>
    <row r="194" spans="2:11">
      <c r="B194" s="75" t="s">
        <v>2075</v>
      </c>
      <c r="C194" s="69" t="s">
        <v>2076</v>
      </c>
      <c r="D194" s="82" t="s">
        <v>478</v>
      </c>
      <c r="E194" s="82" t="s">
        <v>126</v>
      </c>
      <c r="F194" s="95">
        <v>44980</v>
      </c>
      <c r="G194" s="76">
        <v>1044.648396</v>
      </c>
      <c r="H194" s="78">
        <v>0.121252</v>
      </c>
      <c r="I194" s="76">
        <v>1.2666519999999998E-3</v>
      </c>
      <c r="J194" s="77">
        <f t="shared" si="2"/>
        <v>-4.5646373945199773E-5</v>
      </c>
      <c r="K194" s="77">
        <f>I194/'סכום נכסי הקרן'!$C$42</f>
        <v>1.6231363145091306E-8</v>
      </c>
    </row>
    <row r="195" spans="2:11">
      <c r="B195" s="75" t="s">
        <v>2077</v>
      </c>
      <c r="C195" s="69" t="s">
        <v>2078</v>
      </c>
      <c r="D195" s="82" t="s">
        <v>478</v>
      </c>
      <c r="E195" s="82" t="s">
        <v>126</v>
      </c>
      <c r="F195" s="95">
        <v>44985</v>
      </c>
      <c r="G195" s="76">
        <v>5955.9788379999991</v>
      </c>
      <c r="H195" s="78">
        <v>1.0201439999999999</v>
      </c>
      <c r="I195" s="76">
        <v>6.0759565999999994E-2</v>
      </c>
      <c r="J195" s="77">
        <f t="shared" si="2"/>
        <v>-2.1895941982360161E-3</v>
      </c>
      <c r="K195" s="77">
        <f>I195/'סכום נכסי הקרן'!$C$42</f>
        <v>7.7859631555008217E-7</v>
      </c>
    </row>
    <row r="196" spans="2:11">
      <c r="B196" s="75" t="s">
        <v>2077</v>
      </c>
      <c r="C196" s="69" t="s">
        <v>2079</v>
      </c>
      <c r="D196" s="82" t="s">
        <v>478</v>
      </c>
      <c r="E196" s="82" t="s">
        <v>126</v>
      </c>
      <c r="F196" s="95">
        <v>44985</v>
      </c>
      <c r="G196" s="76">
        <v>49.646531000000003</v>
      </c>
      <c r="H196" s="78">
        <v>1.0201439999999999</v>
      </c>
      <c r="I196" s="76">
        <v>5.0646600000000001E-4</v>
      </c>
      <c r="J196" s="77">
        <f t="shared" si="2"/>
        <v>-1.8251529564970924E-5</v>
      </c>
      <c r="K196" s="77">
        <f>I196/'סכום נכסי הקרן'!$C$42</f>
        <v>6.4900490163374106E-9</v>
      </c>
    </row>
    <row r="197" spans="2:11">
      <c r="B197" s="75" t="s">
        <v>2080</v>
      </c>
      <c r="C197" s="69" t="s">
        <v>2081</v>
      </c>
      <c r="D197" s="82" t="s">
        <v>478</v>
      </c>
      <c r="E197" s="82" t="s">
        <v>126</v>
      </c>
      <c r="F197" s="95">
        <v>44991</v>
      </c>
      <c r="G197" s="76">
        <v>1986.0260599999999</v>
      </c>
      <c r="H197" s="78">
        <v>1.057804</v>
      </c>
      <c r="I197" s="76">
        <v>2.1008265000000002E-2</v>
      </c>
      <c r="J197" s="77">
        <f t="shared" si="2"/>
        <v>-7.5707543992339845E-4</v>
      </c>
      <c r="K197" s="77">
        <f>I197/'סכום נכסי הקרן'!$C$42</f>
        <v>2.6920794208931233E-7</v>
      </c>
    </row>
    <row r="198" spans="2:11">
      <c r="B198" s="75" t="s">
        <v>1799</v>
      </c>
      <c r="C198" s="69" t="s">
        <v>2082</v>
      </c>
      <c r="D198" s="82" t="s">
        <v>478</v>
      </c>
      <c r="E198" s="82" t="s">
        <v>126</v>
      </c>
      <c r="F198" s="95">
        <v>45007</v>
      </c>
      <c r="G198" s="76">
        <v>2091.2047200000002</v>
      </c>
      <c r="H198" s="78">
        <v>1.1299630000000001</v>
      </c>
      <c r="I198" s="76">
        <v>2.3629849000000001E-2</v>
      </c>
      <c r="J198" s="77">
        <f t="shared" si="2"/>
        <v>-8.5154953667037606E-4</v>
      </c>
      <c r="K198" s="77">
        <f>I198/'סכום נכסי הקרן'!$C$42</f>
        <v>3.0280192206120758E-7</v>
      </c>
    </row>
    <row r="199" spans="2:11">
      <c r="B199" s="75" t="s">
        <v>2083</v>
      </c>
      <c r="C199" s="69" t="s">
        <v>2084</v>
      </c>
      <c r="D199" s="82" t="s">
        <v>478</v>
      </c>
      <c r="E199" s="82" t="s">
        <v>126</v>
      </c>
      <c r="F199" s="95">
        <v>44984</v>
      </c>
      <c r="G199" s="76">
        <v>1571.8724999999999</v>
      </c>
      <c r="H199" s="78">
        <v>1.304114</v>
      </c>
      <c r="I199" s="76">
        <v>2.0499006999999996E-2</v>
      </c>
      <c r="J199" s="77">
        <f t="shared" si="2"/>
        <v>-7.3872329497546901E-4</v>
      </c>
      <c r="K199" s="77">
        <f>I199/'סכום נכסי הקרן'!$C$42</f>
        <v>2.6268211531720523E-7</v>
      </c>
    </row>
    <row r="200" spans="2:11">
      <c r="B200" s="75" t="s">
        <v>2085</v>
      </c>
      <c r="C200" s="69" t="s">
        <v>2086</v>
      </c>
      <c r="D200" s="82" t="s">
        <v>478</v>
      </c>
      <c r="E200" s="82" t="s">
        <v>126</v>
      </c>
      <c r="F200" s="95">
        <v>44999</v>
      </c>
      <c r="G200" s="76">
        <v>2039.576405</v>
      </c>
      <c r="H200" s="78">
        <v>0.52618200000000004</v>
      </c>
      <c r="I200" s="76">
        <v>1.0731889000000001E-2</v>
      </c>
      <c r="J200" s="77">
        <f t="shared" si="2"/>
        <v>-3.8674538739320364E-4</v>
      </c>
      <c r="K200" s="77">
        <f>I200/'סכום נכסי הקרן'!$C$42</f>
        <v>1.3752252993861835E-7</v>
      </c>
    </row>
    <row r="201" spans="2:11">
      <c r="B201" s="75" t="s">
        <v>2087</v>
      </c>
      <c r="C201" s="69" t="s">
        <v>2088</v>
      </c>
      <c r="D201" s="82" t="s">
        <v>478</v>
      </c>
      <c r="E201" s="82" t="s">
        <v>126</v>
      </c>
      <c r="F201" s="95">
        <v>44984</v>
      </c>
      <c r="G201" s="76">
        <v>1997.3436999999999</v>
      </c>
      <c r="H201" s="78">
        <v>1.288489</v>
      </c>
      <c r="I201" s="76">
        <v>2.5735544000000003E-2</v>
      </c>
      <c r="J201" s="77">
        <f t="shared" si="2"/>
        <v>-9.2743252693489812E-4</v>
      </c>
      <c r="K201" s="77">
        <f>I201/'סכום נכסי הקרן'!$C$42</f>
        <v>3.2978510309104298E-7</v>
      </c>
    </row>
    <row r="202" spans="2:11">
      <c r="B202" s="75" t="s">
        <v>2089</v>
      </c>
      <c r="C202" s="69" t="s">
        <v>2090</v>
      </c>
      <c r="D202" s="82" t="s">
        <v>478</v>
      </c>
      <c r="E202" s="82" t="s">
        <v>126</v>
      </c>
      <c r="F202" s="95">
        <v>45005</v>
      </c>
      <c r="G202" s="76">
        <v>2365.61391</v>
      </c>
      <c r="H202" s="78">
        <v>1.668776</v>
      </c>
      <c r="I202" s="76">
        <v>3.9476789999999998E-2</v>
      </c>
      <c r="J202" s="77">
        <f t="shared" si="2"/>
        <v>-1.4226261976423857E-3</v>
      </c>
      <c r="K202" s="77">
        <f>I202/'סכום נכסי הקרן'!$C$42</f>
        <v>5.0587068452306472E-7</v>
      </c>
    </row>
    <row r="203" spans="2:11">
      <c r="B203" s="75" t="s">
        <v>2091</v>
      </c>
      <c r="C203" s="69" t="s">
        <v>2092</v>
      </c>
      <c r="D203" s="82" t="s">
        <v>478</v>
      </c>
      <c r="E203" s="82" t="s">
        <v>126</v>
      </c>
      <c r="F203" s="95">
        <v>44984</v>
      </c>
      <c r="G203" s="76">
        <v>4996.1335049999998</v>
      </c>
      <c r="H203" s="78">
        <v>1.3698779999999999</v>
      </c>
      <c r="I203" s="76">
        <v>6.8440918999999989E-2</v>
      </c>
      <c r="J203" s="77">
        <f t="shared" si="2"/>
        <v>-2.466407333527384E-3</v>
      </c>
      <c r="K203" s="77">
        <f>I203/'סכום נכסי הקרן'!$C$42</f>
        <v>8.7702811054084243E-7</v>
      </c>
    </row>
    <row r="204" spans="2:11">
      <c r="B204" s="75" t="s">
        <v>2093</v>
      </c>
      <c r="C204" s="69" t="s">
        <v>2094</v>
      </c>
      <c r="D204" s="82" t="s">
        <v>478</v>
      </c>
      <c r="E204" s="82" t="s">
        <v>126</v>
      </c>
      <c r="F204" s="95">
        <v>44984</v>
      </c>
      <c r="G204" s="76">
        <v>2632.7961</v>
      </c>
      <c r="H204" s="78">
        <v>1.4917100000000001</v>
      </c>
      <c r="I204" s="76">
        <v>3.9273685999999995E-2</v>
      </c>
      <c r="J204" s="77">
        <f t="shared" ref="J204:J267" si="3">IFERROR(I204/$I$11,0)</f>
        <v>-1.4153069330505594E-3</v>
      </c>
      <c r="K204" s="77">
        <f>I204/'סכום נכסי הקרן'!$C$42</f>
        <v>5.0326803219217938E-7</v>
      </c>
    </row>
    <row r="205" spans="2:11">
      <c r="B205" s="75" t="s">
        <v>2095</v>
      </c>
      <c r="C205" s="69" t="s">
        <v>2096</v>
      </c>
      <c r="D205" s="82" t="s">
        <v>478</v>
      </c>
      <c r="E205" s="82" t="s">
        <v>126</v>
      </c>
      <c r="F205" s="95">
        <v>44979</v>
      </c>
      <c r="G205" s="76">
        <v>3836.7055399999999</v>
      </c>
      <c r="H205" s="78">
        <v>1.0284199999999999</v>
      </c>
      <c r="I205" s="76">
        <v>3.9457461999999999E-2</v>
      </c>
      <c r="J205" s="77">
        <f t="shared" si="3"/>
        <v>-1.4219296739597855E-3</v>
      </c>
      <c r="K205" s="77">
        <f>I205/'סכום נכסי הקרן'!$C$42</f>
        <v>5.056230081392843E-7</v>
      </c>
    </row>
    <row r="206" spans="2:11">
      <c r="B206" s="75" t="s">
        <v>2097</v>
      </c>
      <c r="C206" s="69" t="s">
        <v>2098</v>
      </c>
      <c r="D206" s="82" t="s">
        <v>478</v>
      </c>
      <c r="E206" s="82" t="s">
        <v>126</v>
      </c>
      <c r="F206" s="95">
        <v>44957</v>
      </c>
      <c r="G206" s="76">
        <v>1985.5459799999999</v>
      </c>
      <c r="H206" s="78">
        <v>3.9673579999999999</v>
      </c>
      <c r="I206" s="76">
        <v>7.8773722000000004E-2</v>
      </c>
      <c r="J206" s="77">
        <f t="shared" si="3"/>
        <v>-2.8387708474523475E-3</v>
      </c>
      <c r="K206" s="77">
        <f>I206/'סכום נכסי הקרן'!$C$42</f>
        <v>1.0094365998494206E-6</v>
      </c>
    </row>
    <row r="207" spans="2:11">
      <c r="B207" s="75" t="s">
        <v>2099</v>
      </c>
      <c r="C207" s="69" t="s">
        <v>2100</v>
      </c>
      <c r="D207" s="82" t="s">
        <v>478</v>
      </c>
      <c r="E207" s="82" t="s">
        <v>126</v>
      </c>
      <c r="F207" s="95">
        <v>45014</v>
      </c>
      <c r="G207" s="76">
        <v>2612.5605</v>
      </c>
      <c r="H207" s="78">
        <v>1.326049</v>
      </c>
      <c r="I207" s="76">
        <v>3.4643828999999994E-2</v>
      </c>
      <c r="J207" s="77">
        <f t="shared" si="3"/>
        <v>-1.2484606454081755E-3</v>
      </c>
      <c r="K207" s="77">
        <f>I207/'סכום נכסי הקרן'!$C$42</f>
        <v>4.4393927395641846E-7</v>
      </c>
    </row>
    <row r="208" spans="2:11">
      <c r="B208" s="75" t="s">
        <v>2101</v>
      </c>
      <c r="C208" s="69" t="s">
        <v>2102</v>
      </c>
      <c r="D208" s="82" t="s">
        <v>478</v>
      </c>
      <c r="E208" s="82" t="s">
        <v>126</v>
      </c>
      <c r="F208" s="95">
        <v>45014</v>
      </c>
      <c r="G208" s="76">
        <v>2612.5605</v>
      </c>
      <c r="H208" s="78">
        <v>0.95435700000000001</v>
      </c>
      <c r="I208" s="76">
        <v>2.4933150000000001E-2</v>
      </c>
      <c r="J208" s="77">
        <f t="shared" si="3"/>
        <v>-8.9851663166501763E-4</v>
      </c>
      <c r="K208" s="77">
        <f>I208/'סכום נכסי הקרן'!$C$42</f>
        <v>3.1950291950830481E-7</v>
      </c>
    </row>
    <row r="209" spans="2:11">
      <c r="B209" s="75" t="s">
        <v>2103</v>
      </c>
      <c r="C209" s="69" t="s">
        <v>2104</v>
      </c>
      <c r="D209" s="82" t="s">
        <v>478</v>
      </c>
      <c r="E209" s="82" t="s">
        <v>126</v>
      </c>
      <c r="F209" s="95">
        <v>45014</v>
      </c>
      <c r="G209" s="76">
        <v>2612.5605</v>
      </c>
      <c r="H209" s="78">
        <v>0.83665299999999998</v>
      </c>
      <c r="I209" s="76">
        <v>2.1858062000000001E-2</v>
      </c>
      <c r="J209" s="77">
        <f t="shared" si="3"/>
        <v>-7.876995984448463E-4</v>
      </c>
      <c r="K209" s="77">
        <f>I209/'סכום נכסי הקרן'!$C$42</f>
        <v>2.8009756584280512E-7</v>
      </c>
    </row>
    <row r="210" spans="2:11">
      <c r="B210" s="75" t="s">
        <v>2105</v>
      </c>
      <c r="C210" s="69" t="s">
        <v>2106</v>
      </c>
      <c r="D210" s="82" t="s">
        <v>478</v>
      </c>
      <c r="E210" s="82" t="s">
        <v>126</v>
      </c>
      <c r="F210" s="95">
        <v>45015</v>
      </c>
      <c r="G210" s="76">
        <v>2612.5605</v>
      </c>
      <c r="H210" s="78">
        <v>0.54006500000000002</v>
      </c>
      <c r="I210" s="76">
        <v>1.4109513000000001E-2</v>
      </c>
      <c r="J210" s="77">
        <f t="shared" si="3"/>
        <v>-5.0846491900116025E-4</v>
      </c>
      <c r="K210" s="77">
        <f>I210/'סכום נכסי הקרן'!$C$42</f>
        <v>1.8080469560967551E-7</v>
      </c>
    </row>
    <row r="211" spans="2:11">
      <c r="B211" s="75" t="s">
        <v>2107</v>
      </c>
      <c r="C211" s="69" t="s">
        <v>2108</v>
      </c>
      <c r="D211" s="82" t="s">
        <v>478</v>
      </c>
      <c r="E211" s="82" t="s">
        <v>126</v>
      </c>
      <c r="F211" s="95">
        <v>44998</v>
      </c>
      <c r="G211" s="76">
        <v>1241.3006250000001</v>
      </c>
      <c r="H211" s="78">
        <v>1.4385E-2</v>
      </c>
      <c r="I211" s="76">
        <v>1.78555E-4</v>
      </c>
      <c r="J211" s="77">
        <f t="shared" si="3"/>
        <v>-6.4345915845750424E-6</v>
      </c>
      <c r="K211" s="77">
        <f>I211/'סכום נכסי הקרן'!$C$42</f>
        <v>2.2880720563910044E-9</v>
      </c>
    </row>
    <row r="212" spans="2:11">
      <c r="B212" s="75" t="s">
        <v>2109</v>
      </c>
      <c r="C212" s="69" t="s">
        <v>2110</v>
      </c>
      <c r="D212" s="82" t="s">
        <v>478</v>
      </c>
      <c r="E212" s="82" t="s">
        <v>126</v>
      </c>
      <c r="F212" s="95">
        <v>44986</v>
      </c>
      <c r="G212" s="76">
        <v>1828.7923499999999</v>
      </c>
      <c r="H212" s="78">
        <v>-0.58312600000000003</v>
      </c>
      <c r="I212" s="76">
        <v>-1.0664161E-2</v>
      </c>
      <c r="J212" s="77">
        <f t="shared" si="3"/>
        <v>3.8430467154184072E-4</v>
      </c>
      <c r="K212" s="77">
        <f>I212/'סכום נכסי הקרן'!$C$42</f>
        <v>-1.3665463744479151E-7</v>
      </c>
    </row>
    <row r="213" spans="2:11">
      <c r="B213" s="75" t="s">
        <v>2111</v>
      </c>
      <c r="C213" s="69" t="s">
        <v>2112</v>
      </c>
      <c r="D213" s="82" t="s">
        <v>478</v>
      </c>
      <c r="E213" s="82" t="s">
        <v>126</v>
      </c>
      <c r="F213" s="95">
        <v>44984</v>
      </c>
      <c r="G213" s="76">
        <v>2090.0484000000001</v>
      </c>
      <c r="H213" s="78">
        <v>-1.1100969999999999</v>
      </c>
      <c r="I213" s="76">
        <v>-2.3201561000000002E-2</v>
      </c>
      <c r="J213" s="77">
        <f t="shared" si="3"/>
        <v>8.3611530990229633E-4</v>
      </c>
      <c r="K213" s="77">
        <f>I213/'סכום נכסי הקרן'!$C$42</f>
        <v>-2.9731367583518428E-7</v>
      </c>
    </row>
    <row r="214" spans="2:11">
      <c r="B214" s="75" t="s">
        <v>2113</v>
      </c>
      <c r="C214" s="69" t="s">
        <v>2114</v>
      </c>
      <c r="D214" s="82" t="s">
        <v>478</v>
      </c>
      <c r="E214" s="82" t="s">
        <v>126</v>
      </c>
      <c r="F214" s="95">
        <v>44984</v>
      </c>
      <c r="G214" s="76">
        <v>2090.0484000000001</v>
      </c>
      <c r="H214" s="78">
        <v>-1.350622</v>
      </c>
      <c r="I214" s="76">
        <v>-2.8228662000000002E-2</v>
      </c>
      <c r="J214" s="77">
        <f t="shared" si="3"/>
        <v>1.0172770908068287E-3</v>
      </c>
      <c r="K214" s="77">
        <f>I214/'סכום נכסי הקרן'!$C$42</f>
        <v>-3.6173287060853296E-7</v>
      </c>
    </row>
    <row r="215" spans="2:11">
      <c r="B215" s="75" t="s">
        <v>2115</v>
      </c>
      <c r="C215" s="69" t="s">
        <v>2116</v>
      </c>
      <c r="D215" s="82" t="s">
        <v>478</v>
      </c>
      <c r="E215" s="82" t="s">
        <v>126</v>
      </c>
      <c r="F215" s="95">
        <v>45001</v>
      </c>
      <c r="G215" s="76">
        <v>496.52024999999992</v>
      </c>
      <c r="H215" s="78">
        <v>-1.4662980000000001</v>
      </c>
      <c r="I215" s="76">
        <v>-7.2804660000000002E-3</v>
      </c>
      <c r="J215" s="77">
        <f t="shared" si="3"/>
        <v>2.6236635913519488E-4</v>
      </c>
      <c r="K215" s="77">
        <f>I215/'סכום נכסי הקרן'!$C$42</f>
        <v>-9.3294675657947349E-8</v>
      </c>
    </row>
    <row r="216" spans="2:11">
      <c r="B216" s="75" t="s">
        <v>2117</v>
      </c>
      <c r="C216" s="69" t="s">
        <v>2118</v>
      </c>
      <c r="D216" s="82" t="s">
        <v>478</v>
      </c>
      <c r="E216" s="82" t="s">
        <v>126</v>
      </c>
      <c r="F216" s="95">
        <v>44984</v>
      </c>
      <c r="G216" s="76">
        <v>2612.5605</v>
      </c>
      <c r="H216" s="78">
        <v>-1.587091</v>
      </c>
      <c r="I216" s="76">
        <v>-4.1463707999999995E-2</v>
      </c>
      <c r="J216" s="77">
        <f t="shared" si="3"/>
        <v>1.4942288177988677E-3</v>
      </c>
      <c r="K216" s="77">
        <f>I216/'סכום נכסי הקרן'!$C$42</f>
        <v>-5.3133181164994605E-7</v>
      </c>
    </row>
    <row r="217" spans="2:11">
      <c r="B217" s="75" t="s">
        <v>2119</v>
      </c>
      <c r="C217" s="69" t="s">
        <v>2120</v>
      </c>
      <c r="D217" s="82" t="s">
        <v>478</v>
      </c>
      <c r="E217" s="82" t="s">
        <v>126</v>
      </c>
      <c r="F217" s="95">
        <v>45014</v>
      </c>
      <c r="G217" s="76">
        <v>888.27057000000002</v>
      </c>
      <c r="H217" s="78">
        <v>1.3773169999999999</v>
      </c>
      <c r="I217" s="76">
        <v>1.2234299000000001E-2</v>
      </c>
      <c r="J217" s="77">
        <f t="shared" si="3"/>
        <v>-4.4088777905169197E-4</v>
      </c>
      <c r="K217" s="77">
        <f>I217/'סכום נכסי הקרן'!$C$42</f>
        <v>1.5677498625875729E-7</v>
      </c>
    </row>
    <row r="218" spans="2:11">
      <c r="B218" s="75" t="s">
        <v>2119</v>
      </c>
      <c r="C218" s="69" t="s">
        <v>2121</v>
      </c>
      <c r="D218" s="82" t="s">
        <v>478</v>
      </c>
      <c r="E218" s="82" t="s">
        <v>126</v>
      </c>
      <c r="F218" s="95">
        <v>45014</v>
      </c>
      <c r="G218" s="76">
        <v>4441.3528500000002</v>
      </c>
      <c r="H218" s="78">
        <v>1.3219920000000001</v>
      </c>
      <c r="I218" s="76">
        <v>5.8714315999999996E-2</v>
      </c>
      <c r="J218" s="77">
        <f t="shared" si="3"/>
        <v>-2.115889466145892E-3</v>
      </c>
      <c r="K218" s="77">
        <f>I218/'סכום נכסי הקרן'!$C$42</f>
        <v>7.5238769986677066E-7</v>
      </c>
    </row>
    <row r="219" spans="2:11">
      <c r="B219" s="75" t="s">
        <v>2119</v>
      </c>
      <c r="C219" s="69" t="s">
        <v>2122</v>
      </c>
      <c r="D219" s="82" t="s">
        <v>478</v>
      </c>
      <c r="E219" s="82" t="s">
        <v>126</v>
      </c>
      <c r="F219" s="95">
        <v>45014</v>
      </c>
      <c r="G219" s="76">
        <v>1241.3006250000001</v>
      </c>
      <c r="H219" s="78">
        <v>1.3773169999999999</v>
      </c>
      <c r="I219" s="76">
        <v>1.7096641000000003E-2</v>
      </c>
      <c r="J219" s="77">
        <f t="shared" si="3"/>
        <v>-6.161121352138033E-4</v>
      </c>
      <c r="K219" s="77">
        <f>I219/'סכום נכסי הקרן'!$C$42</f>
        <v>2.1908289619584309E-7</v>
      </c>
    </row>
    <row r="220" spans="2:11">
      <c r="B220" s="75" t="s">
        <v>2123</v>
      </c>
      <c r="C220" s="69" t="s">
        <v>2124</v>
      </c>
      <c r="D220" s="82" t="s">
        <v>478</v>
      </c>
      <c r="E220" s="82" t="s">
        <v>126</v>
      </c>
      <c r="F220" s="95">
        <v>44929</v>
      </c>
      <c r="G220" s="76">
        <v>122664.5</v>
      </c>
      <c r="H220" s="78">
        <v>-3.0847470000000001</v>
      </c>
      <c r="I220" s="76">
        <v>-3.78389</v>
      </c>
      <c r="J220" s="77">
        <f t="shared" si="3"/>
        <v>0.1363601509392493</v>
      </c>
      <c r="K220" s="77">
        <f>I220/'סכום נכסי הקרן'!$C$42</f>
        <v>-4.8488213567009367E-5</v>
      </c>
    </row>
    <row r="221" spans="2:11">
      <c r="B221" s="72"/>
      <c r="C221" s="69"/>
      <c r="D221" s="69"/>
      <c r="E221" s="69"/>
      <c r="F221" s="69"/>
      <c r="G221" s="76"/>
      <c r="H221" s="78"/>
      <c r="I221" s="69"/>
      <c r="J221" s="77"/>
      <c r="K221" s="69"/>
    </row>
    <row r="222" spans="2:11">
      <c r="B222" s="87" t="s">
        <v>186</v>
      </c>
      <c r="C222" s="71"/>
      <c r="D222" s="71"/>
      <c r="E222" s="71"/>
      <c r="F222" s="71"/>
      <c r="G222" s="79"/>
      <c r="H222" s="81"/>
      <c r="I222" s="79">
        <v>-3.4065768380000003</v>
      </c>
      <c r="J222" s="80">
        <f t="shared" si="3"/>
        <v>0.12276290584975531</v>
      </c>
      <c r="K222" s="80">
        <f>I222/'סכום נכסי הקרן'!$C$42</f>
        <v>-4.3653178409882811E-5</v>
      </c>
    </row>
    <row r="223" spans="2:11">
      <c r="B223" s="75" t="s">
        <v>2125</v>
      </c>
      <c r="C223" s="69" t="s">
        <v>2126</v>
      </c>
      <c r="D223" s="82" t="s">
        <v>478</v>
      </c>
      <c r="E223" s="82" t="s">
        <v>128</v>
      </c>
      <c r="F223" s="95">
        <v>44880</v>
      </c>
      <c r="G223" s="76">
        <v>33.259104000000001</v>
      </c>
      <c r="H223" s="78">
        <v>-3.3898410000000001</v>
      </c>
      <c r="I223" s="76">
        <v>-1.1274310000000001E-3</v>
      </c>
      <c r="J223" s="77">
        <f t="shared" si="3"/>
        <v>4.0629262830998997E-5</v>
      </c>
      <c r="K223" s="77">
        <f>I223/'סכום נכסי הקרן'!$C$42</f>
        <v>-1.4447332007554909E-8</v>
      </c>
    </row>
    <row r="224" spans="2:11">
      <c r="B224" s="75" t="s">
        <v>2127</v>
      </c>
      <c r="C224" s="69" t="s">
        <v>2128</v>
      </c>
      <c r="D224" s="82" t="s">
        <v>478</v>
      </c>
      <c r="E224" s="82" t="s">
        <v>128</v>
      </c>
      <c r="F224" s="95">
        <v>44970</v>
      </c>
      <c r="G224" s="76">
        <v>516.53943100000004</v>
      </c>
      <c r="H224" s="78">
        <v>-1.6258790000000001</v>
      </c>
      <c r="I224" s="76">
        <v>-8.3983059999999995E-3</v>
      </c>
      <c r="J224" s="77">
        <f t="shared" si="3"/>
        <v>3.0264999082795825E-4</v>
      </c>
      <c r="K224" s="77">
        <f>I224/'סכום נכסי הקרן'!$C$42</f>
        <v>-1.0761910492353005E-7</v>
      </c>
    </row>
    <row r="225" spans="2:11">
      <c r="B225" s="75" t="s">
        <v>2129</v>
      </c>
      <c r="C225" s="69" t="s">
        <v>2130</v>
      </c>
      <c r="D225" s="82" t="s">
        <v>478</v>
      </c>
      <c r="E225" s="82" t="s">
        <v>130</v>
      </c>
      <c r="F225" s="95">
        <v>44971</v>
      </c>
      <c r="G225" s="76">
        <v>1591.2429860000002</v>
      </c>
      <c r="H225" s="78">
        <v>-4.337917</v>
      </c>
      <c r="I225" s="76">
        <v>-6.9026799E-2</v>
      </c>
      <c r="J225" s="77">
        <f t="shared" si="3"/>
        <v>2.487520707656201E-3</v>
      </c>
      <c r="K225" s="77">
        <f>I225/'סכום נכסי הקרן'!$C$42</f>
        <v>-8.8453580092418866E-7</v>
      </c>
    </row>
    <row r="226" spans="2:11">
      <c r="B226" s="75" t="s">
        <v>2131</v>
      </c>
      <c r="C226" s="69" t="s">
        <v>2132</v>
      </c>
      <c r="D226" s="82" t="s">
        <v>478</v>
      </c>
      <c r="E226" s="82" t="s">
        <v>130</v>
      </c>
      <c r="F226" s="95">
        <v>44971</v>
      </c>
      <c r="G226" s="76">
        <v>895.341994</v>
      </c>
      <c r="H226" s="78">
        <v>-4.4007630000000004</v>
      </c>
      <c r="I226" s="76">
        <v>-3.940188E-2</v>
      </c>
      <c r="J226" s="77">
        <f t="shared" si="3"/>
        <v>1.4199266638539143E-3</v>
      </c>
      <c r="K226" s="77">
        <f>I226/'סכום נכסי הקרן'!$C$42</f>
        <v>-5.0491075913456123E-7</v>
      </c>
    </row>
    <row r="227" spans="2:11">
      <c r="B227" s="75" t="s">
        <v>2133</v>
      </c>
      <c r="C227" s="69" t="s">
        <v>2134</v>
      </c>
      <c r="D227" s="82" t="s">
        <v>478</v>
      </c>
      <c r="E227" s="82" t="s">
        <v>128</v>
      </c>
      <c r="F227" s="95">
        <v>44896</v>
      </c>
      <c r="G227" s="76">
        <v>852.54028200000005</v>
      </c>
      <c r="H227" s="78">
        <v>3.154093</v>
      </c>
      <c r="I227" s="76">
        <v>2.6889913000000001E-2</v>
      </c>
      <c r="J227" s="77">
        <f t="shared" si="3"/>
        <v>-9.6903255523370969E-4</v>
      </c>
      <c r="K227" s="77">
        <f>I227/'סכום נכסי הקרן'!$C$42</f>
        <v>3.4457762893273892E-7</v>
      </c>
    </row>
    <row r="228" spans="2:11">
      <c r="B228" s="75" t="s">
        <v>2135</v>
      </c>
      <c r="C228" s="69" t="s">
        <v>2136</v>
      </c>
      <c r="D228" s="82" t="s">
        <v>478</v>
      </c>
      <c r="E228" s="82" t="s">
        <v>126</v>
      </c>
      <c r="F228" s="95">
        <v>44971</v>
      </c>
      <c r="G228" s="76">
        <v>2738.8493330000001</v>
      </c>
      <c r="H228" s="78">
        <v>-1.5438719999999999</v>
      </c>
      <c r="I228" s="76">
        <v>-4.2284323999999998E-2</v>
      </c>
      <c r="J228" s="77">
        <f t="shared" si="3"/>
        <v>1.5238013797980706E-3</v>
      </c>
      <c r="K228" s="77">
        <f>I228/'סכום נכסי הקרן'!$C$42</f>
        <v>-5.418474989094872E-7</v>
      </c>
    </row>
    <row r="229" spans="2:11">
      <c r="B229" s="75" t="s">
        <v>2137</v>
      </c>
      <c r="C229" s="69" t="s">
        <v>2138</v>
      </c>
      <c r="D229" s="82" t="s">
        <v>478</v>
      </c>
      <c r="E229" s="82" t="s">
        <v>126</v>
      </c>
      <c r="F229" s="95">
        <v>44971</v>
      </c>
      <c r="G229" s="76">
        <v>6064.6815900000001</v>
      </c>
      <c r="H229" s="78">
        <v>-1.389672</v>
      </c>
      <c r="I229" s="76">
        <v>-8.4279162999999976E-2</v>
      </c>
      <c r="J229" s="77">
        <f t="shared" si="3"/>
        <v>3.0371705804644405E-3</v>
      </c>
      <c r="K229" s="77">
        <f>I229/'סכום נכסי הקרן'!$C$42</f>
        <v>-1.0799854263186279E-6</v>
      </c>
    </row>
    <row r="230" spans="2:11">
      <c r="B230" s="75" t="s">
        <v>2139</v>
      </c>
      <c r="C230" s="69" t="s">
        <v>2140</v>
      </c>
      <c r="D230" s="82" t="s">
        <v>478</v>
      </c>
      <c r="E230" s="82" t="s">
        <v>126</v>
      </c>
      <c r="F230" s="95">
        <v>44971</v>
      </c>
      <c r="G230" s="76">
        <v>3521.4280199999998</v>
      </c>
      <c r="H230" s="78">
        <v>-1.3416809999999999</v>
      </c>
      <c r="I230" s="76">
        <v>-4.7246341999999997E-2</v>
      </c>
      <c r="J230" s="77">
        <f t="shared" si="3"/>
        <v>1.7026177627910411E-3</v>
      </c>
      <c r="K230" s="77">
        <f>I230/'סכום נכסי הקרן'!$C$42</f>
        <v>-6.0543269523056012E-7</v>
      </c>
    </row>
    <row r="231" spans="2:11">
      <c r="B231" s="75" t="s">
        <v>2141</v>
      </c>
      <c r="C231" s="69" t="s">
        <v>2142</v>
      </c>
      <c r="D231" s="82" t="s">
        <v>478</v>
      </c>
      <c r="E231" s="82" t="s">
        <v>126</v>
      </c>
      <c r="F231" s="95">
        <v>44971</v>
      </c>
      <c r="G231" s="76">
        <v>6955.602879</v>
      </c>
      <c r="H231" s="78">
        <v>-1.2307410000000001</v>
      </c>
      <c r="I231" s="76">
        <v>-8.5605480999999997E-2</v>
      </c>
      <c r="J231" s="77">
        <f t="shared" si="3"/>
        <v>3.0849671397390086E-3</v>
      </c>
      <c r="K231" s="77">
        <f>I231/'סכום נכסי הקרן'!$C$42</f>
        <v>-1.0969813724063232E-6</v>
      </c>
    </row>
    <row r="232" spans="2:11">
      <c r="B232" s="75" t="s">
        <v>2143</v>
      </c>
      <c r="C232" s="69" t="s">
        <v>2144</v>
      </c>
      <c r="D232" s="82" t="s">
        <v>478</v>
      </c>
      <c r="E232" s="82" t="s">
        <v>126</v>
      </c>
      <c r="F232" s="95">
        <v>44987</v>
      </c>
      <c r="G232" s="76">
        <v>610.38085699999999</v>
      </c>
      <c r="H232" s="78">
        <v>1.8158749999999999</v>
      </c>
      <c r="I232" s="76">
        <v>1.1083753E-2</v>
      </c>
      <c r="J232" s="77">
        <f t="shared" si="3"/>
        <v>-3.9942552031199566E-4</v>
      </c>
      <c r="K232" s="77">
        <f>I232/'סכום נכסי הקרן'!$C$42</f>
        <v>1.4203144980112551E-7</v>
      </c>
    </row>
    <row r="233" spans="2:11">
      <c r="B233" s="75" t="s">
        <v>2145</v>
      </c>
      <c r="C233" s="69" t="s">
        <v>2146</v>
      </c>
      <c r="D233" s="82" t="s">
        <v>478</v>
      </c>
      <c r="E233" s="82" t="s">
        <v>126</v>
      </c>
      <c r="F233" s="95">
        <v>44987</v>
      </c>
      <c r="G233" s="76">
        <v>2734.975762</v>
      </c>
      <c r="H233" s="78">
        <v>1.8305560000000001</v>
      </c>
      <c r="I233" s="76">
        <v>5.0065251000000012E-2</v>
      </c>
      <c r="J233" s="77">
        <f t="shared" si="3"/>
        <v>-1.8042028661434141E-3</v>
      </c>
      <c r="K233" s="77">
        <f>I233/'סכום נכסי הקרן'!$C$42</f>
        <v>6.4155527321722614E-7</v>
      </c>
    </row>
    <row r="234" spans="2:11">
      <c r="B234" s="75" t="s">
        <v>2147</v>
      </c>
      <c r="C234" s="69" t="s">
        <v>2148</v>
      </c>
      <c r="D234" s="82" t="s">
        <v>478</v>
      </c>
      <c r="E234" s="82" t="s">
        <v>126</v>
      </c>
      <c r="F234" s="95">
        <v>44987</v>
      </c>
      <c r="G234" s="76">
        <v>852.96812</v>
      </c>
      <c r="H234" s="78">
        <v>1.8305560000000001</v>
      </c>
      <c r="I234" s="76">
        <v>1.5614055E-2</v>
      </c>
      <c r="J234" s="77">
        <f t="shared" si="3"/>
        <v>-5.6268414160394204E-4</v>
      </c>
      <c r="K234" s="77">
        <f>I234/'סכום נכסי הקרן'!$C$42</f>
        <v>2.0008447219317433E-7</v>
      </c>
    </row>
    <row r="235" spans="2:11">
      <c r="B235" s="75" t="s">
        <v>2149</v>
      </c>
      <c r="C235" s="69" t="s">
        <v>2150</v>
      </c>
      <c r="D235" s="82" t="s">
        <v>478</v>
      </c>
      <c r="E235" s="82" t="s">
        <v>126</v>
      </c>
      <c r="F235" s="95">
        <v>44970</v>
      </c>
      <c r="G235" s="76">
        <v>5572.4240380000001</v>
      </c>
      <c r="H235" s="78">
        <v>1.651397</v>
      </c>
      <c r="I235" s="76">
        <v>9.202284899999999E-2</v>
      </c>
      <c r="J235" s="77">
        <f t="shared" si="3"/>
        <v>-3.3162300118395999E-3</v>
      </c>
      <c r="K235" s="77">
        <f>I235/'סכום נכסי הקרן'!$C$42</f>
        <v>1.1792159802099568E-6</v>
      </c>
    </row>
    <row r="236" spans="2:11">
      <c r="B236" s="75" t="s">
        <v>2151</v>
      </c>
      <c r="C236" s="69" t="s">
        <v>2152</v>
      </c>
      <c r="D236" s="82" t="s">
        <v>478</v>
      </c>
      <c r="E236" s="82" t="s">
        <v>126</v>
      </c>
      <c r="F236" s="95">
        <v>44970</v>
      </c>
      <c r="G236" s="76">
        <v>1177.9610290000001</v>
      </c>
      <c r="H236" s="78">
        <v>1.6499220000000001</v>
      </c>
      <c r="I236" s="76">
        <v>1.9435434999999997E-2</v>
      </c>
      <c r="J236" s="77">
        <f t="shared" si="3"/>
        <v>-7.0039532073341675E-4</v>
      </c>
      <c r="K236" s="77">
        <f>I236/'סכום נכסי הקרן'!$C$42</f>
        <v>2.4905309695782081E-7</v>
      </c>
    </row>
    <row r="237" spans="2:11">
      <c r="B237" s="75" t="s">
        <v>2153</v>
      </c>
      <c r="C237" s="69" t="s">
        <v>2154</v>
      </c>
      <c r="D237" s="82" t="s">
        <v>478</v>
      </c>
      <c r="E237" s="82" t="s">
        <v>126</v>
      </c>
      <c r="F237" s="95">
        <v>44970</v>
      </c>
      <c r="G237" s="76">
        <v>1570.0247899999999</v>
      </c>
      <c r="H237" s="78">
        <v>1.613038</v>
      </c>
      <c r="I237" s="76">
        <v>2.5325095000000002E-2</v>
      </c>
      <c r="J237" s="77">
        <f t="shared" si="3"/>
        <v>-9.1264116471430931E-4</v>
      </c>
      <c r="K237" s="77">
        <f>I237/'סכום נכסי הקרן'!$C$42</f>
        <v>3.2452545263334853E-7</v>
      </c>
    </row>
    <row r="238" spans="2:11">
      <c r="B238" s="75" t="s">
        <v>2155</v>
      </c>
      <c r="C238" s="69" t="s">
        <v>2156</v>
      </c>
      <c r="D238" s="82" t="s">
        <v>478</v>
      </c>
      <c r="E238" s="82" t="s">
        <v>128</v>
      </c>
      <c r="F238" s="95">
        <v>44845</v>
      </c>
      <c r="G238" s="76">
        <v>874.94651099999999</v>
      </c>
      <c r="H238" s="78">
        <v>-10.597344</v>
      </c>
      <c r="I238" s="76">
        <v>-9.2721091000000005E-2</v>
      </c>
      <c r="J238" s="77">
        <f t="shared" si="3"/>
        <v>3.3413925785400395E-3</v>
      </c>
      <c r="K238" s="77">
        <f>I238/'סכום נכסי הקרן'!$C$42</f>
        <v>-1.1881635202329111E-6</v>
      </c>
    </row>
    <row r="239" spans="2:11">
      <c r="B239" s="75" t="s">
        <v>2157</v>
      </c>
      <c r="C239" s="69" t="s">
        <v>2158</v>
      </c>
      <c r="D239" s="82" t="s">
        <v>478</v>
      </c>
      <c r="E239" s="82" t="s">
        <v>128</v>
      </c>
      <c r="F239" s="95">
        <v>44854</v>
      </c>
      <c r="G239" s="76">
        <v>1232.9845519999999</v>
      </c>
      <c r="H239" s="78">
        <v>-9.6897590000000005</v>
      </c>
      <c r="I239" s="76">
        <v>-0.11947322699999999</v>
      </c>
      <c r="J239" s="77">
        <f t="shared" si="3"/>
        <v>4.3054600601283846E-3</v>
      </c>
      <c r="K239" s="77">
        <f>I239/'סכום נכסי הקרן'!$C$42</f>
        <v>-1.5309756219963553E-6</v>
      </c>
    </row>
    <row r="240" spans="2:11">
      <c r="B240" s="75" t="s">
        <v>2159</v>
      </c>
      <c r="C240" s="69" t="s">
        <v>2160</v>
      </c>
      <c r="D240" s="82" t="s">
        <v>478</v>
      </c>
      <c r="E240" s="82" t="s">
        <v>128</v>
      </c>
      <c r="F240" s="95">
        <v>44811</v>
      </c>
      <c r="G240" s="76">
        <v>1575.1388509999999</v>
      </c>
      <c r="H240" s="78">
        <v>-8.4125829999999997</v>
      </c>
      <c r="I240" s="76">
        <v>-0.13250986000000001</v>
      </c>
      <c r="J240" s="77">
        <f t="shared" si="3"/>
        <v>4.7752615722282607E-3</v>
      </c>
      <c r="K240" s="77">
        <f>I240/'סכום נכסי הקרן'!$C$42</f>
        <v>-1.6980320229749046E-6</v>
      </c>
    </row>
    <row r="241" spans="2:11">
      <c r="B241" s="75" t="s">
        <v>2161</v>
      </c>
      <c r="C241" s="69" t="s">
        <v>2162</v>
      </c>
      <c r="D241" s="82" t="s">
        <v>478</v>
      </c>
      <c r="E241" s="82" t="s">
        <v>128</v>
      </c>
      <c r="F241" s="95">
        <v>44811</v>
      </c>
      <c r="G241" s="76">
        <v>4149.723172</v>
      </c>
      <c r="H241" s="78">
        <v>-8.3640539999999994</v>
      </c>
      <c r="I241" s="76">
        <v>-0.34708510000000004</v>
      </c>
      <c r="J241" s="77">
        <f t="shared" si="3"/>
        <v>1.2507915564343688E-2</v>
      </c>
      <c r="K241" s="77">
        <f>I241/'סכום נכסי הקרן'!$C$42</f>
        <v>-4.4476812102695386E-6</v>
      </c>
    </row>
    <row r="242" spans="2:11">
      <c r="B242" s="75" t="s">
        <v>2163</v>
      </c>
      <c r="C242" s="69" t="s">
        <v>2164</v>
      </c>
      <c r="D242" s="82" t="s">
        <v>478</v>
      </c>
      <c r="E242" s="82" t="s">
        <v>128</v>
      </c>
      <c r="F242" s="95">
        <v>44860</v>
      </c>
      <c r="G242" s="76">
        <v>947.67740300000003</v>
      </c>
      <c r="H242" s="78">
        <v>-7.1247619999999996</v>
      </c>
      <c r="I242" s="76">
        <v>-6.7519756E-2</v>
      </c>
      <c r="J242" s="77">
        <f t="shared" si="3"/>
        <v>2.4332113564456905E-3</v>
      </c>
      <c r="K242" s="77">
        <f>I242/'סכום נכסי הקרן'!$C$42</f>
        <v>-8.6522397557021001E-7</v>
      </c>
    </row>
    <row r="243" spans="2:11">
      <c r="B243" s="75" t="s">
        <v>2165</v>
      </c>
      <c r="C243" s="69" t="s">
        <v>2166</v>
      </c>
      <c r="D243" s="82" t="s">
        <v>478</v>
      </c>
      <c r="E243" s="82" t="s">
        <v>128</v>
      </c>
      <c r="F243" s="95">
        <v>44861</v>
      </c>
      <c r="G243" s="76">
        <v>958.53277200000002</v>
      </c>
      <c r="H243" s="78">
        <v>-6.7711819999999996</v>
      </c>
      <c r="I243" s="76">
        <v>-6.4904002000000002E-2</v>
      </c>
      <c r="J243" s="77">
        <f t="shared" si="3"/>
        <v>2.3389473555735867E-3</v>
      </c>
      <c r="K243" s="77">
        <f>I243/'סכום נכסי הקרן'!$C$42</f>
        <v>-8.3170470344793403E-7</v>
      </c>
    </row>
    <row r="244" spans="2:11">
      <c r="B244" s="75" t="s">
        <v>2167</v>
      </c>
      <c r="C244" s="69" t="s">
        <v>2168</v>
      </c>
      <c r="D244" s="82" t="s">
        <v>478</v>
      </c>
      <c r="E244" s="82" t="s">
        <v>128</v>
      </c>
      <c r="F244" s="95">
        <v>44755</v>
      </c>
      <c r="G244" s="76">
        <v>1581.769765</v>
      </c>
      <c r="H244" s="78">
        <v>-5.8416990000000002</v>
      </c>
      <c r="I244" s="76">
        <v>-9.2402225000000004E-2</v>
      </c>
      <c r="J244" s="77">
        <f t="shared" si="3"/>
        <v>3.3299015954804381E-3</v>
      </c>
      <c r="K244" s="77">
        <f>I244/'סכום נכסי הקרן'!$C$42</f>
        <v>-1.1840774493621253E-6</v>
      </c>
    </row>
    <row r="245" spans="2:11">
      <c r="B245" s="75" t="s">
        <v>2169</v>
      </c>
      <c r="C245" s="69" t="s">
        <v>2170</v>
      </c>
      <c r="D245" s="82" t="s">
        <v>478</v>
      </c>
      <c r="E245" s="82" t="s">
        <v>128</v>
      </c>
      <c r="F245" s="95">
        <v>44753</v>
      </c>
      <c r="G245" s="76">
        <v>2151.1405150000001</v>
      </c>
      <c r="H245" s="78">
        <v>-5.7254940000000003</v>
      </c>
      <c r="I245" s="76">
        <v>-0.12316342800000001</v>
      </c>
      <c r="J245" s="77">
        <f t="shared" si="3"/>
        <v>4.4384439379250885E-3</v>
      </c>
      <c r="K245" s="77">
        <f>I245/'סכום נכסי הקרן'!$C$42</f>
        <v>-1.5782632688870399E-6</v>
      </c>
    </row>
    <row r="246" spans="2:11">
      <c r="B246" s="75" t="s">
        <v>2171</v>
      </c>
      <c r="C246" s="69" t="s">
        <v>2172</v>
      </c>
      <c r="D246" s="82" t="s">
        <v>478</v>
      </c>
      <c r="E246" s="82" t="s">
        <v>128</v>
      </c>
      <c r="F246" s="95">
        <v>44769</v>
      </c>
      <c r="G246" s="76">
        <v>6034.7451390000006</v>
      </c>
      <c r="H246" s="78">
        <v>-5.2050650000000003</v>
      </c>
      <c r="I246" s="76">
        <v>-0.31411241499999998</v>
      </c>
      <c r="J246" s="77">
        <f t="shared" si="3"/>
        <v>1.1319677982523833E-2</v>
      </c>
      <c r="K246" s="77">
        <f>I246/'סכום נכסי הקרן'!$C$42</f>
        <v>-4.0251566146397161E-6</v>
      </c>
    </row>
    <row r="247" spans="2:11">
      <c r="B247" s="75" t="s">
        <v>2173</v>
      </c>
      <c r="C247" s="69" t="s">
        <v>2174</v>
      </c>
      <c r="D247" s="82" t="s">
        <v>478</v>
      </c>
      <c r="E247" s="82" t="s">
        <v>128</v>
      </c>
      <c r="F247" s="95">
        <v>44769</v>
      </c>
      <c r="G247" s="76">
        <v>6665.5282429999997</v>
      </c>
      <c r="H247" s="78">
        <v>-5.154261</v>
      </c>
      <c r="I247" s="76">
        <v>-0.34355872699999995</v>
      </c>
      <c r="J247" s="77">
        <f t="shared" si="3"/>
        <v>1.2380835560816074E-2</v>
      </c>
      <c r="K247" s="77">
        <f>I247/'סכום נכסי הקרן'!$C$42</f>
        <v>-4.4024929180250651E-6</v>
      </c>
    </row>
    <row r="248" spans="2:11">
      <c r="B248" s="75" t="s">
        <v>2175</v>
      </c>
      <c r="C248" s="69" t="s">
        <v>2176</v>
      </c>
      <c r="D248" s="82" t="s">
        <v>478</v>
      </c>
      <c r="E248" s="82" t="s">
        <v>128</v>
      </c>
      <c r="F248" s="95">
        <v>44784</v>
      </c>
      <c r="G248" s="76">
        <v>2746.3235979999999</v>
      </c>
      <c r="H248" s="78">
        <v>-3.5158399999999999</v>
      </c>
      <c r="I248" s="76">
        <v>-9.6556329999999996E-2</v>
      </c>
      <c r="J248" s="77">
        <f t="shared" si="3"/>
        <v>3.4796031948444496E-3</v>
      </c>
      <c r="K248" s="77">
        <f>I248/'סכום נכסי הקרן'!$C$42</f>
        <v>-1.2373097395237792E-6</v>
      </c>
    </row>
    <row r="249" spans="2:11">
      <c r="B249" s="75" t="s">
        <v>2177</v>
      </c>
      <c r="C249" s="69" t="s">
        <v>2178</v>
      </c>
      <c r="D249" s="82" t="s">
        <v>478</v>
      </c>
      <c r="E249" s="82" t="s">
        <v>128</v>
      </c>
      <c r="F249" s="95">
        <v>44880</v>
      </c>
      <c r="G249" s="76">
        <v>3027.9968079999999</v>
      </c>
      <c r="H249" s="78">
        <v>-3.478154</v>
      </c>
      <c r="I249" s="76">
        <v>-0.10531839899999998</v>
      </c>
      <c r="J249" s="77">
        <f t="shared" si="3"/>
        <v>3.7953621231907055E-3</v>
      </c>
      <c r="K249" s="77">
        <f>I249/'סכום נכסי הקרן'!$C$42</f>
        <v>-1.3495902426464576E-6</v>
      </c>
    </row>
    <row r="250" spans="2:11">
      <c r="B250" s="75" t="s">
        <v>2179</v>
      </c>
      <c r="C250" s="69" t="s">
        <v>2180</v>
      </c>
      <c r="D250" s="82" t="s">
        <v>478</v>
      </c>
      <c r="E250" s="82" t="s">
        <v>128</v>
      </c>
      <c r="F250" s="95">
        <v>44880</v>
      </c>
      <c r="G250" s="76">
        <v>1101.6645120000001</v>
      </c>
      <c r="H250" s="78">
        <v>-3.4241670000000002</v>
      </c>
      <c r="I250" s="76">
        <v>-3.7722836000000003E-2</v>
      </c>
      <c r="J250" s="77">
        <f t="shared" si="3"/>
        <v>1.3594189077421773E-3</v>
      </c>
      <c r="K250" s="77">
        <f>I250/'סכום נכסי הקרן'!$C$42</f>
        <v>-4.8339484718669659E-7</v>
      </c>
    </row>
    <row r="251" spans="2:11">
      <c r="B251" s="75" t="s">
        <v>2125</v>
      </c>
      <c r="C251" s="69" t="s">
        <v>2181</v>
      </c>
      <c r="D251" s="82" t="s">
        <v>478</v>
      </c>
      <c r="E251" s="82" t="s">
        <v>128</v>
      </c>
      <c r="F251" s="95">
        <v>44880</v>
      </c>
      <c r="G251" s="76">
        <v>6006.0649720000001</v>
      </c>
      <c r="H251" s="78">
        <v>-3.3898410000000001</v>
      </c>
      <c r="I251" s="76">
        <v>-0.20359607399999996</v>
      </c>
      <c r="J251" s="77">
        <f t="shared" si="3"/>
        <v>7.3369974764801735E-3</v>
      </c>
      <c r="K251" s="77">
        <f>I251/'סכום נכסי הקרן'!$C$42</f>
        <v>-2.6089579553096524E-6</v>
      </c>
    </row>
    <row r="252" spans="2:11">
      <c r="B252" s="75" t="s">
        <v>2182</v>
      </c>
      <c r="C252" s="69" t="s">
        <v>2183</v>
      </c>
      <c r="D252" s="82" t="s">
        <v>478</v>
      </c>
      <c r="E252" s="82" t="s">
        <v>128</v>
      </c>
      <c r="F252" s="95">
        <v>44903</v>
      </c>
      <c r="G252" s="76">
        <v>1996.313909</v>
      </c>
      <c r="H252" s="78">
        <v>-2.5326499999999998</v>
      </c>
      <c r="I252" s="76">
        <v>-5.0559638999999997E-2</v>
      </c>
      <c r="J252" s="77">
        <f t="shared" si="3"/>
        <v>1.822019140480816E-3</v>
      </c>
      <c r="K252" s="77">
        <f>I252/'סכום נכסי הקרן'!$C$42</f>
        <v>-6.478905501224654E-7</v>
      </c>
    </row>
    <row r="253" spans="2:11">
      <c r="B253" s="75" t="s">
        <v>2184</v>
      </c>
      <c r="C253" s="69" t="s">
        <v>2185</v>
      </c>
      <c r="D253" s="82" t="s">
        <v>478</v>
      </c>
      <c r="E253" s="82" t="s">
        <v>128</v>
      </c>
      <c r="F253" s="95">
        <v>44984</v>
      </c>
      <c r="G253" s="76">
        <v>166.75451200000001</v>
      </c>
      <c r="H253" s="78">
        <v>-2.7607870000000001</v>
      </c>
      <c r="I253" s="76">
        <v>-4.6037370000000001E-3</v>
      </c>
      <c r="J253" s="77">
        <f t="shared" si="3"/>
        <v>1.6590500046370448E-4</v>
      </c>
      <c r="K253" s="77">
        <f>I253/'סכום נכסי הקרן'!$C$42</f>
        <v>-5.8994046566454892E-8</v>
      </c>
    </row>
    <row r="254" spans="2:11">
      <c r="B254" s="75" t="s">
        <v>2186</v>
      </c>
      <c r="C254" s="69" t="s">
        <v>2187</v>
      </c>
      <c r="D254" s="82" t="s">
        <v>478</v>
      </c>
      <c r="E254" s="82" t="s">
        <v>128</v>
      </c>
      <c r="F254" s="95">
        <v>44907</v>
      </c>
      <c r="G254" s="76">
        <v>1728.151294</v>
      </c>
      <c r="H254" s="78">
        <v>-2.0496029999999998</v>
      </c>
      <c r="I254" s="76">
        <v>-3.5420248000000001E-2</v>
      </c>
      <c r="J254" s="77">
        <f t="shared" si="3"/>
        <v>1.2764404788684774E-3</v>
      </c>
      <c r="K254" s="77">
        <f>I254/'סכום נכסי הקרן'!$C$42</f>
        <v>-4.5388860395530431E-7</v>
      </c>
    </row>
    <row r="255" spans="2:11">
      <c r="B255" s="75" t="s">
        <v>2188</v>
      </c>
      <c r="C255" s="69" t="s">
        <v>2189</v>
      </c>
      <c r="D255" s="82" t="s">
        <v>478</v>
      </c>
      <c r="E255" s="82" t="s">
        <v>128</v>
      </c>
      <c r="F255" s="95">
        <v>44900</v>
      </c>
      <c r="G255" s="76">
        <v>1116.3471019999999</v>
      </c>
      <c r="H255" s="78">
        <v>-1.978361</v>
      </c>
      <c r="I255" s="76">
        <v>-2.2085371999999995E-2</v>
      </c>
      <c r="J255" s="77">
        <f t="shared" si="3"/>
        <v>7.958911753432233E-4</v>
      </c>
      <c r="K255" s="77">
        <f>I255/'סכום נכסי הקרן'!$C$42</f>
        <v>-2.8301040311500825E-7</v>
      </c>
    </row>
    <row r="256" spans="2:11">
      <c r="B256" s="75" t="s">
        <v>2190</v>
      </c>
      <c r="C256" s="69" t="s">
        <v>2191</v>
      </c>
      <c r="D256" s="82" t="s">
        <v>478</v>
      </c>
      <c r="E256" s="82" t="s">
        <v>128</v>
      </c>
      <c r="F256" s="95">
        <v>44907</v>
      </c>
      <c r="G256" s="76">
        <v>5421.3284739999999</v>
      </c>
      <c r="H256" s="78">
        <v>-2.08243</v>
      </c>
      <c r="I256" s="76">
        <v>-0.11289537400000001</v>
      </c>
      <c r="J256" s="77">
        <f t="shared" si="3"/>
        <v>4.0684137855442415E-3</v>
      </c>
      <c r="K256" s="77">
        <f>I256/'סכום נכסי הקרן'!$C$42</f>
        <v>-1.4466844980270031E-6</v>
      </c>
    </row>
    <row r="257" spans="2:11">
      <c r="B257" s="75" t="s">
        <v>2192</v>
      </c>
      <c r="C257" s="69" t="s">
        <v>2193</v>
      </c>
      <c r="D257" s="82" t="s">
        <v>478</v>
      </c>
      <c r="E257" s="82" t="s">
        <v>128</v>
      </c>
      <c r="F257" s="95">
        <v>44907</v>
      </c>
      <c r="G257" s="76">
        <v>1397.8896840000002</v>
      </c>
      <c r="H257" s="78">
        <v>-2.0356879999999999</v>
      </c>
      <c r="I257" s="76">
        <v>-2.8456669E-2</v>
      </c>
      <c r="J257" s="77">
        <f t="shared" si="3"/>
        <v>1.0254937855139173E-3</v>
      </c>
      <c r="K257" s="77">
        <f>I257/'סכום נכסי הקרן'!$C$42</f>
        <v>-3.6465463950529609E-7</v>
      </c>
    </row>
    <row r="258" spans="2:11">
      <c r="B258" s="75" t="s">
        <v>2194</v>
      </c>
      <c r="C258" s="69" t="s">
        <v>2195</v>
      </c>
      <c r="D258" s="82" t="s">
        <v>478</v>
      </c>
      <c r="E258" s="82" t="s">
        <v>128</v>
      </c>
      <c r="F258" s="95">
        <v>44979</v>
      </c>
      <c r="G258" s="76">
        <v>3832.3692660000002</v>
      </c>
      <c r="H258" s="78">
        <v>-2.0747239999999998</v>
      </c>
      <c r="I258" s="76">
        <v>-7.9511078999999998E-2</v>
      </c>
      <c r="J258" s="77">
        <f t="shared" si="3"/>
        <v>2.8653430025139671E-3</v>
      </c>
      <c r="K258" s="77">
        <f>I258/'סכום נכסי הקרן'!$C$42</f>
        <v>-1.018885374441475E-6</v>
      </c>
    </row>
    <row r="259" spans="2:11">
      <c r="B259" s="75" t="s">
        <v>2196</v>
      </c>
      <c r="C259" s="69" t="s">
        <v>2197</v>
      </c>
      <c r="D259" s="82" t="s">
        <v>478</v>
      </c>
      <c r="E259" s="82" t="s">
        <v>128</v>
      </c>
      <c r="F259" s="95">
        <v>44987</v>
      </c>
      <c r="G259" s="76">
        <v>4660.589626</v>
      </c>
      <c r="H259" s="78">
        <v>-2.160088</v>
      </c>
      <c r="I259" s="76">
        <v>-0.100672833</v>
      </c>
      <c r="J259" s="77">
        <f t="shared" si="3"/>
        <v>3.6279497298710686E-3</v>
      </c>
      <c r="K259" s="77">
        <f>I259/'סכום נכסי הקרן'!$C$42</f>
        <v>-1.2900601832769633E-6</v>
      </c>
    </row>
    <row r="260" spans="2:11">
      <c r="B260" s="75" t="s">
        <v>2198</v>
      </c>
      <c r="C260" s="69" t="s">
        <v>2199</v>
      </c>
      <c r="D260" s="82" t="s">
        <v>478</v>
      </c>
      <c r="E260" s="82" t="s">
        <v>128</v>
      </c>
      <c r="F260" s="95">
        <v>44987</v>
      </c>
      <c r="G260" s="76">
        <v>1399.744602</v>
      </c>
      <c r="H260" s="78">
        <v>-2.160088</v>
      </c>
      <c r="I260" s="76">
        <v>-3.0235714E-2</v>
      </c>
      <c r="J260" s="77">
        <f t="shared" si="3"/>
        <v>1.0896052804907049E-3</v>
      </c>
      <c r="K260" s="77">
        <f>I260/'סכום נכסי הקרן'!$C$42</f>
        <v>-3.8745200251144061E-7</v>
      </c>
    </row>
    <row r="261" spans="2:11">
      <c r="B261" s="75" t="s">
        <v>2200</v>
      </c>
      <c r="C261" s="69" t="s">
        <v>2201</v>
      </c>
      <c r="D261" s="82" t="s">
        <v>478</v>
      </c>
      <c r="E261" s="82" t="s">
        <v>128</v>
      </c>
      <c r="F261" s="95">
        <v>44987</v>
      </c>
      <c r="G261" s="76">
        <v>3919.5409159999999</v>
      </c>
      <c r="H261" s="78">
        <v>-2.1534149999999999</v>
      </c>
      <c r="I261" s="76">
        <v>-8.440396800000001E-2</v>
      </c>
      <c r="J261" s="77">
        <f t="shared" si="3"/>
        <v>3.0416681817789547E-3</v>
      </c>
      <c r="K261" s="77">
        <f>I261/'סכום נכסי הקרן'!$C$42</f>
        <v>-1.0815847253189243E-6</v>
      </c>
    </row>
    <row r="262" spans="2:11">
      <c r="B262" s="75" t="s">
        <v>2202</v>
      </c>
      <c r="C262" s="69" t="s">
        <v>2203</v>
      </c>
      <c r="D262" s="82" t="s">
        <v>478</v>
      </c>
      <c r="E262" s="82" t="s">
        <v>128</v>
      </c>
      <c r="F262" s="95">
        <v>44991</v>
      </c>
      <c r="G262" s="76">
        <v>1795.10077</v>
      </c>
      <c r="H262" s="78">
        <v>-1.965017</v>
      </c>
      <c r="I262" s="76">
        <v>-3.5274034000000003E-2</v>
      </c>
      <c r="J262" s="77">
        <f t="shared" si="3"/>
        <v>1.2711713608155131E-3</v>
      </c>
      <c r="K262" s="77">
        <f>I262/'סכום נכסי הקרן'!$C$42</f>
        <v>-4.5201496184137215E-7</v>
      </c>
    </row>
    <row r="263" spans="2:11">
      <c r="B263" s="75" t="s">
        <v>2204</v>
      </c>
      <c r="C263" s="69" t="s">
        <v>2205</v>
      </c>
      <c r="D263" s="82" t="s">
        <v>478</v>
      </c>
      <c r="E263" s="82" t="s">
        <v>128</v>
      </c>
      <c r="F263" s="95">
        <v>44910</v>
      </c>
      <c r="G263" s="76">
        <v>2472.4018540000002</v>
      </c>
      <c r="H263" s="78">
        <v>-1.5356620000000001</v>
      </c>
      <c r="I263" s="76">
        <v>-3.7967726E-2</v>
      </c>
      <c r="J263" s="77">
        <f t="shared" si="3"/>
        <v>1.3682440155977208E-3</v>
      </c>
      <c r="K263" s="77">
        <f>I263/'סכום נכסי הקרן'!$C$42</f>
        <v>-4.8653296130217694E-7</v>
      </c>
    </row>
    <row r="264" spans="2:11">
      <c r="B264" s="75" t="s">
        <v>2127</v>
      </c>
      <c r="C264" s="69" t="s">
        <v>2206</v>
      </c>
      <c r="D264" s="82" t="s">
        <v>478</v>
      </c>
      <c r="E264" s="82" t="s">
        <v>128</v>
      </c>
      <c r="F264" s="95">
        <v>44970</v>
      </c>
      <c r="G264" s="76">
        <v>427.72447599999998</v>
      </c>
      <c r="H264" s="78">
        <v>-1.6258790000000001</v>
      </c>
      <c r="I264" s="76">
        <v>-6.9542820000000009E-3</v>
      </c>
      <c r="J264" s="77">
        <f t="shared" si="3"/>
        <v>2.5061165710263899E-4</v>
      </c>
      <c r="K264" s="77">
        <f>I264/'סכום נכסי הקרן'!$C$42</f>
        <v>-8.9114829136473064E-8</v>
      </c>
    </row>
    <row r="265" spans="2:11">
      <c r="B265" s="75" t="s">
        <v>2207</v>
      </c>
      <c r="C265" s="69" t="s">
        <v>2208</v>
      </c>
      <c r="D265" s="82" t="s">
        <v>478</v>
      </c>
      <c r="E265" s="82" t="s">
        <v>128</v>
      </c>
      <c r="F265" s="95">
        <v>45005</v>
      </c>
      <c r="G265" s="76">
        <v>1692.7432620000002</v>
      </c>
      <c r="H265" s="78">
        <v>-1.4743010000000001</v>
      </c>
      <c r="I265" s="76">
        <v>-2.4956125999999999E-2</v>
      </c>
      <c r="J265" s="77">
        <f t="shared" si="3"/>
        <v>8.993446184267839E-4</v>
      </c>
      <c r="K265" s="77">
        <f>I265/'סכום נכסי הקרן'!$C$42</f>
        <v>-3.1979734275922267E-7</v>
      </c>
    </row>
    <row r="266" spans="2:11">
      <c r="B266" s="75" t="s">
        <v>2209</v>
      </c>
      <c r="C266" s="69" t="s">
        <v>2210</v>
      </c>
      <c r="D266" s="82" t="s">
        <v>478</v>
      </c>
      <c r="E266" s="82" t="s">
        <v>128</v>
      </c>
      <c r="F266" s="95">
        <v>45005</v>
      </c>
      <c r="G266" s="76">
        <v>1129.1486480000001</v>
      </c>
      <c r="H266" s="78">
        <v>-1.4156040000000001</v>
      </c>
      <c r="I266" s="76">
        <v>-1.5984276999999998E-2</v>
      </c>
      <c r="J266" s="77">
        <f t="shared" si="3"/>
        <v>5.7602584228790227E-4</v>
      </c>
      <c r="K266" s="77">
        <f>I266/'סכום נכסי הקרן'!$C$42</f>
        <v>-2.0482863848849613E-7</v>
      </c>
    </row>
    <row r="267" spans="2:11">
      <c r="B267" s="75" t="s">
        <v>2211</v>
      </c>
      <c r="C267" s="69" t="s">
        <v>2212</v>
      </c>
      <c r="D267" s="82" t="s">
        <v>478</v>
      </c>
      <c r="E267" s="82" t="s">
        <v>128</v>
      </c>
      <c r="F267" s="95">
        <v>45005</v>
      </c>
      <c r="G267" s="76">
        <v>1756.313652</v>
      </c>
      <c r="H267" s="78">
        <v>-1.387454</v>
      </c>
      <c r="I267" s="76">
        <v>-2.4368048000000003E-2</v>
      </c>
      <c r="J267" s="77">
        <f t="shared" si="3"/>
        <v>8.7815203490980767E-4</v>
      </c>
      <c r="K267" s="77">
        <f>I267/'סכום נכסי הקרן'!$C$42</f>
        <v>-3.1226148636327576E-7</v>
      </c>
    </row>
    <row r="268" spans="2:11">
      <c r="B268" s="75" t="s">
        <v>2213</v>
      </c>
      <c r="C268" s="69" t="s">
        <v>2214</v>
      </c>
      <c r="D268" s="82" t="s">
        <v>478</v>
      </c>
      <c r="E268" s="82" t="s">
        <v>129</v>
      </c>
      <c r="F268" s="95">
        <v>44888</v>
      </c>
      <c r="G268" s="76">
        <v>2691.6688319999998</v>
      </c>
      <c r="H268" s="78">
        <v>-3.2620960000000001</v>
      </c>
      <c r="I268" s="76">
        <v>-8.7804811999999996E-2</v>
      </c>
      <c r="J268" s="77">
        <f t="shared" ref="J268:J288" si="4">IFERROR(I268/$I$11,0)</f>
        <v>3.1642244931835775E-3</v>
      </c>
      <c r="K268" s="77">
        <f>I268/'סכום נכסי הקרן'!$C$42</f>
        <v>-1.1251644409502143E-6</v>
      </c>
    </row>
    <row r="269" spans="2:11">
      <c r="B269" s="75" t="s">
        <v>2215</v>
      </c>
      <c r="C269" s="69" t="s">
        <v>2216</v>
      </c>
      <c r="D269" s="82" t="s">
        <v>478</v>
      </c>
      <c r="E269" s="82" t="s">
        <v>129</v>
      </c>
      <c r="F269" s="95">
        <v>44888</v>
      </c>
      <c r="G269" s="76">
        <v>1251.9389920000001</v>
      </c>
      <c r="H269" s="78">
        <v>-3.2620960000000001</v>
      </c>
      <c r="I269" s="76">
        <v>-4.0839447000000001E-2</v>
      </c>
      <c r="J269" s="77">
        <f t="shared" si="4"/>
        <v>1.4717323064876284E-3</v>
      </c>
      <c r="K269" s="77">
        <f>I269/'סכום נכסי הקרן'!$C$42</f>
        <v>-5.2333229245420984E-7</v>
      </c>
    </row>
    <row r="270" spans="2:11">
      <c r="B270" s="75" t="s">
        <v>2217</v>
      </c>
      <c r="C270" s="69" t="s">
        <v>2218</v>
      </c>
      <c r="D270" s="82" t="s">
        <v>478</v>
      </c>
      <c r="E270" s="82" t="s">
        <v>129</v>
      </c>
      <c r="F270" s="95">
        <v>44888</v>
      </c>
      <c r="G270" s="76">
        <v>2191.8076310000001</v>
      </c>
      <c r="H270" s="78">
        <v>-3.2190159999999999</v>
      </c>
      <c r="I270" s="76">
        <v>-7.0554637000000003E-2</v>
      </c>
      <c r="J270" s="77">
        <f t="shared" si="4"/>
        <v>2.5425794488697991E-3</v>
      </c>
      <c r="K270" s="77">
        <f>I270/'סכום נכסי הקרן'!$C$42</f>
        <v>-9.0411410136098592E-7</v>
      </c>
    </row>
    <row r="271" spans="2:11">
      <c r="B271" s="75" t="s">
        <v>2219</v>
      </c>
      <c r="C271" s="69" t="s">
        <v>2220</v>
      </c>
      <c r="D271" s="82" t="s">
        <v>478</v>
      </c>
      <c r="E271" s="82" t="s">
        <v>129</v>
      </c>
      <c r="F271" s="95">
        <v>44966</v>
      </c>
      <c r="G271" s="76">
        <v>4769.0332509999998</v>
      </c>
      <c r="H271" s="78">
        <v>-1.7383710000000001</v>
      </c>
      <c r="I271" s="76">
        <v>-8.2903490999999982E-2</v>
      </c>
      <c r="J271" s="77">
        <f t="shared" si="4"/>
        <v>2.987595449696131E-3</v>
      </c>
      <c r="K271" s="77">
        <f>I271/'סכום נכסי הקרן'!$C$42</f>
        <v>-1.0623570392000396E-6</v>
      </c>
    </row>
    <row r="272" spans="2:11">
      <c r="B272" s="75" t="s">
        <v>2221</v>
      </c>
      <c r="C272" s="69" t="s">
        <v>2222</v>
      </c>
      <c r="D272" s="82" t="s">
        <v>478</v>
      </c>
      <c r="E272" s="82" t="s">
        <v>129</v>
      </c>
      <c r="F272" s="95">
        <v>44966</v>
      </c>
      <c r="G272" s="76">
        <v>3037.574372</v>
      </c>
      <c r="H272" s="78">
        <v>-1.736699</v>
      </c>
      <c r="I272" s="76">
        <v>-5.2753523999999996E-2</v>
      </c>
      <c r="J272" s="77">
        <f t="shared" si="4"/>
        <v>1.9010802362693709E-3</v>
      </c>
      <c r="K272" s="77">
        <f>I272/'סכום נכסי הקרן'!$C$42</f>
        <v>-6.7600383153959386E-7</v>
      </c>
    </row>
    <row r="273" spans="2:11">
      <c r="B273" s="75" t="s">
        <v>2223</v>
      </c>
      <c r="C273" s="69" t="s">
        <v>2224</v>
      </c>
      <c r="D273" s="82" t="s">
        <v>478</v>
      </c>
      <c r="E273" s="82" t="s">
        <v>129</v>
      </c>
      <c r="F273" s="95">
        <v>44966</v>
      </c>
      <c r="G273" s="76">
        <v>4453.0362210000003</v>
      </c>
      <c r="H273" s="78">
        <v>-1.6940820000000001</v>
      </c>
      <c r="I273" s="76">
        <v>-7.5438072000000009E-2</v>
      </c>
      <c r="J273" s="77">
        <f t="shared" si="4"/>
        <v>2.7185639340694249E-3</v>
      </c>
      <c r="K273" s="77">
        <f>I273/'סכום נכסי הקרן'!$C$42</f>
        <v>-9.6669230506685708E-7</v>
      </c>
    </row>
    <row r="274" spans="2:11">
      <c r="B274" s="75" t="s">
        <v>2225</v>
      </c>
      <c r="C274" s="69" t="s">
        <v>2226</v>
      </c>
      <c r="D274" s="82" t="s">
        <v>478</v>
      </c>
      <c r="E274" s="82" t="s">
        <v>129</v>
      </c>
      <c r="F274" s="95">
        <v>44781</v>
      </c>
      <c r="G274" s="76">
        <v>2546.034259</v>
      </c>
      <c r="H274" s="78">
        <v>-1.4801569999999999</v>
      </c>
      <c r="I274" s="76">
        <v>-3.7685305000000002E-2</v>
      </c>
      <c r="J274" s="77">
        <f t="shared" si="4"/>
        <v>1.3580664020337923E-3</v>
      </c>
      <c r="K274" s="77">
        <f>I274/'סכום נכסי הקרן'!$C$42</f>
        <v>-4.8291391059937949E-7</v>
      </c>
    </row>
    <row r="275" spans="2:11">
      <c r="B275" s="75" t="s">
        <v>2227</v>
      </c>
      <c r="C275" s="69" t="s">
        <v>2228</v>
      </c>
      <c r="D275" s="82" t="s">
        <v>478</v>
      </c>
      <c r="E275" s="82" t="s">
        <v>129</v>
      </c>
      <c r="F275" s="95">
        <v>44781</v>
      </c>
      <c r="G275" s="76">
        <v>638.04098799999997</v>
      </c>
      <c r="H275" s="78">
        <v>-1.3761319999999999</v>
      </c>
      <c r="I275" s="76">
        <v>-8.780286E-3</v>
      </c>
      <c r="J275" s="77">
        <f t="shared" si="4"/>
        <v>3.1641541489043745E-4</v>
      </c>
      <c r="K275" s="77">
        <f>I275/'סכום נכסי הקרן'!$C$42</f>
        <v>-1.1251394272756935E-7</v>
      </c>
    </row>
    <row r="276" spans="2:11">
      <c r="B276" s="75" t="s">
        <v>2229</v>
      </c>
      <c r="C276" s="69" t="s">
        <v>2230</v>
      </c>
      <c r="D276" s="82" t="s">
        <v>478</v>
      </c>
      <c r="E276" s="82" t="s">
        <v>129</v>
      </c>
      <c r="F276" s="95">
        <v>44909</v>
      </c>
      <c r="G276" s="76">
        <v>1622.465385</v>
      </c>
      <c r="H276" s="78">
        <v>0.40015200000000001</v>
      </c>
      <c r="I276" s="76">
        <v>6.4923359999999996E-3</v>
      </c>
      <c r="J276" s="77">
        <f t="shared" si="4"/>
        <v>-2.3396449603670349E-4</v>
      </c>
      <c r="K276" s="77">
        <f>I276/'סכום נכסי הקרן'!$C$42</f>
        <v>8.3195276426318757E-8</v>
      </c>
    </row>
    <row r="277" spans="2:11">
      <c r="B277" s="75" t="s">
        <v>2231</v>
      </c>
      <c r="C277" s="69" t="s">
        <v>2232</v>
      </c>
      <c r="D277" s="82" t="s">
        <v>478</v>
      </c>
      <c r="E277" s="82" t="s">
        <v>129</v>
      </c>
      <c r="F277" s="95">
        <v>44908</v>
      </c>
      <c r="G277" s="76">
        <v>2276.3709899999999</v>
      </c>
      <c r="H277" s="78">
        <v>0.68601999999999996</v>
      </c>
      <c r="I277" s="76">
        <v>1.5616370999999999E-2</v>
      </c>
      <c r="J277" s="77">
        <f t="shared" si="4"/>
        <v>-5.6276760336143898E-4</v>
      </c>
      <c r="K277" s="77">
        <f>I277/'סכום נכסי הקרן'!$C$42</f>
        <v>2.0011415030290298E-7</v>
      </c>
    </row>
    <row r="278" spans="2:11">
      <c r="B278" s="72"/>
      <c r="C278" s="69"/>
      <c r="D278" s="69"/>
      <c r="E278" s="69"/>
      <c r="F278" s="69"/>
      <c r="G278" s="76"/>
      <c r="H278" s="78"/>
      <c r="I278" s="69"/>
      <c r="J278" s="77"/>
      <c r="K278" s="69"/>
    </row>
    <row r="279" spans="2:11">
      <c r="B279" s="70" t="s">
        <v>190</v>
      </c>
      <c r="C279" s="71"/>
      <c r="D279" s="71"/>
      <c r="E279" s="71"/>
      <c r="F279" s="71"/>
      <c r="G279" s="79"/>
      <c r="H279" s="81"/>
      <c r="I279" s="79">
        <v>-0.94974578900000006</v>
      </c>
      <c r="J279" s="80">
        <f t="shared" si="4"/>
        <v>3.4226015857214777E-2</v>
      </c>
      <c r="K279" s="80">
        <f>I279/'סכום נכסי הקרן'!$C$42</f>
        <v>-1.2170405760051115E-5</v>
      </c>
    </row>
    <row r="280" spans="2:11">
      <c r="B280" s="87" t="s">
        <v>185</v>
      </c>
      <c r="C280" s="71"/>
      <c r="D280" s="71"/>
      <c r="E280" s="71"/>
      <c r="F280" s="71"/>
      <c r="G280" s="79"/>
      <c r="H280" s="81"/>
      <c r="I280" s="79">
        <v>-0.94974578900000006</v>
      </c>
      <c r="J280" s="80">
        <f t="shared" si="4"/>
        <v>3.4226015857214777E-2</v>
      </c>
      <c r="K280" s="80">
        <f>I280/'סכום נכסי הקרן'!$C$42</f>
        <v>-1.2170405760051115E-5</v>
      </c>
    </row>
    <row r="281" spans="2:11">
      <c r="B281" s="75" t="s">
        <v>2233</v>
      </c>
      <c r="C281" s="69" t="s">
        <v>2234</v>
      </c>
      <c r="D281" s="82" t="s">
        <v>478</v>
      </c>
      <c r="E281" s="82" t="s">
        <v>135</v>
      </c>
      <c r="F281" s="95">
        <v>44909</v>
      </c>
      <c r="G281" s="76">
        <v>10157.426638000001</v>
      </c>
      <c r="H281" s="78">
        <v>1.126398</v>
      </c>
      <c r="I281" s="76">
        <v>0.11441300200000001</v>
      </c>
      <c r="J281" s="77">
        <f t="shared" si="4"/>
        <v>-4.1231045886990988E-3</v>
      </c>
      <c r="K281" s="77">
        <f>I281/'סכום נכסי הקרן'!$C$42</f>
        <v>1.4661319636190983E-6</v>
      </c>
    </row>
    <row r="282" spans="2:11">
      <c r="B282" s="75" t="s">
        <v>2235</v>
      </c>
      <c r="C282" s="69" t="s">
        <v>2236</v>
      </c>
      <c r="D282" s="82" t="s">
        <v>478</v>
      </c>
      <c r="E282" s="82" t="s">
        <v>126</v>
      </c>
      <c r="F282" s="95">
        <v>44868</v>
      </c>
      <c r="G282" s="76">
        <v>5881.9665240000004</v>
      </c>
      <c r="H282" s="78">
        <v>5.6490989999999996</v>
      </c>
      <c r="I282" s="76">
        <v>0.33227812699999992</v>
      </c>
      <c r="J282" s="77">
        <f t="shared" si="4"/>
        <v>-1.1974316259598201E-2</v>
      </c>
      <c r="K282" s="77">
        <f>I282/'סכום נכסי הקרן'!$C$42</f>
        <v>4.2579389954839748E-6</v>
      </c>
    </row>
    <row r="283" spans="2:11">
      <c r="B283" s="75" t="s">
        <v>2237</v>
      </c>
      <c r="C283" s="69" t="s">
        <v>2238</v>
      </c>
      <c r="D283" s="82" t="s">
        <v>478</v>
      </c>
      <c r="E283" s="82" t="s">
        <v>126</v>
      </c>
      <c r="F283" s="95">
        <v>44972</v>
      </c>
      <c r="G283" s="76">
        <v>26043.313630000001</v>
      </c>
      <c r="H283" s="78">
        <v>-1.1627050000000001</v>
      </c>
      <c r="I283" s="76">
        <v>-0.30280686500000004</v>
      </c>
      <c r="J283" s="77">
        <f t="shared" si="4"/>
        <v>1.0912259557450373E-2</v>
      </c>
      <c r="K283" s="77">
        <f>I283/'סכום נכסי הקרן'!$C$42</f>
        <v>-3.8802829732567737E-6</v>
      </c>
    </row>
    <row r="284" spans="2:11">
      <c r="B284" s="75" t="s">
        <v>2237</v>
      </c>
      <c r="C284" s="69" t="s">
        <v>2239</v>
      </c>
      <c r="D284" s="82" t="s">
        <v>478</v>
      </c>
      <c r="E284" s="82" t="s">
        <v>126</v>
      </c>
      <c r="F284" s="95">
        <v>44712</v>
      </c>
      <c r="G284" s="76">
        <v>36549.264279000003</v>
      </c>
      <c r="H284" s="78">
        <v>-1.6457630000000001</v>
      </c>
      <c r="I284" s="76">
        <v>-0.6015143839999999</v>
      </c>
      <c r="J284" s="77">
        <f t="shared" si="4"/>
        <v>2.1676790867168325E-2</v>
      </c>
      <c r="K284" s="77">
        <f>I284/'סכום נכסי הקרן'!$C$42</f>
        <v>-7.7080353591198676E-6</v>
      </c>
    </row>
    <row r="285" spans="2:11">
      <c r="B285" s="75" t="s">
        <v>2237</v>
      </c>
      <c r="C285" s="69" t="s">
        <v>2240</v>
      </c>
      <c r="D285" s="82" t="s">
        <v>478</v>
      </c>
      <c r="E285" s="82" t="s">
        <v>126</v>
      </c>
      <c r="F285" s="95">
        <v>44788</v>
      </c>
      <c r="G285" s="76">
        <v>26387.650903999995</v>
      </c>
      <c r="H285" s="78">
        <v>-3.8102130000000001</v>
      </c>
      <c r="I285" s="76">
        <v>-1.0054255759999999</v>
      </c>
      <c r="J285" s="77">
        <f t="shared" si="4"/>
        <v>3.6232549915970511E-2</v>
      </c>
      <c r="K285" s="77">
        <f>I285/'סכום נכסי הקרן'!$C$42</f>
        <v>-1.2883907844789727E-5</v>
      </c>
    </row>
    <row r="286" spans="2:11">
      <c r="B286" s="75" t="s">
        <v>2241</v>
      </c>
      <c r="C286" s="69" t="s">
        <v>2242</v>
      </c>
      <c r="D286" s="82" t="s">
        <v>478</v>
      </c>
      <c r="E286" s="82" t="s">
        <v>126</v>
      </c>
      <c r="F286" s="95">
        <v>44946</v>
      </c>
      <c r="G286" s="76">
        <v>3924.1841680000002</v>
      </c>
      <c r="H286" s="78">
        <v>-1.4855400000000001</v>
      </c>
      <c r="I286" s="76">
        <v>-5.8295325000000002E-2</v>
      </c>
      <c r="J286" s="77">
        <f t="shared" si="4"/>
        <v>2.1007902756297338E-3</v>
      </c>
      <c r="K286" s="77">
        <f>I286/'סכום נכסי הקרן'!$C$42</f>
        <v>-7.4701858895428255E-7</v>
      </c>
    </row>
    <row r="287" spans="2:11">
      <c r="B287" s="75" t="s">
        <v>2243</v>
      </c>
      <c r="C287" s="69" t="s">
        <v>2244</v>
      </c>
      <c r="D287" s="82" t="s">
        <v>478</v>
      </c>
      <c r="E287" s="82" t="s">
        <v>135</v>
      </c>
      <c r="F287" s="95">
        <v>44715</v>
      </c>
      <c r="G287" s="76">
        <v>6077.6125249999996</v>
      </c>
      <c r="H287" s="78">
        <v>6.4239090000000001</v>
      </c>
      <c r="I287" s="76">
        <v>0.39042028499999998</v>
      </c>
      <c r="J287" s="77">
        <f t="shared" si="4"/>
        <v>-1.4069586851717339E-2</v>
      </c>
      <c r="K287" s="77">
        <f>I287/'סכום נכסי הקרן'!$C$42</f>
        <v>5.0029948439232272E-6</v>
      </c>
    </row>
    <row r="288" spans="2:11">
      <c r="B288" s="75" t="s">
        <v>2243</v>
      </c>
      <c r="C288" s="69" t="s">
        <v>2245</v>
      </c>
      <c r="D288" s="82" t="s">
        <v>478</v>
      </c>
      <c r="E288" s="82" t="s">
        <v>135</v>
      </c>
      <c r="F288" s="95">
        <v>44972</v>
      </c>
      <c r="G288" s="76">
        <v>13742.198848000002</v>
      </c>
      <c r="H288" s="78">
        <v>1.318457</v>
      </c>
      <c r="I288" s="76">
        <v>0.18118494699999999</v>
      </c>
      <c r="J288" s="77">
        <f t="shared" si="4"/>
        <v>-6.5293670589895271E-3</v>
      </c>
      <c r="K288" s="77">
        <f>I288/'סכום נכסי הקרן'!$C$42</f>
        <v>2.3217732030432366E-6</v>
      </c>
    </row>
    <row r="289" spans="2:11">
      <c r="B289" s="122"/>
      <c r="C289" s="123"/>
      <c r="D289" s="123"/>
      <c r="E289" s="123"/>
      <c r="F289" s="123"/>
      <c r="G289" s="123"/>
      <c r="H289" s="123"/>
      <c r="I289" s="123"/>
      <c r="J289" s="123"/>
      <c r="K289" s="123"/>
    </row>
    <row r="290" spans="2:11">
      <c r="B290" s="122"/>
      <c r="C290" s="123"/>
      <c r="D290" s="123"/>
      <c r="E290" s="123"/>
      <c r="F290" s="123"/>
      <c r="G290" s="123"/>
      <c r="H290" s="123"/>
      <c r="I290" s="123"/>
      <c r="J290" s="123"/>
      <c r="K290" s="123"/>
    </row>
    <row r="291" spans="2:11">
      <c r="B291" s="122"/>
      <c r="C291" s="123"/>
      <c r="D291" s="123"/>
      <c r="E291" s="123"/>
      <c r="F291" s="123"/>
      <c r="G291" s="123"/>
      <c r="H291" s="123"/>
      <c r="I291" s="123"/>
      <c r="J291" s="123"/>
      <c r="K291" s="123"/>
    </row>
    <row r="292" spans="2:11">
      <c r="B292" s="130" t="s">
        <v>208</v>
      </c>
      <c r="C292" s="123"/>
      <c r="D292" s="123"/>
      <c r="E292" s="123"/>
      <c r="F292" s="123"/>
      <c r="G292" s="123"/>
      <c r="H292" s="123"/>
      <c r="I292" s="123"/>
      <c r="J292" s="123"/>
      <c r="K292" s="123"/>
    </row>
    <row r="293" spans="2:11">
      <c r="B293" s="130" t="s">
        <v>106</v>
      </c>
      <c r="C293" s="123"/>
      <c r="D293" s="123"/>
      <c r="E293" s="123"/>
      <c r="F293" s="123"/>
      <c r="G293" s="123"/>
      <c r="H293" s="123"/>
      <c r="I293" s="123"/>
      <c r="J293" s="123"/>
      <c r="K293" s="123"/>
    </row>
    <row r="294" spans="2:11">
      <c r="B294" s="130" t="s">
        <v>191</v>
      </c>
      <c r="C294" s="123"/>
      <c r="D294" s="123"/>
      <c r="E294" s="123"/>
      <c r="F294" s="123"/>
      <c r="G294" s="123"/>
      <c r="H294" s="123"/>
      <c r="I294" s="123"/>
      <c r="J294" s="123"/>
      <c r="K294" s="123"/>
    </row>
    <row r="295" spans="2:11">
      <c r="B295" s="130" t="s">
        <v>199</v>
      </c>
      <c r="C295" s="123"/>
      <c r="D295" s="123"/>
      <c r="E295" s="123"/>
      <c r="F295" s="123"/>
      <c r="G295" s="123"/>
      <c r="H295" s="123"/>
      <c r="I295" s="123"/>
      <c r="J295" s="123"/>
      <c r="K295" s="123"/>
    </row>
    <row r="296" spans="2:11">
      <c r="B296" s="122"/>
      <c r="C296" s="123"/>
      <c r="D296" s="123"/>
      <c r="E296" s="123"/>
      <c r="F296" s="123"/>
      <c r="G296" s="123"/>
      <c r="H296" s="123"/>
      <c r="I296" s="123"/>
      <c r="J296" s="123"/>
      <c r="K296" s="123"/>
    </row>
    <row r="297" spans="2:11">
      <c r="B297" s="122"/>
      <c r="C297" s="123"/>
      <c r="D297" s="123"/>
      <c r="E297" s="123"/>
      <c r="F297" s="123"/>
      <c r="G297" s="123"/>
      <c r="H297" s="123"/>
      <c r="I297" s="123"/>
      <c r="J297" s="123"/>
      <c r="K297" s="123"/>
    </row>
    <row r="298" spans="2:11">
      <c r="B298" s="122"/>
      <c r="C298" s="123"/>
      <c r="D298" s="123"/>
      <c r="E298" s="123"/>
      <c r="F298" s="123"/>
      <c r="G298" s="123"/>
      <c r="H298" s="123"/>
      <c r="I298" s="123"/>
      <c r="J298" s="123"/>
      <c r="K298" s="123"/>
    </row>
    <row r="299" spans="2:11">
      <c r="B299" s="122"/>
      <c r="C299" s="123"/>
      <c r="D299" s="123"/>
      <c r="E299" s="123"/>
      <c r="F299" s="123"/>
      <c r="G299" s="123"/>
      <c r="H299" s="123"/>
      <c r="I299" s="123"/>
      <c r="J299" s="123"/>
      <c r="K299" s="123"/>
    </row>
    <row r="300" spans="2:11">
      <c r="B300" s="122"/>
      <c r="C300" s="123"/>
      <c r="D300" s="123"/>
      <c r="E300" s="123"/>
      <c r="F300" s="123"/>
      <c r="G300" s="123"/>
      <c r="H300" s="123"/>
      <c r="I300" s="123"/>
      <c r="J300" s="123"/>
      <c r="K300" s="123"/>
    </row>
    <row r="301" spans="2:11">
      <c r="B301" s="122"/>
      <c r="C301" s="123"/>
      <c r="D301" s="123"/>
      <c r="E301" s="123"/>
      <c r="F301" s="123"/>
      <c r="G301" s="123"/>
      <c r="H301" s="123"/>
      <c r="I301" s="123"/>
      <c r="J301" s="123"/>
      <c r="K301" s="123"/>
    </row>
    <row r="302" spans="2:11">
      <c r="B302" s="122"/>
      <c r="C302" s="123"/>
      <c r="D302" s="123"/>
      <c r="E302" s="123"/>
      <c r="F302" s="123"/>
      <c r="G302" s="123"/>
      <c r="H302" s="123"/>
      <c r="I302" s="123"/>
      <c r="J302" s="123"/>
      <c r="K302" s="123"/>
    </row>
    <row r="303" spans="2:11">
      <c r="B303" s="122"/>
      <c r="C303" s="123"/>
      <c r="D303" s="123"/>
      <c r="E303" s="123"/>
      <c r="F303" s="123"/>
      <c r="G303" s="123"/>
      <c r="H303" s="123"/>
      <c r="I303" s="123"/>
      <c r="J303" s="123"/>
      <c r="K303" s="123"/>
    </row>
    <row r="304" spans="2:11">
      <c r="B304" s="122"/>
      <c r="C304" s="123"/>
      <c r="D304" s="123"/>
      <c r="E304" s="123"/>
      <c r="F304" s="123"/>
      <c r="G304" s="123"/>
      <c r="H304" s="123"/>
      <c r="I304" s="123"/>
      <c r="J304" s="123"/>
      <c r="K304" s="123"/>
    </row>
    <row r="305" spans="2:11">
      <c r="B305" s="122"/>
      <c r="C305" s="123"/>
      <c r="D305" s="123"/>
      <c r="E305" s="123"/>
      <c r="F305" s="123"/>
      <c r="G305" s="123"/>
      <c r="H305" s="123"/>
      <c r="I305" s="123"/>
      <c r="J305" s="123"/>
      <c r="K305" s="123"/>
    </row>
    <row r="306" spans="2:11">
      <c r="B306" s="122"/>
      <c r="C306" s="123"/>
      <c r="D306" s="123"/>
      <c r="E306" s="123"/>
      <c r="F306" s="123"/>
      <c r="G306" s="123"/>
      <c r="H306" s="123"/>
      <c r="I306" s="123"/>
      <c r="J306" s="123"/>
      <c r="K306" s="123"/>
    </row>
    <row r="307" spans="2:11">
      <c r="B307" s="122"/>
      <c r="C307" s="123"/>
      <c r="D307" s="123"/>
      <c r="E307" s="123"/>
      <c r="F307" s="123"/>
      <c r="G307" s="123"/>
      <c r="H307" s="123"/>
      <c r="I307" s="123"/>
      <c r="J307" s="123"/>
      <c r="K307" s="123"/>
    </row>
    <row r="308" spans="2:11">
      <c r="B308" s="122"/>
      <c r="C308" s="123"/>
      <c r="D308" s="123"/>
      <c r="E308" s="123"/>
      <c r="F308" s="123"/>
      <c r="G308" s="123"/>
      <c r="H308" s="123"/>
      <c r="I308" s="123"/>
      <c r="J308" s="123"/>
      <c r="K308" s="123"/>
    </row>
    <row r="309" spans="2:11">
      <c r="B309" s="122"/>
      <c r="C309" s="123"/>
      <c r="D309" s="123"/>
      <c r="E309" s="123"/>
      <c r="F309" s="123"/>
      <c r="G309" s="123"/>
      <c r="H309" s="123"/>
      <c r="I309" s="123"/>
      <c r="J309" s="123"/>
      <c r="K309" s="123"/>
    </row>
    <row r="310" spans="2:11">
      <c r="B310" s="122"/>
      <c r="C310" s="123"/>
      <c r="D310" s="123"/>
      <c r="E310" s="123"/>
      <c r="F310" s="123"/>
      <c r="G310" s="123"/>
      <c r="H310" s="123"/>
      <c r="I310" s="123"/>
      <c r="J310" s="123"/>
      <c r="K310" s="123"/>
    </row>
    <row r="311" spans="2:11">
      <c r="B311" s="122"/>
      <c r="C311" s="123"/>
      <c r="D311" s="123"/>
      <c r="E311" s="123"/>
      <c r="F311" s="123"/>
      <c r="G311" s="123"/>
      <c r="H311" s="123"/>
      <c r="I311" s="123"/>
      <c r="J311" s="123"/>
      <c r="K311" s="123"/>
    </row>
    <row r="312" spans="2:11">
      <c r="B312" s="122"/>
      <c r="C312" s="123"/>
      <c r="D312" s="123"/>
      <c r="E312" s="123"/>
      <c r="F312" s="123"/>
      <c r="G312" s="123"/>
      <c r="H312" s="123"/>
      <c r="I312" s="123"/>
      <c r="J312" s="123"/>
      <c r="K312" s="123"/>
    </row>
    <row r="313" spans="2:11">
      <c r="B313" s="122"/>
      <c r="C313" s="123"/>
      <c r="D313" s="123"/>
      <c r="E313" s="123"/>
      <c r="F313" s="123"/>
      <c r="G313" s="123"/>
      <c r="H313" s="123"/>
      <c r="I313" s="123"/>
      <c r="J313" s="123"/>
      <c r="K313" s="123"/>
    </row>
    <row r="314" spans="2:11">
      <c r="B314" s="122"/>
      <c r="C314" s="123"/>
      <c r="D314" s="123"/>
      <c r="E314" s="123"/>
      <c r="F314" s="123"/>
      <c r="G314" s="123"/>
      <c r="H314" s="123"/>
      <c r="I314" s="123"/>
      <c r="J314" s="123"/>
      <c r="K314" s="123"/>
    </row>
    <row r="315" spans="2:11">
      <c r="B315" s="122"/>
      <c r="C315" s="123"/>
      <c r="D315" s="123"/>
      <c r="E315" s="123"/>
      <c r="F315" s="123"/>
      <c r="G315" s="123"/>
      <c r="H315" s="123"/>
      <c r="I315" s="123"/>
      <c r="J315" s="123"/>
      <c r="K315" s="123"/>
    </row>
    <row r="316" spans="2:11">
      <c r="B316" s="122"/>
      <c r="C316" s="123"/>
      <c r="D316" s="123"/>
      <c r="E316" s="123"/>
      <c r="F316" s="123"/>
      <c r="G316" s="123"/>
      <c r="H316" s="123"/>
      <c r="I316" s="123"/>
      <c r="J316" s="123"/>
      <c r="K316" s="123"/>
    </row>
    <row r="317" spans="2:11">
      <c r="B317" s="122"/>
      <c r="C317" s="123"/>
      <c r="D317" s="123"/>
      <c r="E317" s="123"/>
      <c r="F317" s="123"/>
      <c r="G317" s="123"/>
      <c r="H317" s="123"/>
      <c r="I317" s="123"/>
      <c r="J317" s="123"/>
      <c r="K317" s="123"/>
    </row>
    <row r="318" spans="2:11">
      <c r="B318" s="122"/>
      <c r="C318" s="123"/>
      <c r="D318" s="123"/>
      <c r="E318" s="123"/>
      <c r="F318" s="123"/>
      <c r="G318" s="123"/>
      <c r="H318" s="123"/>
      <c r="I318" s="123"/>
      <c r="J318" s="123"/>
      <c r="K318" s="123"/>
    </row>
    <row r="319" spans="2:11">
      <c r="B319" s="122"/>
      <c r="C319" s="123"/>
      <c r="D319" s="123"/>
      <c r="E319" s="123"/>
      <c r="F319" s="123"/>
      <c r="G319" s="123"/>
      <c r="H319" s="123"/>
      <c r="I319" s="123"/>
      <c r="J319" s="123"/>
      <c r="K319" s="123"/>
    </row>
    <row r="320" spans="2:11">
      <c r="B320" s="122"/>
      <c r="C320" s="123"/>
      <c r="D320" s="123"/>
      <c r="E320" s="123"/>
      <c r="F320" s="123"/>
      <c r="G320" s="123"/>
      <c r="H320" s="123"/>
      <c r="I320" s="123"/>
      <c r="J320" s="123"/>
      <c r="K320" s="123"/>
    </row>
    <row r="321" spans="2:11">
      <c r="B321" s="122"/>
      <c r="C321" s="123"/>
      <c r="D321" s="123"/>
      <c r="E321" s="123"/>
      <c r="F321" s="123"/>
      <c r="G321" s="123"/>
      <c r="H321" s="123"/>
      <c r="I321" s="123"/>
      <c r="J321" s="123"/>
      <c r="K321" s="123"/>
    </row>
    <row r="322" spans="2:11">
      <c r="B322" s="122"/>
      <c r="C322" s="123"/>
      <c r="D322" s="123"/>
      <c r="E322" s="123"/>
      <c r="F322" s="123"/>
      <c r="G322" s="123"/>
      <c r="H322" s="123"/>
      <c r="I322" s="123"/>
      <c r="J322" s="123"/>
      <c r="K322" s="123"/>
    </row>
    <row r="323" spans="2:11">
      <c r="B323" s="122"/>
      <c r="C323" s="123"/>
      <c r="D323" s="123"/>
      <c r="E323" s="123"/>
      <c r="F323" s="123"/>
      <c r="G323" s="123"/>
      <c r="H323" s="123"/>
      <c r="I323" s="123"/>
      <c r="J323" s="123"/>
      <c r="K323" s="123"/>
    </row>
    <row r="324" spans="2:11">
      <c r="B324" s="122"/>
      <c r="C324" s="123"/>
      <c r="D324" s="123"/>
      <c r="E324" s="123"/>
      <c r="F324" s="123"/>
      <c r="G324" s="123"/>
      <c r="H324" s="123"/>
      <c r="I324" s="123"/>
      <c r="J324" s="123"/>
      <c r="K324" s="123"/>
    </row>
    <row r="325" spans="2:11">
      <c r="B325" s="122"/>
      <c r="C325" s="123"/>
      <c r="D325" s="123"/>
      <c r="E325" s="123"/>
      <c r="F325" s="123"/>
      <c r="G325" s="123"/>
      <c r="H325" s="123"/>
      <c r="I325" s="123"/>
      <c r="J325" s="123"/>
      <c r="K325" s="123"/>
    </row>
    <row r="326" spans="2:11">
      <c r="B326" s="122"/>
      <c r="C326" s="123"/>
      <c r="D326" s="123"/>
      <c r="E326" s="123"/>
      <c r="F326" s="123"/>
      <c r="G326" s="123"/>
      <c r="H326" s="123"/>
      <c r="I326" s="123"/>
      <c r="J326" s="123"/>
      <c r="K326" s="123"/>
    </row>
    <row r="327" spans="2:11">
      <c r="B327" s="122"/>
      <c r="C327" s="123"/>
      <c r="D327" s="123"/>
      <c r="E327" s="123"/>
      <c r="F327" s="123"/>
      <c r="G327" s="123"/>
      <c r="H327" s="123"/>
      <c r="I327" s="123"/>
      <c r="J327" s="123"/>
      <c r="K327" s="123"/>
    </row>
    <row r="328" spans="2:11">
      <c r="B328" s="122"/>
      <c r="C328" s="123"/>
      <c r="D328" s="123"/>
      <c r="E328" s="123"/>
      <c r="F328" s="123"/>
      <c r="G328" s="123"/>
      <c r="H328" s="123"/>
      <c r="I328" s="123"/>
      <c r="J328" s="123"/>
      <c r="K328" s="123"/>
    </row>
    <row r="329" spans="2:11">
      <c r="B329" s="122"/>
      <c r="C329" s="123"/>
      <c r="D329" s="123"/>
      <c r="E329" s="123"/>
      <c r="F329" s="123"/>
      <c r="G329" s="123"/>
      <c r="H329" s="123"/>
      <c r="I329" s="123"/>
      <c r="J329" s="123"/>
      <c r="K329" s="123"/>
    </row>
    <row r="330" spans="2:11">
      <c r="B330" s="122"/>
      <c r="C330" s="123"/>
      <c r="D330" s="123"/>
      <c r="E330" s="123"/>
      <c r="F330" s="123"/>
      <c r="G330" s="123"/>
      <c r="H330" s="123"/>
      <c r="I330" s="123"/>
      <c r="J330" s="123"/>
      <c r="K330" s="123"/>
    </row>
    <row r="331" spans="2:11">
      <c r="B331" s="122"/>
      <c r="C331" s="123"/>
      <c r="D331" s="123"/>
      <c r="E331" s="123"/>
      <c r="F331" s="123"/>
      <c r="G331" s="123"/>
      <c r="H331" s="123"/>
      <c r="I331" s="123"/>
      <c r="J331" s="123"/>
      <c r="K331" s="123"/>
    </row>
    <row r="332" spans="2:11">
      <c r="B332" s="122"/>
      <c r="C332" s="123"/>
      <c r="D332" s="123"/>
      <c r="E332" s="123"/>
      <c r="F332" s="123"/>
      <c r="G332" s="123"/>
      <c r="H332" s="123"/>
      <c r="I332" s="123"/>
      <c r="J332" s="123"/>
      <c r="K332" s="123"/>
    </row>
    <row r="333" spans="2:11">
      <c r="B333" s="122"/>
      <c r="C333" s="123"/>
      <c r="D333" s="123"/>
      <c r="E333" s="123"/>
      <c r="F333" s="123"/>
      <c r="G333" s="123"/>
      <c r="H333" s="123"/>
      <c r="I333" s="123"/>
      <c r="J333" s="123"/>
      <c r="K333" s="123"/>
    </row>
    <row r="334" spans="2:11">
      <c r="B334" s="122"/>
      <c r="C334" s="123"/>
      <c r="D334" s="123"/>
      <c r="E334" s="123"/>
      <c r="F334" s="123"/>
      <c r="G334" s="123"/>
      <c r="H334" s="123"/>
      <c r="I334" s="123"/>
      <c r="J334" s="123"/>
      <c r="K334" s="123"/>
    </row>
    <row r="335" spans="2:11">
      <c r="B335" s="122"/>
      <c r="C335" s="123"/>
      <c r="D335" s="123"/>
      <c r="E335" s="123"/>
      <c r="F335" s="123"/>
      <c r="G335" s="123"/>
      <c r="H335" s="123"/>
      <c r="I335" s="123"/>
      <c r="J335" s="123"/>
      <c r="K335" s="123"/>
    </row>
    <row r="336" spans="2:11">
      <c r="B336" s="122"/>
      <c r="C336" s="123"/>
      <c r="D336" s="123"/>
      <c r="E336" s="123"/>
      <c r="F336" s="123"/>
      <c r="G336" s="123"/>
      <c r="H336" s="123"/>
      <c r="I336" s="123"/>
      <c r="J336" s="123"/>
      <c r="K336" s="123"/>
    </row>
    <row r="337" spans="2:11">
      <c r="B337" s="122"/>
      <c r="C337" s="123"/>
      <c r="D337" s="123"/>
      <c r="E337" s="123"/>
      <c r="F337" s="123"/>
      <c r="G337" s="123"/>
      <c r="H337" s="123"/>
      <c r="I337" s="123"/>
      <c r="J337" s="123"/>
      <c r="K337" s="123"/>
    </row>
    <row r="338" spans="2:11">
      <c r="B338" s="122"/>
      <c r="C338" s="123"/>
      <c r="D338" s="123"/>
      <c r="E338" s="123"/>
      <c r="F338" s="123"/>
      <c r="G338" s="123"/>
      <c r="H338" s="123"/>
      <c r="I338" s="123"/>
      <c r="J338" s="123"/>
      <c r="K338" s="123"/>
    </row>
    <row r="339" spans="2:11">
      <c r="B339" s="122"/>
      <c r="C339" s="123"/>
      <c r="D339" s="123"/>
      <c r="E339" s="123"/>
      <c r="F339" s="123"/>
      <c r="G339" s="123"/>
      <c r="H339" s="123"/>
      <c r="I339" s="123"/>
      <c r="J339" s="123"/>
      <c r="K339" s="123"/>
    </row>
    <row r="340" spans="2:11">
      <c r="B340" s="122"/>
      <c r="C340" s="123"/>
      <c r="D340" s="123"/>
      <c r="E340" s="123"/>
      <c r="F340" s="123"/>
      <c r="G340" s="123"/>
      <c r="H340" s="123"/>
      <c r="I340" s="123"/>
      <c r="J340" s="123"/>
      <c r="K340" s="123"/>
    </row>
    <row r="341" spans="2:11">
      <c r="B341" s="122"/>
      <c r="C341" s="123"/>
      <c r="D341" s="123"/>
      <c r="E341" s="123"/>
      <c r="F341" s="123"/>
      <c r="G341" s="123"/>
      <c r="H341" s="123"/>
      <c r="I341" s="123"/>
      <c r="J341" s="123"/>
      <c r="K341" s="123"/>
    </row>
    <row r="342" spans="2:11">
      <c r="B342" s="122"/>
      <c r="C342" s="123"/>
      <c r="D342" s="123"/>
      <c r="E342" s="123"/>
      <c r="F342" s="123"/>
      <c r="G342" s="123"/>
      <c r="H342" s="123"/>
      <c r="I342" s="123"/>
      <c r="J342" s="123"/>
      <c r="K342" s="123"/>
    </row>
    <row r="343" spans="2:11">
      <c r="B343" s="122"/>
      <c r="C343" s="123"/>
      <c r="D343" s="123"/>
      <c r="E343" s="123"/>
      <c r="F343" s="123"/>
      <c r="G343" s="123"/>
      <c r="H343" s="123"/>
      <c r="I343" s="123"/>
      <c r="J343" s="123"/>
      <c r="K343" s="123"/>
    </row>
    <row r="344" spans="2:11">
      <c r="B344" s="122"/>
      <c r="C344" s="123"/>
      <c r="D344" s="123"/>
      <c r="E344" s="123"/>
      <c r="F344" s="123"/>
      <c r="G344" s="123"/>
      <c r="H344" s="123"/>
      <c r="I344" s="123"/>
      <c r="J344" s="123"/>
      <c r="K344" s="123"/>
    </row>
    <row r="345" spans="2:11">
      <c r="B345" s="122"/>
      <c r="C345" s="123"/>
      <c r="D345" s="123"/>
      <c r="E345" s="123"/>
      <c r="F345" s="123"/>
      <c r="G345" s="123"/>
      <c r="H345" s="123"/>
      <c r="I345" s="123"/>
      <c r="J345" s="123"/>
      <c r="K345" s="123"/>
    </row>
    <row r="346" spans="2:11">
      <c r="B346" s="122"/>
      <c r="C346" s="123"/>
      <c r="D346" s="123"/>
      <c r="E346" s="123"/>
      <c r="F346" s="123"/>
      <c r="G346" s="123"/>
      <c r="H346" s="123"/>
      <c r="I346" s="123"/>
      <c r="J346" s="123"/>
      <c r="K346" s="123"/>
    </row>
    <row r="347" spans="2:11">
      <c r="B347" s="122"/>
      <c r="C347" s="123"/>
      <c r="D347" s="123"/>
      <c r="E347" s="123"/>
      <c r="F347" s="123"/>
      <c r="G347" s="123"/>
      <c r="H347" s="123"/>
      <c r="I347" s="123"/>
      <c r="J347" s="123"/>
      <c r="K347" s="123"/>
    </row>
    <row r="348" spans="2:11">
      <c r="B348" s="122"/>
      <c r="C348" s="123"/>
      <c r="D348" s="123"/>
      <c r="E348" s="123"/>
      <c r="F348" s="123"/>
      <c r="G348" s="123"/>
      <c r="H348" s="123"/>
      <c r="I348" s="123"/>
      <c r="J348" s="123"/>
      <c r="K348" s="123"/>
    </row>
    <row r="349" spans="2:11">
      <c r="B349" s="122"/>
      <c r="C349" s="123"/>
      <c r="D349" s="123"/>
      <c r="E349" s="123"/>
      <c r="F349" s="123"/>
      <c r="G349" s="123"/>
      <c r="H349" s="123"/>
      <c r="I349" s="123"/>
      <c r="J349" s="123"/>
      <c r="K349" s="123"/>
    </row>
    <row r="350" spans="2:11">
      <c r="B350" s="122"/>
      <c r="C350" s="123"/>
      <c r="D350" s="123"/>
      <c r="E350" s="123"/>
      <c r="F350" s="123"/>
      <c r="G350" s="123"/>
      <c r="H350" s="123"/>
      <c r="I350" s="123"/>
      <c r="J350" s="123"/>
      <c r="K350" s="123"/>
    </row>
    <row r="351" spans="2:11">
      <c r="B351" s="122"/>
      <c r="C351" s="123"/>
      <c r="D351" s="123"/>
      <c r="E351" s="123"/>
      <c r="F351" s="123"/>
      <c r="G351" s="123"/>
      <c r="H351" s="123"/>
      <c r="I351" s="123"/>
      <c r="J351" s="123"/>
      <c r="K351" s="123"/>
    </row>
    <row r="352" spans="2:11">
      <c r="B352" s="122"/>
      <c r="C352" s="123"/>
      <c r="D352" s="123"/>
      <c r="E352" s="123"/>
      <c r="F352" s="123"/>
      <c r="G352" s="123"/>
      <c r="H352" s="123"/>
      <c r="I352" s="123"/>
      <c r="J352" s="123"/>
      <c r="K352" s="123"/>
    </row>
    <row r="353" spans="2:11">
      <c r="B353" s="122"/>
      <c r="C353" s="123"/>
      <c r="D353" s="123"/>
      <c r="E353" s="123"/>
      <c r="F353" s="123"/>
      <c r="G353" s="123"/>
      <c r="H353" s="123"/>
      <c r="I353" s="123"/>
      <c r="J353" s="123"/>
      <c r="K353" s="123"/>
    </row>
    <row r="354" spans="2:11">
      <c r="B354" s="122"/>
      <c r="C354" s="123"/>
      <c r="D354" s="123"/>
      <c r="E354" s="123"/>
      <c r="F354" s="123"/>
      <c r="G354" s="123"/>
      <c r="H354" s="123"/>
      <c r="I354" s="123"/>
      <c r="J354" s="123"/>
      <c r="K354" s="123"/>
    </row>
    <row r="355" spans="2:11">
      <c r="B355" s="122"/>
      <c r="C355" s="123"/>
      <c r="D355" s="123"/>
      <c r="E355" s="123"/>
      <c r="F355" s="123"/>
      <c r="G355" s="123"/>
      <c r="H355" s="123"/>
      <c r="I355" s="123"/>
      <c r="J355" s="123"/>
      <c r="K355" s="123"/>
    </row>
    <row r="356" spans="2:11">
      <c r="B356" s="122"/>
      <c r="C356" s="123"/>
      <c r="D356" s="123"/>
      <c r="E356" s="123"/>
      <c r="F356" s="123"/>
      <c r="G356" s="123"/>
      <c r="H356" s="123"/>
      <c r="I356" s="123"/>
      <c r="J356" s="123"/>
      <c r="K356" s="123"/>
    </row>
    <row r="357" spans="2:11">
      <c r="B357" s="122"/>
      <c r="C357" s="123"/>
      <c r="D357" s="123"/>
      <c r="E357" s="123"/>
      <c r="F357" s="123"/>
      <c r="G357" s="123"/>
      <c r="H357" s="123"/>
      <c r="I357" s="123"/>
      <c r="J357" s="123"/>
      <c r="K357" s="123"/>
    </row>
    <row r="358" spans="2:11">
      <c r="B358" s="122"/>
      <c r="C358" s="123"/>
      <c r="D358" s="123"/>
      <c r="E358" s="123"/>
      <c r="F358" s="123"/>
      <c r="G358" s="123"/>
      <c r="H358" s="123"/>
      <c r="I358" s="123"/>
      <c r="J358" s="123"/>
      <c r="K358" s="123"/>
    </row>
    <row r="359" spans="2:11">
      <c r="B359" s="122"/>
      <c r="C359" s="123"/>
      <c r="D359" s="123"/>
      <c r="E359" s="123"/>
      <c r="F359" s="123"/>
      <c r="G359" s="123"/>
      <c r="H359" s="123"/>
      <c r="I359" s="123"/>
      <c r="J359" s="123"/>
      <c r="K359" s="123"/>
    </row>
    <row r="360" spans="2:11">
      <c r="B360" s="122"/>
      <c r="C360" s="123"/>
      <c r="D360" s="123"/>
      <c r="E360" s="123"/>
      <c r="F360" s="123"/>
      <c r="G360" s="123"/>
      <c r="H360" s="123"/>
      <c r="I360" s="123"/>
      <c r="J360" s="123"/>
      <c r="K360" s="123"/>
    </row>
    <row r="361" spans="2:11">
      <c r="B361" s="122"/>
      <c r="C361" s="123"/>
      <c r="D361" s="123"/>
      <c r="E361" s="123"/>
      <c r="F361" s="123"/>
      <c r="G361" s="123"/>
      <c r="H361" s="123"/>
      <c r="I361" s="123"/>
      <c r="J361" s="123"/>
      <c r="K361" s="123"/>
    </row>
    <row r="362" spans="2:11">
      <c r="B362" s="122"/>
      <c r="C362" s="123"/>
      <c r="D362" s="123"/>
      <c r="E362" s="123"/>
      <c r="F362" s="123"/>
      <c r="G362" s="123"/>
      <c r="H362" s="123"/>
      <c r="I362" s="123"/>
      <c r="J362" s="123"/>
      <c r="K362" s="123"/>
    </row>
    <row r="363" spans="2:11">
      <c r="B363" s="122"/>
      <c r="C363" s="123"/>
      <c r="D363" s="123"/>
      <c r="E363" s="123"/>
      <c r="F363" s="123"/>
      <c r="G363" s="123"/>
      <c r="H363" s="123"/>
      <c r="I363" s="123"/>
      <c r="J363" s="123"/>
      <c r="K363" s="123"/>
    </row>
    <row r="364" spans="2:11">
      <c r="B364" s="122"/>
      <c r="C364" s="123"/>
      <c r="D364" s="123"/>
      <c r="E364" s="123"/>
      <c r="F364" s="123"/>
      <c r="G364" s="123"/>
      <c r="H364" s="123"/>
      <c r="I364" s="123"/>
      <c r="J364" s="123"/>
      <c r="K364" s="123"/>
    </row>
    <row r="365" spans="2:11">
      <c r="B365" s="122"/>
      <c r="C365" s="123"/>
      <c r="D365" s="123"/>
      <c r="E365" s="123"/>
      <c r="F365" s="123"/>
      <c r="G365" s="123"/>
      <c r="H365" s="123"/>
      <c r="I365" s="123"/>
      <c r="J365" s="123"/>
      <c r="K365" s="123"/>
    </row>
    <row r="366" spans="2:11">
      <c r="B366" s="122"/>
      <c r="C366" s="123"/>
      <c r="D366" s="123"/>
      <c r="E366" s="123"/>
      <c r="F366" s="123"/>
      <c r="G366" s="123"/>
      <c r="H366" s="123"/>
      <c r="I366" s="123"/>
      <c r="J366" s="123"/>
      <c r="K366" s="123"/>
    </row>
    <row r="367" spans="2:11">
      <c r="B367" s="122"/>
      <c r="C367" s="123"/>
      <c r="D367" s="123"/>
      <c r="E367" s="123"/>
      <c r="F367" s="123"/>
      <c r="G367" s="123"/>
      <c r="H367" s="123"/>
      <c r="I367" s="123"/>
      <c r="J367" s="123"/>
      <c r="K367" s="123"/>
    </row>
    <row r="368" spans="2:11">
      <c r="B368" s="122"/>
      <c r="C368" s="123"/>
      <c r="D368" s="123"/>
      <c r="E368" s="123"/>
      <c r="F368" s="123"/>
      <c r="G368" s="123"/>
      <c r="H368" s="123"/>
      <c r="I368" s="123"/>
      <c r="J368" s="123"/>
      <c r="K368" s="123"/>
    </row>
    <row r="369" spans="2:11">
      <c r="B369" s="122"/>
      <c r="C369" s="123"/>
      <c r="D369" s="123"/>
      <c r="E369" s="123"/>
      <c r="F369" s="123"/>
      <c r="G369" s="123"/>
      <c r="H369" s="123"/>
      <c r="I369" s="123"/>
      <c r="J369" s="123"/>
      <c r="K369" s="123"/>
    </row>
    <row r="370" spans="2:11">
      <c r="B370" s="122"/>
      <c r="C370" s="123"/>
      <c r="D370" s="123"/>
      <c r="E370" s="123"/>
      <c r="F370" s="123"/>
      <c r="G370" s="123"/>
      <c r="H370" s="123"/>
      <c r="I370" s="123"/>
      <c r="J370" s="123"/>
      <c r="K370" s="123"/>
    </row>
    <row r="371" spans="2:11">
      <c r="B371" s="122"/>
      <c r="C371" s="123"/>
      <c r="D371" s="123"/>
      <c r="E371" s="123"/>
      <c r="F371" s="123"/>
      <c r="G371" s="123"/>
      <c r="H371" s="123"/>
      <c r="I371" s="123"/>
      <c r="J371" s="123"/>
      <c r="K371" s="123"/>
    </row>
    <row r="372" spans="2:11">
      <c r="B372" s="122"/>
      <c r="C372" s="123"/>
      <c r="D372" s="123"/>
      <c r="E372" s="123"/>
      <c r="F372" s="123"/>
      <c r="G372" s="123"/>
      <c r="H372" s="123"/>
      <c r="I372" s="123"/>
      <c r="J372" s="123"/>
      <c r="K372" s="123"/>
    </row>
    <row r="373" spans="2:11">
      <c r="B373" s="122"/>
      <c r="C373" s="123"/>
      <c r="D373" s="123"/>
      <c r="E373" s="123"/>
      <c r="F373" s="123"/>
      <c r="G373" s="123"/>
      <c r="H373" s="123"/>
      <c r="I373" s="123"/>
      <c r="J373" s="123"/>
      <c r="K373" s="123"/>
    </row>
    <row r="374" spans="2:11">
      <c r="B374" s="122"/>
      <c r="C374" s="123"/>
      <c r="D374" s="123"/>
      <c r="E374" s="123"/>
      <c r="F374" s="123"/>
      <c r="G374" s="123"/>
      <c r="H374" s="123"/>
      <c r="I374" s="123"/>
      <c r="J374" s="123"/>
      <c r="K374" s="123"/>
    </row>
    <row r="375" spans="2:11">
      <c r="B375" s="122"/>
      <c r="C375" s="123"/>
      <c r="D375" s="123"/>
      <c r="E375" s="123"/>
      <c r="F375" s="123"/>
      <c r="G375" s="123"/>
      <c r="H375" s="123"/>
      <c r="I375" s="123"/>
      <c r="J375" s="123"/>
      <c r="K375" s="123"/>
    </row>
    <row r="376" spans="2:11">
      <c r="B376" s="122"/>
      <c r="C376" s="123"/>
      <c r="D376" s="123"/>
      <c r="E376" s="123"/>
      <c r="F376" s="123"/>
      <c r="G376" s="123"/>
      <c r="H376" s="123"/>
      <c r="I376" s="123"/>
      <c r="J376" s="123"/>
      <c r="K376" s="123"/>
    </row>
    <row r="377" spans="2:11">
      <c r="B377" s="122"/>
      <c r="C377" s="123"/>
      <c r="D377" s="123"/>
      <c r="E377" s="123"/>
      <c r="F377" s="123"/>
      <c r="G377" s="123"/>
      <c r="H377" s="123"/>
      <c r="I377" s="123"/>
      <c r="J377" s="123"/>
      <c r="K377" s="123"/>
    </row>
    <row r="378" spans="2:11">
      <c r="B378" s="122"/>
      <c r="C378" s="123"/>
      <c r="D378" s="123"/>
      <c r="E378" s="123"/>
      <c r="F378" s="123"/>
      <c r="G378" s="123"/>
      <c r="H378" s="123"/>
      <c r="I378" s="123"/>
      <c r="J378" s="123"/>
      <c r="K378" s="123"/>
    </row>
    <row r="379" spans="2:11">
      <c r="B379" s="122"/>
      <c r="C379" s="123"/>
      <c r="D379" s="123"/>
      <c r="E379" s="123"/>
      <c r="F379" s="123"/>
      <c r="G379" s="123"/>
      <c r="H379" s="123"/>
      <c r="I379" s="123"/>
      <c r="J379" s="123"/>
      <c r="K379" s="123"/>
    </row>
    <row r="380" spans="2:11">
      <c r="B380" s="122"/>
      <c r="C380" s="123"/>
      <c r="D380" s="123"/>
      <c r="E380" s="123"/>
      <c r="F380" s="123"/>
      <c r="G380" s="123"/>
      <c r="H380" s="123"/>
      <c r="I380" s="123"/>
      <c r="J380" s="123"/>
      <c r="K380" s="123"/>
    </row>
    <row r="381" spans="2:11">
      <c r="B381" s="122"/>
      <c r="C381" s="123"/>
      <c r="D381" s="123"/>
      <c r="E381" s="123"/>
      <c r="F381" s="123"/>
      <c r="G381" s="123"/>
      <c r="H381" s="123"/>
      <c r="I381" s="123"/>
      <c r="J381" s="123"/>
      <c r="K381" s="123"/>
    </row>
    <row r="382" spans="2:11">
      <c r="B382" s="122"/>
      <c r="C382" s="123"/>
      <c r="D382" s="123"/>
      <c r="E382" s="123"/>
      <c r="F382" s="123"/>
      <c r="G382" s="123"/>
      <c r="H382" s="123"/>
      <c r="I382" s="123"/>
      <c r="J382" s="123"/>
      <c r="K382" s="123"/>
    </row>
    <row r="383" spans="2:11">
      <c r="B383" s="122"/>
      <c r="C383" s="123"/>
      <c r="D383" s="123"/>
      <c r="E383" s="123"/>
      <c r="F383" s="123"/>
      <c r="G383" s="123"/>
      <c r="H383" s="123"/>
      <c r="I383" s="123"/>
      <c r="J383" s="123"/>
      <c r="K383" s="123"/>
    </row>
    <row r="384" spans="2:11">
      <c r="B384" s="122"/>
      <c r="C384" s="123"/>
      <c r="D384" s="123"/>
      <c r="E384" s="123"/>
      <c r="F384" s="123"/>
      <c r="G384" s="123"/>
      <c r="H384" s="123"/>
      <c r="I384" s="123"/>
      <c r="J384" s="123"/>
      <c r="K384" s="123"/>
    </row>
    <row r="385" spans="2:11">
      <c r="B385" s="122"/>
      <c r="C385" s="123"/>
      <c r="D385" s="123"/>
      <c r="E385" s="123"/>
      <c r="F385" s="123"/>
      <c r="G385" s="123"/>
      <c r="H385" s="123"/>
      <c r="I385" s="123"/>
      <c r="J385" s="123"/>
      <c r="K385" s="123"/>
    </row>
    <row r="386" spans="2:11">
      <c r="B386" s="122"/>
      <c r="C386" s="123"/>
      <c r="D386" s="123"/>
      <c r="E386" s="123"/>
      <c r="F386" s="123"/>
      <c r="G386" s="123"/>
      <c r="H386" s="123"/>
      <c r="I386" s="123"/>
      <c r="J386" s="123"/>
      <c r="K386" s="123"/>
    </row>
    <row r="387" spans="2:11">
      <c r="B387" s="122"/>
      <c r="C387" s="123"/>
      <c r="D387" s="123"/>
      <c r="E387" s="123"/>
      <c r="F387" s="123"/>
      <c r="G387" s="123"/>
      <c r="H387" s="123"/>
      <c r="I387" s="123"/>
      <c r="J387" s="123"/>
      <c r="K387" s="123"/>
    </row>
    <row r="388" spans="2:11">
      <c r="B388" s="122"/>
      <c r="C388" s="123"/>
      <c r="D388" s="123"/>
      <c r="E388" s="123"/>
      <c r="F388" s="123"/>
      <c r="G388" s="123"/>
      <c r="H388" s="123"/>
      <c r="I388" s="123"/>
      <c r="J388" s="123"/>
      <c r="K388" s="123"/>
    </row>
    <row r="389" spans="2:11">
      <c r="B389" s="122"/>
      <c r="C389" s="123"/>
      <c r="D389" s="123"/>
      <c r="E389" s="123"/>
      <c r="F389" s="123"/>
      <c r="G389" s="123"/>
      <c r="H389" s="123"/>
      <c r="I389" s="123"/>
      <c r="J389" s="123"/>
      <c r="K389" s="123"/>
    </row>
    <row r="390" spans="2:11">
      <c r="B390" s="122"/>
      <c r="C390" s="123"/>
      <c r="D390" s="123"/>
      <c r="E390" s="123"/>
      <c r="F390" s="123"/>
      <c r="G390" s="123"/>
      <c r="H390" s="123"/>
      <c r="I390" s="123"/>
      <c r="J390" s="123"/>
      <c r="K390" s="123"/>
    </row>
    <row r="391" spans="2:11">
      <c r="B391" s="122"/>
      <c r="C391" s="123"/>
      <c r="D391" s="123"/>
      <c r="E391" s="123"/>
      <c r="F391" s="123"/>
      <c r="G391" s="123"/>
      <c r="H391" s="123"/>
      <c r="I391" s="123"/>
      <c r="J391" s="123"/>
      <c r="K391" s="123"/>
    </row>
    <row r="392" spans="2:11">
      <c r="B392" s="122"/>
      <c r="C392" s="123"/>
      <c r="D392" s="123"/>
      <c r="E392" s="123"/>
      <c r="F392" s="123"/>
      <c r="G392" s="123"/>
      <c r="H392" s="123"/>
      <c r="I392" s="123"/>
      <c r="J392" s="123"/>
      <c r="K392" s="123"/>
    </row>
    <row r="393" spans="2:11">
      <c r="B393" s="122"/>
      <c r="C393" s="123"/>
      <c r="D393" s="123"/>
      <c r="E393" s="123"/>
      <c r="F393" s="123"/>
      <c r="G393" s="123"/>
      <c r="H393" s="123"/>
      <c r="I393" s="123"/>
      <c r="J393" s="123"/>
      <c r="K393" s="123"/>
    </row>
    <row r="394" spans="2:11">
      <c r="B394" s="122"/>
      <c r="C394" s="123"/>
      <c r="D394" s="123"/>
      <c r="E394" s="123"/>
      <c r="F394" s="123"/>
      <c r="G394" s="123"/>
      <c r="H394" s="123"/>
      <c r="I394" s="123"/>
      <c r="J394" s="123"/>
      <c r="K394" s="123"/>
    </row>
    <row r="395" spans="2:11">
      <c r="B395" s="122"/>
      <c r="C395" s="123"/>
      <c r="D395" s="123"/>
      <c r="E395" s="123"/>
      <c r="F395" s="123"/>
      <c r="G395" s="123"/>
      <c r="H395" s="123"/>
      <c r="I395" s="123"/>
      <c r="J395" s="123"/>
      <c r="K395" s="123"/>
    </row>
    <row r="396" spans="2:11">
      <c r="B396" s="122"/>
      <c r="C396" s="123"/>
      <c r="D396" s="123"/>
      <c r="E396" s="123"/>
      <c r="F396" s="123"/>
      <c r="G396" s="123"/>
      <c r="H396" s="123"/>
      <c r="I396" s="123"/>
      <c r="J396" s="123"/>
      <c r="K396" s="123"/>
    </row>
    <row r="397" spans="2:11">
      <c r="B397" s="122"/>
      <c r="C397" s="123"/>
      <c r="D397" s="123"/>
      <c r="E397" s="123"/>
      <c r="F397" s="123"/>
      <c r="G397" s="123"/>
      <c r="H397" s="123"/>
      <c r="I397" s="123"/>
      <c r="J397" s="123"/>
      <c r="K397" s="123"/>
    </row>
    <row r="398" spans="2:11">
      <c r="B398" s="122"/>
      <c r="C398" s="123"/>
      <c r="D398" s="123"/>
      <c r="E398" s="123"/>
      <c r="F398" s="123"/>
      <c r="G398" s="123"/>
      <c r="H398" s="123"/>
      <c r="I398" s="123"/>
      <c r="J398" s="123"/>
      <c r="K398" s="123"/>
    </row>
    <row r="399" spans="2:11">
      <c r="B399" s="122"/>
      <c r="C399" s="123"/>
      <c r="D399" s="123"/>
      <c r="E399" s="123"/>
      <c r="F399" s="123"/>
      <c r="G399" s="123"/>
      <c r="H399" s="123"/>
      <c r="I399" s="123"/>
      <c r="J399" s="123"/>
      <c r="K399" s="123"/>
    </row>
    <row r="400" spans="2:11">
      <c r="B400" s="122"/>
      <c r="C400" s="123"/>
      <c r="D400" s="123"/>
      <c r="E400" s="123"/>
      <c r="F400" s="123"/>
      <c r="G400" s="123"/>
      <c r="H400" s="123"/>
      <c r="I400" s="123"/>
      <c r="J400" s="123"/>
      <c r="K400" s="123"/>
    </row>
    <row r="401" spans="2:11">
      <c r="B401" s="122"/>
      <c r="C401" s="123"/>
      <c r="D401" s="123"/>
      <c r="E401" s="123"/>
      <c r="F401" s="123"/>
      <c r="G401" s="123"/>
      <c r="H401" s="123"/>
      <c r="I401" s="123"/>
      <c r="J401" s="123"/>
      <c r="K401" s="123"/>
    </row>
    <row r="402" spans="2:11">
      <c r="B402" s="122"/>
      <c r="C402" s="123"/>
      <c r="D402" s="123"/>
      <c r="E402" s="123"/>
      <c r="F402" s="123"/>
      <c r="G402" s="123"/>
      <c r="H402" s="123"/>
      <c r="I402" s="123"/>
      <c r="J402" s="123"/>
      <c r="K402" s="123"/>
    </row>
    <row r="403" spans="2:11">
      <c r="B403" s="122"/>
      <c r="C403" s="123"/>
      <c r="D403" s="123"/>
      <c r="E403" s="123"/>
      <c r="F403" s="123"/>
      <c r="G403" s="123"/>
      <c r="H403" s="123"/>
      <c r="I403" s="123"/>
      <c r="J403" s="123"/>
      <c r="K403" s="123"/>
    </row>
    <row r="404" spans="2:11">
      <c r="B404" s="122"/>
      <c r="C404" s="123"/>
      <c r="D404" s="123"/>
      <c r="E404" s="123"/>
      <c r="F404" s="123"/>
      <c r="G404" s="123"/>
      <c r="H404" s="123"/>
      <c r="I404" s="123"/>
      <c r="J404" s="123"/>
      <c r="K404" s="123"/>
    </row>
    <row r="405" spans="2:11">
      <c r="B405" s="122"/>
      <c r="C405" s="123"/>
      <c r="D405" s="123"/>
      <c r="E405" s="123"/>
      <c r="F405" s="123"/>
      <c r="G405" s="123"/>
      <c r="H405" s="123"/>
      <c r="I405" s="123"/>
      <c r="J405" s="123"/>
      <c r="K405" s="123"/>
    </row>
    <row r="406" spans="2:11">
      <c r="B406" s="122"/>
      <c r="C406" s="123"/>
      <c r="D406" s="123"/>
      <c r="E406" s="123"/>
      <c r="F406" s="123"/>
      <c r="G406" s="123"/>
      <c r="H406" s="123"/>
      <c r="I406" s="123"/>
      <c r="J406" s="123"/>
      <c r="K406" s="123"/>
    </row>
    <row r="407" spans="2:11">
      <c r="B407" s="122"/>
      <c r="C407" s="123"/>
      <c r="D407" s="123"/>
      <c r="E407" s="123"/>
      <c r="F407" s="123"/>
      <c r="G407" s="123"/>
      <c r="H407" s="123"/>
      <c r="I407" s="123"/>
      <c r="J407" s="123"/>
      <c r="K407" s="123"/>
    </row>
    <row r="408" spans="2:11">
      <c r="B408" s="122"/>
      <c r="C408" s="123"/>
      <c r="D408" s="123"/>
      <c r="E408" s="123"/>
      <c r="F408" s="123"/>
      <c r="G408" s="123"/>
      <c r="H408" s="123"/>
      <c r="I408" s="123"/>
      <c r="J408" s="123"/>
      <c r="K408" s="123"/>
    </row>
    <row r="409" spans="2:11">
      <c r="B409" s="122"/>
      <c r="C409" s="123"/>
      <c r="D409" s="123"/>
      <c r="E409" s="123"/>
      <c r="F409" s="123"/>
      <c r="G409" s="123"/>
      <c r="H409" s="123"/>
      <c r="I409" s="123"/>
      <c r="J409" s="123"/>
      <c r="K409" s="123"/>
    </row>
    <row r="410" spans="2:11">
      <c r="B410" s="122"/>
      <c r="C410" s="123"/>
      <c r="D410" s="123"/>
      <c r="E410" s="123"/>
      <c r="F410" s="123"/>
      <c r="G410" s="123"/>
      <c r="H410" s="123"/>
      <c r="I410" s="123"/>
      <c r="J410" s="123"/>
      <c r="K410" s="123"/>
    </row>
    <row r="411" spans="2:11">
      <c r="B411" s="122"/>
      <c r="C411" s="123"/>
      <c r="D411" s="123"/>
      <c r="E411" s="123"/>
      <c r="F411" s="123"/>
      <c r="G411" s="123"/>
      <c r="H411" s="123"/>
      <c r="I411" s="123"/>
      <c r="J411" s="123"/>
      <c r="K411" s="123"/>
    </row>
    <row r="412" spans="2:11">
      <c r="B412" s="122"/>
      <c r="C412" s="123"/>
      <c r="D412" s="123"/>
      <c r="E412" s="123"/>
      <c r="F412" s="123"/>
      <c r="G412" s="123"/>
      <c r="H412" s="123"/>
      <c r="I412" s="123"/>
      <c r="J412" s="123"/>
      <c r="K412" s="123"/>
    </row>
    <row r="413" spans="2:11">
      <c r="B413" s="122"/>
      <c r="C413" s="123"/>
      <c r="D413" s="123"/>
      <c r="E413" s="123"/>
      <c r="F413" s="123"/>
      <c r="G413" s="123"/>
      <c r="H413" s="123"/>
      <c r="I413" s="123"/>
      <c r="J413" s="123"/>
      <c r="K413" s="123"/>
    </row>
    <row r="414" spans="2:11">
      <c r="B414" s="122"/>
      <c r="C414" s="123"/>
      <c r="D414" s="123"/>
      <c r="E414" s="123"/>
      <c r="F414" s="123"/>
      <c r="G414" s="123"/>
      <c r="H414" s="123"/>
      <c r="I414" s="123"/>
      <c r="J414" s="123"/>
      <c r="K414" s="123"/>
    </row>
    <row r="415" spans="2:11">
      <c r="B415" s="122"/>
      <c r="C415" s="123"/>
      <c r="D415" s="123"/>
      <c r="E415" s="123"/>
      <c r="F415" s="123"/>
      <c r="G415" s="123"/>
      <c r="H415" s="123"/>
      <c r="I415" s="123"/>
      <c r="J415" s="123"/>
      <c r="K415" s="123"/>
    </row>
    <row r="416" spans="2:11">
      <c r="B416" s="122"/>
      <c r="C416" s="123"/>
      <c r="D416" s="123"/>
      <c r="E416" s="123"/>
      <c r="F416" s="123"/>
      <c r="G416" s="123"/>
      <c r="H416" s="123"/>
      <c r="I416" s="123"/>
      <c r="J416" s="123"/>
      <c r="K416" s="123"/>
    </row>
    <row r="417" spans="2:11">
      <c r="B417" s="122"/>
      <c r="C417" s="123"/>
      <c r="D417" s="123"/>
      <c r="E417" s="123"/>
      <c r="F417" s="123"/>
      <c r="G417" s="123"/>
      <c r="H417" s="123"/>
      <c r="I417" s="123"/>
      <c r="J417" s="123"/>
      <c r="K417" s="123"/>
    </row>
    <row r="418" spans="2:11">
      <c r="B418" s="122"/>
      <c r="C418" s="123"/>
      <c r="D418" s="123"/>
      <c r="E418" s="123"/>
      <c r="F418" s="123"/>
      <c r="G418" s="123"/>
      <c r="H418" s="123"/>
      <c r="I418" s="123"/>
      <c r="J418" s="123"/>
      <c r="K418" s="123"/>
    </row>
    <row r="419" spans="2:11">
      <c r="B419" s="122"/>
      <c r="C419" s="123"/>
      <c r="D419" s="123"/>
      <c r="E419" s="123"/>
      <c r="F419" s="123"/>
      <c r="G419" s="123"/>
      <c r="H419" s="123"/>
      <c r="I419" s="123"/>
      <c r="J419" s="123"/>
      <c r="K419" s="123"/>
    </row>
    <row r="420" spans="2:11">
      <c r="B420" s="122"/>
      <c r="C420" s="123"/>
      <c r="D420" s="123"/>
      <c r="E420" s="123"/>
      <c r="F420" s="123"/>
      <c r="G420" s="123"/>
      <c r="H420" s="123"/>
      <c r="I420" s="123"/>
      <c r="J420" s="123"/>
      <c r="K420" s="123"/>
    </row>
    <row r="421" spans="2:11">
      <c r="B421" s="122"/>
      <c r="C421" s="123"/>
      <c r="D421" s="123"/>
      <c r="E421" s="123"/>
      <c r="F421" s="123"/>
      <c r="G421" s="123"/>
      <c r="H421" s="123"/>
      <c r="I421" s="123"/>
      <c r="J421" s="123"/>
      <c r="K421" s="123"/>
    </row>
    <row r="422" spans="2:11">
      <c r="B422" s="122"/>
      <c r="C422" s="123"/>
      <c r="D422" s="123"/>
      <c r="E422" s="123"/>
      <c r="F422" s="123"/>
      <c r="G422" s="123"/>
      <c r="H422" s="123"/>
      <c r="I422" s="123"/>
      <c r="J422" s="123"/>
      <c r="K422" s="123"/>
    </row>
    <row r="423" spans="2:11">
      <c r="B423" s="122"/>
      <c r="C423" s="123"/>
      <c r="D423" s="123"/>
      <c r="E423" s="123"/>
      <c r="F423" s="123"/>
      <c r="G423" s="123"/>
      <c r="H423" s="123"/>
      <c r="I423" s="123"/>
      <c r="J423" s="123"/>
      <c r="K423" s="123"/>
    </row>
    <row r="424" spans="2:11">
      <c r="B424" s="122"/>
      <c r="C424" s="123"/>
      <c r="D424" s="123"/>
      <c r="E424" s="123"/>
      <c r="F424" s="123"/>
      <c r="G424" s="123"/>
      <c r="H424" s="123"/>
      <c r="I424" s="123"/>
      <c r="J424" s="123"/>
      <c r="K424" s="123"/>
    </row>
    <row r="425" spans="2:11">
      <c r="B425" s="122"/>
      <c r="C425" s="123"/>
      <c r="D425" s="123"/>
      <c r="E425" s="123"/>
      <c r="F425" s="123"/>
      <c r="G425" s="123"/>
      <c r="H425" s="123"/>
      <c r="I425" s="123"/>
      <c r="J425" s="123"/>
      <c r="K425" s="123"/>
    </row>
    <row r="426" spans="2:11">
      <c r="B426" s="122"/>
      <c r="C426" s="123"/>
      <c r="D426" s="123"/>
      <c r="E426" s="123"/>
      <c r="F426" s="123"/>
      <c r="G426" s="123"/>
      <c r="H426" s="123"/>
      <c r="I426" s="123"/>
      <c r="J426" s="123"/>
      <c r="K426" s="123"/>
    </row>
    <row r="427" spans="2:11">
      <c r="B427" s="122"/>
      <c r="C427" s="123"/>
      <c r="D427" s="123"/>
      <c r="E427" s="123"/>
      <c r="F427" s="123"/>
      <c r="G427" s="123"/>
      <c r="H427" s="123"/>
      <c r="I427" s="123"/>
      <c r="J427" s="123"/>
      <c r="K427" s="123"/>
    </row>
    <row r="428" spans="2:11">
      <c r="B428" s="122"/>
      <c r="C428" s="123"/>
      <c r="D428" s="123"/>
      <c r="E428" s="123"/>
      <c r="F428" s="123"/>
      <c r="G428" s="123"/>
      <c r="H428" s="123"/>
      <c r="I428" s="123"/>
      <c r="J428" s="123"/>
      <c r="K428" s="123"/>
    </row>
    <row r="429" spans="2:11">
      <c r="B429" s="122"/>
      <c r="C429" s="123"/>
      <c r="D429" s="123"/>
      <c r="E429" s="123"/>
      <c r="F429" s="123"/>
      <c r="G429" s="123"/>
      <c r="H429" s="123"/>
      <c r="I429" s="123"/>
      <c r="J429" s="123"/>
      <c r="K429" s="123"/>
    </row>
    <row r="430" spans="2:11">
      <c r="B430" s="122"/>
      <c r="C430" s="123"/>
      <c r="D430" s="123"/>
      <c r="E430" s="123"/>
      <c r="F430" s="123"/>
      <c r="G430" s="123"/>
      <c r="H430" s="123"/>
      <c r="I430" s="123"/>
      <c r="J430" s="123"/>
      <c r="K430" s="123"/>
    </row>
    <row r="431" spans="2:11">
      <c r="B431" s="122"/>
      <c r="C431" s="123"/>
      <c r="D431" s="123"/>
      <c r="E431" s="123"/>
      <c r="F431" s="123"/>
      <c r="G431" s="123"/>
      <c r="H431" s="123"/>
      <c r="I431" s="123"/>
      <c r="J431" s="123"/>
      <c r="K431" s="123"/>
    </row>
    <row r="432" spans="2:11">
      <c r="B432" s="122"/>
      <c r="C432" s="123"/>
      <c r="D432" s="123"/>
      <c r="E432" s="123"/>
      <c r="F432" s="123"/>
      <c r="G432" s="123"/>
      <c r="H432" s="123"/>
      <c r="I432" s="123"/>
      <c r="J432" s="123"/>
      <c r="K432" s="123"/>
    </row>
    <row r="433" spans="2:11">
      <c r="B433" s="122"/>
      <c r="C433" s="123"/>
      <c r="D433" s="123"/>
      <c r="E433" s="123"/>
      <c r="F433" s="123"/>
      <c r="G433" s="123"/>
      <c r="H433" s="123"/>
      <c r="I433" s="123"/>
      <c r="J433" s="123"/>
      <c r="K433" s="123"/>
    </row>
    <row r="434" spans="2:11">
      <c r="B434" s="122"/>
      <c r="C434" s="123"/>
      <c r="D434" s="123"/>
      <c r="E434" s="123"/>
      <c r="F434" s="123"/>
      <c r="G434" s="123"/>
      <c r="H434" s="123"/>
      <c r="I434" s="123"/>
      <c r="J434" s="123"/>
      <c r="K434" s="123"/>
    </row>
    <row r="435" spans="2:11">
      <c r="B435" s="122"/>
      <c r="C435" s="123"/>
      <c r="D435" s="123"/>
      <c r="E435" s="123"/>
      <c r="F435" s="123"/>
      <c r="G435" s="123"/>
      <c r="H435" s="123"/>
      <c r="I435" s="123"/>
      <c r="J435" s="123"/>
      <c r="K435" s="123"/>
    </row>
    <row r="436" spans="2:11">
      <c r="B436" s="122"/>
      <c r="C436" s="123"/>
      <c r="D436" s="123"/>
      <c r="E436" s="123"/>
      <c r="F436" s="123"/>
      <c r="G436" s="123"/>
      <c r="H436" s="123"/>
      <c r="I436" s="123"/>
      <c r="J436" s="123"/>
      <c r="K436" s="123"/>
    </row>
    <row r="437" spans="2:11">
      <c r="B437" s="122"/>
      <c r="C437" s="123"/>
      <c r="D437" s="123"/>
      <c r="E437" s="123"/>
      <c r="F437" s="123"/>
      <c r="G437" s="123"/>
      <c r="H437" s="123"/>
      <c r="I437" s="123"/>
      <c r="J437" s="123"/>
      <c r="K437" s="123"/>
    </row>
    <row r="438" spans="2:11">
      <c r="B438" s="122"/>
      <c r="C438" s="123"/>
      <c r="D438" s="123"/>
      <c r="E438" s="123"/>
      <c r="F438" s="123"/>
      <c r="G438" s="123"/>
      <c r="H438" s="123"/>
      <c r="I438" s="123"/>
      <c r="J438" s="123"/>
      <c r="K438" s="123"/>
    </row>
    <row r="439" spans="2:11">
      <c r="B439" s="122"/>
      <c r="C439" s="123"/>
      <c r="D439" s="123"/>
      <c r="E439" s="123"/>
      <c r="F439" s="123"/>
      <c r="G439" s="123"/>
      <c r="H439" s="123"/>
      <c r="I439" s="123"/>
      <c r="J439" s="123"/>
      <c r="K439" s="123"/>
    </row>
    <row r="440" spans="2:11">
      <c r="B440" s="122"/>
      <c r="C440" s="123"/>
      <c r="D440" s="123"/>
      <c r="E440" s="123"/>
      <c r="F440" s="123"/>
      <c r="G440" s="123"/>
      <c r="H440" s="123"/>
      <c r="I440" s="123"/>
      <c r="J440" s="123"/>
      <c r="K440" s="123"/>
    </row>
    <row r="441" spans="2:11">
      <c r="B441" s="122"/>
      <c r="C441" s="123"/>
      <c r="D441" s="123"/>
      <c r="E441" s="123"/>
      <c r="F441" s="123"/>
      <c r="G441" s="123"/>
      <c r="H441" s="123"/>
      <c r="I441" s="123"/>
      <c r="J441" s="123"/>
      <c r="K441" s="123"/>
    </row>
    <row r="442" spans="2:11">
      <c r="B442" s="122"/>
      <c r="C442" s="123"/>
      <c r="D442" s="123"/>
      <c r="E442" s="123"/>
      <c r="F442" s="123"/>
      <c r="G442" s="123"/>
      <c r="H442" s="123"/>
      <c r="I442" s="123"/>
      <c r="J442" s="123"/>
      <c r="K442" s="123"/>
    </row>
    <row r="443" spans="2:11">
      <c r="B443" s="122"/>
      <c r="C443" s="123"/>
      <c r="D443" s="123"/>
      <c r="E443" s="123"/>
      <c r="F443" s="123"/>
      <c r="G443" s="123"/>
      <c r="H443" s="123"/>
      <c r="I443" s="123"/>
      <c r="J443" s="123"/>
      <c r="K443" s="123"/>
    </row>
    <row r="444" spans="2:11">
      <c r="B444" s="122"/>
      <c r="C444" s="123"/>
      <c r="D444" s="123"/>
      <c r="E444" s="123"/>
      <c r="F444" s="123"/>
      <c r="G444" s="123"/>
      <c r="H444" s="123"/>
      <c r="I444" s="123"/>
      <c r="J444" s="123"/>
      <c r="K444" s="123"/>
    </row>
    <row r="445" spans="2:11">
      <c r="B445" s="122"/>
      <c r="C445" s="123"/>
      <c r="D445" s="123"/>
      <c r="E445" s="123"/>
      <c r="F445" s="123"/>
      <c r="G445" s="123"/>
      <c r="H445" s="123"/>
      <c r="I445" s="123"/>
      <c r="J445" s="123"/>
      <c r="K445" s="123"/>
    </row>
    <row r="446" spans="2:11">
      <c r="B446" s="122"/>
      <c r="C446" s="123"/>
      <c r="D446" s="123"/>
      <c r="E446" s="123"/>
      <c r="F446" s="123"/>
      <c r="G446" s="123"/>
      <c r="H446" s="123"/>
      <c r="I446" s="123"/>
      <c r="J446" s="123"/>
      <c r="K446" s="123"/>
    </row>
    <row r="447" spans="2:11">
      <c r="B447" s="122"/>
      <c r="C447" s="123"/>
      <c r="D447" s="123"/>
      <c r="E447" s="123"/>
      <c r="F447" s="123"/>
      <c r="G447" s="123"/>
      <c r="H447" s="123"/>
      <c r="I447" s="123"/>
      <c r="J447" s="123"/>
      <c r="K447" s="123"/>
    </row>
    <row r="448" spans="2:11">
      <c r="B448" s="122"/>
      <c r="C448" s="123"/>
      <c r="D448" s="123"/>
      <c r="E448" s="123"/>
      <c r="F448" s="123"/>
      <c r="G448" s="123"/>
      <c r="H448" s="123"/>
      <c r="I448" s="123"/>
      <c r="J448" s="123"/>
      <c r="K448" s="123"/>
    </row>
    <row r="449" spans="2:11">
      <c r="B449" s="122"/>
      <c r="C449" s="123"/>
      <c r="D449" s="123"/>
      <c r="E449" s="123"/>
      <c r="F449" s="123"/>
      <c r="G449" s="123"/>
      <c r="H449" s="123"/>
      <c r="I449" s="123"/>
      <c r="J449" s="123"/>
      <c r="K449" s="123"/>
    </row>
    <row r="450" spans="2:11">
      <c r="B450" s="122"/>
      <c r="C450" s="123"/>
      <c r="D450" s="123"/>
      <c r="E450" s="123"/>
      <c r="F450" s="123"/>
      <c r="G450" s="123"/>
      <c r="H450" s="123"/>
      <c r="I450" s="123"/>
      <c r="J450" s="123"/>
      <c r="K450" s="123"/>
    </row>
    <row r="451" spans="2:11">
      <c r="B451" s="122"/>
      <c r="C451" s="123"/>
      <c r="D451" s="123"/>
      <c r="E451" s="123"/>
      <c r="F451" s="123"/>
      <c r="G451" s="123"/>
      <c r="H451" s="123"/>
      <c r="I451" s="123"/>
      <c r="J451" s="123"/>
      <c r="K451" s="123"/>
    </row>
    <row r="452" spans="2:11">
      <c r="B452" s="122"/>
      <c r="C452" s="123"/>
      <c r="D452" s="123"/>
      <c r="E452" s="123"/>
      <c r="F452" s="123"/>
      <c r="G452" s="123"/>
      <c r="H452" s="123"/>
      <c r="I452" s="123"/>
      <c r="J452" s="123"/>
      <c r="K452" s="123"/>
    </row>
    <row r="453" spans="2:11">
      <c r="B453" s="122"/>
      <c r="C453" s="123"/>
      <c r="D453" s="123"/>
      <c r="E453" s="123"/>
      <c r="F453" s="123"/>
      <c r="G453" s="123"/>
      <c r="H453" s="123"/>
      <c r="I453" s="123"/>
      <c r="J453" s="123"/>
      <c r="K453" s="123"/>
    </row>
    <row r="454" spans="2:11">
      <c r="B454" s="122"/>
      <c r="C454" s="123"/>
      <c r="D454" s="123"/>
      <c r="E454" s="123"/>
      <c r="F454" s="123"/>
      <c r="G454" s="123"/>
      <c r="H454" s="123"/>
      <c r="I454" s="123"/>
      <c r="J454" s="123"/>
      <c r="K454" s="123"/>
    </row>
    <row r="455" spans="2:11">
      <c r="B455" s="122"/>
      <c r="C455" s="123"/>
      <c r="D455" s="123"/>
      <c r="E455" s="123"/>
      <c r="F455" s="123"/>
      <c r="G455" s="123"/>
      <c r="H455" s="123"/>
      <c r="I455" s="123"/>
      <c r="J455" s="123"/>
      <c r="K455" s="123"/>
    </row>
    <row r="456" spans="2:11">
      <c r="B456" s="122"/>
      <c r="C456" s="123"/>
      <c r="D456" s="123"/>
      <c r="E456" s="123"/>
      <c r="F456" s="123"/>
      <c r="G456" s="123"/>
      <c r="H456" s="123"/>
      <c r="I456" s="123"/>
      <c r="J456" s="123"/>
      <c r="K456" s="123"/>
    </row>
    <row r="457" spans="2:11">
      <c r="B457" s="122"/>
      <c r="C457" s="123"/>
      <c r="D457" s="123"/>
      <c r="E457" s="123"/>
      <c r="F457" s="123"/>
      <c r="G457" s="123"/>
      <c r="H457" s="123"/>
      <c r="I457" s="123"/>
      <c r="J457" s="123"/>
      <c r="K457" s="123"/>
    </row>
    <row r="458" spans="2:11">
      <c r="B458" s="122"/>
      <c r="C458" s="123"/>
      <c r="D458" s="123"/>
      <c r="E458" s="123"/>
      <c r="F458" s="123"/>
      <c r="G458" s="123"/>
      <c r="H458" s="123"/>
      <c r="I458" s="123"/>
      <c r="J458" s="123"/>
      <c r="K458" s="123"/>
    </row>
    <row r="459" spans="2:11">
      <c r="B459" s="122"/>
      <c r="C459" s="123"/>
      <c r="D459" s="123"/>
      <c r="E459" s="123"/>
      <c r="F459" s="123"/>
      <c r="G459" s="123"/>
      <c r="H459" s="123"/>
      <c r="I459" s="123"/>
      <c r="J459" s="123"/>
      <c r="K459" s="123"/>
    </row>
    <row r="460" spans="2:11">
      <c r="B460" s="122"/>
      <c r="C460" s="123"/>
      <c r="D460" s="123"/>
      <c r="E460" s="123"/>
      <c r="F460" s="123"/>
      <c r="G460" s="123"/>
      <c r="H460" s="123"/>
      <c r="I460" s="123"/>
      <c r="J460" s="123"/>
      <c r="K460" s="123"/>
    </row>
    <row r="461" spans="2:11">
      <c r="B461" s="122"/>
      <c r="C461" s="123"/>
      <c r="D461" s="123"/>
      <c r="E461" s="123"/>
      <c r="F461" s="123"/>
      <c r="G461" s="123"/>
      <c r="H461" s="123"/>
      <c r="I461" s="123"/>
      <c r="J461" s="123"/>
      <c r="K461" s="123"/>
    </row>
    <row r="462" spans="2:11">
      <c r="B462" s="122"/>
      <c r="C462" s="123"/>
      <c r="D462" s="123"/>
      <c r="E462" s="123"/>
      <c r="F462" s="123"/>
      <c r="G462" s="123"/>
      <c r="H462" s="123"/>
      <c r="I462" s="123"/>
      <c r="J462" s="123"/>
      <c r="K462" s="123"/>
    </row>
    <row r="463" spans="2:11">
      <c r="B463" s="122"/>
      <c r="C463" s="123"/>
      <c r="D463" s="123"/>
      <c r="E463" s="123"/>
      <c r="F463" s="123"/>
      <c r="G463" s="123"/>
      <c r="H463" s="123"/>
      <c r="I463" s="123"/>
      <c r="J463" s="123"/>
      <c r="K463" s="123"/>
    </row>
    <row r="464" spans="2:11">
      <c r="B464" s="122"/>
      <c r="C464" s="123"/>
      <c r="D464" s="123"/>
      <c r="E464" s="123"/>
      <c r="F464" s="123"/>
      <c r="G464" s="123"/>
      <c r="H464" s="123"/>
      <c r="I464" s="123"/>
      <c r="J464" s="123"/>
      <c r="K464" s="123"/>
    </row>
    <row r="465" spans="2:11">
      <c r="B465" s="122"/>
      <c r="C465" s="123"/>
      <c r="D465" s="123"/>
      <c r="E465" s="123"/>
      <c r="F465" s="123"/>
      <c r="G465" s="123"/>
      <c r="H465" s="123"/>
      <c r="I465" s="123"/>
      <c r="J465" s="123"/>
      <c r="K465" s="123"/>
    </row>
    <row r="466" spans="2:11">
      <c r="B466" s="122"/>
      <c r="C466" s="123"/>
      <c r="D466" s="123"/>
      <c r="E466" s="123"/>
      <c r="F466" s="123"/>
      <c r="G466" s="123"/>
      <c r="H466" s="123"/>
      <c r="I466" s="123"/>
      <c r="J466" s="123"/>
      <c r="K466" s="123"/>
    </row>
    <row r="467" spans="2:11">
      <c r="B467" s="122"/>
      <c r="C467" s="123"/>
      <c r="D467" s="123"/>
      <c r="E467" s="123"/>
      <c r="F467" s="123"/>
      <c r="G467" s="123"/>
      <c r="H467" s="123"/>
      <c r="I467" s="123"/>
      <c r="J467" s="123"/>
      <c r="K467" s="123"/>
    </row>
    <row r="468" spans="2:11">
      <c r="B468" s="122"/>
      <c r="C468" s="123"/>
      <c r="D468" s="123"/>
      <c r="E468" s="123"/>
      <c r="F468" s="123"/>
      <c r="G468" s="123"/>
      <c r="H468" s="123"/>
      <c r="I468" s="123"/>
      <c r="J468" s="123"/>
      <c r="K468" s="123"/>
    </row>
    <row r="469" spans="2:11">
      <c r="B469" s="122"/>
      <c r="C469" s="123"/>
      <c r="D469" s="123"/>
      <c r="E469" s="123"/>
      <c r="F469" s="123"/>
      <c r="G469" s="123"/>
      <c r="H469" s="123"/>
      <c r="I469" s="123"/>
      <c r="J469" s="123"/>
      <c r="K469" s="123"/>
    </row>
    <row r="470" spans="2:11">
      <c r="B470" s="122"/>
      <c r="C470" s="123"/>
      <c r="D470" s="123"/>
      <c r="E470" s="123"/>
      <c r="F470" s="123"/>
      <c r="G470" s="123"/>
      <c r="H470" s="123"/>
      <c r="I470" s="123"/>
      <c r="J470" s="123"/>
      <c r="K470" s="123"/>
    </row>
    <row r="471" spans="2:11">
      <c r="B471" s="122"/>
      <c r="C471" s="123"/>
      <c r="D471" s="123"/>
      <c r="E471" s="123"/>
      <c r="F471" s="123"/>
      <c r="G471" s="123"/>
      <c r="H471" s="123"/>
      <c r="I471" s="123"/>
      <c r="J471" s="123"/>
      <c r="K471" s="123"/>
    </row>
    <row r="472" spans="2:11">
      <c r="B472" s="122"/>
      <c r="C472" s="123"/>
      <c r="D472" s="123"/>
      <c r="E472" s="123"/>
      <c r="F472" s="123"/>
      <c r="G472" s="123"/>
      <c r="H472" s="123"/>
      <c r="I472" s="123"/>
      <c r="J472" s="123"/>
      <c r="K472" s="123"/>
    </row>
    <row r="473" spans="2:11">
      <c r="B473" s="122"/>
      <c r="C473" s="123"/>
      <c r="D473" s="123"/>
      <c r="E473" s="123"/>
      <c r="F473" s="123"/>
      <c r="G473" s="123"/>
      <c r="H473" s="123"/>
      <c r="I473" s="123"/>
      <c r="J473" s="123"/>
      <c r="K473" s="123"/>
    </row>
    <row r="474" spans="2:11">
      <c r="B474" s="122"/>
      <c r="C474" s="123"/>
      <c r="D474" s="123"/>
      <c r="E474" s="123"/>
      <c r="F474" s="123"/>
      <c r="G474" s="123"/>
      <c r="H474" s="123"/>
      <c r="I474" s="123"/>
      <c r="J474" s="123"/>
      <c r="K474" s="123"/>
    </row>
    <row r="475" spans="2:11">
      <c r="B475" s="122"/>
      <c r="C475" s="123"/>
      <c r="D475" s="123"/>
      <c r="E475" s="123"/>
      <c r="F475" s="123"/>
      <c r="G475" s="123"/>
      <c r="H475" s="123"/>
      <c r="I475" s="123"/>
      <c r="J475" s="123"/>
      <c r="K475" s="123"/>
    </row>
    <row r="476" spans="2:11">
      <c r="B476" s="122"/>
      <c r="C476" s="123"/>
      <c r="D476" s="123"/>
      <c r="E476" s="123"/>
      <c r="F476" s="123"/>
      <c r="G476" s="123"/>
      <c r="H476" s="123"/>
      <c r="I476" s="123"/>
      <c r="J476" s="123"/>
      <c r="K476" s="123"/>
    </row>
    <row r="477" spans="2:11">
      <c r="B477" s="122"/>
      <c r="C477" s="123"/>
      <c r="D477" s="123"/>
      <c r="E477" s="123"/>
      <c r="F477" s="123"/>
      <c r="G477" s="123"/>
      <c r="H477" s="123"/>
      <c r="I477" s="123"/>
      <c r="J477" s="123"/>
      <c r="K477" s="123"/>
    </row>
    <row r="478" spans="2:11">
      <c r="B478" s="122"/>
      <c r="C478" s="123"/>
      <c r="D478" s="123"/>
      <c r="E478" s="123"/>
      <c r="F478" s="123"/>
      <c r="G478" s="123"/>
      <c r="H478" s="123"/>
      <c r="I478" s="123"/>
      <c r="J478" s="123"/>
      <c r="K478" s="123"/>
    </row>
    <row r="479" spans="2:11">
      <c r="B479" s="122"/>
      <c r="C479" s="123"/>
      <c r="D479" s="123"/>
      <c r="E479" s="123"/>
      <c r="F479" s="123"/>
      <c r="G479" s="123"/>
      <c r="H479" s="123"/>
      <c r="I479" s="123"/>
      <c r="J479" s="123"/>
      <c r="K479" s="123"/>
    </row>
    <row r="480" spans="2:11">
      <c r="B480" s="122"/>
      <c r="C480" s="123"/>
      <c r="D480" s="123"/>
      <c r="E480" s="123"/>
      <c r="F480" s="123"/>
      <c r="G480" s="123"/>
      <c r="H480" s="123"/>
      <c r="I480" s="123"/>
      <c r="J480" s="123"/>
      <c r="K480" s="123"/>
    </row>
    <row r="481" spans="2:11">
      <c r="B481" s="122"/>
      <c r="C481" s="123"/>
      <c r="D481" s="123"/>
      <c r="E481" s="123"/>
      <c r="F481" s="123"/>
      <c r="G481" s="123"/>
      <c r="H481" s="123"/>
      <c r="I481" s="123"/>
      <c r="J481" s="123"/>
      <c r="K481" s="123"/>
    </row>
    <row r="482" spans="2:11">
      <c r="B482" s="122"/>
      <c r="C482" s="123"/>
      <c r="D482" s="123"/>
      <c r="E482" s="123"/>
      <c r="F482" s="123"/>
      <c r="G482" s="123"/>
      <c r="H482" s="123"/>
      <c r="I482" s="123"/>
      <c r="J482" s="123"/>
      <c r="K482" s="123"/>
    </row>
    <row r="483" spans="2:11">
      <c r="B483" s="122"/>
      <c r="C483" s="123"/>
      <c r="D483" s="123"/>
      <c r="E483" s="123"/>
      <c r="F483" s="123"/>
      <c r="G483" s="123"/>
      <c r="H483" s="123"/>
      <c r="I483" s="123"/>
      <c r="J483" s="123"/>
      <c r="K483" s="123"/>
    </row>
    <row r="484" spans="2:11">
      <c r="B484" s="122"/>
      <c r="C484" s="123"/>
      <c r="D484" s="123"/>
      <c r="E484" s="123"/>
      <c r="F484" s="123"/>
      <c r="G484" s="123"/>
      <c r="H484" s="123"/>
      <c r="I484" s="123"/>
      <c r="J484" s="123"/>
      <c r="K484" s="123"/>
    </row>
    <row r="485" spans="2:11">
      <c r="B485" s="122"/>
      <c r="C485" s="123"/>
      <c r="D485" s="123"/>
      <c r="E485" s="123"/>
      <c r="F485" s="123"/>
      <c r="G485" s="123"/>
      <c r="H485" s="123"/>
      <c r="I485" s="123"/>
      <c r="J485" s="123"/>
      <c r="K485" s="123"/>
    </row>
    <row r="486" spans="2:11">
      <c r="B486" s="122"/>
      <c r="C486" s="123"/>
      <c r="D486" s="123"/>
      <c r="E486" s="123"/>
      <c r="F486" s="123"/>
      <c r="G486" s="123"/>
      <c r="H486" s="123"/>
      <c r="I486" s="123"/>
      <c r="J486" s="123"/>
      <c r="K486" s="123"/>
    </row>
    <row r="487" spans="2:11">
      <c r="B487" s="122"/>
      <c r="C487" s="123"/>
      <c r="D487" s="123"/>
      <c r="E487" s="123"/>
      <c r="F487" s="123"/>
      <c r="G487" s="123"/>
      <c r="H487" s="123"/>
      <c r="I487" s="123"/>
      <c r="J487" s="123"/>
      <c r="K487" s="123"/>
    </row>
    <row r="488" spans="2:11">
      <c r="B488" s="122"/>
      <c r="C488" s="123"/>
      <c r="D488" s="123"/>
      <c r="E488" s="123"/>
      <c r="F488" s="123"/>
      <c r="G488" s="123"/>
      <c r="H488" s="123"/>
      <c r="I488" s="123"/>
      <c r="J488" s="123"/>
      <c r="K488" s="123"/>
    </row>
    <row r="489" spans="2:11">
      <c r="B489" s="122"/>
      <c r="C489" s="123"/>
      <c r="D489" s="123"/>
      <c r="E489" s="123"/>
      <c r="F489" s="123"/>
      <c r="G489" s="123"/>
      <c r="H489" s="123"/>
      <c r="I489" s="123"/>
      <c r="J489" s="123"/>
      <c r="K489" s="123"/>
    </row>
    <row r="490" spans="2:11">
      <c r="B490" s="122"/>
      <c r="C490" s="123"/>
      <c r="D490" s="123"/>
      <c r="E490" s="123"/>
      <c r="F490" s="123"/>
      <c r="G490" s="123"/>
      <c r="H490" s="123"/>
      <c r="I490" s="123"/>
      <c r="J490" s="123"/>
      <c r="K490" s="123"/>
    </row>
    <row r="491" spans="2:11">
      <c r="B491" s="122"/>
      <c r="C491" s="123"/>
      <c r="D491" s="123"/>
      <c r="E491" s="123"/>
      <c r="F491" s="123"/>
      <c r="G491" s="123"/>
      <c r="H491" s="123"/>
      <c r="I491" s="123"/>
      <c r="J491" s="123"/>
      <c r="K491" s="123"/>
    </row>
    <row r="492" spans="2:11">
      <c r="B492" s="122"/>
      <c r="C492" s="123"/>
      <c r="D492" s="123"/>
      <c r="E492" s="123"/>
      <c r="F492" s="123"/>
      <c r="G492" s="123"/>
      <c r="H492" s="123"/>
      <c r="I492" s="123"/>
      <c r="J492" s="123"/>
      <c r="K492" s="123"/>
    </row>
    <row r="493" spans="2:11">
      <c r="B493" s="122"/>
      <c r="C493" s="123"/>
      <c r="D493" s="123"/>
      <c r="E493" s="123"/>
      <c r="F493" s="123"/>
      <c r="G493" s="123"/>
      <c r="H493" s="123"/>
      <c r="I493" s="123"/>
      <c r="J493" s="123"/>
      <c r="K493" s="123"/>
    </row>
    <row r="494" spans="2:11">
      <c r="B494" s="122"/>
      <c r="C494" s="123"/>
      <c r="D494" s="123"/>
      <c r="E494" s="123"/>
      <c r="F494" s="123"/>
      <c r="G494" s="123"/>
      <c r="H494" s="123"/>
      <c r="I494" s="123"/>
      <c r="J494" s="123"/>
      <c r="K494" s="123"/>
    </row>
    <row r="495" spans="2:11">
      <c r="B495" s="122"/>
      <c r="C495" s="123"/>
      <c r="D495" s="123"/>
      <c r="E495" s="123"/>
      <c r="F495" s="123"/>
      <c r="G495" s="123"/>
      <c r="H495" s="123"/>
      <c r="I495" s="123"/>
      <c r="J495" s="123"/>
      <c r="K495" s="123"/>
    </row>
    <row r="496" spans="2:11">
      <c r="B496" s="122"/>
      <c r="C496" s="123"/>
      <c r="D496" s="123"/>
      <c r="E496" s="123"/>
      <c r="F496" s="123"/>
      <c r="G496" s="123"/>
      <c r="H496" s="123"/>
      <c r="I496" s="123"/>
      <c r="J496" s="123"/>
      <c r="K496" s="123"/>
    </row>
    <row r="497" spans="2:11">
      <c r="B497" s="122"/>
      <c r="C497" s="123"/>
      <c r="D497" s="123"/>
      <c r="E497" s="123"/>
      <c r="F497" s="123"/>
      <c r="G497" s="123"/>
      <c r="H497" s="123"/>
      <c r="I497" s="123"/>
      <c r="J497" s="123"/>
      <c r="K497" s="123"/>
    </row>
    <row r="498" spans="2:11">
      <c r="B498" s="122"/>
      <c r="C498" s="123"/>
      <c r="D498" s="123"/>
      <c r="E498" s="123"/>
      <c r="F498" s="123"/>
      <c r="G498" s="123"/>
      <c r="H498" s="123"/>
      <c r="I498" s="123"/>
      <c r="J498" s="123"/>
      <c r="K498" s="123"/>
    </row>
    <row r="499" spans="2:11">
      <c r="B499" s="122"/>
      <c r="C499" s="123"/>
      <c r="D499" s="123"/>
      <c r="E499" s="123"/>
      <c r="F499" s="123"/>
      <c r="G499" s="123"/>
      <c r="H499" s="123"/>
      <c r="I499" s="123"/>
      <c r="J499" s="123"/>
      <c r="K499" s="123"/>
    </row>
    <row r="500" spans="2:11">
      <c r="B500" s="122"/>
      <c r="C500" s="123"/>
      <c r="D500" s="123"/>
      <c r="E500" s="123"/>
      <c r="F500" s="123"/>
      <c r="G500" s="123"/>
      <c r="H500" s="123"/>
      <c r="I500" s="123"/>
      <c r="J500" s="123"/>
      <c r="K500" s="123"/>
    </row>
    <row r="501" spans="2:11">
      <c r="B501" s="122"/>
      <c r="C501" s="123"/>
      <c r="D501" s="123"/>
      <c r="E501" s="123"/>
      <c r="F501" s="123"/>
      <c r="G501" s="123"/>
      <c r="H501" s="123"/>
      <c r="I501" s="123"/>
      <c r="J501" s="123"/>
      <c r="K501" s="123"/>
    </row>
    <row r="502" spans="2:11">
      <c r="B502" s="122"/>
      <c r="C502" s="123"/>
      <c r="D502" s="123"/>
      <c r="E502" s="123"/>
      <c r="F502" s="123"/>
      <c r="G502" s="123"/>
      <c r="H502" s="123"/>
      <c r="I502" s="123"/>
      <c r="J502" s="123"/>
      <c r="K502" s="123"/>
    </row>
    <row r="503" spans="2:11">
      <c r="B503" s="122"/>
      <c r="C503" s="123"/>
      <c r="D503" s="123"/>
      <c r="E503" s="123"/>
      <c r="F503" s="123"/>
      <c r="G503" s="123"/>
      <c r="H503" s="123"/>
      <c r="I503" s="123"/>
      <c r="J503" s="123"/>
      <c r="K503" s="123"/>
    </row>
    <row r="504" spans="2:11">
      <c r="B504" s="122"/>
      <c r="C504" s="123"/>
      <c r="D504" s="123"/>
      <c r="E504" s="123"/>
      <c r="F504" s="123"/>
      <c r="G504" s="123"/>
      <c r="H504" s="123"/>
      <c r="I504" s="123"/>
      <c r="J504" s="123"/>
      <c r="K504" s="123"/>
    </row>
    <row r="505" spans="2:11">
      <c r="B505" s="122"/>
      <c r="C505" s="123"/>
      <c r="D505" s="123"/>
      <c r="E505" s="123"/>
      <c r="F505" s="123"/>
      <c r="G505" s="123"/>
      <c r="H505" s="123"/>
      <c r="I505" s="123"/>
      <c r="J505" s="123"/>
      <c r="K505" s="123"/>
    </row>
    <row r="506" spans="2:11">
      <c r="B506" s="122"/>
      <c r="C506" s="123"/>
      <c r="D506" s="123"/>
      <c r="E506" s="123"/>
      <c r="F506" s="123"/>
      <c r="G506" s="123"/>
      <c r="H506" s="123"/>
      <c r="I506" s="123"/>
      <c r="J506" s="123"/>
      <c r="K506" s="123"/>
    </row>
    <row r="507" spans="2:11">
      <c r="B507" s="122"/>
      <c r="C507" s="123"/>
      <c r="D507" s="123"/>
      <c r="E507" s="123"/>
      <c r="F507" s="123"/>
      <c r="G507" s="123"/>
      <c r="H507" s="123"/>
      <c r="I507" s="123"/>
      <c r="J507" s="123"/>
      <c r="K507" s="123"/>
    </row>
    <row r="508" spans="2:11">
      <c r="B508" s="122"/>
      <c r="C508" s="123"/>
      <c r="D508" s="123"/>
      <c r="E508" s="123"/>
      <c r="F508" s="123"/>
      <c r="G508" s="123"/>
      <c r="H508" s="123"/>
      <c r="I508" s="123"/>
      <c r="J508" s="123"/>
      <c r="K508" s="123"/>
    </row>
    <row r="509" spans="2:11">
      <c r="B509" s="122"/>
      <c r="C509" s="123"/>
      <c r="D509" s="123"/>
      <c r="E509" s="123"/>
      <c r="F509" s="123"/>
      <c r="G509" s="123"/>
      <c r="H509" s="123"/>
      <c r="I509" s="123"/>
      <c r="J509" s="123"/>
      <c r="K509" s="123"/>
    </row>
    <row r="510" spans="2:11">
      <c r="B510" s="122"/>
      <c r="C510" s="123"/>
      <c r="D510" s="123"/>
      <c r="E510" s="123"/>
      <c r="F510" s="123"/>
      <c r="G510" s="123"/>
      <c r="H510" s="123"/>
      <c r="I510" s="123"/>
      <c r="J510" s="123"/>
      <c r="K510" s="123"/>
    </row>
    <row r="511" spans="2:11">
      <c r="B511" s="122"/>
      <c r="C511" s="123"/>
      <c r="D511" s="123"/>
      <c r="E511" s="123"/>
      <c r="F511" s="123"/>
      <c r="G511" s="123"/>
      <c r="H511" s="123"/>
      <c r="I511" s="123"/>
      <c r="J511" s="123"/>
      <c r="K511" s="123"/>
    </row>
    <row r="512" spans="2:11">
      <c r="B512" s="122"/>
      <c r="C512" s="123"/>
      <c r="D512" s="123"/>
      <c r="E512" s="123"/>
      <c r="F512" s="123"/>
      <c r="G512" s="123"/>
      <c r="H512" s="123"/>
      <c r="I512" s="123"/>
      <c r="J512" s="123"/>
      <c r="K512" s="123"/>
    </row>
    <row r="513" spans="2:11">
      <c r="B513" s="122"/>
      <c r="C513" s="123"/>
      <c r="D513" s="123"/>
      <c r="E513" s="123"/>
      <c r="F513" s="123"/>
      <c r="G513" s="123"/>
      <c r="H513" s="123"/>
      <c r="I513" s="123"/>
      <c r="J513" s="123"/>
      <c r="K513" s="123"/>
    </row>
    <row r="514" spans="2:11">
      <c r="B514" s="122"/>
      <c r="C514" s="123"/>
      <c r="D514" s="123"/>
      <c r="E514" s="123"/>
      <c r="F514" s="123"/>
      <c r="G514" s="123"/>
      <c r="H514" s="123"/>
      <c r="I514" s="123"/>
      <c r="J514" s="123"/>
      <c r="K514" s="123"/>
    </row>
    <row r="515" spans="2:11">
      <c r="B515" s="122"/>
      <c r="C515" s="123"/>
      <c r="D515" s="123"/>
      <c r="E515" s="123"/>
      <c r="F515" s="123"/>
      <c r="G515" s="123"/>
      <c r="H515" s="123"/>
      <c r="I515" s="123"/>
      <c r="J515" s="123"/>
      <c r="K515" s="123"/>
    </row>
    <row r="516" spans="2:11">
      <c r="B516" s="122"/>
      <c r="C516" s="123"/>
      <c r="D516" s="123"/>
      <c r="E516" s="123"/>
      <c r="F516" s="123"/>
      <c r="G516" s="123"/>
      <c r="H516" s="123"/>
      <c r="I516" s="123"/>
      <c r="J516" s="123"/>
      <c r="K516" s="123"/>
    </row>
    <row r="517" spans="2:11">
      <c r="B517" s="122"/>
      <c r="C517" s="123"/>
      <c r="D517" s="123"/>
      <c r="E517" s="123"/>
      <c r="F517" s="123"/>
      <c r="G517" s="123"/>
      <c r="H517" s="123"/>
      <c r="I517" s="123"/>
      <c r="J517" s="123"/>
      <c r="K517" s="123"/>
    </row>
    <row r="518" spans="2:11">
      <c r="B518" s="122"/>
      <c r="C518" s="123"/>
      <c r="D518" s="123"/>
      <c r="E518" s="123"/>
      <c r="F518" s="123"/>
      <c r="G518" s="123"/>
      <c r="H518" s="123"/>
      <c r="I518" s="123"/>
      <c r="J518" s="123"/>
      <c r="K518" s="123"/>
    </row>
    <row r="519" spans="2:11">
      <c r="B519" s="122"/>
      <c r="C519" s="123"/>
      <c r="D519" s="123"/>
      <c r="E519" s="123"/>
      <c r="F519" s="123"/>
      <c r="G519" s="123"/>
      <c r="H519" s="123"/>
      <c r="I519" s="123"/>
      <c r="J519" s="123"/>
      <c r="K519" s="123"/>
    </row>
    <row r="520" spans="2:11">
      <c r="B520" s="122"/>
      <c r="C520" s="123"/>
      <c r="D520" s="123"/>
      <c r="E520" s="123"/>
      <c r="F520" s="123"/>
      <c r="G520" s="123"/>
      <c r="H520" s="123"/>
      <c r="I520" s="123"/>
      <c r="J520" s="123"/>
      <c r="K520" s="123"/>
    </row>
    <row r="521" spans="2:11">
      <c r="B521" s="122"/>
      <c r="C521" s="123"/>
      <c r="D521" s="123"/>
      <c r="E521" s="123"/>
      <c r="F521" s="123"/>
      <c r="G521" s="123"/>
      <c r="H521" s="123"/>
      <c r="I521" s="123"/>
      <c r="J521" s="123"/>
      <c r="K521" s="123"/>
    </row>
    <row r="522" spans="2:11">
      <c r="B522" s="122"/>
      <c r="C522" s="123"/>
      <c r="D522" s="123"/>
      <c r="E522" s="123"/>
      <c r="F522" s="123"/>
      <c r="G522" s="123"/>
      <c r="H522" s="123"/>
      <c r="I522" s="123"/>
      <c r="J522" s="123"/>
      <c r="K522" s="123"/>
    </row>
    <row r="523" spans="2:11">
      <c r="B523" s="122"/>
      <c r="C523" s="123"/>
      <c r="D523" s="123"/>
      <c r="E523" s="123"/>
      <c r="F523" s="123"/>
      <c r="G523" s="123"/>
      <c r="H523" s="123"/>
      <c r="I523" s="123"/>
      <c r="J523" s="123"/>
      <c r="K523" s="123"/>
    </row>
    <row r="524" spans="2:11">
      <c r="B524" s="122"/>
      <c r="C524" s="123"/>
      <c r="D524" s="123"/>
      <c r="E524" s="123"/>
      <c r="F524" s="123"/>
      <c r="G524" s="123"/>
      <c r="H524" s="123"/>
      <c r="I524" s="123"/>
      <c r="J524" s="123"/>
      <c r="K524" s="123"/>
    </row>
    <row r="525" spans="2:11">
      <c r="B525" s="122"/>
      <c r="C525" s="123"/>
      <c r="D525" s="123"/>
      <c r="E525" s="123"/>
      <c r="F525" s="123"/>
      <c r="G525" s="123"/>
      <c r="H525" s="123"/>
      <c r="I525" s="123"/>
      <c r="J525" s="123"/>
      <c r="K525" s="123"/>
    </row>
    <row r="526" spans="2:11">
      <c r="B526" s="122"/>
      <c r="C526" s="123"/>
      <c r="D526" s="123"/>
      <c r="E526" s="123"/>
      <c r="F526" s="123"/>
      <c r="G526" s="123"/>
      <c r="H526" s="123"/>
      <c r="I526" s="123"/>
      <c r="J526" s="123"/>
      <c r="K526" s="123"/>
    </row>
    <row r="527" spans="2:11">
      <c r="B527" s="122"/>
      <c r="C527" s="123"/>
      <c r="D527" s="123"/>
      <c r="E527" s="123"/>
      <c r="F527" s="123"/>
      <c r="G527" s="123"/>
      <c r="H527" s="123"/>
      <c r="I527" s="123"/>
      <c r="J527" s="123"/>
      <c r="K527" s="123"/>
    </row>
    <row r="528" spans="2:11">
      <c r="B528" s="122"/>
      <c r="C528" s="123"/>
      <c r="D528" s="123"/>
      <c r="E528" s="123"/>
      <c r="F528" s="123"/>
      <c r="G528" s="123"/>
      <c r="H528" s="123"/>
      <c r="I528" s="123"/>
      <c r="J528" s="123"/>
      <c r="K528" s="123"/>
    </row>
    <row r="529" spans="2:11">
      <c r="B529" s="122"/>
      <c r="C529" s="123"/>
      <c r="D529" s="123"/>
      <c r="E529" s="123"/>
      <c r="F529" s="123"/>
      <c r="G529" s="123"/>
      <c r="H529" s="123"/>
      <c r="I529" s="123"/>
      <c r="J529" s="123"/>
      <c r="K529" s="123"/>
    </row>
    <row r="530" spans="2:11">
      <c r="B530" s="122"/>
      <c r="C530" s="123"/>
      <c r="D530" s="123"/>
      <c r="E530" s="123"/>
      <c r="F530" s="123"/>
      <c r="G530" s="123"/>
      <c r="H530" s="123"/>
      <c r="I530" s="123"/>
      <c r="J530" s="123"/>
      <c r="K530" s="123"/>
    </row>
    <row r="531" spans="2:11">
      <c r="B531" s="122"/>
      <c r="C531" s="123"/>
      <c r="D531" s="123"/>
      <c r="E531" s="123"/>
      <c r="F531" s="123"/>
      <c r="G531" s="123"/>
      <c r="H531" s="123"/>
      <c r="I531" s="123"/>
      <c r="J531" s="123"/>
      <c r="K531" s="123"/>
    </row>
    <row r="532" spans="2:11">
      <c r="B532" s="122"/>
      <c r="C532" s="123"/>
      <c r="D532" s="123"/>
      <c r="E532" s="123"/>
      <c r="F532" s="123"/>
      <c r="G532" s="123"/>
      <c r="H532" s="123"/>
      <c r="I532" s="123"/>
      <c r="J532" s="123"/>
      <c r="K532" s="123"/>
    </row>
    <row r="533" spans="2:11">
      <c r="B533" s="122"/>
      <c r="C533" s="123"/>
      <c r="D533" s="123"/>
      <c r="E533" s="123"/>
      <c r="F533" s="123"/>
      <c r="G533" s="123"/>
      <c r="H533" s="123"/>
      <c r="I533" s="123"/>
      <c r="J533" s="123"/>
      <c r="K533" s="123"/>
    </row>
    <row r="534" spans="2:11">
      <c r="B534" s="122"/>
      <c r="C534" s="123"/>
      <c r="D534" s="123"/>
      <c r="E534" s="123"/>
      <c r="F534" s="123"/>
      <c r="G534" s="123"/>
      <c r="H534" s="123"/>
      <c r="I534" s="123"/>
      <c r="J534" s="123"/>
      <c r="K534" s="123"/>
    </row>
    <row r="535" spans="2:11">
      <c r="B535" s="122"/>
      <c r="C535" s="123"/>
      <c r="D535" s="123"/>
      <c r="E535" s="123"/>
      <c r="F535" s="123"/>
      <c r="G535" s="123"/>
      <c r="H535" s="123"/>
      <c r="I535" s="123"/>
      <c r="J535" s="123"/>
      <c r="K535" s="123"/>
    </row>
    <row r="536" spans="2:11">
      <c r="B536" s="122"/>
      <c r="C536" s="123"/>
      <c r="D536" s="123"/>
      <c r="E536" s="123"/>
      <c r="F536" s="123"/>
      <c r="G536" s="123"/>
      <c r="H536" s="123"/>
      <c r="I536" s="123"/>
      <c r="J536" s="123"/>
      <c r="K536" s="123"/>
    </row>
    <row r="537" spans="2:11">
      <c r="B537" s="122"/>
      <c r="C537" s="123"/>
      <c r="D537" s="123"/>
      <c r="E537" s="123"/>
      <c r="F537" s="123"/>
      <c r="G537" s="123"/>
      <c r="H537" s="123"/>
      <c r="I537" s="123"/>
      <c r="J537" s="123"/>
      <c r="K537" s="123"/>
    </row>
    <row r="538" spans="2:11">
      <c r="B538" s="122"/>
      <c r="C538" s="123"/>
      <c r="D538" s="123"/>
      <c r="E538" s="123"/>
      <c r="F538" s="123"/>
      <c r="G538" s="123"/>
      <c r="H538" s="123"/>
      <c r="I538" s="123"/>
      <c r="J538" s="123"/>
      <c r="K538" s="123"/>
    </row>
    <row r="539" spans="2:11">
      <c r="B539" s="122"/>
      <c r="C539" s="123"/>
      <c r="D539" s="123"/>
      <c r="E539" s="123"/>
      <c r="F539" s="123"/>
      <c r="G539" s="123"/>
      <c r="H539" s="123"/>
      <c r="I539" s="123"/>
      <c r="J539" s="123"/>
      <c r="K539" s="123"/>
    </row>
    <row r="540" spans="2:11">
      <c r="B540" s="122"/>
      <c r="C540" s="123"/>
      <c r="D540" s="123"/>
      <c r="E540" s="123"/>
      <c r="F540" s="123"/>
      <c r="G540" s="123"/>
      <c r="H540" s="123"/>
      <c r="I540" s="123"/>
      <c r="J540" s="123"/>
      <c r="K540" s="123"/>
    </row>
    <row r="541" spans="2:11">
      <c r="B541" s="122"/>
      <c r="C541" s="123"/>
      <c r="D541" s="123"/>
      <c r="E541" s="123"/>
      <c r="F541" s="123"/>
      <c r="G541" s="123"/>
      <c r="H541" s="123"/>
      <c r="I541" s="123"/>
      <c r="J541" s="123"/>
      <c r="K541" s="123"/>
    </row>
    <row r="542" spans="2:11">
      <c r="B542" s="122"/>
      <c r="C542" s="123"/>
      <c r="D542" s="123"/>
      <c r="E542" s="123"/>
      <c r="F542" s="123"/>
      <c r="G542" s="123"/>
      <c r="H542" s="123"/>
      <c r="I542" s="123"/>
      <c r="J542" s="123"/>
      <c r="K542" s="123"/>
    </row>
    <row r="543" spans="2:11">
      <c r="B543" s="122"/>
      <c r="C543" s="123"/>
      <c r="D543" s="123"/>
      <c r="E543" s="123"/>
      <c r="F543" s="123"/>
      <c r="G543" s="123"/>
      <c r="H543" s="123"/>
      <c r="I543" s="123"/>
      <c r="J543" s="123"/>
      <c r="K543" s="123"/>
    </row>
    <row r="544" spans="2:11">
      <c r="B544" s="122"/>
      <c r="C544" s="123"/>
      <c r="D544" s="123"/>
      <c r="E544" s="123"/>
      <c r="F544" s="123"/>
      <c r="G544" s="123"/>
      <c r="H544" s="123"/>
      <c r="I544" s="123"/>
      <c r="J544" s="123"/>
      <c r="K544" s="123"/>
    </row>
    <row r="545" spans="2:11">
      <c r="B545" s="122"/>
      <c r="C545" s="123"/>
      <c r="D545" s="123"/>
      <c r="E545" s="123"/>
      <c r="F545" s="123"/>
      <c r="G545" s="123"/>
      <c r="H545" s="123"/>
      <c r="I545" s="123"/>
      <c r="J545" s="123"/>
      <c r="K545" s="123"/>
    </row>
    <row r="546" spans="2:11">
      <c r="B546" s="122"/>
      <c r="C546" s="123"/>
      <c r="D546" s="123"/>
      <c r="E546" s="123"/>
      <c r="F546" s="123"/>
      <c r="G546" s="123"/>
      <c r="H546" s="123"/>
      <c r="I546" s="123"/>
      <c r="J546" s="123"/>
      <c r="K546" s="123"/>
    </row>
    <row r="547" spans="2:11">
      <c r="B547" s="122"/>
      <c r="C547" s="123"/>
      <c r="D547" s="123"/>
      <c r="E547" s="123"/>
      <c r="F547" s="123"/>
      <c r="G547" s="123"/>
      <c r="H547" s="123"/>
      <c r="I547" s="123"/>
      <c r="J547" s="123"/>
      <c r="K547" s="123"/>
    </row>
    <row r="548" spans="2:11">
      <c r="B548" s="122"/>
      <c r="C548" s="123"/>
      <c r="D548" s="123"/>
      <c r="E548" s="123"/>
      <c r="F548" s="123"/>
      <c r="G548" s="123"/>
      <c r="H548" s="123"/>
      <c r="I548" s="123"/>
      <c r="J548" s="123"/>
      <c r="K548" s="123"/>
    </row>
    <row r="549" spans="2:11">
      <c r="B549" s="122"/>
      <c r="C549" s="123"/>
      <c r="D549" s="123"/>
      <c r="E549" s="123"/>
      <c r="F549" s="123"/>
      <c r="G549" s="123"/>
      <c r="H549" s="123"/>
      <c r="I549" s="123"/>
      <c r="J549" s="123"/>
      <c r="K549" s="123"/>
    </row>
    <row r="550" spans="2:11">
      <c r="B550" s="122"/>
      <c r="C550" s="123"/>
      <c r="D550" s="123"/>
      <c r="E550" s="123"/>
      <c r="F550" s="123"/>
      <c r="G550" s="123"/>
      <c r="H550" s="123"/>
      <c r="I550" s="123"/>
      <c r="J550" s="123"/>
      <c r="K550" s="123"/>
    </row>
    <row r="551" spans="2:11">
      <c r="B551" s="122"/>
      <c r="C551" s="123"/>
      <c r="D551" s="123"/>
      <c r="E551" s="123"/>
      <c r="F551" s="123"/>
      <c r="G551" s="123"/>
      <c r="H551" s="123"/>
      <c r="I551" s="123"/>
      <c r="J551" s="123"/>
      <c r="K551" s="123"/>
    </row>
    <row r="552" spans="2:11">
      <c r="B552" s="122"/>
      <c r="C552" s="123"/>
      <c r="D552" s="123"/>
      <c r="E552" s="123"/>
      <c r="F552" s="123"/>
      <c r="G552" s="123"/>
      <c r="H552" s="123"/>
      <c r="I552" s="123"/>
      <c r="J552" s="123"/>
      <c r="K552" s="123"/>
    </row>
    <row r="553" spans="2:11">
      <c r="B553" s="122"/>
      <c r="C553" s="123"/>
      <c r="D553" s="123"/>
      <c r="E553" s="123"/>
      <c r="F553" s="123"/>
      <c r="G553" s="123"/>
      <c r="H553" s="123"/>
      <c r="I553" s="123"/>
      <c r="J553" s="123"/>
      <c r="K553" s="123"/>
    </row>
    <row r="554" spans="2:11">
      <c r="B554" s="122"/>
      <c r="C554" s="123"/>
      <c r="D554" s="123"/>
      <c r="E554" s="123"/>
      <c r="F554" s="123"/>
      <c r="G554" s="123"/>
      <c r="H554" s="123"/>
      <c r="I554" s="123"/>
      <c r="J554" s="123"/>
      <c r="K554" s="123"/>
    </row>
    <row r="555" spans="2:11">
      <c r="B555" s="122"/>
      <c r="C555" s="123"/>
      <c r="D555" s="123"/>
      <c r="E555" s="123"/>
      <c r="F555" s="123"/>
      <c r="G555" s="123"/>
      <c r="H555" s="123"/>
      <c r="I555" s="123"/>
      <c r="J555" s="123"/>
      <c r="K555" s="123"/>
    </row>
    <row r="556" spans="2:11">
      <c r="B556" s="122"/>
      <c r="C556" s="123"/>
      <c r="D556" s="123"/>
      <c r="E556" s="123"/>
      <c r="F556" s="123"/>
      <c r="G556" s="123"/>
      <c r="H556" s="123"/>
      <c r="I556" s="123"/>
      <c r="J556" s="123"/>
      <c r="K556" s="123"/>
    </row>
    <row r="557" spans="2:11">
      <c r="B557" s="122"/>
      <c r="C557" s="123"/>
      <c r="D557" s="123"/>
      <c r="E557" s="123"/>
      <c r="F557" s="123"/>
      <c r="G557" s="123"/>
      <c r="H557" s="123"/>
      <c r="I557" s="123"/>
      <c r="J557" s="123"/>
      <c r="K557" s="123"/>
    </row>
    <row r="558" spans="2:11">
      <c r="B558" s="122"/>
      <c r="C558" s="123"/>
      <c r="D558" s="123"/>
      <c r="E558" s="123"/>
      <c r="F558" s="123"/>
      <c r="G558" s="123"/>
      <c r="H558" s="123"/>
      <c r="I558" s="123"/>
      <c r="J558" s="123"/>
      <c r="K558" s="123"/>
    </row>
    <row r="559" spans="2:11">
      <c r="B559" s="122"/>
      <c r="C559" s="123"/>
      <c r="D559" s="123"/>
      <c r="E559" s="123"/>
      <c r="F559" s="123"/>
      <c r="G559" s="123"/>
      <c r="H559" s="123"/>
      <c r="I559" s="123"/>
      <c r="J559" s="123"/>
      <c r="K559" s="123"/>
    </row>
    <row r="560" spans="2:11">
      <c r="B560" s="122"/>
      <c r="C560" s="123"/>
      <c r="D560" s="123"/>
      <c r="E560" s="123"/>
      <c r="F560" s="123"/>
      <c r="G560" s="123"/>
      <c r="H560" s="123"/>
      <c r="I560" s="123"/>
      <c r="J560" s="123"/>
      <c r="K560" s="123"/>
    </row>
    <row r="561" spans="2:11">
      <c r="B561" s="122"/>
      <c r="C561" s="123"/>
      <c r="D561" s="123"/>
      <c r="E561" s="123"/>
      <c r="F561" s="123"/>
      <c r="G561" s="123"/>
      <c r="H561" s="123"/>
      <c r="I561" s="123"/>
      <c r="J561" s="123"/>
      <c r="K561" s="123"/>
    </row>
    <row r="562" spans="2:11">
      <c r="B562" s="122"/>
      <c r="C562" s="123"/>
      <c r="D562" s="123"/>
      <c r="E562" s="123"/>
      <c r="F562" s="123"/>
      <c r="G562" s="123"/>
      <c r="H562" s="123"/>
      <c r="I562" s="123"/>
      <c r="J562" s="123"/>
      <c r="K562" s="123"/>
    </row>
    <row r="563" spans="2:11">
      <c r="B563" s="122"/>
      <c r="C563" s="123"/>
      <c r="D563" s="123"/>
      <c r="E563" s="123"/>
      <c r="F563" s="123"/>
      <c r="G563" s="123"/>
      <c r="H563" s="123"/>
      <c r="I563" s="123"/>
      <c r="J563" s="123"/>
      <c r="K563" s="123"/>
    </row>
    <row r="564" spans="2:11">
      <c r="B564" s="122"/>
      <c r="C564" s="123"/>
      <c r="D564" s="123"/>
      <c r="E564" s="123"/>
      <c r="F564" s="123"/>
      <c r="G564" s="123"/>
      <c r="H564" s="123"/>
      <c r="I564" s="123"/>
      <c r="J564" s="123"/>
      <c r="K564" s="123"/>
    </row>
    <row r="565" spans="2:11">
      <c r="B565" s="122"/>
      <c r="C565" s="122"/>
      <c r="D565" s="122"/>
      <c r="E565" s="123"/>
      <c r="F565" s="123"/>
      <c r="G565" s="123"/>
      <c r="H565" s="123"/>
      <c r="I565" s="123"/>
      <c r="J565" s="123"/>
      <c r="K565" s="123"/>
    </row>
    <row r="566" spans="2:11">
      <c r="B566" s="122"/>
      <c r="C566" s="122"/>
      <c r="D566" s="122"/>
      <c r="E566" s="123"/>
      <c r="F566" s="123"/>
      <c r="G566" s="123"/>
      <c r="H566" s="123"/>
      <c r="I566" s="123"/>
      <c r="J566" s="123"/>
      <c r="K566" s="123"/>
    </row>
    <row r="567" spans="2:11">
      <c r="B567" s="122"/>
      <c r="C567" s="122"/>
      <c r="D567" s="122"/>
      <c r="E567" s="123"/>
      <c r="F567" s="123"/>
      <c r="G567" s="123"/>
      <c r="H567" s="123"/>
      <c r="I567" s="123"/>
      <c r="J567" s="123"/>
      <c r="K567" s="123"/>
    </row>
    <row r="568" spans="2:11">
      <c r="B568" s="122"/>
      <c r="C568" s="122"/>
      <c r="D568" s="122"/>
      <c r="E568" s="123"/>
      <c r="F568" s="123"/>
      <c r="G568" s="123"/>
      <c r="H568" s="123"/>
      <c r="I568" s="123"/>
      <c r="J568" s="123"/>
      <c r="K568" s="123"/>
    </row>
    <row r="569" spans="2:11">
      <c r="B569" s="122"/>
      <c r="C569" s="122"/>
      <c r="D569" s="122"/>
      <c r="E569" s="123"/>
      <c r="F569" s="123"/>
      <c r="G569" s="123"/>
      <c r="H569" s="123"/>
      <c r="I569" s="123"/>
      <c r="J569" s="123"/>
      <c r="K569" s="123"/>
    </row>
    <row r="570" spans="2:11">
      <c r="B570" s="122"/>
      <c r="C570" s="122"/>
      <c r="D570" s="122"/>
      <c r="E570" s="123"/>
      <c r="F570" s="123"/>
      <c r="G570" s="123"/>
      <c r="H570" s="123"/>
      <c r="I570" s="123"/>
      <c r="J570" s="123"/>
      <c r="K570" s="123"/>
    </row>
    <row r="571" spans="2:11">
      <c r="B571" s="122"/>
      <c r="C571" s="122"/>
      <c r="D571" s="122"/>
      <c r="E571" s="123"/>
      <c r="F571" s="123"/>
      <c r="G571" s="123"/>
      <c r="H571" s="123"/>
      <c r="I571" s="123"/>
      <c r="J571" s="123"/>
      <c r="K571" s="123"/>
    </row>
    <row r="572" spans="2:11">
      <c r="B572" s="122"/>
      <c r="C572" s="122"/>
      <c r="D572" s="122"/>
      <c r="E572" s="123"/>
      <c r="F572" s="123"/>
      <c r="G572" s="123"/>
      <c r="H572" s="123"/>
      <c r="I572" s="123"/>
      <c r="J572" s="123"/>
      <c r="K572" s="123"/>
    </row>
    <row r="573" spans="2:11">
      <c r="B573" s="122"/>
      <c r="C573" s="122"/>
      <c r="D573" s="122"/>
      <c r="E573" s="123"/>
      <c r="F573" s="123"/>
      <c r="G573" s="123"/>
      <c r="H573" s="123"/>
      <c r="I573" s="123"/>
      <c r="J573" s="123"/>
      <c r="K573" s="123"/>
    </row>
    <row r="574" spans="2:11">
      <c r="B574" s="122"/>
      <c r="C574" s="122"/>
      <c r="D574" s="122"/>
      <c r="E574" s="123"/>
      <c r="F574" s="123"/>
      <c r="G574" s="123"/>
      <c r="H574" s="123"/>
      <c r="I574" s="123"/>
      <c r="J574" s="123"/>
      <c r="K574" s="123"/>
    </row>
    <row r="575" spans="2:11">
      <c r="B575" s="122"/>
      <c r="C575" s="122"/>
      <c r="D575" s="122"/>
      <c r="E575" s="123"/>
      <c r="F575" s="123"/>
      <c r="G575" s="123"/>
      <c r="H575" s="123"/>
      <c r="I575" s="123"/>
      <c r="J575" s="123"/>
      <c r="K575" s="123"/>
    </row>
    <row r="576" spans="2:11">
      <c r="B576" s="122"/>
      <c r="C576" s="122"/>
      <c r="D576" s="122"/>
      <c r="E576" s="123"/>
      <c r="F576" s="123"/>
      <c r="G576" s="123"/>
      <c r="H576" s="123"/>
      <c r="I576" s="123"/>
      <c r="J576" s="123"/>
      <c r="K576" s="123"/>
    </row>
    <row r="577" spans="2:11">
      <c r="B577" s="122"/>
      <c r="C577" s="122"/>
      <c r="D577" s="122"/>
      <c r="E577" s="123"/>
      <c r="F577" s="123"/>
      <c r="G577" s="123"/>
      <c r="H577" s="123"/>
      <c r="I577" s="123"/>
      <c r="J577" s="123"/>
      <c r="K577" s="123"/>
    </row>
    <row r="578" spans="2:11">
      <c r="B578" s="122"/>
      <c r="C578" s="122"/>
      <c r="D578" s="122"/>
      <c r="E578" s="123"/>
      <c r="F578" s="123"/>
      <c r="G578" s="123"/>
      <c r="H578" s="123"/>
      <c r="I578" s="123"/>
      <c r="J578" s="123"/>
      <c r="K578" s="123"/>
    </row>
    <row r="579" spans="2:11">
      <c r="B579" s="122"/>
      <c r="C579" s="122"/>
      <c r="D579" s="122"/>
      <c r="E579" s="123"/>
      <c r="F579" s="123"/>
      <c r="G579" s="123"/>
      <c r="H579" s="123"/>
      <c r="I579" s="123"/>
      <c r="J579" s="123"/>
      <c r="K579" s="123"/>
    </row>
    <row r="580" spans="2:11">
      <c r="B580" s="122"/>
      <c r="C580" s="122"/>
      <c r="D580" s="122"/>
      <c r="E580" s="123"/>
      <c r="F580" s="123"/>
      <c r="G580" s="123"/>
      <c r="H580" s="123"/>
      <c r="I580" s="123"/>
      <c r="J580" s="123"/>
      <c r="K580" s="123"/>
    </row>
    <row r="581" spans="2:11">
      <c r="B581" s="122"/>
      <c r="C581" s="122"/>
      <c r="D581" s="122"/>
      <c r="E581" s="123"/>
      <c r="F581" s="123"/>
      <c r="G581" s="123"/>
      <c r="H581" s="123"/>
      <c r="I581" s="123"/>
      <c r="J581" s="123"/>
      <c r="K581" s="123"/>
    </row>
    <row r="582" spans="2:11">
      <c r="B582" s="122"/>
      <c r="C582" s="122"/>
      <c r="D582" s="122"/>
      <c r="E582" s="123"/>
      <c r="F582" s="123"/>
      <c r="G582" s="123"/>
      <c r="H582" s="123"/>
      <c r="I582" s="123"/>
      <c r="J582" s="123"/>
      <c r="K582" s="123"/>
    </row>
    <row r="583" spans="2:11">
      <c r="B583" s="122"/>
      <c r="C583" s="122"/>
      <c r="D583" s="122"/>
      <c r="E583" s="123"/>
      <c r="F583" s="123"/>
      <c r="G583" s="123"/>
      <c r="H583" s="123"/>
      <c r="I583" s="123"/>
      <c r="J583" s="123"/>
      <c r="K583" s="123"/>
    </row>
    <row r="584" spans="2:11">
      <c r="B584" s="122"/>
      <c r="C584" s="122"/>
      <c r="D584" s="122"/>
      <c r="E584" s="123"/>
      <c r="F584" s="123"/>
      <c r="G584" s="123"/>
      <c r="H584" s="123"/>
      <c r="I584" s="123"/>
      <c r="J584" s="123"/>
      <c r="K584" s="123"/>
    </row>
    <row r="585" spans="2:11">
      <c r="B585" s="122"/>
      <c r="C585" s="122"/>
      <c r="D585" s="122"/>
      <c r="E585" s="123"/>
      <c r="F585" s="123"/>
      <c r="G585" s="123"/>
      <c r="H585" s="123"/>
      <c r="I585" s="123"/>
      <c r="J585" s="123"/>
      <c r="K585" s="123"/>
    </row>
    <row r="586" spans="2:11">
      <c r="B586" s="122"/>
      <c r="C586" s="122"/>
      <c r="D586" s="122"/>
      <c r="E586" s="123"/>
      <c r="F586" s="123"/>
      <c r="G586" s="123"/>
      <c r="H586" s="123"/>
      <c r="I586" s="123"/>
      <c r="J586" s="123"/>
      <c r="K586" s="123"/>
    </row>
    <row r="587" spans="2:11">
      <c r="B587" s="122"/>
      <c r="C587" s="122"/>
      <c r="D587" s="122"/>
      <c r="E587" s="123"/>
      <c r="F587" s="123"/>
      <c r="G587" s="123"/>
      <c r="H587" s="123"/>
      <c r="I587" s="123"/>
      <c r="J587" s="123"/>
      <c r="K587" s="123"/>
    </row>
    <row r="588" spans="2:11">
      <c r="B588" s="122"/>
      <c r="C588" s="122"/>
      <c r="D588" s="122"/>
      <c r="E588" s="123"/>
      <c r="F588" s="123"/>
      <c r="G588" s="123"/>
      <c r="H588" s="123"/>
      <c r="I588" s="123"/>
      <c r="J588" s="123"/>
      <c r="K588" s="123"/>
    </row>
    <row r="589" spans="2:11">
      <c r="B589" s="122"/>
      <c r="C589" s="122"/>
      <c r="D589" s="122"/>
      <c r="E589" s="123"/>
      <c r="F589" s="123"/>
      <c r="G589" s="123"/>
      <c r="H589" s="123"/>
      <c r="I589" s="123"/>
      <c r="J589" s="123"/>
      <c r="K589" s="123"/>
    </row>
    <row r="590" spans="2:11">
      <c r="B590" s="122"/>
      <c r="C590" s="122"/>
      <c r="D590" s="122"/>
      <c r="E590" s="123"/>
      <c r="F590" s="123"/>
      <c r="G590" s="123"/>
      <c r="H590" s="123"/>
      <c r="I590" s="123"/>
      <c r="J590" s="123"/>
      <c r="K590" s="123"/>
    </row>
    <row r="591" spans="2:11">
      <c r="B591" s="122"/>
      <c r="C591" s="122"/>
      <c r="D591" s="122"/>
      <c r="E591" s="123"/>
      <c r="F591" s="123"/>
      <c r="G591" s="123"/>
      <c r="H591" s="123"/>
      <c r="I591" s="123"/>
      <c r="J591" s="123"/>
      <c r="K591" s="123"/>
    </row>
    <row r="592" spans="2:11">
      <c r="B592" s="122"/>
      <c r="C592" s="122"/>
      <c r="D592" s="122"/>
      <c r="E592" s="123"/>
      <c r="F592" s="123"/>
      <c r="G592" s="123"/>
      <c r="H592" s="123"/>
      <c r="I592" s="123"/>
      <c r="J592" s="123"/>
      <c r="K592" s="123"/>
    </row>
    <row r="593" spans="2:11">
      <c r="B593" s="122"/>
      <c r="C593" s="122"/>
      <c r="D593" s="122"/>
      <c r="E593" s="123"/>
      <c r="F593" s="123"/>
      <c r="G593" s="123"/>
      <c r="H593" s="123"/>
      <c r="I593" s="123"/>
      <c r="J593" s="123"/>
      <c r="K593" s="123"/>
    </row>
    <row r="594" spans="2:11">
      <c r="B594" s="122"/>
      <c r="C594" s="122"/>
      <c r="D594" s="122"/>
      <c r="E594" s="123"/>
      <c r="F594" s="123"/>
      <c r="G594" s="123"/>
      <c r="H594" s="123"/>
      <c r="I594" s="123"/>
      <c r="J594" s="123"/>
      <c r="K594" s="123"/>
    </row>
    <row r="595" spans="2:11">
      <c r="B595" s="122"/>
      <c r="C595" s="122"/>
      <c r="D595" s="122"/>
      <c r="E595" s="123"/>
      <c r="F595" s="123"/>
      <c r="G595" s="123"/>
      <c r="H595" s="123"/>
      <c r="I595" s="123"/>
      <c r="J595" s="123"/>
      <c r="K595" s="123"/>
    </row>
    <row r="596" spans="2:11">
      <c r="B596" s="122"/>
      <c r="C596" s="122"/>
      <c r="D596" s="122"/>
      <c r="E596" s="123"/>
      <c r="F596" s="123"/>
      <c r="G596" s="123"/>
      <c r="H596" s="123"/>
      <c r="I596" s="123"/>
      <c r="J596" s="123"/>
      <c r="K596" s="123"/>
    </row>
    <row r="597" spans="2:11">
      <c r="B597" s="122"/>
      <c r="C597" s="122"/>
      <c r="D597" s="122"/>
      <c r="E597" s="123"/>
      <c r="F597" s="123"/>
      <c r="G597" s="123"/>
      <c r="H597" s="123"/>
      <c r="I597" s="123"/>
      <c r="J597" s="123"/>
      <c r="K597" s="123"/>
    </row>
    <row r="598" spans="2:11">
      <c r="B598" s="122"/>
      <c r="C598" s="122"/>
      <c r="D598" s="122"/>
      <c r="E598" s="123"/>
      <c r="F598" s="123"/>
      <c r="G598" s="123"/>
      <c r="H598" s="123"/>
      <c r="I598" s="123"/>
      <c r="J598" s="123"/>
      <c r="K598" s="123"/>
    </row>
    <row r="599" spans="2:11">
      <c r="B599" s="122"/>
      <c r="C599" s="122"/>
      <c r="D599" s="122"/>
      <c r="E599" s="123"/>
      <c r="F599" s="123"/>
      <c r="G599" s="123"/>
      <c r="H599" s="123"/>
      <c r="I599" s="123"/>
      <c r="J599" s="123"/>
      <c r="K599" s="123"/>
    </row>
    <row r="600" spans="2:11">
      <c r="B600" s="122"/>
      <c r="C600" s="122"/>
      <c r="D600" s="122"/>
      <c r="E600" s="123"/>
      <c r="F600" s="123"/>
      <c r="G600" s="123"/>
      <c r="H600" s="123"/>
      <c r="I600" s="123"/>
      <c r="J600" s="123"/>
      <c r="K600" s="123"/>
    </row>
    <row r="601" spans="2:11">
      <c r="B601" s="122"/>
      <c r="C601" s="122"/>
      <c r="D601" s="122"/>
      <c r="E601" s="123"/>
      <c r="F601" s="123"/>
      <c r="G601" s="123"/>
      <c r="H601" s="123"/>
      <c r="I601" s="123"/>
      <c r="J601" s="123"/>
      <c r="K601" s="123"/>
    </row>
    <row r="602" spans="2:11">
      <c r="B602" s="122"/>
      <c r="C602" s="122"/>
      <c r="D602" s="122"/>
      <c r="E602" s="123"/>
      <c r="F602" s="123"/>
      <c r="G602" s="123"/>
      <c r="H602" s="123"/>
      <c r="I602" s="123"/>
      <c r="J602" s="123"/>
      <c r="K602" s="123"/>
    </row>
    <row r="603" spans="2:11">
      <c r="B603" s="122"/>
      <c r="C603" s="122"/>
      <c r="D603" s="122"/>
      <c r="E603" s="123"/>
      <c r="F603" s="123"/>
      <c r="G603" s="123"/>
      <c r="H603" s="123"/>
      <c r="I603" s="123"/>
      <c r="J603" s="123"/>
      <c r="K603" s="123"/>
    </row>
    <row r="604" spans="2:11">
      <c r="B604" s="122"/>
      <c r="C604" s="122"/>
      <c r="D604" s="122"/>
      <c r="E604" s="123"/>
      <c r="F604" s="123"/>
      <c r="G604" s="123"/>
      <c r="H604" s="123"/>
      <c r="I604" s="123"/>
      <c r="J604" s="123"/>
      <c r="K604" s="123"/>
    </row>
    <row r="605" spans="2:11">
      <c r="B605" s="122"/>
      <c r="C605" s="122"/>
      <c r="D605" s="122"/>
      <c r="E605" s="123"/>
      <c r="F605" s="123"/>
      <c r="G605" s="123"/>
      <c r="H605" s="123"/>
      <c r="I605" s="123"/>
      <c r="J605" s="123"/>
      <c r="K605" s="123"/>
    </row>
    <row r="606" spans="2:11">
      <c r="B606" s="122"/>
      <c r="C606" s="122"/>
      <c r="D606" s="122"/>
      <c r="E606" s="123"/>
      <c r="F606" s="123"/>
      <c r="G606" s="123"/>
      <c r="H606" s="123"/>
      <c r="I606" s="123"/>
      <c r="J606" s="123"/>
      <c r="K606" s="123"/>
    </row>
    <row r="607" spans="2:11">
      <c r="B607" s="122"/>
      <c r="C607" s="122"/>
      <c r="D607" s="122"/>
      <c r="E607" s="123"/>
      <c r="F607" s="123"/>
      <c r="G607" s="123"/>
      <c r="H607" s="123"/>
      <c r="I607" s="123"/>
      <c r="J607" s="123"/>
      <c r="K607" s="123"/>
    </row>
    <row r="608" spans="2:11">
      <c r="B608" s="122"/>
      <c r="C608" s="122"/>
      <c r="D608" s="122"/>
      <c r="E608" s="123"/>
      <c r="F608" s="123"/>
      <c r="G608" s="123"/>
      <c r="H608" s="123"/>
      <c r="I608" s="123"/>
      <c r="J608" s="123"/>
      <c r="K608" s="123"/>
    </row>
    <row r="609" spans="2:11">
      <c r="B609" s="122"/>
      <c r="C609" s="122"/>
      <c r="D609" s="122"/>
      <c r="E609" s="123"/>
      <c r="F609" s="123"/>
      <c r="G609" s="123"/>
      <c r="H609" s="123"/>
      <c r="I609" s="123"/>
      <c r="J609" s="123"/>
      <c r="K609" s="123"/>
    </row>
    <row r="610" spans="2:11">
      <c r="B610" s="122"/>
      <c r="C610" s="122"/>
      <c r="D610" s="122"/>
      <c r="E610" s="123"/>
      <c r="F610" s="123"/>
      <c r="G610" s="123"/>
      <c r="H610" s="123"/>
      <c r="I610" s="123"/>
      <c r="J610" s="123"/>
      <c r="K610" s="123"/>
    </row>
    <row r="611" spans="2:11">
      <c r="B611" s="122"/>
      <c r="C611" s="122"/>
      <c r="D611" s="122"/>
      <c r="E611" s="123"/>
      <c r="F611" s="123"/>
      <c r="G611" s="123"/>
      <c r="H611" s="123"/>
      <c r="I611" s="123"/>
      <c r="J611" s="123"/>
      <c r="K611" s="123"/>
    </row>
    <row r="612" spans="2:11">
      <c r="B612" s="122"/>
      <c r="C612" s="122"/>
      <c r="D612" s="122"/>
      <c r="E612" s="123"/>
      <c r="F612" s="123"/>
      <c r="G612" s="123"/>
      <c r="H612" s="123"/>
      <c r="I612" s="123"/>
      <c r="J612" s="123"/>
      <c r="K612" s="123"/>
    </row>
    <row r="613" spans="2:11">
      <c r="B613" s="122"/>
      <c r="C613" s="122"/>
      <c r="D613" s="122"/>
      <c r="E613" s="123"/>
      <c r="F613" s="123"/>
      <c r="G613" s="123"/>
      <c r="H613" s="123"/>
      <c r="I613" s="123"/>
      <c r="J613" s="123"/>
      <c r="K613" s="123"/>
    </row>
    <row r="614" spans="2:11">
      <c r="B614" s="122"/>
      <c r="C614" s="122"/>
      <c r="D614" s="122"/>
      <c r="E614" s="123"/>
      <c r="F614" s="123"/>
      <c r="G614" s="123"/>
      <c r="H614" s="123"/>
      <c r="I614" s="123"/>
      <c r="J614" s="123"/>
      <c r="K614" s="123"/>
    </row>
    <row r="615" spans="2:11">
      <c r="B615" s="122"/>
      <c r="C615" s="122"/>
      <c r="D615" s="122"/>
      <c r="E615" s="123"/>
      <c r="F615" s="123"/>
      <c r="G615" s="123"/>
      <c r="H615" s="123"/>
      <c r="I615" s="123"/>
      <c r="J615" s="123"/>
      <c r="K615" s="123"/>
    </row>
    <row r="616" spans="2:11">
      <c r="B616" s="122"/>
      <c r="C616" s="122"/>
      <c r="D616" s="122"/>
      <c r="E616" s="123"/>
      <c r="F616" s="123"/>
      <c r="G616" s="123"/>
      <c r="H616" s="123"/>
      <c r="I616" s="123"/>
      <c r="J616" s="123"/>
      <c r="K616" s="123"/>
    </row>
    <row r="617" spans="2:11">
      <c r="B617" s="122"/>
      <c r="C617" s="122"/>
      <c r="D617" s="122"/>
      <c r="E617" s="123"/>
      <c r="F617" s="123"/>
      <c r="G617" s="123"/>
      <c r="H617" s="123"/>
      <c r="I617" s="123"/>
      <c r="J617" s="123"/>
      <c r="K617" s="123"/>
    </row>
    <row r="618" spans="2:11">
      <c r="B618" s="122"/>
      <c r="C618" s="122"/>
      <c r="D618" s="122"/>
      <c r="E618" s="123"/>
      <c r="F618" s="123"/>
      <c r="G618" s="123"/>
      <c r="H618" s="123"/>
      <c r="I618" s="123"/>
      <c r="J618" s="123"/>
      <c r="K618" s="123"/>
    </row>
    <row r="619" spans="2:11">
      <c r="B619" s="122"/>
      <c r="C619" s="122"/>
      <c r="D619" s="122"/>
      <c r="E619" s="123"/>
      <c r="F619" s="123"/>
      <c r="G619" s="123"/>
      <c r="H619" s="123"/>
      <c r="I619" s="123"/>
      <c r="J619" s="123"/>
      <c r="K619" s="123"/>
    </row>
    <row r="620" spans="2:11">
      <c r="B620" s="122"/>
      <c r="C620" s="122"/>
      <c r="D620" s="122"/>
      <c r="E620" s="123"/>
      <c r="F620" s="123"/>
      <c r="G620" s="123"/>
      <c r="H620" s="123"/>
      <c r="I620" s="123"/>
      <c r="J620" s="123"/>
      <c r="K620" s="123"/>
    </row>
    <row r="621" spans="2:11">
      <c r="B621" s="122"/>
      <c r="C621" s="122"/>
      <c r="D621" s="122"/>
      <c r="E621" s="123"/>
      <c r="F621" s="123"/>
      <c r="G621" s="123"/>
      <c r="H621" s="123"/>
      <c r="I621" s="123"/>
      <c r="J621" s="123"/>
      <c r="K621" s="123"/>
    </row>
    <row r="622" spans="2:11">
      <c r="B622" s="122"/>
      <c r="C622" s="122"/>
      <c r="D622" s="122"/>
      <c r="E622" s="123"/>
      <c r="F622" s="123"/>
      <c r="G622" s="123"/>
      <c r="H622" s="123"/>
      <c r="I622" s="123"/>
      <c r="J622" s="123"/>
      <c r="K622" s="123"/>
    </row>
    <row r="623" spans="2:11">
      <c r="B623" s="122"/>
      <c r="C623" s="122"/>
      <c r="D623" s="122"/>
      <c r="E623" s="123"/>
      <c r="F623" s="123"/>
      <c r="G623" s="123"/>
      <c r="H623" s="123"/>
      <c r="I623" s="123"/>
      <c r="J623" s="123"/>
      <c r="K623" s="123"/>
    </row>
    <row r="624" spans="2:11">
      <c r="B624" s="122"/>
      <c r="C624" s="122"/>
      <c r="D624" s="122"/>
      <c r="E624" s="123"/>
      <c r="F624" s="123"/>
      <c r="G624" s="123"/>
      <c r="H624" s="123"/>
      <c r="I624" s="123"/>
      <c r="J624" s="123"/>
      <c r="K624" s="123"/>
    </row>
    <row r="625" spans="2:11">
      <c r="B625" s="122"/>
      <c r="C625" s="122"/>
      <c r="D625" s="122"/>
      <c r="E625" s="123"/>
      <c r="F625" s="123"/>
      <c r="G625" s="123"/>
      <c r="H625" s="123"/>
      <c r="I625" s="123"/>
      <c r="J625" s="123"/>
      <c r="K625" s="123"/>
    </row>
    <row r="626" spans="2:11">
      <c r="B626" s="122"/>
      <c r="C626" s="122"/>
      <c r="D626" s="122"/>
      <c r="E626" s="123"/>
      <c r="F626" s="123"/>
      <c r="G626" s="123"/>
      <c r="H626" s="123"/>
      <c r="I626" s="123"/>
      <c r="J626" s="123"/>
      <c r="K626" s="123"/>
    </row>
    <row r="627" spans="2:11">
      <c r="B627" s="122"/>
      <c r="C627" s="122"/>
      <c r="D627" s="122"/>
      <c r="E627" s="123"/>
      <c r="F627" s="123"/>
      <c r="G627" s="123"/>
      <c r="H627" s="123"/>
      <c r="I627" s="123"/>
      <c r="J627" s="123"/>
      <c r="K627" s="123"/>
    </row>
    <row r="628" spans="2:11">
      <c r="B628" s="122"/>
      <c r="C628" s="122"/>
      <c r="D628" s="122"/>
      <c r="E628" s="123"/>
      <c r="F628" s="123"/>
      <c r="G628" s="123"/>
      <c r="H628" s="123"/>
      <c r="I628" s="123"/>
      <c r="J628" s="123"/>
      <c r="K628" s="123"/>
    </row>
    <row r="629" spans="2:11">
      <c r="B629" s="122"/>
      <c r="C629" s="122"/>
      <c r="D629" s="122"/>
      <c r="E629" s="123"/>
      <c r="F629" s="123"/>
      <c r="G629" s="123"/>
      <c r="H629" s="123"/>
      <c r="I629" s="123"/>
      <c r="J629" s="123"/>
      <c r="K629" s="123"/>
    </row>
    <row r="630" spans="2:11">
      <c r="B630" s="122"/>
      <c r="C630" s="122"/>
      <c r="D630" s="122"/>
      <c r="E630" s="123"/>
      <c r="F630" s="123"/>
      <c r="G630" s="123"/>
      <c r="H630" s="123"/>
      <c r="I630" s="123"/>
      <c r="J630" s="123"/>
      <c r="K630" s="123"/>
    </row>
    <row r="631" spans="2:11">
      <c r="B631" s="122"/>
      <c r="C631" s="122"/>
      <c r="D631" s="122"/>
      <c r="E631" s="123"/>
      <c r="F631" s="123"/>
      <c r="G631" s="123"/>
      <c r="H631" s="123"/>
      <c r="I631" s="123"/>
      <c r="J631" s="123"/>
      <c r="K631" s="123"/>
    </row>
    <row r="632" spans="2:11">
      <c r="B632" s="122"/>
      <c r="C632" s="122"/>
      <c r="D632" s="122"/>
      <c r="E632" s="123"/>
      <c r="F632" s="123"/>
      <c r="G632" s="123"/>
      <c r="H632" s="123"/>
      <c r="I632" s="123"/>
      <c r="J632" s="123"/>
      <c r="K632" s="123"/>
    </row>
    <row r="633" spans="2:11">
      <c r="B633" s="122"/>
      <c r="C633" s="122"/>
      <c r="D633" s="122"/>
      <c r="E633" s="123"/>
      <c r="F633" s="123"/>
      <c r="G633" s="123"/>
      <c r="H633" s="123"/>
      <c r="I633" s="123"/>
      <c r="J633" s="123"/>
      <c r="K633" s="123"/>
    </row>
    <row r="634" spans="2:11">
      <c r="B634" s="122"/>
      <c r="C634" s="122"/>
      <c r="D634" s="122"/>
      <c r="E634" s="123"/>
      <c r="F634" s="123"/>
      <c r="G634" s="123"/>
      <c r="H634" s="123"/>
      <c r="I634" s="123"/>
      <c r="J634" s="123"/>
      <c r="K634" s="123"/>
    </row>
    <row r="635" spans="2:11">
      <c r="B635" s="122"/>
      <c r="C635" s="122"/>
      <c r="D635" s="122"/>
      <c r="E635" s="123"/>
      <c r="F635" s="123"/>
      <c r="G635" s="123"/>
      <c r="H635" s="123"/>
      <c r="I635" s="123"/>
      <c r="J635" s="123"/>
      <c r="K635" s="123"/>
    </row>
    <row r="636" spans="2:11">
      <c r="B636" s="122"/>
      <c r="C636" s="122"/>
      <c r="D636" s="122"/>
      <c r="E636" s="123"/>
      <c r="F636" s="123"/>
      <c r="G636" s="123"/>
      <c r="H636" s="123"/>
      <c r="I636" s="123"/>
      <c r="J636" s="123"/>
      <c r="K636" s="123"/>
    </row>
    <row r="637" spans="2:11">
      <c r="B637" s="122"/>
      <c r="C637" s="122"/>
      <c r="D637" s="122"/>
      <c r="E637" s="123"/>
      <c r="F637" s="123"/>
      <c r="G637" s="123"/>
      <c r="H637" s="123"/>
      <c r="I637" s="123"/>
      <c r="J637" s="123"/>
      <c r="K637" s="123"/>
    </row>
    <row r="638" spans="2:11">
      <c r="B638" s="122"/>
      <c r="C638" s="122"/>
      <c r="D638" s="122"/>
      <c r="E638" s="123"/>
      <c r="F638" s="123"/>
      <c r="G638" s="123"/>
      <c r="H638" s="123"/>
      <c r="I638" s="123"/>
      <c r="J638" s="123"/>
      <c r="K638" s="123"/>
    </row>
    <row r="639" spans="2:11">
      <c r="B639" s="122"/>
      <c r="C639" s="122"/>
      <c r="D639" s="122"/>
      <c r="E639" s="123"/>
      <c r="F639" s="123"/>
      <c r="G639" s="123"/>
      <c r="H639" s="123"/>
      <c r="I639" s="123"/>
      <c r="J639" s="123"/>
      <c r="K639" s="123"/>
    </row>
    <row r="640" spans="2:11">
      <c r="B640" s="122"/>
      <c r="C640" s="122"/>
      <c r="D640" s="122"/>
      <c r="E640" s="123"/>
      <c r="F640" s="123"/>
      <c r="G640" s="123"/>
      <c r="H640" s="123"/>
      <c r="I640" s="123"/>
      <c r="J640" s="123"/>
      <c r="K640" s="123"/>
    </row>
    <row r="641" spans="2:11">
      <c r="B641" s="122"/>
      <c r="C641" s="122"/>
      <c r="D641" s="122"/>
      <c r="E641" s="123"/>
      <c r="F641" s="123"/>
      <c r="G641" s="123"/>
      <c r="H641" s="123"/>
      <c r="I641" s="123"/>
      <c r="J641" s="123"/>
      <c r="K641" s="123"/>
    </row>
    <row r="642" spans="2:11">
      <c r="B642" s="122"/>
      <c r="C642" s="122"/>
      <c r="D642" s="122"/>
      <c r="E642" s="123"/>
      <c r="F642" s="123"/>
      <c r="G642" s="123"/>
      <c r="H642" s="123"/>
      <c r="I642" s="123"/>
      <c r="J642" s="123"/>
      <c r="K642" s="123"/>
    </row>
    <row r="643" spans="2:11">
      <c r="B643" s="122"/>
      <c r="C643" s="122"/>
      <c r="D643" s="122"/>
      <c r="E643" s="123"/>
      <c r="F643" s="123"/>
      <c r="G643" s="123"/>
      <c r="H643" s="123"/>
      <c r="I643" s="123"/>
      <c r="J643" s="123"/>
      <c r="K643" s="123"/>
    </row>
    <row r="644" spans="2:11">
      <c r="B644" s="122"/>
      <c r="C644" s="122"/>
      <c r="D644" s="122"/>
      <c r="E644" s="123"/>
      <c r="F644" s="123"/>
      <c r="G644" s="123"/>
      <c r="H644" s="123"/>
      <c r="I644" s="123"/>
      <c r="J644" s="123"/>
      <c r="K644" s="123"/>
    </row>
    <row r="645" spans="2:11">
      <c r="B645" s="122"/>
      <c r="C645" s="122"/>
      <c r="D645" s="122"/>
      <c r="E645" s="123"/>
      <c r="F645" s="123"/>
      <c r="G645" s="123"/>
      <c r="H645" s="123"/>
      <c r="I645" s="123"/>
      <c r="J645" s="123"/>
      <c r="K645" s="123"/>
    </row>
    <row r="646" spans="2:11">
      <c r="B646" s="122"/>
      <c r="C646" s="122"/>
      <c r="D646" s="122"/>
      <c r="E646" s="123"/>
      <c r="F646" s="123"/>
      <c r="G646" s="123"/>
      <c r="H646" s="123"/>
      <c r="I646" s="123"/>
      <c r="J646" s="123"/>
      <c r="K646" s="123"/>
    </row>
    <row r="647" spans="2:11">
      <c r="B647" s="122"/>
      <c r="C647" s="122"/>
      <c r="D647" s="122"/>
      <c r="E647" s="123"/>
      <c r="F647" s="123"/>
      <c r="G647" s="123"/>
      <c r="H647" s="123"/>
      <c r="I647" s="123"/>
      <c r="J647" s="123"/>
      <c r="K647" s="123"/>
    </row>
    <row r="648" spans="2:11">
      <c r="B648" s="122"/>
      <c r="C648" s="122"/>
      <c r="D648" s="122"/>
      <c r="E648" s="123"/>
      <c r="F648" s="123"/>
      <c r="G648" s="123"/>
      <c r="H648" s="123"/>
      <c r="I648" s="123"/>
      <c r="J648" s="123"/>
      <c r="K648" s="123"/>
    </row>
    <row r="649" spans="2:11">
      <c r="B649" s="122"/>
      <c r="C649" s="122"/>
      <c r="D649" s="122"/>
      <c r="E649" s="123"/>
      <c r="F649" s="123"/>
      <c r="G649" s="123"/>
      <c r="H649" s="123"/>
      <c r="I649" s="123"/>
      <c r="J649" s="123"/>
      <c r="K649" s="123"/>
    </row>
    <row r="650" spans="2:11">
      <c r="B650" s="122"/>
      <c r="C650" s="122"/>
      <c r="D650" s="122"/>
      <c r="E650" s="123"/>
      <c r="F650" s="123"/>
      <c r="G650" s="123"/>
      <c r="H650" s="123"/>
      <c r="I650" s="123"/>
      <c r="J650" s="123"/>
      <c r="K650" s="123"/>
    </row>
    <row r="651" spans="2:11">
      <c r="B651" s="122"/>
      <c r="C651" s="122"/>
      <c r="D651" s="122"/>
      <c r="E651" s="123"/>
      <c r="F651" s="123"/>
      <c r="G651" s="123"/>
      <c r="H651" s="123"/>
      <c r="I651" s="123"/>
      <c r="J651" s="123"/>
      <c r="K651" s="123"/>
    </row>
    <row r="652" spans="2:11">
      <c r="B652" s="122"/>
      <c r="C652" s="122"/>
      <c r="D652" s="122"/>
      <c r="E652" s="123"/>
      <c r="F652" s="123"/>
      <c r="G652" s="123"/>
      <c r="H652" s="123"/>
      <c r="I652" s="123"/>
      <c r="J652" s="123"/>
      <c r="K652" s="123"/>
    </row>
    <row r="653" spans="2:11">
      <c r="B653" s="122"/>
      <c r="C653" s="122"/>
      <c r="D653" s="122"/>
      <c r="E653" s="123"/>
      <c r="F653" s="123"/>
      <c r="G653" s="123"/>
      <c r="H653" s="123"/>
      <c r="I653" s="123"/>
      <c r="J653" s="123"/>
      <c r="K653" s="123"/>
    </row>
    <row r="654" spans="2:11">
      <c r="B654" s="122"/>
      <c r="C654" s="122"/>
      <c r="D654" s="122"/>
      <c r="E654" s="123"/>
      <c r="F654" s="123"/>
      <c r="G654" s="123"/>
      <c r="H654" s="123"/>
      <c r="I654" s="123"/>
      <c r="J654" s="123"/>
      <c r="K654" s="123"/>
    </row>
    <row r="655" spans="2:11">
      <c r="B655" s="122"/>
      <c r="C655" s="122"/>
      <c r="D655" s="122"/>
      <c r="E655" s="123"/>
      <c r="F655" s="123"/>
      <c r="G655" s="123"/>
      <c r="H655" s="123"/>
      <c r="I655" s="123"/>
      <c r="J655" s="123"/>
      <c r="K655" s="123"/>
    </row>
    <row r="656" spans="2:11">
      <c r="B656" s="122"/>
      <c r="C656" s="122"/>
      <c r="D656" s="122"/>
      <c r="E656" s="123"/>
      <c r="F656" s="123"/>
      <c r="G656" s="123"/>
      <c r="H656" s="123"/>
      <c r="I656" s="123"/>
      <c r="J656" s="123"/>
      <c r="K656" s="123"/>
    </row>
    <row r="657" spans="2:11">
      <c r="B657" s="122"/>
      <c r="C657" s="122"/>
      <c r="D657" s="122"/>
      <c r="E657" s="123"/>
      <c r="F657" s="123"/>
      <c r="G657" s="123"/>
      <c r="H657" s="123"/>
      <c r="I657" s="123"/>
      <c r="J657" s="123"/>
      <c r="K657" s="123"/>
    </row>
    <row r="658" spans="2:11">
      <c r="B658" s="122"/>
      <c r="C658" s="122"/>
      <c r="D658" s="122"/>
      <c r="E658" s="123"/>
      <c r="F658" s="123"/>
      <c r="G658" s="123"/>
      <c r="H658" s="123"/>
      <c r="I658" s="123"/>
      <c r="J658" s="123"/>
      <c r="K658" s="123"/>
    </row>
    <row r="659" spans="2:11">
      <c r="B659" s="122"/>
      <c r="C659" s="122"/>
      <c r="D659" s="122"/>
      <c r="E659" s="123"/>
      <c r="F659" s="123"/>
      <c r="G659" s="123"/>
      <c r="H659" s="123"/>
      <c r="I659" s="123"/>
      <c r="J659" s="123"/>
      <c r="K659" s="123"/>
    </row>
    <row r="660" spans="2:11">
      <c r="B660" s="122"/>
      <c r="C660" s="122"/>
      <c r="D660" s="122"/>
      <c r="E660" s="123"/>
      <c r="F660" s="123"/>
      <c r="G660" s="123"/>
      <c r="H660" s="123"/>
      <c r="I660" s="123"/>
      <c r="J660" s="123"/>
      <c r="K660" s="123"/>
    </row>
    <row r="661" spans="2:11">
      <c r="B661" s="122"/>
      <c r="C661" s="122"/>
      <c r="D661" s="122"/>
      <c r="E661" s="123"/>
      <c r="F661" s="123"/>
      <c r="G661" s="123"/>
      <c r="H661" s="123"/>
      <c r="I661" s="123"/>
      <c r="J661" s="123"/>
      <c r="K661" s="123"/>
    </row>
    <row r="662" spans="2:11">
      <c r="B662" s="122"/>
      <c r="C662" s="122"/>
      <c r="D662" s="122"/>
      <c r="E662" s="123"/>
      <c r="F662" s="123"/>
      <c r="G662" s="123"/>
      <c r="H662" s="123"/>
      <c r="I662" s="123"/>
      <c r="J662" s="123"/>
      <c r="K662" s="123"/>
    </row>
    <row r="663" spans="2:11">
      <c r="B663" s="122"/>
      <c r="C663" s="122"/>
      <c r="D663" s="122"/>
      <c r="E663" s="123"/>
      <c r="F663" s="123"/>
      <c r="G663" s="123"/>
      <c r="H663" s="123"/>
      <c r="I663" s="123"/>
      <c r="J663" s="123"/>
      <c r="K663" s="123"/>
    </row>
    <row r="664" spans="2:11">
      <c r="B664" s="122"/>
      <c r="C664" s="122"/>
      <c r="D664" s="122"/>
      <c r="E664" s="123"/>
      <c r="F664" s="123"/>
      <c r="G664" s="123"/>
      <c r="H664" s="123"/>
      <c r="I664" s="123"/>
      <c r="J664" s="123"/>
      <c r="K664" s="123"/>
    </row>
    <row r="665" spans="2:11">
      <c r="B665" s="122"/>
      <c r="C665" s="122"/>
      <c r="D665" s="122"/>
      <c r="E665" s="123"/>
      <c r="F665" s="123"/>
      <c r="G665" s="123"/>
      <c r="H665" s="123"/>
      <c r="I665" s="123"/>
      <c r="J665" s="123"/>
      <c r="K665" s="123"/>
    </row>
    <row r="666" spans="2:11">
      <c r="B666" s="122"/>
      <c r="C666" s="122"/>
      <c r="D666" s="122"/>
      <c r="E666" s="123"/>
      <c r="F666" s="123"/>
      <c r="G666" s="123"/>
      <c r="H666" s="123"/>
      <c r="I666" s="123"/>
      <c r="J666" s="123"/>
      <c r="K666" s="123"/>
    </row>
    <row r="667" spans="2:11">
      <c r="B667" s="122"/>
      <c r="C667" s="122"/>
      <c r="D667" s="122"/>
      <c r="E667" s="123"/>
      <c r="F667" s="123"/>
      <c r="G667" s="123"/>
      <c r="H667" s="123"/>
      <c r="I667" s="123"/>
      <c r="J667" s="123"/>
      <c r="K667" s="123"/>
    </row>
    <row r="668" spans="2:11">
      <c r="B668" s="122"/>
      <c r="C668" s="122"/>
      <c r="D668" s="122"/>
      <c r="E668" s="123"/>
      <c r="F668" s="123"/>
      <c r="G668" s="123"/>
      <c r="H668" s="123"/>
      <c r="I668" s="123"/>
      <c r="J668" s="123"/>
      <c r="K668" s="123"/>
    </row>
    <row r="669" spans="2:11">
      <c r="B669" s="122"/>
      <c r="C669" s="122"/>
      <c r="D669" s="122"/>
      <c r="E669" s="123"/>
      <c r="F669" s="123"/>
      <c r="G669" s="123"/>
      <c r="H669" s="123"/>
      <c r="I669" s="123"/>
      <c r="J669" s="123"/>
      <c r="K669" s="123"/>
    </row>
    <row r="670" spans="2:11">
      <c r="B670" s="122"/>
      <c r="C670" s="122"/>
      <c r="D670" s="122"/>
      <c r="E670" s="123"/>
      <c r="F670" s="123"/>
      <c r="G670" s="123"/>
      <c r="H670" s="123"/>
      <c r="I670" s="123"/>
      <c r="J670" s="123"/>
      <c r="K670" s="123"/>
    </row>
    <row r="671" spans="2:11">
      <c r="B671" s="122"/>
      <c r="C671" s="122"/>
      <c r="D671" s="122"/>
      <c r="E671" s="123"/>
      <c r="F671" s="123"/>
      <c r="G671" s="123"/>
      <c r="H671" s="123"/>
      <c r="I671" s="123"/>
      <c r="J671" s="123"/>
      <c r="K671" s="123"/>
    </row>
    <row r="672" spans="2:11">
      <c r="B672" s="122"/>
      <c r="C672" s="122"/>
      <c r="D672" s="122"/>
      <c r="E672" s="123"/>
      <c r="F672" s="123"/>
      <c r="G672" s="123"/>
      <c r="H672" s="123"/>
      <c r="I672" s="123"/>
      <c r="J672" s="123"/>
      <c r="K672" s="123"/>
    </row>
    <row r="673" spans="2:11">
      <c r="B673" s="122"/>
      <c r="C673" s="122"/>
      <c r="D673" s="122"/>
      <c r="E673" s="123"/>
      <c r="F673" s="123"/>
      <c r="G673" s="123"/>
      <c r="H673" s="123"/>
      <c r="I673" s="123"/>
      <c r="J673" s="123"/>
      <c r="K673" s="123"/>
    </row>
    <row r="674" spans="2:11">
      <c r="B674" s="122"/>
      <c r="C674" s="122"/>
      <c r="D674" s="122"/>
      <c r="E674" s="123"/>
      <c r="F674" s="123"/>
      <c r="G674" s="123"/>
      <c r="H674" s="123"/>
      <c r="I674" s="123"/>
      <c r="J674" s="123"/>
      <c r="K674" s="123"/>
    </row>
    <row r="675" spans="2:11">
      <c r="B675" s="122"/>
      <c r="C675" s="122"/>
      <c r="D675" s="122"/>
      <c r="E675" s="123"/>
      <c r="F675" s="123"/>
      <c r="G675" s="123"/>
      <c r="H675" s="123"/>
      <c r="I675" s="123"/>
      <c r="J675" s="123"/>
      <c r="K675" s="123"/>
    </row>
    <row r="676" spans="2:11">
      <c r="B676" s="122"/>
      <c r="C676" s="122"/>
      <c r="D676" s="122"/>
      <c r="E676" s="123"/>
      <c r="F676" s="123"/>
      <c r="G676" s="123"/>
      <c r="H676" s="123"/>
      <c r="I676" s="123"/>
      <c r="J676" s="123"/>
      <c r="K676" s="123"/>
    </row>
    <row r="677" spans="2:11">
      <c r="B677" s="122"/>
      <c r="C677" s="122"/>
      <c r="D677" s="122"/>
      <c r="E677" s="123"/>
      <c r="F677" s="123"/>
      <c r="G677" s="123"/>
      <c r="H677" s="123"/>
      <c r="I677" s="123"/>
      <c r="J677" s="123"/>
      <c r="K677" s="123"/>
    </row>
    <row r="678" spans="2:11">
      <c r="B678" s="122"/>
      <c r="C678" s="122"/>
      <c r="D678" s="122"/>
      <c r="E678" s="123"/>
      <c r="F678" s="123"/>
      <c r="G678" s="123"/>
      <c r="H678" s="123"/>
      <c r="I678" s="123"/>
      <c r="J678" s="123"/>
      <c r="K678" s="123"/>
    </row>
    <row r="679" spans="2:11">
      <c r="B679" s="122"/>
      <c r="C679" s="122"/>
      <c r="D679" s="122"/>
      <c r="E679" s="123"/>
      <c r="F679" s="123"/>
      <c r="G679" s="123"/>
      <c r="H679" s="123"/>
      <c r="I679" s="123"/>
      <c r="J679" s="123"/>
      <c r="K679" s="123"/>
    </row>
    <row r="680" spans="2:11">
      <c r="B680" s="122"/>
      <c r="C680" s="122"/>
      <c r="D680" s="122"/>
      <c r="E680" s="123"/>
      <c r="F680" s="123"/>
      <c r="G680" s="123"/>
      <c r="H680" s="123"/>
      <c r="I680" s="123"/>
      <c r="J680" s="123"/>
      <c r="K680" s="123"/>
    </row>
    <row r="681" spans="2:11">
      <c r="B681" s="122"/>
      <c r="C681" s="122"/>
      <c r="D681" s="122"/>
      <c r="E681" s="123"/>
      <c r="F681" s="123"/>
      <c r="G681" s="123"/>
      <c r="H681" s="123"/>
      <c r="I681" s="123"/>
      <c r="J681" s="123"/>
      <c r="K681" s="123"/>
    </row>
    <row r="682" spans="2:11">
      <c r="B682" s="122"/>
      <c r="C682" s="122"/>
      <c r="D682" s="122"/>
      <c r="E682" s="123"/>
      <c r="F682" s="123"/>
      <c r="G682" s="123"/>
      <c r="H682" s="123"/>
      <c r="I682" s="123"/>
      <c r="J682" s="123"/>
      <c r="K682" s="123"/>
    </row>
    <row r="683" spans="2:11">
      <c r="B683" s="122"/>
      <c r="C683" s="122"/>
      <c r="D683" s="122"/>
      <c r="E683" s="123"/>
      <c r="F683" s="123"/>
      <c r="G683" s="123"/>
      <c r="H683" s="123"/>
      <c r="I683" s="123"/>
      <c r="J683" s="123"/>
      <c r="K683" s="123"/>
    </row>
    <row r="684" spans="2:11">
      <c r="B684" s="122"/>
      <c r="C684" s="122"/>
      <c r="D684" s="122"/>
      <c r="E684" s="123"/>
      <c r="F684" s="123"/>
      <c r="G684" s="123"/>
      <c r="H684" s="123"/>
      <c r="I684" s="123"/>
      <c r="J684" s="123"/>
      <c r="K684" s="123"/>
    </row>
    <row r="685" spans="2:11">
      <c r="B685" s="122"/>
      <c r="C685" s="122"/>
      <c r="D685" s="122"/>
      <c r="E685" s="123"/>
      <c r="F685" s="123"/>
      <c r="G685" s="123"/>
      <c r="H685" s="123"/>
      <c r="I685" s="123"/>
      <c r="J685" s="123"/>
      <c r="K685" s="123"/>
    </row>
    <row r="686" spans="2:11">
      <c r="B686" s="122"/>
      <c r="C686" s="122"/>
      <c r="D686" s="122"/>
      <c r="E686" s="123"/>
      <c r="F686" s="123"/>
      <c r="G686" s="123"/>
      <c r="H686" s="123"/>
      <c r="I686" s="123"/>
      <c r="J686" s="123"/>
      <c r="K686" s="123"/>
    </row>
    <row r="687" spans="2:11">
      <c r="B687" s="122"/>
      <c r="C687" s="122"/>
      <c r="D687" s="122"/>
      <c r="E687" s="123"/>
      <c r="F687" s="123"/>
      <c r="G687" s="123"/>
      <c r="H687" s="123"/>
      <c r="I687" s="123"/>
      <c r="J687" s="123"/>
      <c r="K687" s="123"/>
    </row>
    <row r="688" spans="2:11">
      <c r="B688" s="122"/>
      <c r="C688" s="122"/>
      <c r="D688" s="122"/>
      <c r="E688" s="123"/>
      <c r="F688" s="123"/>
      <c r="G688" s="123"/>
      <c r="H688" s="123"/>
      <c r="I688" s="123"/>
      <c r="J688" s="123"/>
      <c r="K688" s="123"/>
    </row>
    <row r="689" spans="2:11">
      <c r="B689" s="122"/>
      <c r="C689" s="122"/>
      <c r="D689" s="122"/>
      <c r="E689" s="123"/>
      <c r="F689" s="123"/>
      <c r="G689" s="123"/>
      <c r="H689" s="123"/>
      <c r="I689" s="123"/>
      <c r="J689" s="123"/>
      <c r="K689" s="123"/>
    </row>
    <row r="690" spans="2:11">
      <c r="B690" s="122"/>
      <c r="C690" s="122"/>
      <c r="D690" s="122"/>
      <c r="E690" s="123"/>
      <c r="F690" s="123"/>
      <c r="G690" s="123"/>
      <c r="H690" s="123"/>
      <c r="I690" s="123"/>
      <c r="J690" s="123"/>
      <c r="K690" s="123"/>
    </row>
    <row r="691" spans="2:11">
      <c r="B691" s="122"/>
      <c r="C691" s="122"/>
      <c r="D691" s="122"/>
      <c r="E691" s="123"/>
      <c r="F691" s="123"/>
      <c r="G691" s="123"/>
      <c r="H691" s="123"/>
      <c r="I691" s="123"/>
      <c r="J691" s="123"/>
      <c r="K691" s="123"/>
    </row>
    <row r="692" spans="2:11">
      <c r="B692" s="122"/>
      <c r="C692" s="122"/>
      <c r="D692" s="122"/>
      <c r="E692" s="123"/>
      <c r="F692" s="123"/>
      <c r="G692" s="123"/>
      <c r="H692" s="123"/>
      <c r="I692" s="123"/>
      <c r="J692" s="123"/>
      <c r="K692" s="123"/>
    </row>
    <row r="693" spans="2:11">
      <c r="B693" s="122"/>
      <c r="C693" s="122"/>
      <c r="D693" s="122"/>
      <c r="E693" s="123"/>
      <c r="F693" s="123"/>
      <c r="G693" s="123"/>
      <c r="H693" s="123"/>
      <c r="I693" s="123"/>
      <c r="J693" s="123"/>
      <c r="K693" s="123"/>
    </row>
    <row r="694" spans="2:11">
      <c r="B694" s="122"/>
      <c r="C694" s="122"/>
      <c r="D694" s="122"/>
      <c r="E694" s="123"/>
      <c r="F694" s="123"/>
      <c r="G694" s="123"/>
      <c r="H694" s="123"/>
      <c r="I694" s="123"/>
      <c r="J694" s="123"/>
      <c r="K694" s="123"/>
    </row>
    <row r="695" spans="2:11">
      <c r="B695" s="122"/>
      <c r="C695" s="122"/>
      <c r="D695" s="122"/>
      <c r="E695" s="123"/>
      <c r="F695" s="123"/>
      <c r="G695" s="123"/>
      <c r="H695" s="123"/>
      <c r="I695" s="123"/>
      <c r="J695" s="123"/>
      <c r="K695" s="123"/>
    </row>
    <row r="696" spans="2:11">
      <c r="B696" s="122"/>
      <c r="C696" s="122"/>
      <c r="D696" s="122"/>
      <c r="E696" s="123"/>
      <c r="F696" s="123"/>
      <c r="G696" s="123"/>
      <c r="H696" s="123"/>
      <c r="I696" s="123"/>
      <c r="J696" s="123"/>
      <c r="K696" s="123"/>
    </row>
    <row r="697" spans="2:11">
      <c r="B697" s="122"/>
      <c r="C697" s="122"/>
      <c r="D697" s="122"/>
      <c r="E697" s="123"/>
      <c r="F697" s="123"/>
      <c r="G697" s="123"/>
      <c r="H697" s="123"/>
      <c r="I697" s="123"/>
      <c r="J697" s="123"/>
      <c r="K697" s="123"/>
    </row>
    <row r="698" spans="2:11">
      <c r="B698" s="122"/>
      <c r="C698" s="122"/>
      <c r="D698" s="122"/>
      <c r="E698" s="123"/>
      <c r="F698" s="123"/>
      <c r="G698" s="123"/>
      <c r="H698" s="123"/>
      <c r="I698" s="123"/>
      <c r="J698" s="123"/>
      <c r="K698" s="123"/>
    </row>
    <row r="699" spans="2:11">
      <c r="B699" s="122"/>
      <c r="C699" s="122"/>
      <c r="D699" s="122"/>
      <c r="E699" s="123"/>
      <c r="F699" s="123"/>
      <c r="G699" s="123"/>
      <c r="H699" s="123"/>
      <c r="I699" s="123"/>
      <c r="J699" s="123"/>
      <c r="K699" s="123"/>
    </row>
    <row r="700" spans="2:11">
      <c r="B700" s="122"/>
      <c r="C700" s="122"/>
      <c r="D700" s="122"/>
      <c r="E700" s="123"/>
      <c r="F700" s="123"/>
      <c r="G700" s="123"/>
      <c r="H700" s="123"/>
      <c r="I700" s="123"/>
      <c r="J700" s="123"/>
      <c r="K700" s="123"/>
    </row>
    <row r="701" spans="2:11">
      <c r="B701" s="122"/>
      <c r="C701" s="122"/>
      <c r="D701" s="122"/>
      <c r="E701" s="123"/>
      <c r="F701" s="123"/>
      <c r="G701" s="123"/>
      <c r="H701" s="123"/>
      <c r="I701" s="123"/>
      <c r="J701" s="123"/>
      <c r="K701" s="123"/>
    </row>
    <row r="702" spans="2:11">
      <c r="B702" s="122"/>
      <c r="C702" s="122"/>
      <c r="D702" s="122"/>
      <c r="E702" s="123"/>
      <c r="F702" s="123"/>
      <c r="G702" s="123"/>
      <c r="H702" s="123"/>
      <c r="I702" s="123"/>
      <c r="J702" s="123"/>
      <c r="K702" s="123"/>
    </row>
    <row r="703" spans="2:11">
      <c r="B703" s="122"/>
      <c r="C703" s="122"/>
      <c r="D703" s="122"/>
      <c r="E703" s="123"/>
      <c r="F703" s="123"/>
      <c r="G703" s="123"/>
      <c r="H703" s="123"/>
      <c r="I703" s="123"/>
      <c r="J703" s="123"/>
      <c r="K703" s="123"/>
    </row>
    <row r="704" spans="2:11">
      <c r="B704" s="122"/>
      <c r="C704" s="122"/>
      <c r="D704" s="122"/>
      <c r="E704" s="123"/>
      <c r="F704" s="123"/>
      <c r="G704" s="123"/>
      <c r="H704" s="123"/>
      <c r="I704" s="123"/>
      <c r="J704" s="123"/>
      <c r="K704" s="123"/>
    </row>
    <row r="705" spans="2:11">
      <c r="B705" s="122"/>
      <c r="C705" s="122"/>
      <c r="D705" s="122"/>
      <c r="E705" s="123"/>
      <c r="F705" s="123"/>
      <c r="G705" s="123"/>
      <c r="H705" s="123"/>
      <c r="I705" s="123"/>
      <c r="J705" s="123"/>
      <c r="K705" s="123"/>
    </row>
    <row r="706" spans="2:11">
      <c r="B706" s="122"/>
      <c r="C706" s="122"/>
      <c r="D706" s="122"/>
      <c r="E706" s="123"/>
      <c r="F706" s="123"/>
      <c r="G706" s="123"/>
      <c r="H706" s="123"/>
      <c r="I706" s="123"/>
      <c r="J706" s="123"/>
      <c r="K706" s="123"/>
    </row>
    <row r="707" spans="2:11">
      <c r="B707" s="122"/>
      <c r="C707" s="122"/>
      <c r="D707" s="122"/>
      <c r="E707" s="123"/>
      <c r="F707" s="123"/>
      <c r="G707" s="123"/>
      <c r="H707" s="123"/>
      <c r="I707" s="123"/>
      <c r="J707" s="123"/>
      <c r="K707" s="123"/>
    </row>
    <row r="708" spans="2:11">
      <c r="B708" s="122"/>
      <c r="C708" s="122"/>
      <c r="D708" s="122"/>
      <c r="E708" s="123"/>
      <c r="F708" s="123"/>
      <c r="G708" s="123"/>
      <c r="H708" s="123"/>
      <c r="I708" s="123"/>
      <c r="J708" s="123"/>
      <c r="K708" s="123"/>
    </row>
    <row r="709" spans="2:11">
      <c r="B709" s="122"/>
      <c r="C709" s="122"/>
      <c r="D709" s="122"/>
      <c r="E709" s="123"/>
      <c r="F709" s="123"/>
      <c r="G709" s="123"/>
      <c r="H709" s="123"/>
      <c r="I709" s="123"/>
      <c r="J709" s="123"/>
      <c r="K709" s="123"/>
    </row>
    <row r="710" spans="2:11">
      <c r="B710" s="122"/>
      <c r="C710" s="122"/>
      <c r="D710" s="122"/>
      <c r="E710" s="123"/>
      <c r="F710" s="123"/>
      <c r="G710" s="123"/>
      <c r="H710" s="123"/>
      <c r="I710" s="123"/>
      <c r="J710" s="123"/>
      <c r="K710" s="123"/>
    </row>
    <row r="711" spans="2:11">
      <c r="B711" s="122"/>
      <c r="C711" s="122"/>
      <c r="D711" s="122"/>
      <c r="E711" s="123"/>
      <c r="F711" s="123"/>
      <c r="G711" s="123"/>
      <c r="H711" s="123"/>
      <c r="I711" s="123"/>
      <c r="J711" s="123"/>
      <c r="K711" s="123"/>
    </row>
    <row r="712" spans="2:11">
      <c r="B712" s="122"/>
      <c r="C712" s="122"/>
      <c r="D712" s="122"/>
      <c r="E712" s="123"/>
      <c r="F712" s="123"/>
      <c r="G712" s="123"/>
      <c r="H712" s="123"/>
      <c r="I712" s="123"/>
      <c r="J712" s="123"/>
      <c r="K712" s="123"/>
    </row>
    <row r="713" spans="2:11">
      <c r="B713" s="122"/>
      <c r="C713" s="122"/>
      <c r="D713" s="122"/>
      <c r="E713" s="123"/>
      <c r="F713" s="123"/>
      <c r="G713" s="123"/>
      <c r="H713" s="123"/>
      <c r="I713" s="123"/>
      <c r="J713" s="123"/>
      <c r="K713" s="123"/>
    </row>
    <row r="714" spans="2:11">
      <c r="B714" s="122"/>
      <c r="C714" s="122"/>
      <c r="D714" s="122"/>
      <c r="E714" s="123"/>
      <c r="F714" s="123"/>
      <c r="G714" s="123"/>
      <c r="H714" s="123"/>
      <c r="I714" s="123"/>
      <c r="J714" s="123"/>
      <c r="K714" s="123"/>
    </row>
    <row r="715" spans="2:11">
      <c r="B715" s="122"/>
      <c r="C715" s="122"/>
      <c r="D715" s="122"/>
      <c r="E715" s="123"/>
      <c r="F715" s="123"/>
      <c r="G715" s="123"/>
      <c r="H715" s="123"/>
      <c r="I715" s="123"/>
      <c r="J715" s="123"/>
      <c r="K715" s="123"/>
    </row>
    <row r="716" spans="2:11">
      <c r="B716" s="122"/>
      <c r="C716" s="122"/>
      <c r="D716" s="122"/>
      <c r="E716" s="123"/>
      <c r="F716" s="123"/>
      <c r="G716" s="123"/>
      <c r="H716" s="123"/>
      <c r="I716" s="123"/>
      <c r="J716" s="123"/>
      <c r="K716" s="123"/>
    </row>
    <row r="717" spans="2:11">
      <c r="B717" s="122"/>
      <c r="C717" s="122"/>
      <c r="D717" s="122"/>
      <c r="E717" s="123"/>
      <c r="F717" s="123"/>
      <c r="G717" s="123"/>
      <c r="H717" s="123"/>
      <c r="I717" s="123"/>
      <c r="J717" s="123"/>
      <c r="K717" s="123"/>
    </row>
    <row r="718" spans="2:11">
      <c r="B718" s="122"/>
      <c r="C718" s="122"/>
      <c r="D718" s="122"/>
      <c r="E718" s="123"/>
      <c r="F718" s="123"/>
      <c r="G718" s="123"/>
      <c r="H718" s="123"/>
      <c r="I718" s="123"/>
      <c r="J718" s="123"/>
      <c r="K718" s="123"/>
    </row>
    <row r="719" spans="2:11">
      <c r="B719" s="122"/>
      <c r="C719" s="122"/>
      <c r="D719" s="122"/>
      <c r="E719" s="123"/>
      <c r="F719" s="123"/>
      <c r="G719" s="123"/>
      <c r="H719" s="123"/>
      <c r="I719" s="123"/>
      <c r="J719" s="123"/>
      <c r="K719" s="123"/>
    </row>
    <row r="720" spans="2:11">
      <c r="B720" s="122"/>
      <c r="C720" s="122"/>
      <c r="D720" s="122"/>
      <c r="E720" s="123"/>
      <c r="F720" s="123"/>
      <c r="G720" s="123"/>
      <c r="H720" s="123"/>
      <c r="I720" s="123"/>
      <c r="J720" s="123"/>
      <c r="K720" s="123"/>
    </row>
    <row r="721" spans="2:11">
      <c r="B721" s="122"/>
      <c r="C721" s="122"/>
      <c r="D721" s="122"/>
      <c r="E721" s="123"/>
      <c r="F721" s="123"/>
      <c r="G721" s="123"/>
      <c r="H721" s="123"/>
      <c r="I721" s="123"/>
      <c r="J721" s="123"/>
      <c r="K721" s="123"/>
    </row>
    <row r="722" spans="2:11">
      <c r="B722" s="122"/>
      <c r="C722" s="122"/>
      <c r="D722" s="122"/>
      <c r="E722" s="123"/>
      <c r="F722" s="123"/>
      <c r="G722" s="123"/>
      <c r="H722" s="123"/>
      <c r="I722" s="123"/>
      <c r="J722" s="123"/>
      <c r="K722" s="123"/>
    </row>
    <row r="723" spans="2:11">
      <c r="B723" s="122"/>
      <c r="C723" s="122"/>
      <c r="D723" s="122"/>
      <c r="E723" s="123"/>
      <c r="F723" s="123"/>
      <c r="G723" s="123"/>
      <c r="H723" s="123"/>
      <c r="I723" s="123"/>
      <c r="J723" s="123"/>
      <c r="K723" s="123"/>
    </row>
    <row r="724" spans="2:11">
      <c r="B724" s="122"/>
      <c r="C724" s="122"/>
      <c r="D724" s="122"/>
      <c r="E724" s="123"/>
      <c r="F724" s="123"/>
      <c r="G724" s="123"/>
      <c r="H724" s="123"/>
      <c r="I724" s="123"/>
      <c r="J724" s="123"/>
      <c r="K724" s="123"/>
    </row>
    <row r="725" spans="2:11">
      <c r="B725" s="122"/>
      <c r="C725" s="122"/>
      <c r="D725" s="122"/>
      <c r="E725" s="123"/>
      <c r="F725" s="123"/>
      <c r="G725" s="123"/>
      <c r="H725" s="123"/>
      <c r="I725" s="123"/>
      <c r="J725" s="123"/>
      <c r="K725" s="123"/>
    </row>
    <row r="726" spans="2:11">
      <c r="B726" s="122"/>
      <c r="C726" s="122"/>
      <c r="D726" s="122"/>
      <c r="E726" s="123"/>
      <c r="F726" s="123"/>
      <c r="G726" s="123"/>
      <c r="H726" s="123"/>
      <c r="I726" s="123"/>
      <c r="J726" s="123"/>
      <c r="K726" s="123"/>
    </row>
    <row r="727" spans="2:11">
      <c r="B727" s="122"/>
      <c r="C727" s="122"/>
      <c r="D727" s="122"/>
      <c r="E727" s="123"/>
      <c r="F727" s="123"/>
      <c r="G727" s="123"/>
      <c r="H727" s="123"/>
      <c r="I727" s="123"/>
      <c r="J727" s="123"/>
      <c r="K727" s="123"/>
    </row>
    <row r="728" spans="2:11">
      <c r="B728" s="122"/>
      <c r="C728" s="122"/>
      <c r="D728" s="122"/>
      <c r="E728" s="123"/>
      <c r="F728" s="123"/>
      <c r="G728" s="123"/>
      <c r="H728" s="123"/>
      <c r="I728" s="123"/>
      <c r="J728" s="123"/>
      <c r="K728" s="123"/>
    </row>
    <row r="729" spans="2:11">
      <c r="B729" s="122"/>
      <c r="C729" s="122"/>
      <c r="D729" s="122"/>
      <c r="E729" s="123"/>
      <c r="F729" s="123"/>
      <c r="G729" s="123"/>
      <c r="H729" s="123"/>
      <c r="I729" s="123"/>
      <c r="J729" s="123"/>
      <c r="K729" s="123"/>
    </row>
    <row r="730" spans="2:11">
      <c r="B730" s="122"/>
      <c r="C730" s="122"/>
      <c r="D730" s="122"/>
      <c r="E730" s="123"/>
      <c r="F730" s="123"/>
      <c r="G730" s="123"/>
      <c r="H730" s="123"/>
      <c r="I730" s="123"/>
      <c r="J730" s="123"/>
      <c r="K730" s="123"/>
    </row>
    <row r="731" spans="2:11">
      <c r="B731" s="122"/>
      <c r="C731" s="122"/>
      <c r="D731" s="122"/>
      <c r="E731" s="123"/>
      <c r="F731" s="123"/>
      <c r="G731" s="123"/>
      <c r="H731" s="123"/>
      <c r="I731" s="123"/>
      <c r="J731" s="123"/>
      <c r="K731" s="123"/>
    </row>
    <row r="732" spans="2:11">
      <c r="B732" s="122"/>
      <c r="C732" s="122"/>
      <c r="D732" s="122"/>
      <c r="E732" s="123"/>
      <c r="F732" s="123"/>
      <c r="G732" s="123"/>
      <c r="H732" s="123"/>
      <c r="I732" s="123"/>
      <c r="J732" s="123"/>
      <c r="K732" s="123"/>
    </row>
    <row r="733" spans="2:11">
      <c r="B733" s="122"/>
      <c r="C733" s="122"/>
      <c r="D733" s="122"/>
      <c r="E733" s="123"/>
      <c r="F733" s="123"/>
      <c r="G733" s="123"/>
      <c r="H733" s="123"/>
      <c r="I733" s="123"/>
      <c r="J733" s="123"/>
      <c r="K733" s="123"/>
    </row>
    <row r="734" spans="2:11">
      <c r="B734" s="122"/>
      <c r="C734" s="122"/>
      <c r="D734" s="122"/>
      <c r="E734" s="123"/>
      <c r="F734" s="123"/>
      <c r="G734" s="123"/>
      <c r="H734" s="123"/>
      <c r="I734" s="123"/>
      <c r="J734" s="123"/>
      <c r="K734" s="123"/>
    </row>
    <row r="735" spans="2:11">
      <c r="B735" s="122"/>
      <c r="C735" s="122"/>
      <c r="D735" s="122"/>
      <c r="E735" s="123"/>
      <c r="F735" s="123"/>
      <c r="G735" s="123"/>
      <c r="H735" s="123"/>
      <c r="I735" s="123"/>
      <c r="J735" s="123"/>
      <c r="K735" s="123"/>
    </row>
    <row r="736" spans="2:11">
      <c r="B736" s="122"/>
      <c r="C736" s="122"/>
      <c r="D736" s="122"/>
      <c r="E736" s="123"/>
      <c r="F736" s="123"/>
      <c r="G736" s="123"/>
      <c r="H736" s="123"/>
      <c r="I736" s="123"/>
      <c r="J736" s="123"/>
      <c r="K736" s="123"/>
    </row>
    <row r="737" spans="2:11">
      <c r="B737" s="122"/>
      <c r="C737" s="122"/>
      <c r="D737" s="122"/>
      <c r="E737" s="123"/>
      <c r="F737" s="123"/>
      <c r="G737" s="123"/>
      <c r="H737" s="123"/>
      <c r="I737" s="123"/>
      <c r="J737" s="123"/>
      <c r="K737" s="123"/>
    </row>
    <row r="738" spans="2:11">
      <c r="B738" s="122"/>
      <c r="C738" s="122"/>
      <c r="D738" s="122"/>
      <c r="E738" s="123"/>
      <c r="F738" s="123"/>
      <c r="G738" s="123"/>
      <c r="H738" s="123"/>
      <c r="I738" s="123"/>
      <c r="J738" s="123"/>
      <c r="K738" s="123"/>
    </row>
    <row r="739" spans="2:11">
      <c r="B739" s="122"/>
      <c r="C739" s="122"/>
      <c r="D739" s="122"/>
      <c r="E739" s="123"/>
      <c r="F739" s="123"/>
      <c r="G739" s="123"/>
      <c r="H739" s="123"/>
      <c r="I739" s="123"/>
      <c r="J739" s="123"/>
      <c r="K739" s="123"/>
    </row>
    <row r="740" spans="2:11">
      <c r="B740" s="122"/>
      <c r="C740" s="122"/>
      <c r="D740" s="122"/>
      <c r="E740" s="123"/>
      <c r="F740" s="123"/>
      <c r="G740" s="123"/>
      <c r="H740" s="123"/>
      <c r="I740" s="123"/>
      <c r="J740" s="123"/>
      <c r="K740" s="123"/>
    </row>
    <row r="741" spans="2:11">
      <c r="B741" s="122"/>
      <c r="C741" s="122"/>
      <c r="D741" s="122"/>
      <c r="E741" s="123"/>
      <c r="F741" s="123"/>
      <c r="G741" s="123"/>
      <c r="H741" s="123"/>
      <c r="I741" s="123"/>
      <c r="J741" s="123"/>
      <c r="K741" s="123"/>
    </row>
    <row r="742" spans="2:11">
      <c r="B742" s="122"/>
      <c r="C742" s="122"/>
      <c r="D742" s="122"/>
      <c r="E742" s="123"/>
      <c r="F742" s="123"/>
      <c r="G742" s="123"/>
      <c r="H742" s="123"/>
      <c r="I742" s="123"/>
      <c r="J742" s="123"/>
      <c r="K742" s="123"/>
    </row>
    <row r="743" spans="2:11">
      <c r="B743" s="122"/>
      <c r="C743" s="122"/>
      <c r="D743" s="122"/>
      <c r="E743" s="123"/>
      <c r="F743" s="123"/>
      <c r="G743" s="123"/>
      <c r="H743" s="123"/>
      <c r="I743" s="123"/>
      <c r="J743" s="123"/>
      <c r="K743" s="123"/>
    </row>
    <row r="744" spans="2:11">
      <c r="B744" s="122"/>
      <c r="C744" s="122"/>
      <c r="D744" s="122"/>
      <c r="E744" s="123"/>
      <c r="F744" s="123"/>
      <c r="G744" s="123"/>
      <c r="H744" s="123"/>
      <c r="I744" s="123"/>
      <c r="J744" s="123"/>
      <c r="K744" s="123"/>
    </row>
    <row r="745" spans="2:11">
      <c r="B745" s="122"/>
      <c r="C745" s="122"/>
      <c r="D745" s="122"/>
      <c r="E745" s="123"/>
      <c r="F745" s="123"/>
      <c r="G745" s="123"/>
      <c r="H745" s="123"/>
      <c r="I745" s="123"/>
      <c r="J745" s="123"/>
      <c r="K745" s="123"/>
    </row>
    <row r="746" spans="2:11">
      <c r="B746" s="122"/>
      <c r="C746" s="122"/>
      <c r="D746" s="122"/>
      <c r="E746" s="123"/>
      <c r="F746" s="123"/>
      <c r="G746" s="123"/>
      <c r="H746" s="123"/>
      <c r="I746" s="123"/>
      <c r="J746" s="123"/>
      <c r="K746" s="123"/>
    </row>
    <row r="747" spans="2:11">
      <c r="B747" s="122"/>
      <c r="C747" s="122"/>
      <c r="D747" s="122"/>
      <c r="E747" s="123"/>
      <c r="F747" s="123"/>
      <c r="G747" s="123"/>
      <c r="H747" s="123"/>
      <c r="I747" s="123"/>
      <c r="J747" s="123"/>
      <c r="K747" s="123"/>
    </row>
    <row r="748" spans="2:11">
      <c r="B748" s="122"/>
      <c r="C748" s="122"/>
      <c r="D748" s="122"/>
      <c r="E748" s="123"/>
      <c r="F748" s="123"/>
      <c r="G748" s="123"/>
      <c r="H748" s="123"/>
      <c r="I748" s="123"/>
      <c r="J748" s="123"/>
      <c r="K748" s="123"/>
    </row>
    <row r="749" spans="2:11">
      <c r="B749" s="122"/>
      <c r="C749" s="122"/>
      <c r="D749" s="122"/>
      <c r="E749" s="123"/>
      <c r="F749" s="123"/>
      <c r="G749" s="123"/>
      <c r="H749" s="123"/>
      <c r="I749" s="123"/>
      <c r="J749" s="123"/>
      <c r="K749" s="123"/>
    </row>
    <row r="750" spans="2:11">
      <c r="B750" s="122"/>
      <c r="C750" s="122"/>
      <c r="D750" s="122"/>
      <c r="E750" s="123"/>
      <c r="F750" s="123"/>
      <c r="G750" s="123"/>
      <c r="H750" s="123"/>
      <c r="I750" s="123"/>
      <c r="J750" s="123"/>
      <c r="K750" s="123"/>
    </row>
    <row r="751" spans="2:11">
      <c r="B751" s="122"/>
      <c r="C751" s="122"/>
      <c r="D751" s="122"/>
      <c r="E751" s="123"/>
      <c r="F751" s="123"/>
      <c r="G751" s="123"/>
      <c r="H751" s="123"/>
      <c r="I751" s="123"/>
      <c r="J751" s="123"/>
      <c r="K751" s="123"/>
    </row>
    <row r="752" spans="2:11">
      <c r="B752" s="122"/>
      <c r="C752" s="122"/>
      <c r="D752" s="122"/>
      <c r="E752" s="123"/>
      <c r="F752" s="123"/>
      <c r="G752" s="123"/>
      <c r="H752" s="123"/>
      <c r="I752" s="123"/>
      <c r="J752" s="123"/>
      <c r="K752" s="123"/>
    </row>
    <row r="753" spans="2:11">
      <c r="B753" s="122"/>
      <c r="C753" s="122"/>
      <c r="D753" s="122"/>
      <c r="E753" s="123"/>
      <c r="F753" s="123"/>
      <c r="G753" s="123"/>
      <c r="H753" s="123"/>
      <c r="I753" s="123"/>
      <c r="J753" s="123"/>
      <c r="K753" s="123"/>
    </row>
    <row r="754" spans="2:11">
      <c r="B754" s="122"/>
      <c r="C754" s="122"/>
      <c r="D754" s="122"/>
      <c r="E754" s="123"/>
      <c r="F754" s="123"/>
      <c r="G754" s="123"/>
      <c r="H754" s="123"/>
      <c r="I754" s="123"/>
      <c r="J754" s="123"/>
      <c r="K754" s="123"/>
    </row>
    <row r="755" spans="2:11">
      <c r="B755" s="122"/>
      <c r="C755" s="122"/>
      <c r="D755" s="122"/>
      <c r="E755" s="123"/>
      <c r="F755" s="123"/>
      <c r="G755" s="123"/>
      <c r="H755" s="123"/>
      <c r="I755" s="123"/>
      <c r="J755" s="123"/>
      <c r="K755" s="123"/>
    </row>
    <row r="756" spans="2:11">
      <c r="B756" s="122"/>
      <c r="C756" s="122"/>
      <c r="D756" s="122"/>
      <c r="E756" s="123"/>
      <c r="F756" s="123"/>
      <c r="G756" s="123"/>
      <c r="H756" s="123"/>
      <c r="I756" s="123"/>
      <c r="J756" s="123"/>
      <c r="K756" s="123"/>
    </row>
    <row r="757" spans="2:11">
      <c r="B757" s="122"/>
      <c r="C757" s="122"/>
      <c r="D757" s="122"/>
      <c r="E757" s="123"/>
      <c r="F757" s="123"/>
      <c r="G757" s="123"/>
      <c r="H757" s="123"/>
      <c r="I757" s="123"/>
      <c r="J757" s="123"/>
      <c r="K757" s="123"/>
    </row>
    <row r="758" spans="2:11">
      <c r="B758" s="122"/>
      <c r="C758" s="122"/>
      <c r="D758" s="122"/>
      <c r="E758" s="123"/>
      <c r="F758" s="123"/>
      <c r="G758" s="123"/>
      <c r="H758" s="123"/>
      <c r="I758" s="123"/>
      <c r="J758" s="123"/>
      <c r="K758" s="123"/>
    </row>
    <row r="759" spans="2:11">
      <c r="B759" s="122"/>
      <c r="C759" s="122"/>
      <c r="D759" s="122"/>
      <c r="E759" s="123"/>
      <c r="F759" s="123"/>
      <c r="G759" s="123"/>
      <c r="H759" s="123"/>
      <c r="I759" s="123"/>
      <c r="J759" s="123"/>
      <c r="K759" s="123"/>
    </row>
    <row r="760" spans="2:11">
      <c r="B760" s="122"/>
      <c r="C760" s="122"/>
      <c r="D760" s="122"/>
      <c r="E760" s="123"/>
      <c r="F760" s="123"/>
      <c r="G760" s="123"/>
      <c r="H760" s="123"/>
      <c r="I760" s="123"/>
      <c r="J760" s="123"/>
      <c r="K760" s="123"/>
    </row>
    <row r="761" spans="2:11">
      <c r="B761" s="122"/>
      <c r="C761" s="122"/>
      <c r="D761" s="122"/>
      <c r="E761" s="123"/>
      <c r="F761" s="123"/>
      <c r="G761" s="123"/>
      <c r="H761" s="123"/>
      <c r="I761" s="123"/>
      <c r="J761" s="123"/>
      <c r="K761" s="123"/>
    </row>
    <row r="762" spans="2:11">
      <c r="B762" s="122"/>
      <c r="C762" s="122"/>
      <c r="D762" s="122"/>
      <c r="E762" s="123"/>
      <c r="F762" s="123"/>
      <c r="G762" s="123"/>
      <c r="H762" s="123"/>
      <c r="I762" s="123"/>
      <c r="J762" s="123"/>
      <c r="K762" s="123"/>
    </row>
    <row r="763" spans="2:11">
      <c r="B763" s="122"/>
      <c r="C763" s="122"/>
      <c r="D763" s="122"/>
      <c r="E763" s="123"/>
      <c r="F763" s="123"/>
      <c r="G763" s="123"/>
      <c r="H763" s="123"/>
      <c r="I763" s="123"/>
      <c r="J763" s="123"/>
      <c r="K763" s="123"/>
    </row>
    <row r="764" spans="2:11">
      <c r="B764" s="122"/>
      <c r="C764" s="122"/>
      <c r="D764" s="122"/>
      <c r="E764" s="123"/>
      <c r="F764" s="123"/>
      <c r="G764" s="123"/>
      <c r="H764" s="123"/>
      <c r="I764" s="123"/>
      <c r="J764" s="123"/>
      <c r="K764" s="123"/>
    </row>
    <row r="765" spans="2:11">
      <c r="B765" s="122"/>
      <c r="C765" s="122"/>
      <c r="D765" s="122"/>
      <c r="E765" s="123"/>
      <c r="F765" s="123"/>
      <c r="G765" s="123"/>
      <c r="H765" s="123"/>
      <c r="I765" s="123"/>
      <c r="J765" s="123"/>
      <c r="K765" s="123"/>
    </row>
    <row r="766" spans="2:11">
      <c r="B766" s="122"/>
      <c r="C766" s="122"/>
      <c r="D766" s="122"/>
      <c r="E766" s="123"/>
      <c r="F766" s="123"/>
      <c r="G766" s="123"/>
      <c r="H766" s="123"/>
      <c r="I766" s="123"/>
      <c r="J766" s="123"/>
      <c r="K766" s="123"/>
    </row>
    <row r="767" spans="2:11">
      <c r="B767" s="122"/>
      <c r="C767" s="122"/>
      <c r="D767" s="122"/>
      <c r="E767" s="123"/>
      <c r="F767" s="123"/>
      <c r="G767" s="123"/>
      <c r="H767" s="123"/>
      <c r="I767" s="123"/>
      <c r="J767" s="123"/>
      <c r="K767" s="123"/>
    </row>
    <row r="768" spans="2:11">
      <c r="B768" s="122"/>
      <c r="C768" s="122"/>
      <c r="D768" s="122"/>
      <c r="E768" s="123"/>
      <c r="F768" s="123"/>
      <c r="G768" s="123"/>
      <c r="H768" s="123"/>
      <c r="I768" s="123"/>
      <c r="J768" s="123"/>
      <c r="K768" s="123"/>
    </row>
    <row r="769" spans="2:11">
      <c r="B769" s="122"/>
      <c r="C769" s="122"/>
      <c r="D769" s="122"/>
      <c r="E769" s="123"/>
      <c r="F769" s="123"/>
      <c r="G769" s="123"/>
      <c r="H769" s="123"/>
      <c r="I769" s="123"/>
      <c r="J769" s="123"/>
      <c r="K769" s="123"/>
    </row>
    <row r="770" spans="2:11">
      <c r="B770" s="122"/>
      <c r="C770" s="122"/>
      <c r="D770" s="122"/>
      <c r="E770" s="123"/>
      <c r="F770" s="123"/>
      <c r="G770" s="123"/>
      <c r="H770" s="123"/>
      <c r="I770" s="123"/>
      <c r="J770" s="123"/>
      <c r="K770" s="123"/>
    </row>
    <row r="771" spans="2:11">
      <c r="B771" s="122"/>
      <c r="C771" s="122"/>
      <c r="D771" s="122"/>
      <c r="E771" s="123"/>
      <c r="F771" s="123"/>
      <c r="G771" s="123"/>
      <c r="H771" s="123"/>
      <c r="I771" s="123"/>
      <c r="J771" s="123"/>
      <c r="K771" s="123"/>
    </row>
    <row r="772" spans="2:11">
      <c r="B772" s="122"/>
      <c r="C772" s="122"/>
      <c r="D772" s="122"/>
      <c r="E772" s="123"/>
      <c r="F772" s="123"/>
      <c r="G772" s="123"/>
      <c r="H772" s="123"/>
      <c r="I772" s="123"/>
      <c r="J772" s="123"/>
      <c r="K772" s="123"/>
    </row>
    <row r="773" spans="2:11">
      <c r="B773" s="122"/>
      <c r="C773" s="122"/>
      <c r="D773" s="122"/>
      <c r="E773" s="123"/>
      <c r="F773" s="123"/>
      <c r="G773" s="123"/>
      <c r="H773" s="123"/>
      <c r="I773" s="123"/>
      <c r="J773" s="123"/>
      <c r="K773" s="123"/>
    </row>
    <row r="774" spans="2:11">
      <c r="B774" s="122"/>
      <c r="C774" s="122"/>
      <c r="D774" s="122"/>
      <c r="E774" s="123"/>
      <c r="F774" s="123"/>
      <c r="G774" s="123"/>
      <c r="H774" s="123"/>
      <c r="I774" s="123"/>
      <c r="J774" s="123"/>
      <c r="K774" s="123"/>
    </row>
    <row r="775" spans="2:11">
      <c r="B775" s="122"/>
      <c r="C775" s="122"/>
      <c r="D775" s="122"/>
      <c r="E775" s="123"/>
      <c r="F775" s="123"/>
      <c r="G775" s="123"/>
      <c r="H775" s="123"/>
      <c r="I775" s="123"/>
      <c r="J775" s="123"/>
      <c r="K775" s="123"/>
    </row>
    <row r="776" spans="2:11">
      <c r="B776" s="122"/>
      <c r="C776" s="122"/>
      <c r="D776" s="122"/>
      <c r="E776" s="123"/>
      <c r="F776" s="123"/>
      <c r="G776" s="123"/>
      <c r="H776" s="123"/>
      <c r="I776" s="123"/>
      <c r="J776" s="123"/>
      <c r="K776" s="123"/>
    </row>
    <row r="777" spans="2:11">
      <c r="B777" s="122"/>
      <c r="C777" s="122"/>
      <c r="D777" s="122"/>
      <c r="E777" s="123"/>
      <c r="F777" s="123"/>
      <c r="G777" s="123"/>
      <c r="H777" s="123"/>
      <c r="I777" s="123"/>
      <c r="J777" s="123"/>
      <c r="K777" s="123"/>
    </row>
    <row r="778" spans="2:11">
      <c r="B778" s="122"/>
      <c r="C778" s="122"/>
      <c r="D778" s="122"/>
      <c r="E778" s="123"/>
      <c r="F778" s="123"/>
      <c r="G778" s="123"/>
      <c r="H778" s="123"/>
      <c r="I778" s="123"/>
      <c r="J778" s="123"/>
      <c r="K778" s="123"/>
    </row>
    <row r="779" spans="2:11">
      <c r="B779" s="122"/>
      <c r="C779" s="122"/>
      <c r="D779" s="122"/>
      <c r="E779" s="123"/>
      <c r="F779" s="123"/>
      <c r="G779" s="123"/>
      <c r="H779" s="123"/>
      <c r="I779" s="123"/>
      <c r="J779" s="123"/>
      <c r="K779" s="123"/>
    </row>
    <row r="780" spans="2:11">
      <c r="B780" s="122"/>
      <c r="C780" s="122"/>
      <c r="D780" s="122"/>
      <c r="E780" s="123"/>
      <c r="F780" s="123"/>
      <c r="G780" s="123"/>
      <c r="H780" s="123"/>
      <c r="I780" s="123"/>
      <c r="J780" s="123"/>
      <c r="K780" s="123"/>
    </row>
    <row r="781" spans="2:11">
      <c r="B781" s="122"/>
      <c r="C781" s="122"/>
      <c r="D781" s="122"/>
      <c r="E781" s="123"/>
      <c r="F781" s="123"/>
      <c r="G781" s="123"/>
      <c r="H781" s="123"/>
      <c r="I781" s="123"/>
      <c r="J781" s="123"/>
      <c r="K781" s="123"/>
    </row>
    <row r="782" spans="2:11">
      <c r="B782" s="122"/>
      <c r="C782" s="122"/>
      <c r="D782" s="122"/>
      <c r="E782" s="123"/>
      <c r="F782" s="123"/>
      <c r="G782" s="123"/>
      <c r="H782" s="123"/>
      <c r="I782" s="123"/>
      <c r="J782" s="123"/>
      <c r="K782" s="123"/>
    </row>
    <row r="783" spans="2:11">
      <c r="B783" s="122"/>
      <c r="C783" s="122"/>
      <c r="D783" s="122"/>
      <c r="E783" s="123"/>
      <c r="F783" s="123"/>
      <c r="G783" s="123"/>
      <c r="H783" s="123"/>
      <c r="I783" s="123"/>
      <c r="J783" s="123"/>
      <c r="K783" s="123"/>
    </row>
    <row r="784" spans="2:11">
      <c r="B784" s="122"/>
      <c r="C784" s="122"/>
      <c r="D784" s="122"/>
      <c r="E784" s="123"/>
      <c r="F784" s="123"/>
      <c r="G784" s="123"/>
      <c r="H784" s="123"/>
      <c r="I784" s="123"/>
      <c r="J784" s="123"/>
      <c r="K784" s="123"/>
    </row>
    <row r="785" spans="2:11">
      <c r="B785" s="122"/>
      <c r="C785" s="122"/>
      <c r="D785" s="122"/>
      <c r="E785" s="123"/>
      <c r="F785" s="123"/>
      <c r="G785" s="123"/>
      <c r="H785" s="123"/>
      <c r="I785" s="123"/>
      <c r="J785" s="123"/>
      <c r="K785" s="123"/>
    </row>
    <row r="786" spans="2:11">
      <c r="B786" s="122"/>
      <c r="C786" s="122"/>
      <c r="D786" s="122"/>
      <c r="E786" s="123"/>
      <c r="F786" s="123"/>
      <c r="G786" s="123"/>
      <c r="H786" s="123"/>
      <c r="I786" s="123"/>
      <c r="J786" s="123"/>
      <c r="K786" s="123"/>
    </row>
    <row r="787" spans="2:11">
      <c r="B787" s="122"/>
      <c r="C787" s="122"/>
      <c r="D787" s="122"/>
      <c r="E787" s="123"/>
      <c r="F787" s="123"/>
      <c r="G787" s="123"/>
      <c r="H787" s="123"/>
      <c r="I787" s="123"/>
      <c r="J787" s="123"/>
      <c r="K787" s="123"/>
    </row>
    <row r="788" spans="2:11">
      <c r="B788" s="122"/>
      <c r="C788" s="122"/>
      <c r="D788" s="122"/>
      <c r="E788" s="123"/>
      <c r="F788" s="123"/>
      <c r="G788" s="123"/>
      <c r="H788" s="123"/>
      <c r="I788" s="123"/>
      <c r="J788" s="123"/>
      <c r="K788" s="123"/>
    </row>
    <row r="789" spans="2:11">
      <c r="B789" s="122"/>
      <c r="C789" s="122"/>
      <c r="D789" s="122"/>
      <c r="E789" s="123"/>
      <c r="F789" s="123"/>
      <c r="G789" s="123"/>
      <c r="H789" s="123"/>
      <c r="I789" s="123"/>
      <c r="J789" s="123"/>
      <c r="K789" s="123"/>
    </row>
    <row r="790" spans="2:11">
      <c r="B790" s="122"/>
      <c r="C790" s="122"/>
      <c r="D790" s="122"/>
      <c r="E790" s="123"/>
      <c r="F790" s="123"/>
      <c r="G790" s="123"/>
      <c r="H790" s="123"/>
      <c r="I790" s="123"/>
      <c r="J790" s="123"/>
      <c r="K790" s="123"/>
    </row>
    <row r="791" spans="2:11">
      <c r="B791" s="122"/>
      <c r="C791" s="122"/>
      <c r="D791" s="122"/>
      <c r="E791" s="123"/>
      <c r="F791" s="123"/>
      <c r="G791" s="123"/>
      <c r="H791" s="123"/>
      <c r="I791" s="123"/>
      <c r="J791" s="123"/>
      <c r="K791" s="123"/>
    </row>
    <row r="792" spans="2:11">
      <c r="B792" s="122"/>
      <c r="C792" s="122"/>
      <c r="D792" s="122"/>
      <c r="E792" s="123"/>
      <c r="F792" s="123"/>
      <c r="G792" s="123"/>
      <c r="H792" s="123"/>
      <c r="I792" s="123"/>
      <c r="J792" s="123"/>
      <c r="K792" s="123"/>
    </row>
    <row r="793" spans="2:11">
      <c r="B793" s="122"/>
      <c r="C793" s="122"/>
      <c r="D793" s="122"/>
      <c r="E793" s="123"/>
      <c r="F793" s="123"/>
      <c r="G793" s="123"/>
      <c r="H793" s="123"/>
      <c r="I793" s="123"/>
      <c r="J793" s="123"/>
      <c r="K793" s="123"/>
    </row>
    <row r="794" spans="2:11">
      <c r="B794" s="122"/>
      <c r="C794" s="122"/>
      <c r="D794" s="122"/>
      <c r="E794" s="123"/>
      <c r="F794" s="123"/>
      <c r="G794" s="123"/>
      <c r="H794" s="123"/>
      <c r="I794" s="123"/>
      <c r="J794" s="123"/>
      <c r="K794" s="123"/>
    </row>
    <row r="795" spans="2:11">
      <c r="B795" s="122"/>
      <c r="C795" s="122"/>
      <c r="D795" s="122"/>
      <c r="E795" s="123"/>
      <c r="F795" s="123"/>
      <c r="G795" s="123"/>
      <c r="H795" s="123"/>
      <c r="I795" s="123"/>
      <c r="J795" s="123"/>
      <c r="K795" s="123"/>
    </row>
    <row r="796" spans="2:11">
      <c r="B796" s="122"/>
      <c r="C796" s="122"/>
      <c r="D796" s="122"/>
      <c r="E796" s="123"/>
      <c r="F796" s="123"/>
      <c r="G796" s="123"/>
      <c r="H796" s="123"/>
      <c r="I796" s="123"/>
      <c r="J796" s="123"/>
      <c r="K796" s="123"/>
    </row>
    <row r="797" spans="2:11">
      <c r="B797" s="122"/>
      <c r="C797" s="122"/>
      <c r="D797" s="122"/>
      <c r="E797" s="123"/>
      <c r="F797" s="123"/>
      <c r="G797" s="123"/>
      <c r="H797" s="123"/>
      <c r="I797" s="123"/>
      <c r="J797" s="123"/>
      <c r="K797" s="123"/>
    </row>
    <row r="798" spans="2:11">
      <c r="B798" s="122"/>
      <c r="C798" s="122"/>
      <c r="D798" s="122"/>
      <c r="E798" s="123"/>
      <c r="F798" s="123"/>
      <c r="G798" s="123"/>
      <c r="H798" s="123"/>
      <c r="I798" s="123"/>
      <c r="J798" s="123"/>
      <c r="K798" s="123"/>
    </row>
    <row r="799" spans="2:11">
      <c r="B799" s="122"/>
      <c r="C799" s="122"/>
      <c r="D799" s="122"/>
      <c r="E799" s="123"/>
      <c r="F799" s="123"/>
      <c r="G799" s="123"/>
      <c r="H799" s="123"/>
      <c r="I799" s="123"/>
      <c r="J799" s="123"/>
      <c r="K799" s="123"/>
    </row>
    <row r="800" spans="2:11">
      <c r="B800" s="122"/>
      <c r="C800" s="122"/>
      <c r="D800" s="122"/>
      <c r="E800" s="123"/>
      <c r="F800" s="123"/>
      <c r="G800" s="123"/>
      <c r="H800" s="123"/>
      <c r="I800" s="123"/>
      <c r="J800" s="123"/>
      <c r="K800" s="123"/>
    </row>
    <row r="801" spans="2:11">
      <c r="B801" s="122"/>
      <c r="C801" s="122"/>
      <c r="D801" s="122"/>
      <c r="E801" s="123"/>
      <c r="F801" s="123"/>
      <c r="G801" s="123"/>
      <c r="H801" s="123"/>
      <c r="I801" s="123"/>
      <c r="J801" s="123"/>
      <c r="K801" s="123"/>
    </row>
    <row r="802" spans="2:11">
      <c r="B802" s="122"/>
      <c r="C802" s="122"/>
      <c r="D802" s="122"/>
      <c r="E802" s="123"/>
      <c r="F802" s="123"/>
      <c r="G802" s="123"/>
      <c r="H802" s="123"/>
      <c r="I802" s="123"/>
      <c r="J802" s="123"/>
      <c r="K802" s="123"/>
    </row>
    <row r="803" spans="2:11">
      <c r="B803" s="122"/>
      <c r="C803" s="122"/>
      <c r="D803" s="122"/>
      <c r="E803" s="123"/>
      <c r="F803" s="123"/>
      <c r="G803" s="123"/>
      <c r="H803" s="123"/>
      <c r="I803" s="123"/>
      <c r="J803" s="123"/>
      <c r="K803" s="123"/>
    </row>
    <row r="804" spans="2:11">
      <c r="B804" s="122"/>
      <c r="C804" s="122"/>
      <c r="D804" s="122"/>
      <c r="E804" s="123"/>
      <c r="F804" s="123"/>
      <c r="G804" s="123"/>
      <c r="H804" s="123"/>
      <c r="I804" s="123"/>
      <c r="J804" s="123"/>
      <c r="K804" s="123"/>
    </row>
    <row r="805" spans="2:11">
      <c r="B805" s="122"/>
      <c r="C805" s="122"/>
      <c r="D805" s="122"/>
      <c r="E805" s="123"/>
      <c r="F805" s="123"/>
      <c r="G805" s="123"/>
      <c r="H805" s="123"/>
      <c r="I805" s="123"/>
      <c r="J805" s="123"/>
      <c r="K805" s="123"/>
    </row>
    <row r="806" spans="2:11">
      <c r="B806" s="122"/>
      <c r="C806" s="122"/>
      <c r="D806" s="122"/>
      <c r="E806" s="123"/>
      <c r="F806" s="123"/>
      <c r="G806" s="123"/>
      <c r="H806" s="123"/>
      <c r="I806" s="123"/>
      <c r="J806" s="123"/>
      <c r="K806" s="123"/>
    </row>
    <row r="807" spans="2:11">
      <c r="B807" s="122"/>
      <c r="C807" s="122"/>
      <c r="D807" s="122"/>
      <c r="E807" s="123"/>
      <c r="F807" s="123"/>
      <c r="G807" s="123"/>
      <c r="H807" s="123"/>
      <c r="I807" s="123"/>
      <c r="J807" s="123"/>
      <c r="K807" s="123"/>
    </row>
    <row r="808" spans="2:11">
      <c r="B808" s="122"/>
      <c r="C808" s="122"/>
      <c r="D808" s="122"/>
      <c r="E808" s="123"/>
      <c r="F808" s="123"/>
      <c r="G808" s="123"/>
      <c r="H808" s="123"/>
      <c r="I808" s="123"/>
      <c r="J808" s="123"/>
      <c r="K808" s="123"/>
    </row>
    <row r="809" spans="2:11">
      <c r="B809" s="122"/>
      <c r="C809" s="122"/>
      <c r="D809" s="122"/>
      <c r="E809" s="123"/>
      <c r="F809" s="123"/>
      <c r="G809" s="123"/>
      <c r="H809" s="123"/>
      <c r="I809" s="123"/>
      <c r="J809" s="123"/>
      <c r="K809" s="123"/>
    </row>
    <row r="810" spans="2:11">
      <c r="B810" s="122"/>
      <c r="C810" s="122"/>
      <c r="D810" s="122"/>
      <c r="E810" s="123"/>
      <c r="F810" s="123"/>
      <c r="G810" s="123"/>
      <c r="H810" s="123"/>
      <c r="I810" s="123"/>
      <c r="J810" s="123"/>
      <c r="K810" s="123"/>
    </row>
    <row r="811" spans="2:11">
      <c r="B811" s="122"/>
      <c r="C811" s="122"/>
      <c r="D811" s="122"/>
      <c r="E811" s="123"/>
      <c r="F811" s="123"/>
      <c r="G811" s="123"/>
      <c r="H811" s="123"/>
      <c r="I811" s="123"/>
      <c r="J811" s="123"/>
      <c r="K811" s="123"/>
    </row>
    <row r="812" spans="2:11">
      <c r="B812" s="122"/>
      <c r="C812" s="122"/>
      <c r="D812" s="122"/>
      <c r="E812" s="123"/>
      <c r="F812" s="123"/>
      <c r="G812" s="123"/>
      <c r="H812" s="123"/>
      <c r="I812" s="123"/>
      <c r="J812" s="123"/>
      <c r="K812" s="123"/>
    </row>
    <row r="813" spans="2:11">
      <c r="B813" s="122"/>
      <c r="C813" s="122"/>
      <c r="D813" s="122"/>
      <c r="E813" s="123"/>
      <c r="F813" s="123"/>
      <c r="G813" s="123"/>
      <c r="H813" s="123"/>
      <c r="I813" s="123"/>
      <c r="J813" s="123"/>
      <c r="K813" s="123"/>
    </row>
    <row r="814" spans="2:11">
      <c r="B814" s="122"/>
      <c r="C814" s="122"/>
      <c r="D814" s="122"/>
      <c r="E814" s="123"/>
      <c r="F814" s="123"/>
      <c r="G814" s="123"/>
      <c r="H814" s="123"/>
      <c r="I814" s="123"/>
      <c r="J814" s="123"/>
      <c r="K814" s="123"/>
    </row>
    <row r="815" spans="2:11">
      <c r="B815" s="122"/>
      <c r="C815" s="122"/>
      <c r="D815" s="122"/>
      <c r="E815" s="123"/>
      <c r="F815" s="123"/>
      <c r="G815" s="123"/>
      <c r="H815" s="123"/>
      <c r="I815" s="123"/>
      <c r="J815" s="123"/>
      <c r="K815" s="123"/>
    </row>
    <row r="816" spans="2:11">
      <c r="B816" s="122"/>
      <c r="C816" s="122"/>
      <c r="D816" s="122"/>
      <c r="E816" s="123"/>
      <c r="F816" s="123"/>
      <c r="G816" s="123"/>
      <c r="H816" s="123"/>
      <c r="I816" s="123"/>
      <c r="J816" s="123"/>
      <c r="K816" s="123"/>
    </row>
    <row r="817" spans="2:11">
      <c r="B817" s="122"/>
      <c r="C817" s="122"/>
      <c r="D817" s="122"/>
      <c r="E817" s="123"/>
      <c r="F817" s="123"/>
      <c r="G817" s="123"/>
      <c r="H817" s="123"/>
      <c r="I817" s="123"/>
      <c r="J817" s="123"/>
      <c r="K817" s="123"/>
    </row>
    <row r="818" spans="2:11">
      <c r="B818" s="122"/>
      <c r="C818" s="122"/>
      <c r="D818" s="122"/>
      <c r="E818" s="123"/>
      <c r="F818" s="123"/>
      <c r="G818" s="123"/>
      <c r="H818" s="123"/>
      <c r="I818" s="123"/>
      <c r="J818" s="123"/>
      <c r="K818" s="123"/>
    </row>
    <row r="819" spans="2:11">
      <c r="B819" s="122"/>
      <c r="C819" s="122"/>
      <c r="D819" s="122"/>
      <c r="E819" s="123"/>
      <c r="F819" s="123"/>
      <c r="G819" s="123"/>
      <c r="H819" s="123"/>
      <c r="I819" s="123"/>
      <c r="J819" s="123"/>
      <c r="K819" s="123"/>
    </row>
    <row r="820" spans="2:11">
      <c r="B820" s="122"/>
      <c r="C820" s="122"/>
      <c r="D820" s="122"/>
      <c r="E820" s="123"/>
      <c r="F820" s="123"/>
      <c r="G820" s="123"/>
      <c r="H820" s="123"/>
      <c r="I820" s="123"/>
      <c r="J820" s="123"/>
      <c r="K820" s="123"/>
    </row>
    <row r="821" spans="2:11">
      <c r="B821" s="122"/>
      <c r="C821" s="122"/>
      <c r="D821" s="122"/>
      <c r="E821" s="123"/>
      <c r="F821" s="123"/>
      <c r="G821" s="123"/>
      <c r="H821" s="123"/>
      <c r="I821" s="123"/>
      <c r="J821" s="123"/>
      <c r="K821" s="123"/>
    </row>
    <row r="822" spans="2:11">
      <c r="B822" s="122"/>
      <c r="C822" s="122"/>
      <c r="D822" s="122"/>
      <c r="E822" s="123"/>
      <c r="F822" s="123"/>
      <c r="G822" s="123"/>
      <c r="H822" s="123"/>
      <c r="I822" s="123"/>
      <c r="J822" s="123"/>
      <c r="K822" s="123"/>
    </row>
    <row r="823" spans="2:11">
      <c r="B823" s="122"/>
      <c r="C823" s="122"/>
      <c r="D823" s="122"/>
      <c r="E823" s="123"/>
      <c r="F823" s="123"/>
      <c r="G823" s="123"/>
      <c r="H823" s="123"/>
      <c r="I823" s="123"/>
      <c r="J823" s="123"/>
      <c r="K823" s="123"/>
    </row>
    <row r="824" spans="2:11">
      <c r="B824" s="122"/>
      <c r="C824" s="122"/>
      <c r="D824" s="122"/>
      <c r="E824" s="123"/>
      <c r="F824" s="123"/>
      <c r="G824" s="123"/>
      <c r="H824" s="123"/>
      <c r="I824" s="123"/>
      <c r="J824" s="123"/>
      <c r="K824" s="123"/>
    </row>
    <row r="825" spans="2:11">
      <c r="B825" s="122"/>
      <c r="C825" s="122"/>
      <c r="D825" s="122"/>
      <c r="E825" s="123"/>
      <c r="F825" s="123"/>
      <c r="G825" s="123"/>
      <c r="H825" s="123"/>
      <c r="I825" s="123"/>
      <c r="J825" s="123"/>
      <c r="K825" s="123"/>
    </row>
    <row r="826" spans="2:11">
      <c r="B826" s="122"/>
      <c r="C826" s="122"/>
      <c r="D826" s="122"/>
      <c r="E826" s="123"/>
      <c r="F826" s="123"/>
      <c r="G826" s="123"/>
      <c r="H826" s="123"/>
      <c r="I826" s="123"/>
      <c r="J826" s="123"/>
      <c r="K826" s="123"/>
    </row>
    <row r="827" spans="2:11">
      <c r="B827" s="122"/>
      <c r="C827" s="122"/>
      <c r="D827" s="122"/>
      <c r="E827" s="123"/>
      <c r="F827" s="123"/>
      <c r="G827" s="123"/>
      <c r="H827" s="123"/>
      <c r="I827" s="123"/>
      <c r="J827" s="123"/>
      <c r="K827" s="123"/>
    </row>
    <row r="828" spans="2:11">
      <c r="B828" s="122"/>
      <c r="C828" s="122"/>
      <c r="D828" s="122"/>
      <c r="E828" s="123"/>
      <c r="F828" s="123"/>
      <c r="G828" s="123"/>
      <c r="H828" s="123"/>
      <c r="I828" s="123"/>
      <c r="J828" s="123"/>
      <c r="K828" s="123"/>
    </row>
    <row r="829" spans="2:11">
      <c r="B829" s="122"/>
      <c r="C829" s="122"/>
      <c r="D829" s="122"/>
      <c r="E829" s="123"/>
      <c r="F829" s="123"/>
      <c r="G829" s="123"/>
      <c r="H829" s="123"/>
      <c r="I829" s="123"/>
      <c r="J829" s="123"/>
      <c r="K829" s="123"/>
    </row>
    <row r="830" spans="2:11">
      <c r="B830" s="122"/>
      <c r="C830" s="122"/>
      <c r="D830" s="122"/>
      <c r="E830" s="123"/>
      <c r="F830" s="123"/>
      <c r="G830" s="123"/>
      <c r="H830" s="123"/>
      <c r="I830" s="123"/>
      <c r="J830" s="123"/>
      <c r="K830" s="123"/>
    </row>
    <row r="831" spans="2:11">
      <c r="B831" s="122"/>
      <c r="C831" s="122"/>
      <c r="D831" s="122"/>
      <c r="E831" s="123"/>
      <c r="F831" s="123"/>
      <c r="G831" s="123"/>
      <c r="H831" s="123"/>
      <c r="I831" s="123"/>
      <c r="J831" s="123"/>
      <c r="K831" s="123"/>
    </row>
    <row r="832" spans="2:11">
      <c r="B832" s="122"/>
      <c r="C832" s="122"/>
      <c r="D832" s="122"/>
      <c r="E832" s="123"/>
      <c r="F832" s="123"/>
      <c r="G832" s="123"/>
      <c r="H832" s="123"/>
      <c r="I832" s="123"/>
      <c r="J832" s="123"/>
      <c r="K832" s="123"/>
    </row>
    <row r="833" spans="2:11">
      <c r="B833" s="122"/>
      <c r="C833" s="122"/>
      <c r="D833" s="122"/>
      <c r="E833" s="123"/>
      <c r="F833" s="123"/>
      <c r="G833" s="123"/>
      <c r="H833" s="123"/>
      <c r="I833" s="123"/>
      <c r="J833" s="123"/>
      <c r="K833" s="123"/>
    </row>
    <row r="834" spans="2:11">
      <c r="B834" s="122"/>
      <c r="C834" s="122"/>
      <c r="D834" s="122"/>
      <c r="E834" s="123"/>
      <c r="F834" s="123"/>
      <c r="G834" s="123"/>
      <c r="H834" s="123"/>
      <c r="I834" s="123"/>
      <c r="J834" s="123"/>
      <c r="K834" s="123"/>
    </row>
    <row r="835" spans="2:11">
      <c r="B835" s="122"/>
      <c r="C835" s="122"/>
      <c r="D835" s="122"/>
      <c r="E835" s="123"/>
      <c r="F835" s="123"/>
      <c r="G835" s="123"/>
      <c r="H835" s="123"/>
      <c r="I835" s="123"/>
      <c r="J835" s="123"/>
      <c r="K835" s="123"/>
    </row>
    <row r="836" spans="2:11">
      <c r="B836" s="122"/>
      <c r="C836" s="122"/>
      <c r="D836" s="122"/>
      <c r="E836" s="123"/>
      <c r="F836" s="123"/>
      <c r="G836" s="123"/>
      <c r="H836" s="123"/>
      <c r="I836" s="123"/>
      <c r="J836" s="123"/>
      <c r="K836" s="123"/>
    </row>
    <row r="837" spans="2:11">
      <c r="B837" s="122"/>
      <c r="C837" s="122"/>
      <c r="D837" s="122"/>
      <c r="E837" s="123"/>
      <c r="F837" s="123"/>
      <c r="G837" s="123"/>
      <c r="H837" s="123"/>
      <c r="I837" s="123"/>
      <c r="J837" s="123"/>
      <c r="K837" s="123"/>
    </row>
    <row r="838" spans="2:11">
      <c r="B838" s="122"/>
      <c r="C838" s="122"/>
      <c r="D838" s="122"/>
      <c r="E838" s="123"/>
      <c r="F838" s="123"/>
      <c r="G838" s="123"/>
      <c r="H838" s="123"/>
      <c r="I838" s="123"/>
      <c r="J838" s="123"/>
      <c r="K838" s="123"/>
    </row>
    <row r="839" spans="2:11">
      <c r="B839" s="122"/>
      <c r="C839" s="122"/>
      <c r="D839" s="122"/>
      <c r="E839" s="123"/>
      <c r="F839" s="123"/>
      <c r="G839" s="123"/>
      <c r="H839" s="123"/>
      <c r="I839" s="123"/>
      <c r="J839" s="123"/>
      <c r="K839" s="123"/>
    </row>
    <row r="840" spans="2:11">
      <c r="B840" s="122"/>
      <c r="C840" s="122"/>
      <c r="D840" s="122"/>
      <c r="E840" s="123"/>
      <c r="F840" s="123"/>
      <c r="G840" s="123"/>
      <c r="H840" s="123"/>
      <c r="I840" s="123"/>
      <c r="J840" s="123"/>
      <c r="K840" s="123"/>
    </row>
    <row r="841" spans="2:11">
      <c r="B841" s="122"/>
      <c r="C841" s="122"/>
      <c r="D841" s="122"/>
      <c r="E841" s="123"/>
      <c r="F841" s="123"/>
      <c r="G841" s="123"/>
      <c r="H841" s="123"/>
      <c r="I841" s="123"/>
      <c r="J841" s="123"/>
      <c r="K841" s="123"/>
    </row>
    <row r="842" spans="2:11">
      <c r="B842" s="122"/>
      <c r="C842" s="122"/>
      <c r="D842" s="122"/>
      <c r="E842" s="123"/>
      <c r="F842" s="123"/>
      <c r="G842" s="123"/>
      <c r="H842" s="123"/>
      <c r="I842" s="123"/>
      <c r="J842" s="123"/>
      <c r="K842" s="123"/>
    </row>
    <row r="843" spans="2:11">
      <c r="B843" s="122"/>
      <c r="C843" s="122"/>
      <c r="D843" s="122"/>
      <c r="E843" s="123"/>
      <c r="F843" s="123"/>
      <c r="G843" s="123"/>
      <c r="H843" s="123"/>
      <c r="I843" s="123"/>
      <c r="J843" s="123"/>
      <c r="K843" s="123"/>
    </row>
    <row r="844" spans="2:11">
      <c r="B844" s="122"/>
      <c r="C844" s="122"/>
      <c r="D844" s="122"/>
      <c r="E844" s="123"/>
      <c r="F844" s="123"/>
      <c r="G844" s="123"/>
      <c r="H844" s="123"/>
      <c r="I844" s="123"/>
      <c r="J844" s="123"/>
      <c r="K844" s="123"/>
    </row>
    <row r="845" spans="2:11">
      <c r="B845" s="122"/>
      <c r="C845" s="122"/>
      <c r="D845" s="122"/>
      <c r="E845" s="123"/>
      <c r="F845" s="123"/>
      <c r="G845" s="123"/>
      <c r="H845" s="123"/>
      <c r="I845" s="123"/>
      <c r="J845" s="123"/>
      <c r="K845" s="123"/>
    </row>
    <row r="846" spans="2:11">
      <c r="B846" s="122"/>
      <c r="C846" s="122"/>
      <c r="D846" s="122"/>
      <c r="E846" s="123"/>
      <c r="F846" s="123"/>
      <c r="G846" s="123"/>
      <c r="H846" s="123"/>
      <c r="I846" s="123"/>
      <c r="J846" s="123"/>
      <c r="K846" s="123"/>
    </row>
    <row r="847" spans="2:11">
      <c r="B847" s="122"/>
      <c r="C847" s="122"/>
      <c r="D847" s="122"/>
      <c r="E847" s="123"/>
      <c r="F847" s="123"/>
      <c r="G847" s="123"/>
      <c r="H847" s="123"/>
      <c r="I847" s="123"/>
      <c r="J847" s="123"/>
      <c r="K847" s="123"/>
    </row>
    <row r="848" spans="2:11">
      <c r="B848" s="122"/>
      <c r="C848" s="122"/>
      <c r="D848" s="122"/>
      <c r="E848" s="123"/>
      <c r="F848" s="123"/>
      <c r="G848" s="123"/>
      <c r="H848" s="123"/>
      <c r="I848" s="123"/>
      <c r="J848" s="123"/>
      <c r="K848" s="123"/>
    </row>
    <row r="849" spans="2:11">
      <c r="B849" s="122"/>
      <c r="C849" s="122"/>
      <c r="D849" s="122"/>
      <c r="E849" s="123"/>
      <c r="F849" s="123"/>
      <c r="G849" s="123"/>
      <c r="H849" s="123"/>
      <c r="I849" s="123"/>
      <c r="J849" s="123"/>
      <c r="K849" s="123"/>
    </row>
    <row r="850" spans="2:11">
      <c r="B850" s="122"/>
      <c r="C850" s="122"/>
      <c r="D850" s="122"/>
      <c r="E850" s="123"/>
      <c r="F850" s="123"/>
      <c r="G850" s="123"/>
      <c r="H850" s="123"/>
      <c r="I850" s="123"/>
      <c r="J850" s="123"/>
      <c r="K850" s="123"/>
    </row>
    <row r="851" spans="2:11">
      <c r="B851" s="122"/>
      <c r="C851" s="122"/>
      <c r="D851" s="122"/>
      <c r="E851" s="123"/>
      <c r="F851" s="123"/>
      <c r="G851" s="123"/>
      <c r="H851" s="123"/>
      <c r="I851" s="123"/>
      <c r="J851" s="123"/>
      <c r="K851" s="123"/>
    </row>
    <row r="852" spans="2:11">
      <c r="B852" s="122"/>
      <c r="C852" s="122"/>
      <c r="D852" s="122"/>
      <c r="E852" s="123"/>
      <c r="F852" s="123"/>
      <c r="G852" s="123"/>
      <c r="H852" s="123"/>
      <c r="I852" s="123"/>
      <c r="J852" s="123"/>
      <c r="K852" s="123"/>
    </row>
    <row r="853" spans="2:11">
      <c r="B853" s="122"/>
      <c r="C853" s="122"/>
      <c r="D853" s="122"/>
      <c r="E853" s="123"/>
      <c r="F853" s="123"/>
      <c r="G853" s="123"/>
      <c r="H853" s="123"/>
      <c r="I853" s="123"/>
      <c r="J853" s="123"/>
      <c r="K853" s="123"/>
    </row>
    <row r="854" spans="2:11">
      <c r="B854" s="122"/>
      <c r="C854" s="122"/>
      <c r="D854" s="122"/>
      <c r="E854" s="123"/>
      <c r="F854" s="123"/>
      <c r="G854" s="123"/>
      <c r="H854" s="123"/>
      <c r="I854" s="123"/>
      <c r="J854" s="123"/>
      <c r="K854" s="123"/>
    </row>
    <row r="855" spans="2:11">
      <c r="B855" s="122"/>
      <c r="C855" s="122"/>
      <c r="D855" s="122"/>
      <c r="E855" s="123"/>
      <c r="F855" s="123"/>
      <c r="G855" s="123"/>
      <c r="H855" s="123"/>
      <c r="I855" s="123"/>
      <c r="J855" s="123"/>
      <c r="K855" s="123"/>
    </row>
    <row r="856" spans="2:11">
      <c r="B856" s="122"/>
      <c r="C856" s="122"/>
      <c r="D856" s="122"/>
      <c r="E856" s="123"/>
      <c r="F856" s="123"/>
      <c r="G856" s="123"/>
      <c r="H856" s="123"/>
      <c r="I856" s="123"/>
      <c r="J856" s="123"/>
      <c r="K856" s="123"/>
    </row>
    <row r="857" spans="2:11">
      <c r="B857" s="122"/>
      <c r="C857" s="122"/>
      <c r="D857" s="122"/>
      <c r="E857" s="123"/>
      <c r="F857" s="123"/>
      <c r="G857" s="123"/>
      <c r="H857" s="123"/>
      <c r="I857" s="123"/>
      <c r="J857" s="123"/>
      <c r="K857" s="123"/>
    </row>
    <row r="858" spans="2:11">
      <c r="B858" s="122"/>
      <c r="C858" s="122"/>
      <c r="D858" s="122"/>
      <c r="E858" s="123"/>
      <c r="F858" s="123"/>
      <c r="G858" s="123"/>
      <c r="H858" s="123"/>
      <c r="I858" s="123"/>
      <c r="J858" s="123"/>
      <c r="K858" s="123"/>
    </row>
    <row r="859" spans="2:11">
      <c r="B859" s="122"/>
      <c r="C859" s="122"/>
      <c r="D859" s="122"/>
      <c r="E859" s="123"/>
      <c r="F859" s="123"/>
      <c r="G859" s="123"/>
      <c r="H859" s="123"/>
      <c r="I859" s="123"/>
      <c r="J859" s="123"/>
      <c r="K859" s="123"/>
    </row>
    <row r="860" spans="2:11">
      <c r="B860" s="122"/>
      <c r="C860" s="122"/>
      <c r="D860" s="122"/>
      <c r="E860" s="123"/>
      <c r="F860" s="123"/>
      <c r="G860" s="123"/>
      <c r="H860" s="123"/>
      <c r="I860" s="123"/>
      <c r="J860" s="123"/>
      <c r="K860" s="123"/>
    </row>
    <row r="861" spans="2:11">
      <c r="B861" s="122"/>
      <c r="C861" s="122"/>
      <c r="D861" s="122"/>
      <c r="E861" s="123"/>
      <c r="F861" s="123"/>
      <c r="G861" s="123"/>
      <c r="H861" s="123"/>
      <c r="I861" s="123"/>
      <c r="J861" s="123"/>
      <c r="K861" s="123"/>
    </row>
    <row r="862" spans="2:11">
      <c r="B862" s="122"/>
      <c r="C862" s="122"/>
      <c r="D862" s="122"/>
      <c r="E862" s="123"/>
      <c r="F862" s="123"/>
      <c r="G862" s="123"/>
      <c r="H862" s="123"/>
      <c r="I862" s="123"/>
      <c r="J862" s="123"/>
      <c r="K862" s="123"/>
    </row>
    <row r="863" spans="2:11">
      <c r="B863" s="122"/>
      <c r="C863" s="122"/>
      <c r="D863" s="122"/>
      <c r="E863" s="123"/>
      <c r="F863" s="123"/>
      <c r="G863" s="123"/>
      <c r="H863" s="123"/>
      <c r="I863" s="123"/>
      <c r="J863" s="123"/>
      <c r="K863" s="123"/>
    </row>
    <row r="864" spans="2:11">
      <c r="B864" s="122"/>
      <c r="C864" s="122"/>
      <c r="D864" s="122"/>
      <c r="E864" s="123"/>
      <c r="F864" s="123"/>
      <c r="G864" s="123"/>
      <c r="H864" s="123"/>
      <c r="I864" s="123"/>
      <c r="J864" s="123"/>
      <c r="K864" s="123"/>
    </row>
    <row r="865" spans="2:11">
      <c r="B865" s="122"/>
      <c r="C865" s="122"/>
      <c r="D865" s="122"/>
      <c r="E865" s="123"/>
      <c r="F865" s="123"/>
      <c r="G865" s="123"/>
      <c r="H865" s="123"/>
      <c r="I865" s="123"/>
      <c r="J865" s="123"/>
      <c r="K865" s="123"/>
    </row>
    <row r="866" spans="2:11">
      <c r="B866" s="122"/>
      <c r="C866" s="122"/>
      <c r="D866" s="122"/>
      <c r="E866" s="123"/>
      <c r="F866" s="123"/>
      <c r="G866" s="123"/>
      <c r="H866" s="123"/>
      <c r="I866" s="123"/>
      <c r="J866" s="123"/>
      <c r="K866" s="123"/>
    </row>
    <row r="867" spans="2:11">
      <c r="B867" s="122"/>
      <c r="C867" s="122"/>
      <c r="D867" s="122"/>
      <c r="E867" s="123"/>
      <c r="F867" s="123"/>
      <c r="G867" s="123"/>
      <c r="H867" s="123"/>
      <c r="I867" s="123"/>
      <c r="J867" s="123"/>
      <c r="K867" s="123"/>
    </row>
    <row r="868" spans="2:11">
      <c r="B868" s="122"/>
      <c r="C868" s="122"/>
      <c r="D868" s="122"/>
      <c r="E868" s="123"/>
      <c r="F868" s="123"/>
      <c r="G868" s="123"/>
      <c r="H868" s="123"/>
      <c r="I868" s="123"/>
      <c r="J868" s="123"/>
      <c r="K868" s="123"/>
    </row>
    <row r="869" spans="2:11">
      <c r="B869" s="122"/>
      <c r="C869" s="122"/>
      <c r="D869" s="122"/>
      <c r="E869" s="123"/>
      <c r="F869" s="123"/>
      <c r="G869" s="123"/>
      <c r="H869" s="123"/>
      <c r="I869" s="123"/>
      <c r="J869" s="123"/>
      <c r="K869" s="123"/>
    </row>
    <row r="870" spans="2:11">
      <c r="B870" s="122"/>
      <c r="C870" s="122"/>
      <c r="D870" s="122"/>
      <c r="E870" s="123"/>
      <c r="F870" s="123"/>
      <c r="G870" s="123"/>
      <c r="H870" s="123"/>
      <c r="I870" s="123"/>
      <c r="J870" s="123"/>
      <c r="K870" s="123"/>
    </row>
    <row r="871" spans="2:11">
      <c r="B871" s="122"/>
      <c r="C871" s="122"/>
      <c r="D871" s="122"/>
      <c r="E871" s="123"/>
      <c r="F871" s="123"/>
      <c r="G871" s="123"/>
      <c r="H871" s="123"/>
      <c r="I871" s="123"/>
      <c r="J871" s="123"/>
      <c r="K871" s="123"/>
    </row>
    <row r="872" spans="2:11">
      <c r="B872" s="122"/>
      <c r="C872" s="122"/>
      <c r="D872" s="122"/>
      <c r="E872" s="123"/>
      <c r="F872" s="123"/>
      <c r="G872" s="123"/>
      <c r="H872" s="123"/>
      <c r="I872" s="123"/>
      <c r="J872" s="123"/>
      <c r="K872" s="123"/>
    </row>
    <row r="873" spans="2:11">
      <c r="B873" s="122"/>
      <c r="C873" s="122"/>
      <c r="D873" s="122"/>
      <c r="E873" s="123"/>
      <c r="F873" s="123"/>
      <c r="G873" s="123"/>
      <c r="H873" s="123"/>
      <c r="I873" s="123"/>
      <c r="J873" s="123"/>
      <c r="K873" s="123"/>
    </row>
    <row r="874" spans="2:11">
      <c r="B874" s="122"/>
      <c r="C874" s="122"/>
      <c r="D874" s="122"/>
      <c r="E874" s="123"/>
      <c r="F874" s="123"/>
      <c r="G874" s="123"/>
      <c r="H874" s="123"/>
      <c r="I874" s="123"/>
      <c r="J874" s="123"/>
      <c r="K874" s="123"/>
    </row>
    <row r="875" spans="2:11">
      <c r="B875" s="122"/>
      <c r="C875" s="122"/>
      <c r="D875" s="122"/>
      <c r="E875" s="123"/>
      <c r="F875" s="123"/>
      <c r="G875" s="123"/>
      <c r="H875" s="123"/>
      <c r="I875" s="123"/>
      <c r="J875" s="123"/>
      <c r="K875" s="123"/>
    </row>
    <row r="876" spans="2:11">
      <c r="B876" s="122"/>
      <c r="C876" s="122"/>
      <c r="D876" s="122"/>
      <c r="E876" s="123"/>
      <c r="F876" s="123"/>
      <c r="G876" s="123"/>
      <c r="H876" s="123"/>
      <c r="I876" s="123"/>
      <c r="J876" s="123"/>
      <c r="K876" s="123"/>
    </row>
    <row r="877" spans="2:11">
      <c r="B877" s="122"/>
      <c r="C877" s="122"/>
      <c r="D877" s="122"/>
      <c r="E877" s="123"/>
      <c r="F877" s="123"/>
      <c r="G877" s="123"/>
      <c r="H877" s="123"/>
      <c r="I877" s="123"/>
      <c r="J877" s="123"/>
      <c r="K877" s="123"/>
    </row>
    <row r="878" spans="2:11">
      <c r="B878" s="122"/>
      <c r="C878" s="122"/>
      <c r="D878" s="122"/>
      <c r="E878" s="123"/>
      <c r="F878" s="123"/>
      <c r="G878" s="123"/>
      <c r="H878" s="123"/>
      <c r="I878" s="123"/>
      <c r="J878" s="123"/>
      <c r="K878" s="123"/>
    </row>
    <row r="879" spans="2:11">
      <c r="B879" s="122"/>
      <c r="C879" s="122"/>
      <c r="D879" s="122"/>
      <c r="E879" s="123"/>
      <c r="F879" s="123"/>
      <c r="G879" s="123"/>
      <c r="H879" s="123"/>
      <c r="I879" s="123"/>
      <c r="J879" s="123"/>
      <c r="K879" s="123"/>
    </row>
    <row r="880" spans="2:11">
      <c r="B880" s="122"/>
      <c r="C880" s="122"/>
      <c r="D880" s="122"/>
      <c r="E880" s="123"/>
      <c r="F880" s="123"/>
      <c r="G880" s="123"/>
      <c r="H880" s="123"/>
      <c r="I880" s="123"/>
      <c r="J880" s="123"/>
      <c r="K880" s="123"/>
    </row>
    <row r="881" spans="2:11">
      <c r="B881" s="122"/>
      <c r="C881" s="122"/>
      <c r="D881" s="122"/>
      <c r="E881" s="123"/>
      <c r="F881" s="123"/>
      <c r="G881" s="123"/>
      <c r="H881" s="123"/>
      <c r="I881" s="123"/>
      <c r="J881" s="123"/>
      <c r="K881" s="123"/>
    </row>
    <row r="882" spans="2:11">
      <c r="B882" s="122"/>
      <c r="C882" s="122"/>
      <c r="D882" s="122"/>
      <c r="E882" s="123"/>
      <c r="F882" s="123"/>
      <c r="G882" s="123"/>
      <c r="H882" s="123"/>
      <c r="I882" s="123"/>
      <c r="J882" s="123"/>
      <c r="K882" s="123"/>
    </row>
    <row r="883" spans="2:11">
      <c r="B883" s="122"/>
      <c r="C883" s="122"/>
      <c r="D883" s="122"/>
      <c r="E883" s="123"/>
      <c r="F883" s="123"/>
      <c r="G883" s="123"/>
      <c r="H883" s="123"/>
      <c r="I883" s="123"/>
      <c r="J883" s="123"/>
      <c r="K883" s="123"/>
    </row>
    <row r="884" spans="2:11">
      <c r="B884" s="122"/>
      <c r="C884" s="122"/>
      <c r="D884" s="122"/>
      <c r="E884" s="123"/>
      <c r="F884" s="123"/>
      <c r="G884" s="123"/>
      <c r="H884" s="123"/>
      <c r="I884" s="123"/>
      <c r="J884" s="123"/>
      <c r="K884" s="123"/>
    </row>
    <row r="885" spans="2:11">
      <c r="B885" s="122"/>
      <c r="C885" s="122"/>
      <c r="D885" s="122"/>
      <c r="E885" s="123"/>
      <c r="F885" s="123"/>
      <c r="G885" s="123"/>
      <c r="H885" s="123"/>
      <c r="I885" s="123"/>
      <c r="J885" s="123"/>
      <c r="K885" s="123"/>
    </row>
    <row r="886" spans="2:11">
      <c r="B886" s="122"/>
      <c r="C886" s="122"/>
      <c r="D886" s="122"/>
      <c r="E886" s="123"/>
      <c r="F886" s="123"/>
      <c r="G886" s="123"/>
      <c r="H886" s="123"/>
      <c r="I886" s="123"/>
      <c r="J886" s="123"/>
      <c r="K886" s="123"/>
    </row>
    <row r="887" spans="2:11">
      <c r="B887" s="122"/>
      <c r="C887" s="122"/>
      <c r="D887" s="122"/>
      <c r="E887" s="123"/>
      <c r="F887" s="123"/>
      <c r="G887" s="123"/>
      <c r="H887" s="123"/>
      <c r="I887" s="123"/>
      <c r="J887" s="123"/>
      <c r="K887" s="123"/>
    </row>
    <row r="888" spans="2:11">
      <c r="B888" s="122"/>
      <c r="C888" s="122"/>
      <c r="D888" s="122"/>
      <c r="E888" s="123"/>
      <c r="F888" s="123"/>
      <c r="G888" s="123"/>
      <c r="H888" s="123"/>
      <c r="I888" s="123"/>
      <c r="J888" s="123"/>
      <c r="K888" s="123"/>
    </row>
    <row r="889" spans="2:11">
      <c r="B889" s="122"/>
      <c r="C889" s="122"/>
      <c r="D889" s="122"/>
      <c r="E889" s="123"/>
      <c r="F889" s="123"/>
      <c r="G889" s="123"/>
      <c r="H889" s="123"/>
      <c r="I889" s="123"/>
      <c r="J889" s="123"/>
      <c r="K889" s="123"/>
    </row>
    <row r="890" spans="2:11">
      <c r="B890" s="122"/>
      <c r="C890" s="122"/>
      <c r="D890" s="122"/>
      <c r="E890" s="123"/>
      <c r="F890" s="123"/>
      <c r="G890" s="123"/>
      <c r="H890" s="123"/>
      <c r="I890" s="123"/>
      <c r="J890" s="123"/>
      <c r="K890" s="123"/>
    </row>
    <row r="891" spans="2:11">
      <c r="B891" s="122"/>
      <c r="C891" s="122"/>
      <c r="D891" s="122"/>
      <c r="E891" s="123"/>
      <c r="F891" s="123"/>
      <c r="G891" s="123"/>
      <c r="H891" s="123"/>
      <c r="I891" s="123"/>
      <c r="J891" s="123"/>
      <c r="K891" s="123"/>
    </row>
    <row r="892" spans="2:11">
      <c r="B892" s="122"/>
      <c r="C892" s="122"/>
      <c r="D892" s="122"/>
      <c r="E892" s="123"/>
      <c r="F892" s="123"/>
      <c r="G892" s="123"/>
      <c r="H892" s="123"/>
      <c r="I892" s="123"/>
      <c r="J892" s="123"/>
      <c r="K892" s="123"/>
    </row>
    <row r="893" spans="2:11">
      <c r="B893" s="122"/>
      <c r="C893" s="122"/>
      <c r="D893" s="122"/>
      <c r="E893" s="123"/>
      <c r="F893" s="123"/>
      <c r="G893" s="123"/>
      <c r="H893" s="123"/>
      <c r="I893" s="123"/>
      <c r="J893" s="123"/>
      <c r="K893" s="123"/>
    </row>
    <row r="894" spans="2:11">
      <c r="B894" s="122"/>
      <c r="C894" s="122"/>
      <c r="D894" s="122"/>
      <c r="E894" s="123"/>
      <c r="F894" s="123"/>
      <c r="G894" s="123"/>
      <c r="H894" s="123"/>
      <c r="I894" s="123"/>
      <c r="J894" s="123"/>
      <c r="K894" s="123"/>
    </row>
    <row r="895" spans="2:11">
      <c r="B895" s="122"/>
      <c r="C895" s="122"/>
      <c r="D895" s="122"/>
      <c r="E895" s="123"/>
      <c r="F895" s="123"/>
      <c r="G895" s="123"/>
      <c r="H895" s="123"/>
      <c r="I895" s="123"/>
      <c r="J895" s="123"/>
      <c r="K895" s="123"/>
    </row>
    <row r="896" spans="2:11">
      <c r="B896" s="122"/>
      <c r="C896" s="122"/>
      <c r="D896" s="122"/>
      <c r="E896" s="123"/>
      <c r="F896" s="123"/>
      <c r="G896" s="123"/>
      <c r="H896" s="123"/>
      <c r="I896" s="123"/>
      <c r="J896" s="123"/>
      <c r="K896" s="123"/>
    </row>
    <row r="897" spans="2:11">
      <c r="B897" s="122"/>
      <c r="C897" s="122"/>
      <c r="D897" s="122"/>
      <c r="E897" s="123"/>
      <c r="F897" s="123"/>
      <c r="G897" s="123"/>
      <c r="H897" s="123"/>
      <c r="I897" s="123"/>
      <c r="J897" s="123"/>
      <c r="K897" s="123"/>
    </row>
    <row r="898" spans="2:11">
      <c r="B898" s="122"/>
      <c r="C898" s="122"/>
      <c r="D898" s="122"/>
      <c r="E898" s="123"/>
      <c r="F898" s="123"/>
      <c r="G898" s="123"/>
      <c r="H898" s="123"/>
      <c r="I898" s="123"/>
      <c r="J898" s="123"/>
      <c r="K898" s="123"/>
    </row>
    <row r="899" spans="2:11">
      <c r="B899" s="122"/>
      <c r="C899" s="122"/>
      <c r="D899" s="122"/>
      <c r="E899" s="123"/>
      <c r="F899" s="123"/>
      <c r="G899" s="123"/>
      <c r="H899" s="123"/>
      <c r="I899" s="123"/>
      <c r="J899" s="123"/>
      <c r="K899" s="123"/>
    </row>
    <row r="900" spans="2:11">
      <c r="B900" s="122"/>
      <c r="C900" s="122"/>
      <c r="D900" s="122"/>
      <c r="E900" s="123"/>
      <c r="F900" s="123"/>
      <c r="G900" s="123"/>
      <c r="H900" s="123"/>
      <c r="I900" s="123"/>
      <c r="J900" s="123"/>
      <c r="K900" s="123"/>
    </row>
    <row r="901" spans="2:11">
      <c r="B901" s="122"/>
      <c r="C901" s="122"/>
      <c r="D901" s="122"/>
      <c r="E901" s="123"/>
      <c r="F901" s="123"/>
      <c r="G901" s="123"/>
      <c r="H901" s="123"/>
      <c r="I901" s="123"/>
      <c r="J901" s="123"/>
      <c r="K901" s="123"/>
    </row>
    <row r="902" spans="2:11">
      <c r="B902" s="122"/>
      <c r="C902" s="122"/>
      <c r="D902" s="122"/>
      <c r="E902" s="123"/>
      <c r="F902" s="123"/>
      <c r="G902" s="123"/>
      <c r="H902" s="123"/>
      <c r="I902" s="123"/>
      <c r="J902" s="123"/>
      <c r="K902" s="123"/>
    </row>
    <row r="903" spans="2:11">
      <c r="B903" s="122"/>
      <c r="C903" s="122"/>
      <c r="D903" s="122"/>
      <c r="E903" s="123"/>
      <c r="F903" s="123"/>
      <c r="G903" s="123"/>
      <c r="H903" s="123"/>
      <c r="I903" s="123"/>
      <c r="J903" s="123"/>
      <c r="K903" s="123"/>
    </row>
    <row r="904" spans="2:11">
      <c r="B904" s="122"/>
      <c r="C904" s="122"/>
      <c r="D904" s="122"/>
      <c r="E904" s="123"/>
      <c r="F904" s="123"/>
      <c r="G904" s="123"/>
      <c r="H904" s="123"/>
      <c r="I904" s="123"/>
      <c r="J904" s="123"/>
      <c r="K904" s="123"/>
    </row>
    <row r="905" spans="2:11">
      <c r="B905" s="122"/>
      <c r="C905" s="122"/>
      <c r="D905" s="122"/>
      <c r="E905" s="123"/>
      <c r="F905" s="123"/>
      <c r="G905" s="123"/>
      <c r="H905" s="123"/>
      <c r="I905" s="123"/>
      <c r="J905" s="123"/>
      <c r="K905" s="123"/>
    </row>
    <row r="906" spans="2:11">
      <c r="B906" s="122"/>
      <c r="C906" s="122"/>
      <c r="D906" s="122"/>
      <c r="E906" s="123"/>
      <c r="F906" s="123"/>
      <c r="G906" s="123"/>
      <c r="H906" s="123"/>
      <c r="I906" s="123"/>
      <c r="J906" s="123"/>
      <c r="K906" s="123"/>
    </row>
    <row r="907" spans="2:11">
      <c r="B907" s="122"/>
      <c r="C907" s="122"/>
      <c r="D907" s="122"/>
      <c r="E907" s="123"/>
      <c r="F907" s="123"/>
      <c r="G907" s="123"/>
      <c r="H907" s="123"/>
      <c r="I907" s="123"/>
      <c r="J907" s="123"/>
      <c r="K907" s="123"/>
    </row>
    <row r="908" spans="2:11">
      <c r="B908" s="122"/>
      <c r="C908" s="122"/>
      <c r="D908" s="122"/>
      <c r="E908" s="123"/>
      <c r="F908" s="123"/>
      <c r="G908" s="123"/>
      <c r="H908" s="123"/>
      <c r="I908" s="123"/>
      <c r="J908" s="123"/>
      <c r="K908" s="123"/>
    </row>
    <row r="909" spans="2:11">
      <c r="B909" s="122"/>
      <c r="C909" s="122"/>
      <c r="D909" s="122"/>
      <c r="E909" s="123"/>
      <c r="F909" s="123"/>
      <c r="G909" s="123"/>
      <c r="H909" s="123"/>
      <c r="I909" s="123"/>
      <c r="J909" s="123"/>
      <c r="K909" s="123"/>
    </row>
    <row r="910" spans="2:11">
      <c r="B910" s="122"/>
      <c r="C910" s="122"/>
      <c r="D910" s="122"/>
      <c r="E910" s="123"/>
      <c r="F910" s="123"/>
      <c r="G910" s="123"/>
      <c r="H910" s="123"/>
      <c r="I910" s="123"/>
      <c r="J910" s="123"/>
      <c r="K910" s="123"/>
    </row>
    <row r="911" spans="2:11">
      <c r="B911" s="122"/>
      <c r="C911" s="122"/>
      <c r="D911" s="122"/>
      <c r="E911" s="123"/>
      <c r="F911" s="123"/>
      <c r="G911" s="123"/>
      <c r="H911" s="123"/>
      <c r="I911" s="123"/>
      <c r="J911" s="123"/>
      <c r="K911" s="123"/>
    </row>
    <row r="912" spans="2:11">
      <c r="B912" s="122"/>
      <c r="C912" s="122"/>
      <c r="D912" s="122"/>
      <c r="E912" s="123"/>
      <c r="F912" s="123"/>
      <c r="G912" s="123"/>
      <c r="H912" s="123"/>
      <c r="I912" s="123"/>
      <c r="J912" s="123"/>
      <c r="K912" s="123"/>
    </row>
    <row r="913" spans="2:11">
      <c r="B913" s="122"/>
      <c r="C913" s="122"/>
      <c r="D913" s="122"/>
      <c r="E913" s="123"/>
      <c r="F913" s="123"/>
      <c r="G913" s="123"/>
      <c r="H913" s="123"/>
      <c r="I913" s="123"/>
      <c r="J913" s="123"/>
      <c r="K913" s="123"/>
    </row>
    <row r="914" spans="2:11">
      <c r="B914" s="122"/>
      <c r="C914" s="122"/>
      <c r="D914" s="122"/>
      <c r="E914" s="123"/>
      <c r="F914" s="123"/>
      <c r="G914" s="123"/>
      <c r="H914" s="123"/>
      <c r="I914" s="123"/>
      <c r="J914" s="123"/>
      <c r="K914" s="123"/>
    </row>
    <row r="915" spans="2:11">
      <c r="B915" s="122"/>
      <c r="C915" s="122"/>
      <c r="D915" s="122"/>
      <c r="E915" s="123"/>
      <c r="F915" s="123"/>
      <c r="G915" s="123"/>
      <c r="H915" s="123"/>
      <c r="I915" s="123"/>
      <c r="J915" s="123"/>
      <c r="K915" s="123"/>
    </row>
    <row r="916" spans="2:11">
      <c r="B916" s="122"/>
      <c r="C916" s="122"/>
      <c r="D916" s="122"/>
      <c r="E916" s="123"/>
      <c r="F916" s="123"/>
      <c r="G916" s="123"/>
      <c r="H916" s="123"/>
      <c r="I916" s="123"/>
      <c r="J916" s="123"/>
      <c r="K916" s="123"/>
    </row>
    <row r="917" spans="2:11">
      <c r="B917" s="122"/>
      <c r="C917" s="122"/>
      <c r="D917" s="122"/>
      <c r="E917" s="123"/>
      <c r="F917" s="123"/>
      <c r="G917" s="123"/>
      <c r="H917" s="123"/>
      <c r="I917" s="123"/>
      <c r="J917" s="123"/>
      <c r="K917" s="123"/>
    </row>
    <row r="918" spans="2:11">
      <c r="B918" s="122"/>
      <c r="C918" s="122"/>
      <c r="D918" s="122"/>
      <c r="E918" s="123"/>
      <c r="F918" s="123"/>
      <c r="G918" s="123"/>
      <c r="H918" s="123"/>
      <c r="I918" s="123"/>
      <c r="J918" s="123"/>
      <c r="K918" s="123"/>
    </row>
    <row r="919" spans="2:11">
      <c r="B919" s="122"/>
      <c r="C919" s="122"/>
      <c r="D919" s="122"/>
      <c r="E919" s="123"/>
      <c r="F919" s="123"/>
      <c r="G919" s="123"/>
      <c r="H919" s="123"/>
      <c r="I919" s="123"/>
      <c r="J919" s="123"/>
      <c r="K919" s="123"/>
    </row>
    <row r="920" spans="2:11">
      <c r="B920" s="122"/>
      <c r="C920" s="122"/>
      <c r="D920" s="122"/>
      <c r="E920" s="123"/>
      <c r="F920" s="123"/>
      <c r="G920" s="123"/>
      <c r="H920" s="123"/>
      <c r="I920" s="123"/>
      <c r="J920" s="123"/>
      <c r="K920" s="123"/>
    </row>
    <row r="921" spans="2:11">
      <c r="B921" s="122"/>
      <c r="C921" s="122"/>
      <c r="D921" s="122"/>
      <c r="E921" s="123"/>
      <c r="F921" s="123"/>
      <c r="G921" s="123"/>
      <c r="H921" s="123"/>
      <c r="I921" s="123"/>
      <c r="J921" s="123"/>
      <c r="K921" s="123"/>
    </row>
    <row r="922" spans="2:11">
      <c r="B922" s="122"/>
      <c r="C922" s="122"/>
      <c r="D922" s="122"/>
      <c r="E922" s="123"/>
      <c r="F922" s="123"/>
      <c r="G922" s="123"/>
      <c r="H922" s="123"/>
      <c r="I922" s="123"/>
      <c r="J922" s="123"/>
      <c r="K922" s="123"/>
    </row>
    <row r="923" spans="2:11">
      <c r="B923" s="122"/>
      <c r="C923" s="122"/>
      <c r="D923" s="122"/>
      <c r="E923" s="123"/>
      <c r="F923" s="123"/>
      <c r="G923" s="123"/>
      <c r="H923" s="123"/>
      <c r="I923" s="123"/>
      <c r="J923" s="123"/>
      <c r="K923" s="123"/>
    </row>
    <row r="924" spans="2:11">
      <c r="B924" s="122"/>
      <c r="C924" s="122"/>
      <c r="D924" s="122"/>
      <c r="E924" s="123"/>
      <c r="F924" s="123"/>
      <c r="G924" s="123"/>
      <c r="H924" s="123"/>
      <c r="I924" s="123"/>
      <c r="J924" s="123"/>
      <c r="K924" s="123"/>
    </row>
    <row r="925" spans="2:11">
      <c r="B925" s="122"/>
      <c r="C925" s="122"/>
      <c r="D925" s="122"/>
      <c r="E925" s="123"/>
      <c r="F925" s="123"/>
      <c r="G925" s="123"/>
      <c r="H925" s="123"/>
      <c r="I925" s="123"/>
      <c r="J925" s="123"/>
      <c r="K925" s="123"/>
    </row>
    <row r="926" spans="2:11">
      <c r="B926" s="122"/>
      <c r="C926" s="122"/>
      <c r="D926" s="122"/>
      <c r="E926" s="123"/>
      <c r="F926" s="123"/>
      <c r="G926" s="123"/>
      <c r="H926" s="123"/>
      <c r="I926" s="123"/>
      <c r="J926" s="123"/>
      <c r="K926" s="123"/>
    </row>
    <row r="927" spans="2:11">
      <c r="B927" s="122"/>
      <c r="C927" s="122"/>
      <c r="D927" s="122"/>
      <c r="E927" s="123"/>
      <c r="F927" s="123"/>
      <c r="G927" s="123"/>
      <c r="H927" s="123"/>
      <c r="I927" s="123"/>
      <c r="J927" s="123"/>
      <c r="K927" s="123"/>
    </row>
    <row r="928" spans="2:11">
      <c r="B928" s="122"/>
      <c r="C928" s="122"/>
      <c r="D928" s="122"/>
      <c r="E928" s="123"/>
      <c r="F928" s="123"/>
      <c r="G928" s="123"/>
      <c r="H928" s="123"/>
      <c r="I928" s="123"/>
      <c r="J928" s="123"/>
      <c r="K928" s="123"/>
    </row>
    <row r="929" spans="2:11">
      <c r="B929" s="122"/>
      <c r="C929" s="122"/>
      <c r="D929" s="122"/>
      <c r="E929" s="123"/>
      <c r="F929" s="123"/>
      <c r="G929" s="123"/>
      <c r="H929" s="123"/>
      <c r="I929" s="123"/>
      <c r="J929" s="123"/>
      <c r="K929" s="123"/>
    </row>
    <row r="930" spans="2:11">
      <c r="B930" s="122"/>
      <c r="C930" s="122"/>
      <c r="D930" s="122"/>
      <c r="E930" s="123"/>
      <c r="F930" s="123"/>
      <c r="G930" s="123"/>
      <c r="H930" s="123"/>
      <c r="I930" s="123"/>
      <c r="J930" s="123"/>
      <c r="K930" s="123"/>
    </row>
    <row r="931" spans="2:11">
      <c r="B931" s="122"/>
      <c r="C931" s="122"/>
      <c r="D931" s="122"/>
      <c r="E931" s="123"/>
      <c r="F931" s="123"/>
      <c r="G931" s="123"/>
      <c r="H931" s="123"/>
      <c r="I931" s="123"/>
      <c r="J931" s="123"/>
      <c r="K931" s="123"/>
    </row>
    <row r="932" spans="2:11">
      <c r="B932" s="122"/>
      <c r="C932" s="122"/>
      <c r="D932" s="122"/>
      <c r="E932" s="123"/>
      <c r="F932" s="123"/>
      <c r="G932" s="123"/>
      <c r="H932" s="123"/>
      <c r="I932" s="123"/>
      <c r="J932" s="123"/>
      <c r="K932" s="123"/>
    </row>
    <row r="933" spans="2:11">
      <c r="B933" s="122"/>
      <c r="C933" s="122"/>
      <c r="D933" s="122"/>
      <c r="E933" s="123"/>
      <c r="F933" s="123"/>
      <c r="G933" s="123"/>
      <c r="H933" s="123"/>
      <c r="I933" s="123"/>
      <c r="J933" s="123"/>
      <c r="K933" s="123"/>
    </row>
    <row r="934" spans="2:11">
      <c r="B934" s="122"/>
      <c r="C934" s="122"/>
      <c r="D934" s="122"/>
      <c r="E934" s="123"/>
      <c r="F934" s="123"/>
      <c r="G934" s="123"/>
      <c r="H934" s="123"/>
      <c r="I934" s="123"/>
      <c r="J934" s="123"/>
      <c r="K934" s="123"/>
    </row>
    <row r="935" spans="2:11">
      <c r="B935" s="122"/>
      <c r="C935" s="122"/>
      <c r="D935" s="122"/>
      <c r="E935" s="123"/>
      <c r="F935" s="123"/>
      <c r="G935" s="123"/>
      <c r="H935" s="123"/>
      <c r="I935" s="123"/>
      <c r="J935" s="123"/>
      <c r="K935" s="123"/>
    </row>
    <row r="936" spans="2:11">
      <c r="B936" s="122"/>
      <c r="C936" s="122"/>
      <c r="D936" s="122"/>
      <c r="E936" s="123"/>
      <c r="F936" s="123"/>
      <c r="G936" s="123"/>
      <c r="H936" s="123"/>
      <c r="I936" s="123"/>
      <c r="J936" s="123"/>
      <c r="K936" s="123"/>
    </row>
    <row r="937" spans="2:11">
      <c r="B937" s="122"/>
      <c r="C937" s="122"/>
      <c r="D937" s="122"/>
      <c r="E937" s="123"/>
      <c r="F937" s="123"/>
      <c r="G937" s="123"/>
      <c r="H937" s="123"/>
      <c r="I937" s="123"/>
      <c r="J937" s="123"/>
      <c r="K937" s="123"/>
    </row>
    <row r="938" spans="2:11">
      <c r="B938" s="122"/>
      <c r="C938" s="122"/>
      <c r="D938" s="122"/>
      <c r="E938" s="123"/>
      <c r="F938" s="123"/>
      <c r="G938" s="123"/>
      <c r="H938" s="123"/>
      <c r="I938" s="123"/>
      <c r="J938" s="123"/>
      <c r="K938" s="123"/>
    </row>
    <row r="939" spans="2:11">
      <c r="B939" s="122"/>
      <c r="C939" s="122"/>
      <c r="D939" s="122"/>
      <c r="E939" s="123"/>
      <c r="F939" s="123"/>
      <c r="G939" s="123"/>
      <c r="H939" s="123"/>
      <c r="I939" s="123"/>
      <c r="J939" s="123"/>
      <c r="K939" s="123"/>
    </row>
    <row r="940" spans="2:11">
      <c r="B940" s="122"/>
      <c r="C940" s="122"/>
      <c r="D940" s="122"/>
      <c r="E940" s="123"/>
      <c r="F940" s="123"/>
      <c r="G940" s="123"/>
      <c r="H940" s="123"/>
      <c r="I940" s="123"/>
      <c r="J940" s="123"/>
      <c r="K940" s="123"/>
    </row>
    <row r="941" spans="2:11">
      <c r="B941" s="122"/>
      <c r="C941" s="122"/>
      <c r="D941" s="122"/>
      <c r="E941" s="123"/>
      <c r="F941" s="123"/>
      <c r="G941" s="123"/>
      <c r="H941" s="123"/>
      <c r="I941" s="123"/>
      <c r="J941" s="123"/>
      <c r="K941" s="123"/>
    </row>
    <row r="942" spans="2:11">
      <c r="B942" s="122"/>
      <c r="C942" s="122"/>
      <c r="D942" s="122"/>
      <c r="E942" s="123"/>
      <c r="F942" s="123"/>
      <c r="G942" s="123"/>
      <c r="H942" s="123"/>
      <c r="I942" s="123"/>
      <c r="J942" s="123"/>
      <c r="K942" s="123"/>
    </row>
    <row r="943" spans="2:11">
      <c r="B943" s="122"/>
      <c r="C943" s="122"/>
      <c r="D943" s="122"/>
      <c r="E943" s="123"/>
      <c r="F943" s="123"/>
      <c r="G943" s="123"/>
      <c r="H943" s="123"/>
      <c r="I943" s="123"/>
      <c r="J943" s="123"/>
      <c r="K943" s="123"/>
    </row>
    <row r="944" spans="2:11">
      <c r="B944" s="122"/>
      <c r="C944" s="122"/>
      <c r="D944" s="122"/>
      <c r="E944" s="123"/>
      <c r="F944" s="123"/>
      <c r="G944" s="123"/>
      <c r="H944" s="123"/>
      <c r="I944" s="123"/>
      <c r="J944" s="123"/>
      <c r="K944" s="123"/>
    </row>
    <row r="945" spans="2:11">
      <c r="B945" s="122"/>
      <c r="C945" s="122"/>
      <c r="D945" s="122"/>
      <c r="E945" s="123"/>
      <c r="F945" s="123"/>
      <c r="G945" s="123"/>
      <c r="H945" s="123"/>
      <c r="I945" s="123"/>
      <c r="J945" s="123"/>
      <c r="K945" s="123"/>
    </row>
    <row r="946" spans="2:11">
      <c r="B946" s="122"/>
      <c r="C946" s="122"/>
      <c r="D946" s="122"/>
      <c r="E946" s="123"/>
      <c r="F946" s="123"/>
      <c r="G946" s="123"/>
      <c r="H946" s="123"/>
      <c r="I946" s="123"/>
      <c r="J946" s="123"/>
      <c r="K946" s="123"/>
    </row>
    <row r="947" spans="2:11">
      <c r="B947" s="122"/>
      <c r="C947" s="122"/>
      <c r="D947" s="122"/>
      <c r="E947" s="123"/>
      <c r="F947" s="123"/>
      <c r="G947" s="123"/>
      <c r="H947" s="123"/>
      <c r="I947" s="123"/>
      <c r="J947" s="123"/>
      <c r="K947" s="123"/>
    </row>
    <row r="948" spans="2:11">
      <c r="B948" s="122"/>
      <c r="C948" s="122"/>
      <c r="D948" s="122"/>
      <c r="E948" s="123"/>
      <c r="F948" s="123"/>
      <c r="G948" s="123"/>
      <c r="H948" s="123"/>
      <c r="I948" s="123"/>
      <c r="J948" s="123"/>
      <c r="K948" s="123"/>
    </row>
    <row r="949" spans="2:11">
      <c r="B949" s="122"/>
      <c r="C949" s="122"/>
      <c r="D949" s="122"/>
      <c r="E949" s="123"/>
      <c r="F949" s="123"/>
      <c r="G949" s="123"/>
      <c r="H949" s="123"/>
      <c r="I949" s="123"/>
      <c r="J949" s="123"/>
      <c r="K949" s="123"/>
    </row>
    <row r="950" spans="2:11">
      <c r="B950" s="122"/>
      <c r="C950" s="122"/>
      <c r="D950" s="122"/>
      <c r="E950" s="123"/>
      <c r="F950" s="123"/>
      <c r="G950" s="123"/>
      <c r="H950" s="123"/>
      <c r="I950" s="123"/>
      <c r="J950" s="123"/>
      <c r="K950" s="123"/>
    </row>
    <row r="951" spans="2:11">
      <c r="B951" s="122"/>
      <c r="C951" s="122"/>
      <c r="D951" s="122"/>
      <c r="E951" s="123"/>
      <c r="F951" s="123"/>
      <c r="G951" s="123"/>
      <c r="H951" s="123"/>
      <c r="I951" s="123"/>
      <c r="J951" s="123"/>
      <c r="K951" s="123"/>
    </row>
    <row r="952" spans="2:11">
      <c r="B952" s="122"/>
      <c r="C952" s="122"/>
      <c r="D952" s="122"/>
      <c r="E952" s="123"/>
      <c r="F952" s="123"/>
      <c r="G952" s="123"/>
      <c r="H952" s="123"/>
      <c r="I952" s="123"/>
      <c r="J952" s="123"/>
      <c r="K952" s="123"/>
    </row>
    <row r="953" spans="2:11">
      <c r="B953" s="122"/>
      <c r="C953" s="122"/>
      <c r="D953" s="122"/>
      <c r="E953" s="123"/>
      <c r="F953" s="123"/>
      <c r="G953" s="123"/>
      <c r="H953" s="123"/>
      <c r="I953" s="123"/>
      <c r="J953" s="123"/>
      <c r="K953" s="123"/>
    </row>
    <row r="954" spans="2:11">
      <c r="B954" s="122"/>
      <c r="C954" s="122"/>
      <c r="D954" s="122"/>
      <c r="E954" s="123"/>
      <c r="F954" s="123"/>
      <c r="G954" s="123"/>
      <c r="H954" s="123"/>
      <c r="I954" s="123"/>
      <c r="J954" s="123"/>
      <c r="K954" s="123"/>
    </row>
    <row r="955" spans="2:11">
      <c r="B955" s="122"/>
      <c r="C955" s="122"/>
      <c r="D955" s="122"/>
      <c r="E955" s="123"/>
      <c r="F955" s="123"/>
      <c r="G955" s="123"/>
      <c r="H955" s="123"/>
      <c r="I955" s="123"/>
      <c r="J955" s="123"/>
      <c r="K955" s="123"/>
    </row>
    <row r="956" spans="2:11">
      <c r="B956" s="122"/>
      <c r="C956" s="122"/>
      <c r="D956" s="122"/>
      <c r="E956" s="123"/>
      <c r="F956" s="123"/>
      <c r="G956" s="123"/>
      <c r="H956" s="123"/>
      <c r="I956" s="123"/>
      <c r="J956" s="123"/>
      <c r="K956" s="123"/>
    </row>
    <row r="957" spans="2:11">
      <c r="B957" s="122"/>
      <c r="C957" s="122"/>
      <c r="D957" s="122"/>
      <c r="E957" s="123"/>
      <c r="F957" s="123"/>
      <c r="G957" s="123"/>
      <c r="H957" s="123"/>
      <c r="I957" s="123"/>
      <c r="J957" s="123"/>
      <c r="K957" s="123"/>
    </row>
    <row r="958" spans="2:11">
      <c r="B958" s="122"/>
      <c r="C958" s="122"/>
      <c r="D958" s="122"/>
      <c r="E958" s="123"/>
      <c r="F958" s="123"/>
      <c r="G958" s="123"/>
      <c r="H958" s="123"/>
      <c r="I958" s="123"/>
      <c r="J958" s="123"/>
      <c r="K958" s="123"/>
    </row>
    <row r="959" spans="2:11">
      <c r="B959" s="122"/>
      <c r="C959" s="122"/>
      <c r="D959" s="122"/>
      <c r="E959" s="123"/>
      <c r="F959" s="123"/>
      <c r="G959" s="123"/>
      <c r="H959" s="123"/>
      <c r="I959" s="123"/>
      <c r="J959" s="123"/>
      <c r="K959" s="123"/>
    </row>
    <row r="960" spans="2:11">
      <c r="B960" s="122"/>
      <c r="C960" s="122"/>
      <c r="D960" s="122"/>
      <c r="E960" s="123"/>
      <c r="F960" s="123"/>
      <c r="G960" s="123"/>
      <c r="H960" s="123"/>
      <c r="I960" s="123"/>
      <c r="J960" s="123"/>
      <c r="K960" s="123"/>
    </row>
    <row r="961" spans="2:11">
      <c r="B961" s="122"/>
      <c r="C961" s="122"/>
      <c r="D961" s="122"/>
      <c r="E961" s="123"/>
      <c r="F961" s="123"/>
      <c r="G961" s="123"/>
      <c r="H961" s="123"/>
      <c r="I961" s="123"/>
      <c r="J961" s="123"/>
      <c r="K961" s="123"/>
    </row>
    <row r="962" spans="2:11">
      <c r="B962" s="122"/>
      <c r="C962" s="122"/>
      <c r="D962" s="122"/>
      <c r="E962" s="123"/>
      <c r="F962" s="123"/>
      <c r="G962" s="123"/>
      <c r="H962" s="123"/>
      <c r="I962" s="123"/>
      <c r="J962" s="123"/>
      <c r="K962" s="123"/>
    </row>
    <row r="963" spans="2:11">
      <c r="B963" s="122"/>
      <c r="C963" s="122"/>
      <c r="D963" s="122"/>
      <c r="E963" s="123"/>
      <c r="F963" s="123"/>
      <c r="G963" s="123"/>
      <c r="H963" s="123"/>
      <c r="I963" s="123"/>
      <c r="J963" s="123"/>
      <c r="K963" s="123"/>
    </row>
    <row r="964" spans="2:11">
      <c r="B964" s="122"/>
      <c r="C964" s="122"/>
      <c r="D964" s="122"/>
      <c r="E964" s="123"/>
      <c r="F964" s="123"/>
      <c r="G964" s="123"/>
      <c r="H964" s="123"/>
      <c r="I964" s="123"/>
      <c r="J964" s="123"/>
      <c r="K964" s="123"/>
    </row>
    <row r="965" spans="2:11">
      <c r="B965" s="122"/>
      <c r="C965" s="122"/>
      <c r="D965" s="122"/>
      <c r="E965" s="123"/>
      <c r="F965" s="123"/>
      <c r="G965" s="123"/>
      <c r="H965" s="123"/>
      <c r="I965" s="123"/>
      <c r="J965" s="123"/>
      <c r="K965" s="123"/>
    </row>
    <row r="966" spans="2:11">
      <c r="B966" s="122"/>
      <c r="C966" s="122"/>
      <c r="D966" s="122"/>
      <c r="E966" s="123"/>
      <c r="F966" s="123"/>
      <c r="G966" s="123"/>
      <c r="H966" s="123"/>
      <c r="I966" s="123"/>
      <c r="J966" s="123"/>
      <c r="K966" s="123"/>
    </row>
    <row r="967" spans="2:11">
      <c r="B967" s="122"/>
      <c r="C967" s="122"/>
      <c r="D967" s="122"/>
      <c r="E967" s="123"/>
      <c r="F967" s="123"/>
      <c r="G967" s="123"/>
      <c r="H967" s="123"/>
      <c r="I967" s="123"/>
      <c r="J967" s="123"/>
      <c r="K967" s="123"/>
    </row>
    <row r="968" spans="2:11">
      <c r="B968" s="122"/>
      <c r="C968" s="122"/>
      <c r="D968" s="122"/>
      <c r="E968" s="123"/>
      <c r="F968" s="123"/>
      <c r="G968" s="123"/>
      <c r="H968" s="123"/>
      <c r="I968" s="123"/>
      <c r="J968" s="123"/>
      <c r="K968" s="123"/>
    </row>
    <row r="969" spans="2:11">
      <c r="B969" s="122"/>
      <c r="C969" s="122"/>
      <c r="D969" s="122"/>
      <c r="E969" s="123"/>
      <c r="F969" s="123"/>
      <c r="G969" s="123"/>
      <c r="H969" s="123"/>
      <c r="I969" s="123"/>
      <c r="J969" s="123"/>
      <c r="K969" s="123"/>
    </row>
    <row r="970" spans="2:11">
      <c r="B970" s="122"/>
      <c r="C970" s="122"/>
      <c r="D970" s="122"/>
      <c r="E970" s="123"/>
      <c r="F970" s="123"/>
      <c r="G970" s="123"/>
      <c r="H970" s="123"/>
      <c r="I970" s="123"/>
      <c r="J970" s="123"/>
      <c r="K970" s="123"/>
    </row>
    <row r="971" spans="2:11">
      <c r="B971" s="122"/>
      <c r="C971" s="122"/>
      <c r="D971" s="122"/>
      <c r="E971" s="123"/>
      <c r="F971" s="123"/>
      <c r="G971" s="123"/>
      <c r="H971" s="123"/>
      <c r="I971" s="123"/>
      <c r="J971" s="123"/>
      <c r="K971" s="123"/>
    </row>
    <row r="972" spans="2:11">
      <c r="B972" s="122"/>
      <c r="C972" s="122"/>
      <c r="D972" s="122"/>
      <c r="E972" s="123"/>
      <c r="F972" s="123"/>
      <c r="G972" s="123"/>
      <c r="H972" s="123"/>
      <c r="I972" s="123"/>
      <c r="J972" s="123"/>
      <c r="K972" s="123"/>
    </row>
    <row r="973" spans="2:11">
      <c r="B973" s="122"/>
      <c r="C973" s="122"/>
      <c r="D973" s="122"/>
      <c r="E973" s="123"/>
      <c r="F973" s="123"/>
      <c r="G973" s="123"/>
      <c r="H973" s="123"/>
      <c r="I973" s="123"/>
      <c r="J973" s="123"/>
      <c r="K973" s="123"/>
    </row>
    <row r="974" spans="2:11">
      <c r="B974" s="122"/>
      <c r="C974" s="122"/>
      <c r="D974" s="122"/>
      <c r="E974" s="123"/>
      <c r="F974" s="123"/>
      <c r="G974" s="123"/>
      <c r="H974" s="123"/>
      <c r="I974" s="123"/>
      <c r="J974" s="123"/>
      <c r="K974" s="123"/>
    </row>
    <row r="975" spans="2:11">
      <c r="B975" s="122"/>
      <c r="C975" s="122"/>
      <c r="D975" s="122"/>
      <c r="E975" s="123"/>
      <c r="F975" s="123"/>
      <c r="G975" s="123"/>
      <c r="H975" s="123"/>
      <c r="I975" s="123"/>
      <c r="J975" s="123"/>
      <c r="K975" s="123"/>
    </row>
    <row r="976" spans="2:11">
      <c r="B976" s="122"/>
      <c r="C976" s="122"/>
      <c r="D976" s="122"/>
      <c r="E976" s="123"/>
      <c r="F976" s="123"/>
      <c r="G976" s="123"/>
      <c r="H976" s="123"/>
      <c r="I976" s="123"/>
      <c r="J976" s="123"/>
      <c r="K976" s="123"/>
    </row>
    <row r="977" spans="2:11">
      <c r="B977" s="122"/>
      <c r="C977" s="122"/>
      <c r="D977" s="122"/>
      <c r="E977" s="123"/>
      <c r="F977" s="123"/>
      <c r="G977" s="123"/>
      <c r="H977" s="123"/>
      <c r="I977" s="123"/>
      <c r="J977" s="123"/>
      <c r="K977" s="123"/>
    </row>
    <row r="978" spans="2:11">
      <c r="B978" s="122"/>
      <c r="C978" s="122"/>
      <c r="D978" s="122"/>
      <c r="E978" s="123"/>
      <c r="F978" s="123"/>
      <c r="G978" s="123"/>
      <c r="H978" s="123"/>
      <c r="I978" s="123"/>
      <c r="J978" s="123"/>
      <c r="K978" s="123"/>
    </row>
    <row r="979" spans="2:11">
      <c r="B979" s="122"/>
      <c r="C979" s="122"/>
      <c r="D979" s="122"/>
      <c r="E979" s="123"/>
      <c r="F979" s="123"/>
      <c r="G979" s="123"/>
      <c r="H979" s="123"/>
      <c r="I979" s="123"/>
      <c r="J979" s="123"/>
      <c r="K979" s="123"/>
    </row>
    <row r="980" spans="2:11">
      <c r="B980" s="122"/>
      <c r="C980" s="122"/>
      <c r="D980" s="122"/>
      <c r="E980" s="123"/>
      <c r="F980" s="123"/>
      <c r="G980" s="123"/>
      <c r="H980" s="123"/>
      <c r="I980" s="123"/>
      <c r="J980" s="123"/>
      <c r="K980" s="123"/>
    </row>
    <row r="981" spans="2:11">
      <c r="B981" s="122"/>
      <c r="C981" s="122"/>
      <c r="D981" s="122"/>
      <c r="E981" s="123"/>
      <c r="F981" s="123"/>
      <c r="G981" s="123"/>
      <c r="H981" s="123"/>
      <c r="I981" s="123"/>
      <c r="J981" s="123"/>
      <c r="K981" s="123"/>
    </row>
    <row r="982" spans="2:11">
      <c r="B982" s="122"/>
      <c r="C982" s="122"/>
      <c r="D982" s="122"/>
      <c r="E982" s="123"/>
      <c r="F982" s="123"/>
      <c r="G982" s="123"/>
      <c r="H982" s="123"/>
      <c r="I982" s="123"/>
      <c r="J982" s="123"/>
      <c r="K982" s="123"/>
    </row>
    <row r="983" spans="2:11">
      <c r="B983" s="122"/>
      <c r="C983" s="122"/>
      <c r="D983" s="122"/>
      <c r="E983" s="123"/>
      <c r="F983" s="123"/>
      <c r="G983" s="123"/>
      <c r="H983" s="123"/>
      <c r="I983" s="123"/>
      <c r="J983" s="123"/>
      <c r="K983" s="123"/>
    </row>
    <row r="984" spans="2:11">
      <c r="B984" s="122"/>
      <c r="C984" s="122"/>
      <c r="D984" s="122"/>
      <c r="E984" s="123"/>
      <c r="F984" s="123"/>
      <c r="G984" s="123"/>
      <c r="H984" s="123"/>
      <c r="I984" s="123"/>
      <c r="J984" s="123"/>
      <c r="K984" s="123"/>
    </row>
    <row r="985" spans="2:11">
      <c r="B985" s="122"/>
      <c r="C985" s="122"/>
      <c r="D985" s="122"/>
      <c r="E985" s="123"/>
      <c r="F985" s="123"/>
      <c r="G985" s="123"/>
      <c r="H985" s="123"/>
      <c r="I985" s="123"/>
      <c r="J985" s="123"/>
      <c r="K985" s="123"/>
    </row>
    <row r="986" spans="2:11">
      <c r="B986" s="122"/>
      <c r="C986" s="122"/>
      <c r="D986" s="122"/>
      <c r="E986" s="123"/>
      <c r="F986" s="123"/>
      <c r="G986" s="123"/>
      <c r="H986" s="123"/>
      <c r="I986" s="123"/>
      <c r="J986" s="123"/>
      <c r="K986" s="123"/>
    </row>
    <row r="987" spans="2:11">
      <c r="B987" s="122"/>
      <c r="C987" s="122"/>
      <c r="D987" s="122"/>
      <c r="E987" s="123"/>
      <c r="F987" s="123"/>
      <c r="G987" s="123"/>
      <c r="H987" s="123"/>
      <c r="I987" s="123"/>
      <c r="J987" s="123"/>
      <c r="K987" s="123"/>
    </row>
    <row r="988" spans="2:11">
      <c r="B988" s="122"/>
      <c r="C988" s="122"/>
      <c r="D988" s="122"/>
      <c r="E988" s="123"/>
      <c r="F988" s="123"/>
      <c r="G988" s="123"/>
      <c r="H988" s="123"/>
      <c r="I988" s="123"/>
      <c r="J988" s="123"/>
      <c r="K988" s="123"/>
    </row>
    <row r="989" spans="2:11">
      <c r="B989" s="122"/>
      <c r="C989" s="122"/>
      <c r="D989" s="122"/>
      <c r="E989" s="123"/>
      <c r="F989" s="123"/>
      <c r="G989" s="123"/>
      <c r="H989" s="123"/>
      <c r="I989" s="123"/>
      <c r="J989" s="123"/>
      <c r="K989" s="123"/>
    </row>
    <row r="990" spans="2:11">
      <c r="B990" s="122"/>
      <c r="C990" s="122"/>
      <c r="D990" s="122"/>
      <c r="E990" s="123"/>
      <c r="F990" s="123"/>
      <c r="G990" s="123"/>
      <c r="H990" s="123"/>
      <c r="I990" s="123"/>
      <c r="J990" s="123"/>
      <c r="K990" s="123"/>
    </row>
    <row r="991" spans="2:11">
      <c r="B991" s="122"/>
      <c r="C991" s="122"/>
      <c r="D991" s="122"/>
      <c r="E991" s="123"/>
      <c r="F991" s="123"/>
      <c r="G991" s="123"/>
      <c r="H991" s="123"/>
      <c r="I991" s="123"/>
      <c r="J991" s="123"/>
      <c r="K991" s="123"/>
    </row>
    <row r="992" spans="2:11">
      <c r="B992" s="122"/>
      <c r="C992" s="122"/>
      <c r="D992" s="122"/>
      <c r="E992" s="123"/>
      <c r="F992" s="123"/>
      <c r="G992" s="123"/>
      <c r="H992" s="123"/>
      <c r="I992" s="123"/>
      <c r="J992" s="123"/>
      <c r="K992" s="123"/>
    </row>
    <row r="993" spans="2:11">
      <c r="B993" s="122"/>
      <c r="C993" s="122"/>
      <c r="D993" s="122"/>
      <c r="E993" s="123"/>
      <c r="F993" s="123"/>
      <c r="G993" s="123"/>
      <c r="H993" s="123"/>
      <c r="I993" s="123"/>
      <c r="J993" s="123"/>
      <c r="K993" s="123"/>
    </row>
    <row r="994" spans="2:11">
      <c r="B994" s="122"/>
      <c r="C994" s="122"/>
      <c r="D994" s="122"/>
      <c r="E994" s="123"/>
      <c r="F994" s="123"/>
      <c r="G994" s="123"/>
      <c r="H994" s="123"/>
      <c r="I994" s="123"/>
      <c r="J994" s="123"/>
      <c r="K994" s="123"/>
    </row>
    <row r="995" spans="2:11">
      <c r="B995" s="122"/>
      <c r="C995" s="122"/>
      <c r="D995" s="122"/>
      <c r="E995" s="123"/>
      <c r="F995" s="123"/>
      <c r="G995" s="123"/>
      <c r="H995" s="123"/>
      <c r="I995" s="123"/>
      <c r="J995" s="123"/>
      <c r="K995" s="123"/>
    </row>
    <row r="996" spans="2:11">
      <c r="B996" s="122"/>
      <c r="C996" s="122"/>
      <c r="D996" s="122"/>
      <c r="E996" s="123"/>
      <c r="F996" s="123"/>
      <c r="G996" s="123"/>
      <c r="H996" s="123"/>
      <c r="I996" s="123"/>
      <c r="J996" s="123"/>
      <c r="K996" s="123"/>
    </row>
    <row r="997" spans="2:11">
      <c r="B997" s="122"/>
      <c r="C997" s="122"/>
      <c r="D997" s="122"/>
      <c r="E997" s="123"/>
      <c r="F997" s="123"/>
      <c r="G997" s="123"/>
      <c r="H997" s="123"/>
      <c r="I997" s="123"/>
      <c r="J997" s="123"/>
      <c r="K997" s="123"/>
    </row>
    <row r="998" spans="2:11">
      <c r="B998" s="122"/>
      <c r="C998" s="122"/>
      <c r="D998" s="122"/>
      <c r="E998" s="123"/>
      <c r="F998" s="123"/>
      <c r="G998" s="123"/>
      <c r="H998" s="123"/>
      <c r="I998" s="123"/>
      <c r="J998" s="123"/>
      <c r="K998" s="123"/>
    </row>
    <row r="999" spans="2:11">
      <c r="B999" s="122"/>
      <c r="C999" s="122"/>
      <c r="D999" s="122"/>
      <c r="E999" s="123"/>
      <c r="F999" s="123"/>
      <c r="G999" s="123"/>
      <c r="H999" s="123"/>
      <c r="I999" s="123"/>
      <c r="J999" s="123"/>
      <c r="K999" s="123"/>
    </row>
    <row r="1000" spans="2:11">
      <c r="B1000" s="122"/>
      <c r="C1000" s="122"/>
      <c r="D1000" s="122"/>
      <c r="E1000" s="123"/>
      <c r="F1000" s="123"/>
      <c r="G1000" s="123"/>
      <c r="H1000" s="123"/>
      <c r="I1000" s="123"/>
      <c r="J1000" s="123"/>
      <c r="K1000" s="123"/>
    </row>
    <row r="1001" spans="2:11">
      <c r="B1001" s="122"/>
      <c r="C1001" s="122"/>
      <c r="D1001" s="122"/>
      <c r="E1001" s="123"/>
      <c r="F1001" s="123"/>
      <c r="G1001" s="123"/>
      <c r="H1001" s="123"/>
      <c r="I1001" s="123"/>
      <c r="J1001" s="123"/>
      <c r="K1001" s="123"/>
    </row>
    <row r="1002" spans="2:11">
      <c r="B1002" s="122"/>
      <c r="C1002" s="122"/>
      <c r="D1002" s="122"/>
      <c r="E1002" s="123"/>
      <c r="F1002" s="123"/>
      <c r="G1002" s="123"/>
      <c r="H1002" s="123"/>
      <c r="I1002" s="123"/>
      <c r="J1002" s="123"/>
      <c r="K1002" s="123"/>
    </row>
    <row r="1003" spans="2:11">
      <c r="B1003" s="122"/>
      <c r="C1003" s="122"/>
      <c r="D1003" s="122"/>
      <c r="E1003" s="123"/>
      <c r="F1003" s="123"/>
      <c r="G1003" s="123"/>
      <c r="H1003" s="123"/>
      <c r="I1003" s="123"/>
      <c r="J1003" s="123"/>
      <c r="K1003" s="123"/>
    </row>
    <row r="1004" spans="2:11">
      <c r="B1004" s="122"/>
      <c r="C1004" s="122"/>
      <c r="D1004" s="122"/>
      <c r="E1004" s="123"/>
      <c r="F1004" s="123"/>
      <c r="G1004" s="123"/>
      <c r="H1004" s="123"/>
      <c r="I1004" s="123"/>
      <c r="J1004" s="123"/>
      <c r="K1004" s="123"/>
    </row>
    <row r="1005" spans="2:11">
      <c r="B1005" s="122"/>
      <c r="C1005" s="122"/>
      <c r="D1005" s="122"/>
      <c r="E1005" s="123"/>
      <c r="F1005" s="123"/>
      <c r="G1005" s="123"/>
      <c r="H1005" s="123"/>
      <c r="I1005" s="123"/>
      <c r="J1005" s="123"/>
      <c r="K1005" s="123"/>
    </row>
    <row r="1006" spans="2:11">
      <c r="B1006" s="122"/>
      <c r="C1006" s="122"/>
      <c r="D1006" s="122"/>
      <c r="E1006" s="123"/>
      <c r="F1006" s="123"/>
      <c r="G1006" s="123"/>
      <c r="H1006" s="123"/>
      <c r="I1006" s="123"/>
      <c r="J1006" s="123"/>
      <c r="K1006" s="123"/>
    </row>
    <row r="1007" spans="2:11">
      <c r="B1007" s="122"/>
      <c r="C1007" s="122"/>
      <c r="D1007" s="122"/>
      <c r="E1007" s="123"/>
      <c r="F1007" s="123"/>
      <c r="G1007" s="123"/>
      <c r="H1007" s="123"/>
      <c r="I1007" s="123"/>
      <c r="J1007" s="123"/>
      <c r="K1007" s="123"/>
    </row>
    <row r="1008" spans="2:11">
      <c r="B1008" s="122"/>
      <c r="C1008" s="122"/>
      <c r="D1008" s="122"/>
      <c r="E1008" s="123"/>
      <c r="F1008" s="123"/>
      <c r="G1008" s="123"/>
      <c r="H1008" s="123"/>
      <c r="I1008" s="123"/>
      <c r="J1008" s="123"/>
      <c r="K1008" s="123"/>
    </row>
    <row r="1009" spans="2:11">
      <c r="B1009" s="122"/>
      <c r="C1009" s="122"/>
      <c r="D1009" s="122"/>
      <c r="E1009" s="123"/>
      <c r="F1009" s="123"/>
      <c r="G1009" s="123"/>
      <c r="H1009" s="123"/>
      <c r="I1009" s="123"/>
      <c r="J1009" s="123"/>
      <c r="K1009" s="123"/>
    </row>
    <row r="1010" spans="2:11">
      <c r="B1010" s="122"/>
      <c r="C1010" s="122"/>
      <c r="D1010" s="122"/>
      <c r="E1010" s="123"/>
      <c r="F1010" s="123"/>
      <c r="G1010" s="123"/>
      <c r="H1010" s="123"/>
      <c r="I1010" s="123"/>
      <c r="J1010" s="123"/>
      <c r="K1010" s="123"/>
    </row>
    <row r="1011" spans="2:11">
      <c r="B1011" s="122"/>
      <c r="C1011" s="122"/>
      <c r="D1011" s="122"/>
      <c r="E1011" s="123"/>
      <c r="F1011" s="123"/>
      <c r="G1011" s="123"/>
      <c r="H1011" s="123"/>
      <c r="I1011" s="123"/>
      <c r="J1011" s="123"/>
      <c r="K1011" s="123"/>
    </row>
    <row r="1012" spans="2:11">
      <c r="B1012" s="122"/>
      <c r="C1012" s="122"/>
      <c r="D1012" s="122"/>
      <c r="E1012" s="123"/>
      <c r="F1012" s="123"/>
      <c r="G1012" s="123"/>
      <c r="H1012" s="123"/>
      <c r="I1012" s="123"/>
      <c r="J1012" s="123"/>
      <c r="K1012" s="123"/>
    </row>
    <row r="1013" spans="2:11">
      <c r="B1013" s="122"/>
      <c r="C1013" s="122"/>
      <c r="D1013" s="122"/>
      <c r="E1013" s="123"/>
      <c r="F1013" s="123"/>
      <c r="G1013" s="123"/>
      <c r="H1013" s="123"/>
      <c r="I1013" s="123"/>
      <c r="J1013" s="123"/>
      <c r="K1013" s="123"/>
    </row>
    <row r="1014" spans="2:11">
      <c r="B1014" s="122"/>
      <c r="C1014" s="122"/>
      <c r="D1014" s="122"/>
      <c r="E1014" s="123"/>
      <c r="F1014" s="123"/>
      <c r="G1014" s="123"/>
      <c r="H1014" s="123"/>
      <c r="I1014" s="123"/>
      <c r="J1014" s="123"/>
      <c r="K1014" s="123"/>
    </row>
    <row r="1015" spans="2:11">
      <c r="B1015" s="122"/>
      <c r="C1015" s="122"/>
      <c r="D1015" s="122"/>
      <c r="E1015" s="123"/>
      <c r="F1015" s="123"/>
      <c r="G1015" s="123"/>
      <c r="H1015" s="123"/>
      <c r="I1015" s="123"/>
      <c r="J1015" s="123"/>
      <c r="K1015" s="123"/>
    </row>
    <row r="1016" spans="2:11">
      <c r="B1016" s="122"/>
      <c r="C1016" s="122"/>
      <c r="D1016" s="122"/>
      <c r="E1016" s="123"/>
      <c r="F1016" s="123"/>
      <c r="G1016" s="123"/>
      <c r="H1016" s="123"/>
      <c r="I1016" s="123"/>
      <c r="J1016" s="123"/>
      <c r="K1016" s="123"/>
    </row>
    <row r="1017" spans="2:11">
      <c r="B1017" s="122"/>
      <c r="C1017" s="122"/>
      <c r="D1017" s="122"/>
      <c r="E1017" s="123"/>
      <c r="F1017" s="123"/>
      <c r="G1017" s="123"/>
      <c r="H1017" s="123"/>
      <c r="I1017" s="123"/>
      <c r="J1017" s="123"/>
      <c r="K1017" s="123"/>
    </row>
    <row r="1018" spans="2:11">
      <c r="B1018" s="122"/>
      <c r="C1018" s="122"/>
      <c r="D1018" s="122"/>
      <c r="E1018" s="123"/>
      <c r="F1018" s="123"/>
      <c r="G1018" s="123"/>
      <c r="H1018" s="123"/>
      <c r="I1018" s="123"/>
      <c r="J1018" s="123"/>
      <c r="K1018" s="123"/>
    </row>
    <row r="1019" spans="2:11">
      <c r="B1019" s="122"/>
      <c r="C1019" s="122"/>
      <c r="D1019" s="122"/>
      <c r="E1019" s="123"/>
      <c r="F1019" s="123"/>
      <c r="G1019" s="123"/>
      <c r="H1019" s="123"/>
      <c r="I1019" s="123"/>
      <c r="J1019" s="123"/>
      <c r="K1019" s="123"/>
    </row>
    <row r="1020" spans="2:11">
      <c r="B1020" s="122"/>
      <c r="C1020" s="122"/>
      <c r="D1020" s="122"/>
      <c r="E1020" s="123"/>
      <c r="F1020" s="123"/>
      <c r="G1020" s="123"/>
      <c r="H1020" s="123"/>
      <c r="I1020" s="123"/>
      <c r="J1020" s="123"/>
      <c r="K1020" s="123"/>
    </row>
    <row r="1021" spans="2:11">
      <c r="B1021" s="122"/>
      <c r="C1021" s="122"/>
      <c r="D1021" s="122"/>
      <c r="E1021" s="123"/>
      <c r="F1021" s="123"/>
      <c r="G1021" s="123"/>
      <c r="H1021" s="123"/>
      <c r="I1021" s="123"/>
      <c r="J1021" s="123"/>
      <c r="K1021" s="123"/>
    </row>
    <row r="1022" spans="2:11">
      <c r="B1022" s="122"/>
      <c r="C1022" s="122"/>
      <c r="D1022" s="122"/>
      <c r="E1022" s="123"/>
      <c r="F1022" s="123"/>
      <c r="G1022" s="123"/>
      <c r="H1022" s="123"/>
      <c r="I1022" s="123"/>
      <c r="J1022" s="123"/>
      <c r="K1022" s="123"/>
    </row>
    <row r="1023" spans="2:11">
      <c r="B1023" s="122"/>
      <c r="C1023" s="122"/>
      <c r="D1023" s="122"/>
      <c r="E1023" s="123"/>
      <c r="F1023" s="123"/>
      <c r="G1023" s="123"/>
      <c r="H1023" s="123"/>
      <c r="I1023" s="123"/>
      <c r="J1023" s="123"/>
      <c r="K1023" s="123"/>
    </row>
    <row r="1024" spans="2:11">
      <c r="B1024" s="122"/>
      <c r="C1024" s="122"/>
      <c r="D1024" s="122"/>
      <c r="E1024" s="123"/>
      <c r="F1024" s="123"/>
      <c r="G1024" s="123"/>
      <c r="H1024" s="123"/>
      <c r="I1024" s="123"/>
      <c r="J1024" s="123"/>
      <c r="K1024" s="123"/>
    </row>
    <row r="1025" spans="2:11">
      <c r="B1025" s="122"/>
      <c r="C1025" s="122"/>
      <c r="D1025" s="122"/>
      <c r="E1025" s="123"/>
      <c r="F1025" s="123"/>
      <c r="G1025" s="123"/>
      <c r="H1025" s="123"/>
      <c r="I1025" s="123"/>
      <c r="J1025" s="123"/>
      <c r="K1025" s="123"/>
    </row>
    <row r="1026" spans="2:11">
      <c r="B1026" s="122"/>
      <c r="C1026" s="122"/>
      <c r="D1026" s="122"/>
      <c r="E1026" s="123"/>
      <c r="F1026" s="123"/>
      <c r="G1026" s="123"/>
      <c r="H1026" s="123"/>
      <c r="I1026" s="123"/>
      <c r="J1026" s="123"/>
      <c r="K1026" s="123"/>
    </row>
    <row r="1027" spans="2:11">
      <c r="B1027" s="122"/>
      <c r="C1027" s="122"/>
      <c r="D1027" s="122"/>
      <c r="E1027" s="123"/>
      <c r="F1027" s="123"/>
      <c r="G1027" s="123"/>
      <c r="H1027" s="123"/>
      <c r="I1027" s="123"/>
      <c r="J1027" s="123"/>
      <c r="K1027" s="123"/>
    </row>
    <row r="1028" spans="2:11">
      <c r="B1028" s="122"/>
      <c r="C1028" s="122"/>
      <c r="D1028" s="122"/>
      <c r="E1028" s="123"/>
      <c r="F1028" s="123"/>
      <c r="G1028" s="123"/>
      <c r="H1028" s="123"/>
      <c r="I1028" s="123"/>
      <c r="J1028" s="123"/>
      <c r="K1028" s="123"/>
    </row>
    <row r="1029" spans="2:11">
      <c r="B1029" s="122"/>
      <c r="C1029" s="122"/>
      <c r="D1029" s="122"/>
      <c r="E1029" s="123"/>
      <c r="F1029" s="123"/>
      <c r="G1029" s="123"/>
      <c r="H1029" s="123"/>
      <c r="I1029" s="123"/>
      <c r="J1029" s="123"/>
      <c r="K1029" s="123"/>
    </row>
    <row r="1030" spans="2:11">
      <c r="B1030" s="122"/>
      <c r="C1030" s="122"/>
      <c r="D1030" s="122"/>
      <c r="E1030" s="123"/>
      <c r="F1030" s="123"/>
      <c r="G1030" s="123"/>
      <c r="H1030" s="123"/>
      <c r="I1030" s="123"/>
      <c r="J1030" s="123"/>
      <c r="K1030" s="123"/>
    </row>
    <row r="1031" spans="2:11">
      <c r="B1031" s="122"/>
      <c r="C1031" s="122"/>
      <c r="D1031" s="122"/>
      <c r="E1031" s="123"/>
      <c r="F1031" s="123"/>
      <c r="G1031" s="123"/>
      <c r="H1031" s="123"/>
      <c r="I1031" s="123"/>
      <c r="J1031" s="123"/>
      <c r="K1031" s="123"/>
    </row>
    <row r="1032" spans="2:11">
      <c r="B1032" s="122"/>
      <c r="C1032" s="122"/>
      <c r="D1032" s="122"/>
      <c r="E1032" s="123"/>
      <c r="F1032" s="123"/>
      <c r="G1032" s="123"/>
      <c r="H1032" s="123"/>
      <c r="I1032" s="123"/>
      <c r="J1032" s="123"/>
      <c r="K1032" s="123"/>
    </row>
    <row r="1033" spans="2:11">
      <c r="B1033" s="122"/>
      <c r="C1033" s="122"/>
      <c r="D1033" s="122"/>
      <c r="E1033" s="123"/>
      <c r="F1033" s="123"/>
      <c r="G1033" s="123"/>
      <c r="H1033" s="123"/>
      <c r="I1033" s="123"/>
      <c r="J1033" s="123"/>
      <c r="K1033" s="123"/>
    </row>
    <row r="1034" spans="2:11">
      <c r="B1034" s="122"/>
      <c r="C1034" s="122"/>
      <c r="D1034" s="122"/>
      <c r="E1034" s="123"/>
      <c r="F1034" s="123"/>
      <c r="G1034" s="123"/>
      <c r="H1034" s="123"/>
      <c r="I1034" s="123"/>
      <c r="J1034" s="123"/>
      <c r="K1034" s="123"/>
    </row>
    <row r="1035" spans="2:11">
      <c r="B1035" s="122"/>
      <c r="C1035" s="122"/>
      <c r="D1035" s="122"/>
      <c r="E1035" s="123"/>
      <c r="F1035" s="123"/>
      <c r="G1035" s="123"/>
      <c r="H1035" s="123"/>
      <c r="I1035" s="123"/>
      <c r="J1035" s="123"/>
      <c r="K1035" s="123"/>
    </row>
    <row r="1036" spans="2:11">
      <c r="B1036" s="122"/>
      <c r="C1036" s="122"/>
      <c r="D1036" s="122"/>
      <c r="E1036" s="123"/>
      <c r="F1036" s="123"/>
      <c r="G1036" s="123"/>
      <c r="H1036" s="123"/>
      <c r="I1036" s="123"/>
      <c r="J1036" s="123"/>
      <c r="K1036" s="123"/>
    </row>
    <row r="1037" spans="2:11">
      <c r="B1037" s="122"/>
      <c r="C1037" s="122"/>
      <c r="D1037" s="122"/>
      <c r="E1037" s="123"/>
      <c r="F1037" s="123"/>
      <c r="G1037" s="123"/>
      <c r="H1037" s="123"/>
      <c r="I1037" s="123"/>
      <c r="J1037" s="123"/>
      <c r="K1037" s="123"/>
    </row>
    <row r="1038" spans="2:11">
      <c r="B1038" s="122"/>
      <c r="C1038" s="122"/>
      <c r="D1038" s="122"/>
      <c r="E1038" s="123"/>
      <c r="F1038" s="123"/>
      <c r="G1038" s="123"/>
      <c r="H1038" s="123"/>
      <c r="I1038" s="123"/>
      <c r="J1038" s="123"/>
      <c r="K1038" s="123"/>
    </row>
    <row r="1039" spans="2:11">
      <c r="B1039" s="122"/>
      <c r="C1039" s="122"/>
      <c r="D1039" s="122"/>
      <c r="E1039" s="123"/>
      <c r="F1039" s="123"/>
      <c r="G1039" s="123"/>
      <c r="H1039" s="123"/>
      <c r="I1039" s="123"/>
      <c r="J1039" s="123"/>
      <c r="K1039" s="123"/>
    </row>
    <row r="1040" spans="2:11">
      <c r="B1040" s="122"/>
      <c r="C1040" s="122"/>
      <c r="D1040" s="122"/>
      <c r="E1040" s="123"/>
      <c r="F1040" s="123"/>
      <c r="G1040" s="123"/>
      <c r="H1040" s="123"/>
      <c r="I1040" s="123"/>
      <c r="J1040" s="123"/>
      <c r="K1040" s="123"/>
    </row>
    <row r="1041" spans="2:11">
      <c r="B1041" s="122"/>
      <c r="C1041" s="122"/>
      <c r="D1041" s="122"/>
      <c r="E1041" s="123"/>
      <c r="F1041" s="123"/>
      <c r="G1041" s="123"/>
      <c r="H1041" s="123"/>
      <c r="I1041" s="123"/>
      <c r="J1041" s="123"/>
      <c r="K1041" s="123"/>
    </row>
    <row r="1042" spans="2:11">
      <c r="B1042" s="122"/>
      <c r="C1042" s="122"/>
      <c r="D1042" s="122"/>
      <c r="E1042" s="123"/>
      <c r="F1042" s="123"/>
      <c r="G1042" s="123"/>
      <c r="H1042" s="123"/>
      <c r="I1042" s="123"/>
      <c r="J1042" s="123"/>
      <c r="K1042" s="123"/>
    </row>
    <row r="1043" spans="2:11">
      <c r="B1043" s="122"/>
      <c r="C1043" s="122"/>
      <c r="D1043" s="122"/>
      <c r="E1043" s="123"/>
      <c r="F1043" s="123"/>
      <c r="G1043" s="123"/>
      <c r="H1043" s="123"/>
      <c r="I1043" s="123"/>
      <c r="J1043" s="123"/>
      <c r="K1043" s="123"/>
    </row>
    <row r="1044" spans="2:11">
      <c r="B1044" s="122"/>
      <c r="C1044" s="122"/>
      <c r="D1044" s="122"/>
      <c r="E1044" s="123"/>
      <c r="F1044" s="123"/>
      <c r="G1044" s="123"/>
      <c r="H1044" s="123"/>
      <c r="I1044" s="123"/>
      <c r="J1044" s="123"/>
      <c r="K1044" s="123"/>
    </row>
    <row r="1045" spans="2:11">
      <c r="B1045" s="122"/>
      <c r="C1045" s="122"/>
      <c r="D1045" s="122"/>
      <c r="E1045" s="123"/>
      <c r="F1045" s="123"/>
      <c r="G1045" s="123"/>
      <c r="H1045" s="123"/>
      <c r="I1045" s="123"/>
      <c r="J1045" s="123"/>
      <c r="K1045" s="123"/>
    </row>
    <row r="1046" spans="2:11">
      <c r="B1046" s="122"/>
      <c r="C1046" s="122"/>
      <c r="D1046" s="122"/>
      <c r="E1046" s="123"/>
      <c r="F1046" s="123"/>
      <c r="G1046" s="123"/>
      <c r="H1046" s="123"/>
      <c r="I1046" s="123"/>
      <c r="J1046" s="123"/>
      <c r="K1046" s="123"/>
    </row>
    <row r="1047" spans="2:11">
      <c r="B1047" s="122"/>
      <c r="C1047" s="122"/>
      <c r="D1047" s="122"/>
      <c r="E1047" s="123"/>
      <c r="F1047" s="123"/>
      <c r="G1047" s="123"/>
      <c r="H1047" s="123"/>
      <c r="I1047" s="123"/>
      <c r="J1047" s="123"/>
      <c r="K1047" s="123"/>
    </row>
    <row r="1048" spans="2:11">
      <c r="B1048" s="122"/>
      <c r="C1048" s="122"/>
      <c r="D1048" s="122"/>
      <c r="E1048" s="123"/>
      <c r="F1048" s="123"/>
      <c r="G1048" s="123"/>
      <c r="H1048" s="123"/>
      <c r="I1048" s="123"/>
      <c r="J1048" s="123"/>
      <c r="K1048" s="123"/>
    </row>
    <row r="1049" spans="2:11">
      <c r="B1049" s="122"/>
      <c r="C1049" s="122"/>
      <c r="D1049" s="122"/>
      <c r="E1049" s="123"/>
      <c r="F1049" s="123"/>
      <c r="G1049" s="123"/>
      <c r="H1049" s="123"/>
      <c r="I1049" s="123"/>
      <c r="J1049" s="123"/>
      <c r="K1049" s="123"/>
    </row>
    <row r="1050" spans="2:11">
      <c r="B1050" s="122"/>
      <c r="C1050" s="122"/>
      <c r="D1050" s="122"/>
      <c r="E1050" s="123"/>
      <c r="F1050" s="123"/>
      <c r="G1050" s="123"/>
      <c r="H1050" s="123"/>
      <c r="I1050" s="123"/>
      <c r="J1050" s="123"/>
      <c r="K1050" s="123"/>
    </row>
    <row r="1051" spans="2:11">
      <c r="B1051" s="122"/>
      <c r="C1051" s="122"/>
      <c r="D1051" s="122"/>
      <c r="E1051" s="123"/>
      <c r="F1051" s="123"/>
      <c r="G1051" s="123"/>
      <c r="H1051" s="123"/>
      <c r="I1051" s="123"/>
      <c r="J1051" s="123"/>
      <c r="K1051" s="123"/>
    </row>
    <row r="1052" spans="2:11">
      <c r="B1052" s="122"/>
      <c r="C1052" s="122"/>
      <c r="D1052" s="122"/>
      <c r="E1052" s="123"/>
      <c r="F1052" s="123"/>
      <c r="G1052" s="123"/>
      <c r="H1052" s="123"/>
      <c r="I1052" s="123"/>
      <c r="J1052" s="123"/>
      <c r="K1052" s="123"/>
    </row>
    <row r="1053" spans="2:11">
      <c r="B1053" s="122"/>
      <c r="C1053" s="122"/>
      <c r="D1053" s="122"/>
      <c r="E1053" s="123"/>
      <c r="F1053" s="123"/>
      <c r="G1053" s="123"/>
      <c r="H1053" s="123"/>
      <c r="I1053" s="123"/>
      <c r="J1053" s="123"/>
      <c r="K1053" s="123"/>
    </row>
    <row r="1054" spans="2:11">
      <c r="B1054" s="122"/>
      <c r="C1054" s="122"/>
      <c r="D1054" s="122"/>
      <c r="E1054" s="123"/>
      <c r="F1054" s="123"/>
      <c r="G1054" s="123"/>
      <c r="H1054" s="123"/>
      <c r="I1054" s="123"/>
      <c r="J1054" s="123"/>
      <c r="K1054" s="123"/>
    </row>
    <row r="1055" spans="2:11">
      <c r="B1055" s="122"/>
      <c r="C1055" s="122"/>
      <c r="D1055" s="122"/>
      <c r="E1055" s="123"/>
      <c r="F1055" s="123"/>
      <c r="G1055" s="123"/>
      <c r="H1055" s="123"/>
      <c r="I1055" s="123"/>
      <c r="J1055" s="123"/>
      <c r="K1055" s="123"/>
    </row>
    <row r="1056" spans="2:11">
      <c r="B1056" s="122"/>
      <c r="C1056" s="122"/>
      <c r="D1056" s="122"/>
      <c r="E1056" s="123"/>
      <c r="F1056" s="123"/>
      <c r="G1056" s="123"/>
      <c r="H1056" s="123"/>
      <c r="I1056" s="123"/>
      <c r="J1056" s="123"/>
      <c r="K1056" s="123"/>
    </row>
    <row r="1057" spans="2:11">
      <c r="B1057" s="122"/>
      <c r="C1057" s="122"/>
      <c r="D1057" s="122"/>
      <c r="E1057" s="123"/>
      <c r="F1057" s="123"/>
      <c r="G1057" s="123"/>
      <c r="H1057" s="123"/>
      <c r="I1057" s="123"/>
      <c r="J1057" s="123"/>
      <c r="K1057" s="123"/>
    </row>
    <row r="1058" spans="2:11">
      <c r="B1058" s="122"/>
      <c r="C1058" s="122"/>
      <c r="D1058" s="122"/>
      <c r="E1058" s="123"/>
      <c r="F1058" s="123"/>
      <c r="G1058" s="123"/>
      <c r="H1058" s="123"/>
      <c r="I1058" s="123"/>
      <c r="J1058" s="123"/>
      <c r="K1058" s="123"/>
    </row>
    <row r="1059" spans="2:11">
      <c r="B1059" s="122"/>
      <c r="C1059" s="122"/>
      <c r="D1059" s="122"/>
      <c r="E1059" s="123"/>
      <c r="F1059" s="123"/>
      <c r="G1059" s="123"/>
      <c r="H1059" s="123"/>
      <c r="I1059" s="123"/>
      <c r="J1059" s="123"/>
      <c r="K1059" s="123"/>
    </row>
    <row r="1060" spans="2:11">
      <c r="B1060" s="122"/>
      <c r="C1060" s="122"/>
      <c r="D1060" s="122"/>
      <c r="E1060" s="123"/>
      <c r="F1060" s="123"/>
      <c r="G1060" s="123"/>
      <c r="H1060" s="123"/>
      <c r="I1060" s="123"/>
      <c r="J1060" s="123"/>
      <c r="K1060" s="123"/>
    </row>
    <row r="1061" spans="2:11">
      <c r="B1061" s="122"/>
      <c r="C1061" s="122"/>
      <c r="D1061" s="122"/>
      <c r="E1061" s="123"/>
      <c r="F1061" s="123"/>
      <c r="G1061" s="123"/>
      <c r="H1061" s="123"/>
      <c r="I1061" s="123"/>
      <c r="J1061" s="123"/>
      <c r="K1061" s="123"/>
    </row>
    <row r="1062" spans="2:11">
      <c r="B1062" s="122"/>
      <c r="C1062" s="122"/>
      <c r="D1062" s="122"/>
      <c r="E1062" s="123"/>
      <c r="F1062" s="123"/>
      <c r="G1062" s="123"/>
      <c r="H1062" s="123"/>
      <c r="I1062" s="123"/>
      <c r="J1062" s="123"/>
      <c r="K1062" s="123"/>
    </row>
    <row r="1063" spans="2:11">
      <c r="B1063" s="122"/>
      <c r="C1063" s="122"/>
      <c r="D1063" s="122"/>
      <c r="E1063" s="123"/>
      <c r="F1063" s="123"/>
      <c r="G1063" s="123"/>
      <c r="H1063" s="123"/>
      <c r="I1063" s="123"/>
      <c r="J1063" s="123"/>
      <c r="K1063" s="123"/>
    </row>
    <row r="1064" spans="2:11">
      <c r="B1064" s="122"/>
      <c r="C1064" s="122"/>
      <c r="D1064" s="122"/>
      <c r="E1064" s="123"/>
      <c r="F1064" s="123"/>
      <c r="G1064" s="123"/>
      <c r="H1064" s="123"/>
      <c r="I1064" s="123"/>
      <c r="J1064" s="123"/>
      <c r="K1064" s="123"/>
    </row>
    <row r="1065" spans="2:11">
      <c r="B1065" s="122"/>
      <c r="C1065" s="122"/>
      <c r="D1065" s="122"/>
      <c r="E1065" s="123"/>
      <c r="F1065" s="123"/>
      <c r="G1065" s="123"/>
      <c r="H1065" s="123"/>
      <c r="I1065" s="123"/>
      <c r="J1065" s="123"/>
      <c r="K1065" s="123"/>
    </row>
    <row r="1066" spans="2:11">
      <c r="B1066" s="122"/>
      <c r="C1066" s="122"/>
      <c r="D1066" s="122"/>
      <c r="E1066" s="123"/>
      <c r="F1066" s="123"/>
      <c r="G1066" s="123"/>
      <c r="H1066" s="123"/>
      <c r="I1066" s="123"/>
      <c r="J1066" s="123"/>
      <c r="K1066" s="123"/>
    </row>
    <row r="1067" spans="2:11">
      <c r="B1067" s="122"/>
      <c r="C1067" s="122"/>
      <c r="D1067" s="122"/>
      <c r="E1067" s="123"/>
      <c r="F1067" s="123"/>
      <c r="G1067" s="123"/>
      <c r="H1067" s="123"/>
      <c r="I1067" s="123"/>
      <c r="J1067" s="123"/>
      <c r="K1067" s="123"/>
    </row>
    <row r="1068" spans="2:11">
      <c r="B1068" s="122"/>
      <c r="C1068" s="122"/>
      <c r="D1068" s="122"/>
      <c r="E1068" s="123"/>
      <c r="F1068" s="123"/>
      <c r="G1068" s="123"/>
      <c r="H1068" s="123"/>
      <c r="I1068" s="123"/>
      <c r="J1068" s="123"/>
      <c r="K1068" s="123"/>
    </row>
    <row r="1069" spans="2:11">
      <c r="B1069" s="122"/>
      <c r="C1069" s="122"/>
      <c r="D1069" s="122"/>
      <c r="E1069" s="123"/>
      <c r="F1069" s="123"/>
      <c r="G1069" s="123"/>
      <c r="H1069" s="123"/>
      <c r="I1069" s="123"/>
      <c r="J1069" s="123"/>
      <c r="K1069" s="123"/>
    </row>
    <row r="1070" spans="2:11">
      <c r="B1070" s="122"/>
      <c r="C1070" s="122"/>
      <c r="D1070" s="122"/>
      <c r="E1070" s="123"/>
      <c r="F1070" s="123"/>
      <c r="G1070" s="123"/>
      <c r="H1070" s="123"/>
      <c r="I1070" s="123"/>
      <c r="J1070" s="123"/>
      <c r="K1070" s="123"/>
    </row>
    <row r="1071" spans="2:11">
      <c r="B1071" s="122"/>
      <c r="C1071" s="122"/>
      <c r="D1071" s="122"/>
      <c r="E1071" s="123"/>
      <c r="F1071" s="123"/>
      <c r="G1071" s="123"/>
      <c r="H1071" s="123"/>
      <c r="I1071" s="123"/>
      <c r="J1071" s="123"/>
      <c r="K1071" s="123"/>
    </row>
    <row r="1072" spans="2:11">
      <c r="B1072" s="122"/>
      <c r="C1072" s="122"/>
      <c r="D1072" s="122"/>
      <c r="E1072" s="123"/>
      <c r="F1072" s="123"/>
      <c r="G1072" s="123"/>
      <c r="H1072" s="123"/>
      <c r="I1072" s="123"/>
      <c r="J1072" s="123"/>
      <c r="K1072" s="123"/>
    </row>
    <row r="1073" spans="2:11">
      <c r="B1073" s="122"/>
      <c r="C1073" s="122"/>
      <c r="D1073" s="122"/>
      <c r="E1073" s="123"/>
      <c r="F1073" s="123"/>
      <c r="G1073" s="123"/>
      <c r="H1073" s="123"/>
      <c r="I1073" s="123"/>
      <c r="J1073" s="123"/>
      <c r="K1073" s="123"/>
    </row>
    <row r="1074" spans="2:11">
      <c r="B1074" s="122"/>
      <c r="C1074" s="122"/>
      <c r="D1074" s="122"/>
      <c r="E1074" s="123"/>
      <c r="F1074" s="123"/>
      <c r="G1074" s="123"/>
      <c r="H1074" s="123"/>
      <c r="I1074" s="123"/>
      <c r="J1074" s="123"/>
      <c r="K1074" s="123"/>
    </row>
    <row r="1075" spans="2:11">
      <c r="B1075" s="122"/>
      <c r="C1075" s="122"/>
      <c r="D1075" s="122"/>
      <c r="E1075" s="123"/>
      <c r="F1075" s="123"/>
      <c r="G1075" s="123"/>
      <c r="H1075" s="123"/>
      <c r="I1075" s="123"/>
      <c r="J1075" s="123"/>
      <c r="K1075" s="123"/>
    </row>
    <row r="1076" spans="2:11">
      <c r="B1076" s="122"/>
      <c r="C1076" s="122"/>
      <c r="D1076" s="122"/>
      <c r="E1076" s="123"/>
      <c r="F1076" s="123"/>
      <c r="G1076" s="123"/>
      <c r="H1076" s="123"/>
      <c r="I1076" s="123"/>
      <c r="J1076" s="123"/>
      <c r="K1076" s="123"/>
    </row>
    <row r="1077" spans="2:11">
      <c r="B1077" s="122"/>
      <c r="C1077" s="122"/>
      <c r="D1077" s="122"/>
      <c r="E1077" s="123"/>
      <c r="F1077" s="123"/>
      <c r="G1077" s="123"/>
      <c r="H1077" s="123"/>
      <c r="I1077" s="123"/>
      <c r="J1077" s="123"/>
      <c r="K1077" s="123"/>
    </row>
    <row r="1078" spans="2:11">
      <c r="B1078" s="122"/>
      <c r="C1078" s="122"/>
      <c r="D1078" s="122"/>
      <c r="E1078" s="123"/>
      <c r="F1078" s="123"/>
      <c r="G1078" s="123"/>
      <c r="H1078" s="123"/>
      <c r="I1078" s="123"/>
      <c r="J1078" s="123"/>
      <c r="K1078" s="123"/>
    </row>
    <row r="1079" spans="2:11">
      <c r="B1079" s="122"/>
      <c r="C1079" s="122"/>
      <c r="D1079" s="122"/>
      <c r="E1079" s="123"/>
      <c r="F1079" s="123"/>
      <c r="G1079" s="123"/>
      <c r="H1079" s="123"/>
      <c r="I1079" s="123"/>
      <c r="J1079" s="123"/>
      <c r="K1079" s="123"/>
    </row>
    <row r="1080" spans="2:11">
      <c r="B1080" s="122"/>
      <c r="C1080" s="122"/>
      <c r="D1080" s="122"/>
      <c r="E1080" s="123"/>
      <c r="F1080" s="123"/>
      <c r="G1080" s="123"/>
      <c r="H1080" s="123"/>
      <c r="I1080" s="123"/>
      <c r="J1080" s="123"/>
      <c r="K1080" s="123"/>
    </row>
    <row r="1081" spans="2:11">
      <c r="B1081" s="122"/>
      <c r="C1081" s="122"/>
      <c r="D1081" s="122"/>
      <c r="E1081" s="123"/>
      <c r="F1081" s="123"/>
      <c r="G1081" s="123"/>
      <c r="H1081" s="123"/>
      <c r="I1081" s="123"/>
      <c r="J1081" s="123"/>
      <c r="K1081" s="123"/>
    </row>
    <row r="1082" spans="2:11">
      <c r="B1082" s="122"/>
      <c r="C1082" s="122"/>
      <c r="D1082" s="122"/>
      <c r="E1082" s="123"/>
      <c r="F1082" s="123"/>
      <c r="G1082" s="123"/>
      <c r="H1082" s="123"/>
      <c r="I1082" s="123"/>
      <c r="J1082" s="123"/>
      <c r="K1082" s="123"/>
    </row>
    <row r="1083" spans="2:11">
      <c r="B1083" s="122"/>
      <c r="C1083" s="122"/>
      <c r="D1083" s="122"/>
      <c r="E1083" s="123"/>
      <c r="F1083" s="123"/>
      <c r="G1083" s="123"/>
      <c r="H1083" s="123"/>
      <c r="I1083" s="123"/>
      <c r="J1083" s="123"/>
      <c r="K1083" s="123"/>
    </row>
    <row r="1084" spans="2:11">
      <c r="B1084" s="122"/>
      <c r="C1084" s="122"/>
      <c r="D1084" s="122"/>
      <c r="E1084" s="123"/>
      <c r="F1084" s="123"/>
      <c r="G1084" s="123"/>
      <c r="H1084" s="123"/>
      <c r="I1084" s="123"/>
      <c r="J1084" s="123"/>
      <c r="K1084" s="123"/>
    </row>
    <row r="1085" spans="2:11">
      <c r="B1085" s="122"/>
      <c r="C1085" s="122"/>
      <c r="D1085" s="122"/>
      <c r="E1085" s="123"/>
      <c r="F1085" s="123"/>
      <c r="G1085" s="123"/>
      <c r="H1085" s="123"/>
      <c r="I1085" s="123"/>
      <c r="J1085" s="123"/>
      <c r="K1085" s="123"/>
    </row>
    <row r="1086" spans="2:11">
      <c r="B1086" s="122"/>
      <c r="C1086" s="122"/>
      <c r="D1086" s="122"/>
      <c r="E1086" s="123"/>
      <c r="F1086" s="123"/>
      <c r="G1086" s="123"/>
      <c r="H1086" s="123"/>
      <c r="I1086" s="123"/>
      <c r="J1086" s="123"/>
      <c r="K1086" s="123"/>
    </row>
    <row r="1087" spans="2:11">
      <c r="B1087" s="122"/>
      <c r="C1087" s="122"/>
      <c r="D1087" s="122"/>
      <c r="E1087" s="123"/>
      <c r="F1087" s="123"/>
      <c r="G1087" s="123"/>
      <c r="H1087" s="123"/>
      <c r="I1087" s="123"/>
      <c r="J1087" s="123"/>
      <c r="K1087" s="123"/>
    </row>
    <row r="1088" spans="2:11">
      <c r="B1088" s="122"/>
      <c r="C1088" s="122"/>
      <c r="D1088" s="122"/>
      <c r="E1088" s="123"/>
      <c r="F1088" s="123"/>
      <c r="G1088" s="123"/>
      <c r="H1088" s="123"/>
      <c r="I1088" s="123"/>
      <c r="J1088" s="123"/>
      <c r="K1088" s="123"/>
    </row>
    <row r="1089" spans="2:11">
      <c r="B1089" s="122"/>
      <c r="C1089" s="122"/>
      <c r="D1089" s="122"/>
      <c r="E1089" s="123"/>
      <c r="F1089" s="123"/>
      <c r="G1089" s="123"/>
      <c r="H1089" s="123"/>
      <c r="I1089" s="123"/>
      <c r="J1089" s="123"/>
      <c r="K1089" s="123"/>
    </row>
    <row r="1090" spans="2:11">
      <c r="B1090" s="122"/>
      <c r="C1090" s="122"/>
      <c r="D1090" s="122"/>
      <c r="E1090" s="123"/>
      <c r="F1090" s="123"/>
      <c r="G1090" s="123"/>
      <c r="H1090" s="123"/>
      <c r="I1090" s="123"/>
      <c r="J1090" s="123"/>
      <c r="K1090" s="123"/>
    </row>
    <row r="1091" spans="2:11">
      <c r="B1091" s="122"/>
      <c r="C1091" s="122"/>
      <c r="D1091" s="122"/>
      <c r="E1091" s="123"/>
      <c r="F1091" s="123"/>
      <c r="G1091" s="123"/>
      <c r="H1091" s="123"/>
      <c r="I1091" s="123"/>
      <c r="J1091" s="123"/>
      <c r="K1091" s="123"/>
    </row>
    <row r="1092" spans="2:11">
      <c r="B1092" s="122"/>
      <c r="C1092" s="122"/>
      <c r="D1092" s="122"/>
      <c r="E1092" s="123"/>
      <c r="F1092" s="123"/>
      <c r="G1092" s="123"/>
      <c r="H1092" s="123"/>
      <c r="I1092" s="123"/>
      <c r="J1092" s="123"/>
      <c r="K1092" s="123"/>
    </row>
    <row r="1093" spans="2:11">
      <c r="B1093" s="122"/>
      <c r="C1093" s="122"/>
      <c r="D1093" s="122"/>
      <c r="E1093" s="123"/>
      <c r="F1093" s="123"/>
      <c r="G1093" s="123"/>
      <c r="H1093" s="123"/>
      <c r="I1093" s="123"/>
      <c r="J1093" s="123"/>
      <c r="K1093" s="123"/>
    </row>
    <row r="1094" spans="2:11">
      <c r="B1094" s="122"/>
      <c r="C1094" s="122"/>
      <c r="D1094" s="122"/>
      <c r="E1094" s="123"/>
      <c r="F1094" s="123"/>
      <c r="G1094" s="123"/>
      <c r="H1094" s="123"/>
      <c r="I1094" s="123"/>
      <c r="J1094" s="123"/>
      <c r="K1094" s="123"/>
    </row>
    <row r="1095" spans="2:11">
      <c r="B1095" s="122"/>
      <c r="C1095" s="122"/>
      <c r="D1095" s="122"/>
      <c r="E1095" s="123"/>
      <c r="F1095" s="123"/>
      <c r="G1095" s="123"/>
      <c r="H1095" s="123"/>
      <c r="I1095" s="123"/>
      <c r="J1095" s="123"/>
      <c r="K1095" s="123"/>
    </row>
    <row r="1096" spans="2:11">
      <c r="B1096" s="122"/>
      <c r="C1096" s="122"/>
      <c r="D1096" s="122"/>
      <c r="E1096" s="123"/>
      <c r="F1096" s="123"/>
      <c r="G1096" s="123"/>
      <c r="H1096" s="123"/>
      <c r="I1096" s="123"/>
      <c r="J1096" s="123"/>
      <c r="K1096" s="123"/>
    </row>
    <row r="1097" spans="2:11">
      <c r="B1097" s="122"/>
      <c r="C1097" s="122"/>
      <c r="D1097" s="122"/>
      <c r="E1097" s="123"/>
      <c r="F1097" s="123"/>
      <c r="G1097" s="123"/>
      <c r="H1097" s="123"/>
      <c r="I1097" s="123"/>
      <c r="J1097" s="123"/>
      <c r="K1097" s="123"/>
    </row>
    <row r="1098" spans="2:11">
      <c r="B1098" s="122"/>
      <c r="C1098" s="122"/>
      <c r="D1098" s="122"/>
      <c r="E1098" s="123"/>
      <c r="F1098" s="123"/>
      <c r="G1098" s="123"/>
      <c r="H1098" s="123"/>
      <c r="I1098" s="123"/>
      <c r="J1098" s="123"/>
      <c r="K1098" s="123"/>
    </row>
    <row r="1099" spans="2:11">
      <c r="B1099" s="122"/>
      <c r="C1099" s="122"/>
      <c r="D1099" s="122"/>
      <c r="E1099" s="123"/>
      <c r="F1099" s="123"/>
      <c r="G1099" s="123"/>
      <c r="H1099" s="123"/>
      <c r="I1099" s="123"/>
      <c r="J1099" s="123"/>
      <c r="K1099" s="12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Q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4.8554687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17">
      <c r="B1" s="46" t="s">
        <v>140</v>
      </c>
      <c r="C1" s="67" t="s" vm="1">
        <v>216</v>
      </c>
    </row>
    <row r="2" spans="2:17">
      <c r="B2" s="46" t="s">
        <v>139</v>
      </c>
      <c r="C2" s="67" t="s">
        <v>217</v>
      </c>
    </row>
    <row r="3" spans="2:17">
      <c r="B3" s="46" t="s">
        <v>141</v>
      </c>
      <c r="C3" s="67" t="s">
        <v>218</v>
      </c>
    </row>
    <row r="4" spans="2:17">
      <c r="B4" s="46" t="s">
        <v>142</v>
      </c>
      <c r="C4" s="67">
        <v>8602</v>
      </c>
    </row>
    <row r="6" spans="2:17" ht="26.25" customHeight="1">
      <c r="B6" s="151" t="s">
        <v>168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3"/>
    </row>
    <row r="7" spans="2:17" ht="26.25" customHeight="1">
      <c r="B7" s="151" t="s">
        <v>96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3"/>
    </row>
    <row r="8" spans="2:17" s="3" customFormat="1" ht="47.25">
      <c r="B8" s="21" t="s">
        <v>110</v>
      </c>
      <c r="C8" s="29" t="s">
        <v>43</v>
      </c>
      <c r="D8" s="29" t="s">
        <v>49</v>
      </c>
      <c r="E8" s="29" t="s">
        <v>14</v>
      </c>
      <c r="F8" s="29" t="s">
        <v>63</v>
      </c>
      <c r="G8" s="29" t="s">
        <v>98</v>
      </c>
      <c r="H8" s="29" t="s">
        <v>17</v>
      </c>
      <c r="I8" s="29" t="s">
        <v>97</v>
      </c>
      <c r="J8" s="29" t="s">
        <v>16</v>
      </c>
      <c r="K8" s="29" t="s">
        <v>18</v>
      </c>
      <c r="L8" s="29" t="s">
        <v>193</v>
      </c>
      <c r="M8" s="29" t="s">
        <v>192</v>
      </c>
      <c r="N8" s="29" t="s">
        <v>105</v>
      </c>
      <c r="O8" s="29" t="s">
        <v>56</v>
      </c>
      <c r="P8" s="29" t="s">
        <v>143</v>
      </c>
      <c r="Q8" s="30" t="s">
        <v>145</v>
      </c>
    </row>
    <row r="9" spans="2:17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200</v>
      </c>
      <c r="M9" s="15"/>
      <c r="N9" s="15" t="s">
        <v>196</v>
      </c>
      <c r="O9" s="15" t="s">
        <v>19</v>
      </c>
      <c r="P9" s="31" t="s">
        <v>19</v>
      </c>
      <c r="Q9" s="16" t="s">
        <v>19</v>
      </c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107</v>
      </c>
    </row>
    <row r="11" spans="2:17" s="4" customFormat="1" ht="18" customHeight="1">
      <c r="B11" s="127" t="s">
        <v>2486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128">
        <v>0</v>
      </c>
      <c r="O11" s="68"/>
      <c r="P11" s="129">
        <v>0</v>
      </c>
      <c r="Q11" s="129">
        <v>0</v>
      </c>
    </row>
    <row r="12" spans="2:17" ht="18" customHeight="1">
      <c r="B12" s="130" t="s">
        <v>208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</row>
    <row r="13" spans="2:17">
      <c r="B13" s="130" t="s">
        <v>106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</row>
    <row r="14" spans="2:17">
      <c r="B14" s="130" t="s">
        <v>191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</row>
    <row r="15" spans="2:17">
      <c r="B15" s="130" t="s">
        <v>199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</row>
    <row r="16" spans="2:17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</row>
    <row r="17" spans="2:17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</row>
    <row r="18" spans="2:17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</row>
    <row r="19" spans="2:17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</row>
    <row r="20" spans="2:17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</row>
    <row r="21" spans="2:17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</row>
    <row r="22" spans="2:17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</row>
    <row r="23" spans="2:17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</row>
    <row r="24" spans="2:17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spans="2:17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</row>
    <row r="26" spans="2:17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  <row r="27" spans="2:17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</row>
    <row r="28" spans="2:17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</row>
    <row r="29" spans="2:17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</row>
    <row r="30" spans="2:17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</row>
    <row r="31" spans="2:17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</row>
    <row r="32" spans="2:17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</row>
    <row r="33" spans="2:17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2:17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2:17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2:17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</row>
    <row r="37" spans="2:17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</row>
    <row r="38" spans="2:17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2:17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</row>
    <row r="40" spans="2:17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</row>
    <row r="41" spans="2:17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</row>
    <row r="42" spans="2:17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</row>
    <row r="43" spans="2:17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</row>
    <row r="44" spans="2:17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</row>
    <row r="45" spans="2:17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</row>
    <row r="46" spans="2:17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</row>
    <row r="47" spans="2:17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</row>
    <row r="48" spans="2:17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</row>
    <row r="49" spans="2:17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</row>
    <row r="50" spans="2:17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</row>
    <row r="51" spans="2:17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</row>
    <row r="52" spans="2:17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</row>
    <row r="53" spans="2:17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</row>
    <row r="54" spans="2:17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</row>
    <row r="55" spans="2:17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</row>
    <row r="56" spans="2:17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</row>
    <row r="57" spans="2:17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</row>
    <row r="58" spans="2:17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</row>
    <row r="59" spans="2:17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</row>
    <row r="60" spans="2:17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</row>
    <row r="61" spans="2:17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</row>
    <row r="62" spans="2:17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</row>
    <row r="63" spans="2:17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</row>
    <row r="64" spans="2:17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</row>
    <row r="65" spans="2:17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</row>
    <row r="66" spans="2:17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</row>
    <row r="67" spans="2:17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</row>
    <row r="68" spans="2:17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</row>
    <row r="69" spans="2:17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</row>
    <row r="70" spans="2:17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</row>
    <row r="71" spans="2:17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</row>
    <row r="72" spans="2:17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</row>
    <row r="73" spans="2:17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</row>
    <row r="74" spans="2:17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</row>
    <row r="75" spans="2:17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</row>
    <row r="76" spans="2:17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</row>
    <row r="77" spans="2:17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</row>
    <row r="78" spans="2:17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</row>
    <row r="79" spans="2:17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</row>
    <row r="80" spans="2:17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</row>
    <row r="81" spans="2:17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</row>
    <row r="82" spans="2:17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</row>
    <row r="83" spans="2:17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</row>
    <row r="84" spans="2:17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</row>
    <row r="85" spans="2:17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</row>
    <row r="86" spans="2:17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</row>
    <row r="87" spans="2:17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</row>
    <row r="88" spans="2:17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</row>
    <row r="89" spans="2:17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</row>
    <row r="90" spans="2:17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</row>
    <row r="91" spans="2:17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</row>
    <row r="92" spans="2:17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</row>
    <row r="93" spans="2:17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</row>
    <row r="94" spans="2:17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</row>
    <row r="95" spans="2:17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</row>
    <row r="96" spans="2:17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</row>
    <row r="97" spans="2:17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</row>
    <row r="98" spans="2:17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</row>
    <row r="99" spans="2:17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</row>
    <row r="100" spans="2:17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</row>
    <row r="101" spans="2:17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</row>
    <row r="102" spans="2:17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</row>
    <row r="103" spans="2:17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</row>
    <row r="104" spans="2:17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</row>
    <row r="105" spans="2:17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</row>
    <row r="106" spans="2:17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</row>
    <row r="107" spans="2:17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</row>
    <row r="108" spans="2:17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</row>
    <row r="109" spans="2:17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</row>
    <row r="110" spans="2:17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</row>
    <row r="111" spans="2:17">
      <c r="B111" s="122"/>
      <c r="C111" s="122"/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  <c r="P111" s="123"/>
      <c r="Q111" s="123"/>
    </row>
    <row r="112" spans="2:17">
      <c r="B112" s="122"/>
      <c r="C112" s="122"/>
      <c r="D112" s="123"/>
      <c r="E112" s="123"/>
      <c r="F112" s="123"/>
      <c r="G112" s="123"/>
      <c r="H112" s="123"/>
      <c r="I112" s="123"/>
      <c r="J112" s="123"/>
      <c r="K112" s="123"/>
      <c r="L112" s="123"/>
      <c r="M112" s="123"/>
      <c r="N112" s="123"/>
      <c r="O112" s="123"/>
      <c r="P112" s="123"/>
      <c r="Q112" s="123"/>
    </row>
    <row r="113" spans="2:17">
      <c r="B113" s="122"/>
      <c r="C113" s="122"/>
      <c r="D113" s="123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</row>
    <row r="114" spans="2:17">
      <c r="B114" s="122"/>
      <c r="C114" s="122"/>
      <c r="D114" s="123"/>
      <c r="E114" s="123"/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  <c r="P114" s="123"/>
      <c r="Q114" s="123"/>
    </row>
    <row r="115" spans="2:17">
      <c r="B115" s="122"/>
      <c r="C115" s="122"/>
      <c r="D115" s="123"/>
      <c r="E115" s="123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  <c r="Q115" s="123"/>
    </row>
    <row r="116" spans="2:17">
      <c r="B116" s="122"/>
      <c r="C116" s="122"/>
      <c r="D116" s="123"/>
      <c r="E116" s="123"/>
      <c r="F116" s="123"/>
      <c r="G116" s="123"/>
      <c r="H116" s="123"/>
      <c r="I116" s="123"/>
      <c r="J116" s="123"/>
      <c r="K116" s="123"/>
      <c r="L116" s="123"/>
      <c r="M116" s="123"/>
      <c r="N116" s="123"/>
      <c r="O116" s="123"/>
      <c r="P116" s="123"/>
      <c r="Q116" s="123"/>
    </row>
    <row r="117" spans="2:17">
      <c r="B117" s="122"/>
      <c r="C117" s="122"/>
      <c r="D117" s="123"/>
      <c r="E117" s="123"/>
      <c r="F117" s="123"/>
      <c r="G117" s="123"/>
      <c r="H117" s="123"/>
      <c r="I117" s="123"/>
      <c r="J117" s="123"/>
      <c r="K117" s="123"/>
      <c r="L117" s="123"/>
      <c r="M117" s="123"/>
      <c r="N117" s="123"/>
      <c r="O117" s="123"/>
      <c r="P117" s="123"/>
      <c r="Q117" s="123"/>
    </row>
    <row r="118" spans="2:17">
      <c r="B118" s="122"/>
      <c r="C118" s="122"/>
      <c r="D118" s="123"/>
      <c r="E118" s="123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  <c r="P118" s="123"/>
      <c r="Q118" s="123"/>
    </row>
    <row r="119" spans="2:17">
      <c r="B119" s="122"/>
      <c r="C119" s="122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</row>
    <row r="120" spans="2:17">
      <c r="B120" s="122"/>
      <c r="C120" s="122"/>
      <c r="D120" s="123"/>
      <c r="E120" s="123"/>
      <c r="F120" s="123"/>
      <c r="G120" s="123"/>
      <c r="H120" s="123"/>
      <c r="I120" s="123"/>
      <c r="J120" s="123"/>
      <c r="K120" s="123"/>
      <c r="L120" s="123"/>
      <c r="M120" s="123"/>
      <c r="N120" s="123"/>
      <c r="O120" s="123"/>
      <c r="P120" s="123"/>
      <c r="Q120" s="123"/>
    </row>
    <row r="121" spans="2:17">
      <c r="B121" s="122"/>
      <c r="C121" s="122"/>
      <c r="D121" s="123"/>
      <c r="E121" s="123"/>
      <c r="F121" s="123"/>
      <c r="G121" s="123"/>
      <c r="H121" s="123"/>
      <c r="I121" s="123"/>
      <c r="J121" s="123"/>
      <c r="K121" s="123"/>
      <c r="L121" s="123"/>
      <c r="M121" s="123"/>
      <c r="N121" s="123"/>
      <c r="O121" s="123"/>
      <c r="P121" s="123"/>
      <c r="Q121" s="123"/>
    </row>
    <row r="122" spans="2:17">
      <c r="B122" s="122"/>
      <c r="C122" s="122"/>
      <c r="D122" s="123"/>
      <c r="E122" s="123"/>
      <c r="F122" s="123"/>
      <c r="G122" s="123"/>
      <c r="H122" s="123"/>
      <c r="I122" s="123"/>
      <c r="J122" s="123"/>
      <c r="K122" s="123"/>
      <c r="L122" s="123"/>
      <c r="M122" s="123"/>
      <c r="N122" s="123"/>
      <c r="O122" s="123"/>
      <c r="P122" s="123"/>
      <c r="Q122" s="123"/>
    </row>
    <row r="123" spans="2:17">
      <c r="B123" s="122"/>
      <c r="C123" s="122"/>
      <c r="D123" s="123"/>
      <c r="E123" s="123"/>
      <c r="F123" s="123"/>
      <c r="G123" s="123"/>
      <c r="H123" s="123"/>
      <c r="I123" s="123"/>
      <c r="J123" s="123"/>
      <c r="K123" s="123"/>
      <c r="L123" s="123"/>
      <c r="M123" s="123"/>
      <c r="N123" s="123"/>
      <c r="O123" s="123"/>
      <c r="P123" s="123"/>
      <c r="Q123" s="123"/>
    </row>
    <row r="124" spans="2:17">
      <c r="B124" s="122"/>
      <c r="C124" s="122"/>
      <c r="D124" s="123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  <c r="P124" s="123"/>
      <c r="Q124" s="123"/>
    </row>
    <row r="125" spans="2:17">
      <c r="B125" s="122"/>
      <c r="C125" s="122"/>
      <c r="D125" s="123"/>
      <c r="E125" s="123"/>
      <c r="F125" s="123"/>
      <c r="G125" s="123"/>
      <c r="H125" s="123"/>
      <c r="I125" s="123"/>
      <c r="J125" s="123"/>
      <c r="K125" s="123"/>
      <c r="L125" s="123"/>
      <c r="M125" s="123"/>
      <c r="N125" s="123"/>
      <c r="O125" s="123"/>
      <c r="P125" s="123"/>
      <c r="Q125" s="123"/>
    </row>
    <row r="126" spans="2:17">
      <c r="B126" s="122"/>
      <c r="C126" s="122"/>
      <c r="D126" s="123"/>
      <c r="E126" s="123"/>
      <c r="F126" s="123"/>
      <c r="G126" s="123"/>
      <c r="H126" s="123"/>
      <c r="I126" s="123"/>
      <c r="J126" s="123"/>
      <c r="K126" s="123"/>
      <c r="L126" s="123"/>
      <c r="M126" s="123"/>
      <c r="N126" s="123"/>
      <c r="O126" s="123"/>
      <c r="P126" s="123"/>
      <c r="Q126" s="123"/>
    </row>
    <row r="127" spans="2:17">
      <c r="B127" s="122"/>
      <c r="C127" s="122"/>
      <c r="D127" s="123"/>
      <c r="E127" s="123"/>
      <c r="F127" s="123"/>
      <c r="G127" s="123"/>
      <c r="H127" s="123"/>
      <c r="I127" s="123"/>
      <c r="J127" s="123"/>
      <c r="K127" s="123"/>
      <c r="L127" s="123"/>
      <c r="M127" s="123"/>
      <c r="N127" s="123"/>
      <c r="O127" s="123"/>
      <c r="P127" s="123"/>
      <c r="Q127" s="123"/>
    </row>
    <row r="128" spans="2:17">
      <c r="B128" s="122"/>
      <c r="C128" s="122"/>
      <c r="D128" s="123"/>
      <c r="E128" s="123"/>
      <c r="F128" s="123"/>
      <c r="G128" s="123"/>
      <c r="H128" s="123"/>
      <c r="I128" s="123"/>
      <c r="J128" s="123"/>
      <c r="K128" s="123"/>
      <c r="L128" s="123"/>
      <c r="M128" s="123"/>
      <c r="N128" s="123"/>
      <c r="O128" s="123"/>
      <c r="P128" s="123"/>
      <c r="Q128" s="123"/>
    </row>
    <row r="129" spans="2:17">
      <c r="B129" s="122"/>
      <c r="C129" s="122"/>
      <c r="D129" s="123"/>
      <c r="E129" s="123"/>
      <c r="F129" s="123"/>
      <c r="G129" s="123"/>
      <c r="H129" s="123"/>
      <c r="I129" s="123"/>
      <c r="J129" s="123"/>
      <c r="K129" s="123"/>
      <c r="L129" s="123"/>
      <c r="M129" s="123"/>
      <c r="N129" s="123"/>
      <c r="O129" s="123"/>
      <c r="P129" s="123"/>
      <c r="Q129" s="123"/>
    </row>
    <row r="130" spans="2:17">
      <c r="B130" s="122"/>
      <c r="C130" s="122"/>
      <c r="D130" s="123"/>
      <c r="E130" s="123"/>
      <c r="F130" s="123"/>
      <c r="G130" s="123"/>
      <c r="H130" s="123"/>
      <c r="I130" s="123"/>
      <c r="J130" s="123"/>
      <c r="K130" s="123"/>
      <c r="L130" s="123"/>
      <c r="M130" s="123"/>
      <c r="N130" s="123"/>
      <c r="O130" s="123"/>
      <c r="P130" s="123"/>
      <c r="Q130" s="123"/>
    </row>
    <row r="131" spans="2:17">
      <c r="B131" s="122"/>
      <c r="C131" s="122"/>
      <c r="D131" s="123"/>
      <c r="E131" s="123"/>
      <c r="F131" s="123"/>
      <c r="G131" s="123"/>
      <c r="H131" s="123"/>
      <c r="I131" s="123"/>
      <c r="J131" s="123"/>
      <c r="K131" s="123"/>
      <c r="L131" s="123"/>
      <c r="M131" s="123"/>
      <c r="N131" s="123"/>
      <c r="O131" s="123"/>
      <c r="P131" s="123"/>
      <c r="Q131" s="123"/>
    </row>
    <row r="132" spans="2:17">
      <c r="B132" s="122"/>
      <c r="C132" s="122"/>
      <c r="D132" s="123"/>
      <c r="E132" s="123"/>
      <c r="F132" s="123"/>
      <c r="G132" s="123"/>
      <c r="H132" s="123"/>
      <c r="I132" s="123"/>
      <c r="J132" s="123"/>
      <c r="K132" s="123"/>
      <c r="L132" s="123"/>
      <c r="M132" s="123"/>
      <c r="N132" s="123"/>
      <c r="O132" s="123"/>
      <c r="P132" s="123"/>
      <c r="Q132" s="123"/>
    </row>
    <row r="133" spans="2:17">
      <c r="B133" s="122"/>
      <c r="C133" s="122"/>
      <c r="D133" s="123"/>
      <c r="E133" s="123"/>
      <c r="F133" s="123"/>
      <c r="G133" s="123"/>
      <c r="H133" s="123"/>
      <c r="I133" s="123"/>
      <c r="J133" s="123"/>
      <c r="K133" s="123"/>
      <c r="L133" s="123"/>
      <c r="M133" s="123"/>
      <c r="N133" s="123"/>
      <c r="O133" s="123"/>
      <c r="P133" s="123"/>
      <c r="Q133" s="123"/>
    </row>
    <row r="134" spans="2:17">
      <c r="B134" s="122"/>
      <c r="C134" s="122"/>
      <c r="D134" s="123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  <c r="P134" s="123"/>
      <c r="Q134" s="123"/>
    </row>
    <row r="135" spans="2:17">
      <c r="B135" s="122"/>
      <c r="C135" s="122"/>
      <c r="D135" s="123"/>
      <c r="E135" s="123"/>
      <c r="F135" s="123"/>
      <c r="G135" s="123"/>
      <c r="H135" s="123"/>
      <c r="I135" s="123"/>
      <c r="J135" s="123"/>
      <c r="K135" s="123"/>
      <c r="L135" s="123"/>
      <c r="M135" s="123"/>
      <c r="N135" s="123"/>
      <c r="O135" s="123"/>
      <c r="P135" s="123"/>
      <c r="Q135" s="123"/>
    </row>
    <row r="136" spans="2:17">
      <c r="B136" s="122"/>
      <c r="C136" s="122"/>
      <c r="D136" s="123"/>
      <c r="E136" s="123"/>
      <c r="F136" s="123"/>
      <c r="G136" s="123"/>
      <c r="H136" s="123"/>
      <c r="I136" s="123"/>
      <c r="J136" s="123"/>
      <c r="K136" s="123"/>
      <c r="L136" s="123"/>
      <c r="M136" s="123"/>
      <c r="N136" s="123"/>
      <c r="O136" s="123"/>
      <c r="P136" s="123"/>
      <c r="Q136" s="123"/>
    </row>
    <row r="137" spans="2:17">
      <c r="B137" s="122"/>
      <c r="C137" s="122"/>
      <c r="D137" s="123"/>
      <c r="E137" s="123"/>
      <c r="F137" s="123"/>
      <c r="G137" s="123"/>
      <c r="H137" s="123"/>
      <c r="I137" s="123"/>
      <c r="J137" s="123"/>
      <c r="K137" s="123"/>
      <c r="L137" s="123"/>
      <c r="M137" s="123"/>
      <c r="N137" s="123"/>
      <c r="O137" s="123"/>
      <c r="P137" s="123"/>
      <c r="Q137" s="123"/>
    </row>
    <row r="138" spans="2:17">
      <c r="B138" s="122"/>
      <c r="C138" s="122"/>
      <c r="D138" s="123"/>
      <c r="E138" s="123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  <c r="P138" s="123"/>
      <c r="Q138" s="123"/>
    </row>
    <row r="139" spans="2:17">
      <c r="B139" s="122"/>
      <c r="C139" s="122"/>
      <c r="D139" s="123"/>
      <c r="E139" s="123"/>
      <c r="F139" s="123"/>
      <c r="G139" s="123"/>
      <c r="H139" s="123"/>
      <c r="I139" s="123"/>
      <c r="J139" s="123"/>
      <c r="K139" s="123"/>
      <c r="L139" s="123"/>
      <c r="M139" s="123"/>
      <c r="N139" s="123"/>
      <c r="O139" s="123"/>
      <c r="P139" s="123"/>
      <c r="Q139" s="123"/>
    </row>
    <row r="140" spans="2:17">
      <c r="B140" s="122"/>
      <c r="C140" s="122"/>
      <c r="D140" s="123"/>
      <c r="E140" s="123"/>
      <c r="F140" s="123"/>
      <c r="G140" s="123"/>
      <c r="H140" s="123"/>
      <c r="I140" s="123"/>
      <c r="J140" s="123"/>
      <c r="K140" s="123"/>
      <c r="L140" s="123"/>
      <c r="M140" s="123"/>
      <c r="N140" s="123"/>
      <c r="O140" s="123"/>
      <c r="P140" s="123"/>
      <c r="Q140" s="123"/>
    </row>
    <row r="141" spans="2:17">
      <c r="B141" s="122"/>
      <c r="C141" s="122"/>
      <c r="D141" s="123"/>
      <c r="E141" s="123"/>
      <c r="F141" s="123"/>
      <c r="G141" s="123"/>
      <c r="H141" s="123"/>
      <c r="I141" s="123"/>
      <c r="J141" s="123"/>
      <c r="K141" s="123"/>
      <c r="L141" s="123"/>
      <c r="M141" s="123"/>
      <c r="N141" s="123"/>
      <c r="O141" s="123"/>
      <c r="P141" s="123"/>
      <c r="Q141" s="123"/>
    </row>
    <row r="142" spans="2:17">
      <c r="B142" s="122"/>
      <c r="C142" s="122"/>
      <c r="D142" s="123"/>
      <c r="E142" s="123"/>
      <c r="F142" s="123"/>
      <c r="G142" s="123"/>
      <c r="H142" s="123"/>
      <c r="I142" s="123"/>
      <c r="J142" s="123"/>
      <c r="K142" s="123"/>
      <c r="L142" s="123"/>
      <c r="M142" s="123"/>
      <c r="N142" s="123"/>
      <c r="O142" s="123"/>
      <c r="P142" s="123"/>
      <c r="Q142" s="123"/>
    </row>
    <row r="143" spans="2:17">
      <c r="B143" s="122"/>
      <c r="C143" s="122"/>
      <c r="D143" s="123"/>
      <c r="E143" s="123"/>
      <c r="F143" s="123"/>
      <c r="G143" s="123"/>
      <c r="H143" s="123"/>
      <c r="I143" s="123"/>
      <c r="J143" s="123"/>
      <c r="K143" s="123"/>
      <c r="L143" s="123"/>
      <c r="M143" s="123"/>
      <c r="N143" s="123"/>
      <c r="O143" s="123"/>
      <c r="P143" s="123"/>
      <c r="Q143" s="123"/>
    </row>
    <row r="144" spans="2:17">
      <c r="B144" s="122"/>
      <c r="C144" s="122"/>
      <c r="D144" s="123"/>
      <c r="E144" s="123"/>
      <c r="F144" s="123"/>
      <c r="G144" s="123"/>
      <c r="H144" s="123"/>
      <c r="I144" s="123"/>
      <c r="J144" s="123"/>
      <c r="K144" s="123"/>
      <c r="L144" s="123"/>
      <c r="M144" s="123"/>
      <c r="N144" s="123"/>
      <c r="O144" s="123"/>
      <c r="P144" s="123"/>
      <c r="Q144" s="123"/>
    </row>
    <row r="145" spans="2:17">
      <c r="B145" s="122"/>
      <c r="C145" s="122"/>
      <c r="D145" s="123"/>
      <c r="E145" s="123"/>
      <c r="F145" s="123"/>
      <c r="G145" s="123"/>
      <c r="H145" s="123"/>
      <c r="I145" s="123"/>
      <c r="J145" s="123"/>
      <c r="K145" s="123"/>
      <c r="L145" s="123"/>
      <c r="M145" s="123"/>
      <c r="N145" s="123"/>
      <c r="O145" s="123"/>
      <c r="P145" s="123"/>
      <c r="Q145" s="123"/>
    </row>
    <row r="146" spans="2:17">
      <c r="B146" s="122"/>
      <c r="C146" s="122"/>
      <c r="D146" s="123"/>
      <c r="E146" s="123"/>
      <c r="F146" s="123"/>
      <c r="G146" s="123"/>
      <c r="H146" s="123"/>
      <c r="I146" s="123"/>
      <c r="J146" s="123"/>
      <c r="K146" s="123"/>
      <c r="L146" s="123"/>
      <c r="M146" s="123"/>
      <c r="N146" s="123"/>
      <c r="O146" s="123"/>
      <c r="P146" s="123"/>
      <c r="Q146" s="123"/>
    </row>
    <row r="147" spans="2:17">
      <c r="B147" s="122"/>
      <c r="C147" s="122"/>
      <c r="D147" s="123"/>
      <c r="E147" s="123"/>
      <c r="F147" s="123"/>
      <c r="G147" s="123"/>
      <c r="H147" s="123"/>
      <c r="I147" s="123"/>
      <c r="J147" s="123"/>
      <c r="K147" s="123"/>
      <c r="L147" s="123"/>
      <c r="M147" s="123"/>
      <c r="N147" s="123"/>
      <c r="O147" s="123"/>
      <c r="P147" s="123"/>
      <c r="Q147" s="123"/>
    </row>
    <row r="148" spans="2:17">
      <c r="B148" s="122"/>
      <c r="C148" s="122"/>
      <c r="D148" s="123"/>
      <c r="E148" s="123"/>
      <c r="F148" s="123"/>
      <c r="G148" s="123"/>
      <c r="H148" s="123"/>
      <c r="I148" s="123"/>
      <c r="J148" s="123"/>
      <c r="K148" s="123"/>
      <c r="L148" s="123"/>
      <c r="M148" s="123"/>
      <c r="N148" s="123"/>
      <c r="O148" s="123"/>
      <c r="P148" s="123"/>
      <c r="Q148" s="123"/>
    </row>
    <row r="149" spans="2:17">
      <c r="B149" s="122"/>
      <c r="C149" s="122"/>
      <c r="D149" s="123"/>
      <c r="E149" s="123"/>
      <c r="F149" s="123"/>
      <c r="G149" s="123"/>
      <c r="H149" s="123"/>
      <c r="I149" s="123"/>
      <c r="J149" s="123"/>
      <c r="K149" s="123"/>
      <c r="L149" s="123"/>
      <c r="M149" s="123"/>
      <c r="N149" s="123"/>
      <c r="O149" s="123"/>
      <c r="P149" s="123"/>
      <c r="Q149" s="123"/>
    </row>
    <row r="150" spans="2:17">
      <c r="B150" s="122"/>
      <c r="C150" s="122"/>
      <c r="D150" s="123"/>
      <c r="E150" s="123"/>
      <c r="F150" s="123"/>
      <c r="G150" s="123"/>
      <c r="H150" s="123"/>
      <c r="I150" s="123"/>
      <c r="J150" s="123"/>
      <c r="K150" s="123"/>
      <c r="L150" s="123"/>
      <c r="M150" s="123"/>
      <c r="N150" s="123"/>
      <c r="O150" s="123"/>
      <c r="P150" s="123"/>
      <c r="Q150" s="123"/>
    </row>
    <row r="151" spans="2:17">
      <c r="B151" s="122"/>
      <c r="C151" s="122"/>
      <c r="D151" s="123"/>
      <c r="E151" s="123"/>
      <c r="F151" s="123"/>
      <c r="G151" s="123"/>
      <c r="H151" s="123"/>
      <c r="I151" s="123"/>
      <c r="J151" s="123"/>
      <c r="K151" s="123"/>
      <c r="L151" s="123"/>
      <c r="M151" s="123"/>
      <c r="N151" s="123"/>
      <c r="O151" s="123"/>
      <c r="P151" s="123"/>
      <c r="Q151" s="123"/>
    </row>
    <row r="152" spans="2:17">
      <c r="B152" s="122"/>
      <c r="C152" s="122"/>
      <c r="D152" s="123"/>
      <c r="E152" s="123"/>
      <c r="F152" s="123"/>
      <c r="G152" s="123"/>
      <c r="H152" s="123"/>
      <c r="I152" s="123"/>
      <c r="J152" s="123"/>
      <c r="K152" s="123"/>
      <c r="L152" s="123"/>
      <c r="M152" s="123"/>
      <c r="N152" s="123"/>
      <c r="O152" s="123"/>
      <c r="P152" s="123"/>
      <c r="Q152" s="123"/>
    </row>
    <row r="153" spans="2:17">
      <c r="B153" s="122"/>
      <c r="C153" s="122"/>
      <c r="D153" s="123"/>
      <c r="E153" s="123"/>
      <c r="F153" s="123"/>
      <c r="G153" s="123"/>
      <c r="H153" s="123"/>
      <c r="I153" s="123"/>
      <c r="J153" s="123"/>
      <c r="K153" s="123"/>
      <c r="L153" s="123"/>
      <c r="M153" s="123"/>
      <c r="N153" s="123"/>
      <c r="O153" s="123"/>
      <c r="P153" s="123"/>
      <c r="Q153" s="123"/>
    </row>
    <row r="154" spans="2:17">
      <c r="B154" s="122"/>
      <c r="C154" s="122"/>
      <c r="D154" s="123"/>
      <c r="E154" s="123"/>
      <c r="F154" s="123"/>
      <c r="G154" s="123"/>
      <c r="H154" s="123"/>
      <c r="I154" s="123"/>
      <c r="J154" s="123"/>
      <c r="K154" s="123"/>
      <c r="L154" s="123"/>
      <c r="M154" s="123"/>
      <c r="N154" s="123"/>
      <c r="O154" s="123"/>
      <c r="P154" s="123"/>
      <c r="Q154" s="123"/>
    </row>
    <row r="155" spans="2:17">
      <c r="B155" s="122"/>
      <c r="C155" s="122"/>
      <c r="D155" s="123"/>
      <c r="E155" s="123"/>
      <c r="F155" s="123"/>
      <c r="G155" s="123"/>
      <c r="H155" s="123"/>
      <c r="I155" s="123"/>
      <c r="J155" s="123"/>
      <c r="K155" s="123"/>
      <c r="L155" s="123"/>
      <c r="M155" s="123"/>
      <c r="N155" s="123"/>
      <c r="O155" s="123"/>
      <c r="P155" s="123"/>
      <c r="Q155" s="123"/>
    </row>
    <row r="156" spans="2:17">
      <c r="B156" s="122"/>
      <c r="C156" s="122"/>
      <c r="D156" s="123"/>
      <c r="E156" s="123"/>
      <c r="F156" s="123"/>
      <c r="G156" s="123"/>
      <c r="H156" s="123"/>
      <c r="I156" s="123"/>
      <c r="J156" s="123"/>
      <c r="K156" s="123"/>
      <c r="L156" s="123"/>
      <c r="M156" s="123"/>
      <c r="N156" s="123"/>
      <c r="O156" s="123"/>
      <c r="P156" s="123"/>
      <c r="Q156" s="123"/>
    </row>
    <row r="157" spans="2:17">
      <c r="B157" s="122"/>
      <c r="C157" s="122"/>
      <c r="D157" s="123"/>
      <c r="E157" s="123"/>
      <c r="F157" s="123"/>
      <c r="G157" s="123"/>
      <c r="H157" s="123"/>
      <c r="I157" s="123"/>
      <c r="J157" s="123"/>
      <c r="K157" s="123"/>
      <c r="L157" s="123"/>
      <c r="M157" s="123"/>
      <c r="N157" s="123"/>
      <c r="O157" s="123"/>
      <c r="P157" s="123"/>
      <c r="Q157" s="123"/>
    </row>
    <row r="158" spans="2:17">
      <c r="B158" s="122"/>
      <c r="C158" s="122"/>
      <c r="D158" s="123"/>
      <c r="E158" s="123"/>
      <c r="F158" s="123"/>
      <c r="G158" s="123"/>
      <c r="H158" s="123"/>
      <c r="I158" s="123"/>
      <c r="J158" s="123"/>
      <c r="K158" s="123"/>
      <c r="L158" s="123"/>
      <c r="M158" s="123"/>
      <c r="N158" s="123"/>
      <c r="O158" s="123"/>
      <c r="P158" s="123"/>
      <c r="Q158" s="123"/>
    </row>
    <row r="159" spans="2:17">
      <c r="B159" s="122"/>
      <c r="C159" s="122"/>
      <c r="D159" s="123"/>
      <c r="E159" s="123"/>
      <c r="F159" s="123"/>
      <c r="G159" s="123"/>
      <c r="H159" s="123"/>
      <c r="I159" s="123"/>
      <c r="J159" s="123"/>
      <c r="K159" s="123"/>
      <c r="L159" s="123"/>
      <c r="M159" s="123"/>
      <c r="N159" s="123"/>
      <c r="O159" s="123"/>
      <c r="P159" s="123"/>
      <c r="Q159" s="123"/>
    </row>
    <row r="160" spans="2:17">
      <c r="B160" s="122"/>
      <c r="C160" s="122"/>
      <c r="D160" s="123"/>
      <c r="E160" s="123"/>
      <c r="F160" s="123"/>
      <c r="G160" s="123"/>
      <c r="H160" s="123"/>
      <c r="I160" s="123"/>
      <c r="J160" s="123"/>
      <c r="K160" s="123"/>
      <c r="L160" s="123"/>
      <c r="M160" s="123"/>
      <c r="N160" s="123"/>
      <c r="O160" s="123"/>
      <c r="P160" s="123"/>
      <c r="Q160" s="123"/>
    </row>
    <row r="161" spans="2:17">
      <c r="B161" s="122"/>
      <c r="C161" s="122"/>
      <c r="D161" s="123"/>
      <c r="E161" s="123"/>
      <c r="F161" s="123"/>
      <c r="G161" s="123"/>
      <c r="H161" s="123"/>
      <c r="I161" s="123"/>
      <c r="J161" s="123"/>
      <c r="K161" s="123"/>
      <c r="L161" s="123"/>
      <c r="M161" s="123"/>
      <c r="N161" s="123"/>
      <c r="O161" s="123"/>
      <c r="P161" s="123"/>
      <c r="Q161" s="123"/>
    </row>
    <row r="162" spans="2:17">
      <c r="B162" s="122"/>
      <c r="C162" s="122"/>
      <c r="D162" s="123"/>
      <c r="E162" s="123"/>
      <c r="F162" s="123"/>
      <c r="G162" s="123"/>
      <c r="H162" s="123"/>
      <c r="I162" s="123"/>
      <c r="J162" s="123"/>
      <c r="K162" s="123"/>
      <c r="L162" s="123"/>
      <c r="M162" s="123"/>
      <c r="N162" s="123"/>
      <c r="O162" s="123"/>
      <c r="P162" s="123"/>
      <c r="Q162" s="123"/>
    </row>
    <row r="163" spans="2:17">
      <c r="B163" s="122"/>
      <c r="C163" s="122"/>
      <c r="D163" s="123"/>
      <c r="E163" s="123"/>
      <c r="F163" s="123"/>
      <c r="G163" s="123"/>
      <c r="H163" s="123"/>
      <c r="I163" s="123"/>
      <c r="J163" s="123"/>
      <c r="K163" s="123"/>
      <c r="L163" s="123"/>
      <c r="M163" s="123"/>
      <c r="N163" s="123"/>
      <c r="O163" s="123"/>
      <c r="P163" s="123"/>
      <c r="Q163" s="123"/>
    </row>
    <row r="164" spans="2:17">
      <c r="B164" s="122"/>
      <c r="C164" s="122"/>
      <c r="D164" s="123"/>
      <c r="E164" s="123"/>
      <c r="F164" s="123"/>
      <c r="G164" s="123"/>
      <c r="H164" s="123"/>
      <c r="I164" s="123"/>
      <c r="J164" s="123"/>
      <c r="K164" s="123"/>
      <c r="L164" s="123"/>
      <c r="M164" s="123"/>
      <c r="N164" s="123"/>
      <c r="O164" s="123"/>
      <c r="P164" s="123"/>
      <c r="Q164" s="123"/>
    </row>
    <row r="165" spans="2:17">
      <c r="B165" s="122"/>
      <c r="C165" s="122"/>
      <c r="D165" s="123"/>
      <c r="E165" s="123"/>
      <c r="F165" s="123"/>
      <c r="G165" s="123"/>
      <c r="H165" s="123"/>
      <c r="I165" s="123"/>
      <c r="J165" s="123"/>
      <c r="K165" s="123"/>
      <c r="L165" s="123"/>
      <c r="M165" s="123"/>
      <c r="N165" s="123"/>
      <c r="O165" s="123"/>
      <c r="P165" s="123"/>
      <c r="Q165" s="123"/>
    </row>
    <row r="166" spans="2:17">
      <c r="B166" s="122"/>
      <c r="C166" s="122"/>
      <c r="D166" s="123"/>
      <c r="E166" s="123"/>
      <c r="F166" s="123"/>
      <c r="G166" s="123"/>
      <c r="H166" s="123"/>
      <c r="I166" s="123"/>
      <c r="J166" s="123"/>
      <c r="K166" s="123"/>
      <c r="L166" s="123"/>
      <c r="M166" s="123"/>
      <c r="N166" s="123"/>
      <c r="O166" s="123"/>
      <c r="P166" s="123"/>
      <c r="Q166" s="123"/>
    </row>
    <row r="167" spans="2:17">
      <c r="B167" s="122"/>
      <c r="C167" s="122"/>
      <c r="D167" s="123"/>
      <c r="E167" s="123"/>
      <c r="F167" s="123"/>
      <c r="G167" s="123"/>
      <c r="H167" s="123"/>
      <c r="I167" s="123"/>
      <c r="J167" s="123"/>
      <c r="K167" s="123"/>
      <c r="L167" s="123"/>
      <c r="M167" s="123"/>
      <c r="N167" s="123"/>
      <c r="O167" s="123"/>
      <c r="P167" s="123"/>
      <c r="Q167" s="123"/>
    </row>
    <row r="168" spans="2:17">
      <c r="B168" s="122"/>
      <c r="C168" s="122"/>
      <c r="D168" s="123"/>
      <c r="E168" s="123"/>
      <c r="F168" s="123"/>
      <c r="G168" s="123"/>
      <c r="H168" s="123"/>
      <c r="I168" s="123"/>
      <c r="J168" s="123"/>
      <c r="K168" s="123"/>
      <c r="L168" s="123"/>
      <c r="M168" s="123"/>
      <c r="N168" s="123"/>
      <c r="O168" s="123"/>
      <c r="P168" s="123"/>
      <c r="Q168" s="123"/>
    </row>
    <row r="169" spans="2:17">
      <c r="B169" s="122"/>
      <c r="C169" s="122"/>
      <c r="D169" s="123"/>
      <c r="E169" s="123"/>
      <c r="F169" s="123"/>
      <c r="G169" s="123"/>
      <c r="H169" s="123"/>
      <c r="I169" s="123"/>
      <c r="J169" s="123"/>
      <c r="K169" s="123"/>
      <c r="L169" s="123"/>
      <c r="M169" s="123"/>
      <c r="N169" s="123"/>
      <c r="O169" s="123"/>
      <c r="P169" s="123"/>
      <c r="Q169" s="123"/>
    </row>
    <row r="170" spans="2:17">
      <c r="B170" s="122"/>
      <c r="C170" s="122"/>
      <c r="D170" s="123"/>
      <c r="E170" s="123"/>
      <c r="F170" s="123"/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  <c r="Q170" s="123"/>
    </row>
    <row r="171" spans="2:17">
      <c r="B171" s="122"/>
      <c r="C171" s="122"/>
      <c r="D171" s="123"/>
      <c r="E171" s="123"/>
      <c r="F171" s="123"/>
      <c r="G171" s="123"/>
      <c r="H171" s="123"/>
      <c r="I171" s="123"/>
      <c r="J171" s="123"/>
      <c r="K171" s="123"/>
      <c r="L171" s="123"/>
      <c r="M171" s="123"/>
      <c r="N171" s="123"/>
      <c r="O171" s="123"/>
      <c r="P171" s="123"/>
      <c r="Q171" s="123"/>
    </row>
    <row r="172" spans="2:17">
      <c r="B172" s="122"/>
      <c r="C172" s="122"/>
      <c r="D172" s="123"/>
      <c r="E172" s="123"/>
      <c r="F172" s="123"/>
      <c r="G172" s="123"/>
      <c r="H172" s="123"/>
      <c r="I172" s="123"/>
      <c r="J172" s="123"/>
      <c r="K172" s="123"/>
      <c r="L172" s="123"/>
      <c r="M172" s="123"/>
      <c r="N172" s="123"/>
      <c r="O172" s="123"/>
      <c r="P172" s="123"/>
      <c r="Q172" s="123"/>
    </row>
    <row r="173" spans="2:17">
      <c r="B173" s="122"/>
      <c r="C173" s="122"/>
      <c r="D173" s="123"/>
      <c r="E173" s="123"/>
      <c r="F173" s="123"/>
      <c r="G173" s="123"/>
      <c r="H173" s="123"/>
      <c r="I173" s="123"/>
      <c r="J173" s="123"/>
      <c r="K173" s="123"/>
      <c r="L173" s="123"/>
      <c r="M173" s="123"/>
      <c r="N173" s="123"/>
      <c r="O173" s="123"/>
      <c r="P173" s="123"/>
      <c r="Q173" s="123"/>
    </row>
    <row r="174" spans="2:17">
      <c r="B174" s="122"/>
      <c r="C174" s="122"/>
      <c r="D174" s="123"/>
      <c r="E174" s="123"/>
      <c r="F174" s="123"/>
      <c r="G174" s="123"/>
      <c r="H174" s="123"/>
      <c r="I174" s="123"/>
      <c r="J174" s="123"/>
      <c r="K174" s="123"/>
      <c r="L174" s="123"/>
      <c r="M174" s="123"/>
      <c r="N174" s="123"/>
      <c r="O174" s="123"/>
      <c r="P174" s="123"/>
      <c r="Q174" s="123"/>
    </row>
    <row r="175" spans="2:17">
      <c r="B175" s="122"/>
      <c r="C175" s="122"/>
      <c r="D175" s="123"/>
      <c r="E175" s="123"/>
      <c r="F175" s="123"/>
      <c r="G175" s="123"/>
      <c r="H175" s="123"/>
      <c r="I175" s="123"/>
      <c r="J175" s="123"/>
      <c r="K175" s="123"/>
      <c r="L175" s="123"/>
      <c r="M175" s="123"/>
      <c r="N175" s="123"/>
      <c r="O175" s="123"/>
      <c r="P175" s="123"/>
      <c r="Q175" s="123"/>
    </row>
    <row r="176" spans="2:17">
      <c r="B176" s="122"/>
      <c r="C176" s="122"/>
      <c r="D176" s="123"/>
      <c r="E176" s="123"/>
      <c r="F176" s="123"/>
      <c r="G176" s="123"/>
      <c r="H176" s="123"/>
      <c r="I176" s="123"/>
      <c r="J176" s="123"/>
      <c r="K176" s="123"/>
      <c r="L176" s="123"/>
      <c r="M176" s="123"/>
      <c r="N176" s="123"/>
      <c r="O176" s="123"/>
      <c r="P176" s="123"/>
      <c r="Q176" s="123"/>
    </row>
    <row r="177" spans="2:17">
      <c r="B177" s="122"/>
      <c r="C177" s="122"/>
      <c r="D177" s="123"/>
      <c r="E177" s="123"/>
      <c r="F177" s="123"/>
      <c r="G177" s="123"/>
      <c r="H177" s="123"/>
      <c r="I177" s="123"/>
      <c r="J177" s="123"/>
      <c r="K177" s="123"/>
      <c r="L177" s="123"/>
      <c r="M177" s="123"/>
      <c r="N177" s="123"/>
      <c r="O177" s="123"/>
      <c r="P177" s="123"/>
      <c r="Q177" s="123"/>
    </row>
    <row r="178" spans="2:17">
      <c r="B178" s="122"/>
      <c r="C178" s="122"/>
      <c r="D178" s="123"/>
      <c r="E178" s="123"/>
      <c r="F178" s="123"/>
      <c r="G178" s="123"/>
      <c r="H178" s="123"/>
      <c r="I178" s="123"/>
      <c r="J178" s="123"/>
      <c r="K178" s="123"/>
      <c r="L178" s="123"/>
      <c r="M178" s="123"/>
      <c r="N178" s="123"/>
      <c r="O178" s="123"/>
      <c r="P178" s="123"/>
      <c r="Q178" s="123"/>
    </row>
    <row r="179" spans="2:17">
      <c r="B179" s="122"/>
      <c r="C179" s="122"/>
      <c r="D179" s="123"/>
      <c r="E179" s="123"/>
      <c r="F179" s="123"/>
      <c r="G179" s="123"/>
      <c r="H179" s="123"/>
      <c r="I179" s="123"/>
      <c r="J179" s="123"/>
      <c r="K179" s="123"/>
      <c r="L179" s="123"/>
      <c r="M179" s="123"/>
      <c r="N179" s="123"/>
      <c r="O179" s="123"/>
      <c r="P179" s="123"/>
      <c r="Q179" s="123"/>
    </row>
    <row r="180" spans="2:17">
      <c r="B180" s="122"/>
      <c r="C180" s="122"/>
      <c r="D180" s="123"/>
      <c r="E180" s="123"/>
      <c r="F180" s="123"/>
      <c r="G180" s="123"/>
      <c r="H180" s="123"/>
      <c r="I180" s="123"/>
      <c r="J180" s="123"/>
      <c r="K180" s="123"/>
      <c r="L180" s="123"/>
      <c r="M180" s="123"/>
      <c r="N180" s="123"/>
      <c r="O180" s="123"/>
      <c r="P180" s="123"/>
      <c r="Q180" s="123"/>
    </row>
    <row r="181" spans="2:17">
      <c r="B181" s="122"/>
      <c r="C181" s="122"/>
      <c r="D181" s="123"/>
      <c r="E181" s="123"/>
      <c r="F181" s="123"/>
      <c r="G181" s="123"/>
      <c r="H181" s="123"/>
      <c r="I181" s="123"/>
      <c r="J181" s="123"/>
      <c r="K181" s="123"/>
      <c r="L181" s="123"/>
      <c r="M181" s="123"/>
      <c r="N181" s="123"/>
      <c r="O181" s="123"/>
      <c r="P181" s="123"/>
      <c r="Q181" s="123"/>
    </row>
    <row r="182" spans="2:17">
      <c r="B182" s="122"/>
      <c r="C182" s="122"/>
      <c r="D182" s="123"/>
      <c r="E182" s="123"/>
      <c r="F182" s="123"/>
      <c r="G182" s="123"/>
      <c r="H182" s="123"/>
      <c r="I182" s="123"/>
      <c r="J182" s="123"/>
      <c r="K182" s="123"/>
      <c r="L182" s="123"/>
      <c r="M182" s="123"/>
      <c r="N182" s="123"/>
      <c r="O182" s="123"/>
      <c r="P182" s="123"/>
      <c r="Q182" s="123"/>
    </row>
    <row r="183" spans="2:17">
      <c r="B183" s="122"/>
      <c r="C183" s="122"/>
      <c r="D183" s="123"/>
      <c r="E183" s="123"/>
      <c r="F183" s="123"/>
      <c r="G183" s="123"/>
      <c r="H183" s="123"/>
      <c r="I183" s="123"/>
      <c r="J183" s="123"/>
      <c r="K183" s="123"/>
      <c r="L183" s="123"/>
      <c r="M183" s="123"/>
      <c r="N183" s="123"/>
      <c r="O183" s="123"/>
      <c r="P183" s="123"/>
      <c r="Q183" s="123"/>
    </row>
    <row r="184" spans="2:17">
      <c r="B184" s="122"/>
      <c r="C184" s="122"/>
      <c r="D184" s="123"/>
      <c r="E184" s="123"/>
      <c r="F184" s="123"/>
      <c r="G184" s="123"/>
      <c r="H184" s="123"/>
      <c r="I184" s="123"/>
      <c r="J184" s="123"/>
      <c r="K184" s="123"/>
      <c r="L184" s="123"/>
      <c r="M184" s="123"/>
      <c r="N184" s="123"/>
      <c r="O184" s="123"/>
      <c r="P184" s="123"/>
      <c r="Q184" s="123"/>
    </row>
    <row r="185" spans="2:17">
      <c r="B185" s="122"/>
      <c r="C185" s="122"/>
      <c r="D185" s="123"/>
      <c r="E185" s="123"/>
      <c r="F185" s="123"/>
      <c r="G185" s="123"/>
      <c r="H185" s="123"/>
      <c r="I185" s="123"/>
      <c r="J185" s="123"/>
      <c r="K185" s="123"/>
      <c r="L185" s="123"/>
      <c r="M185" s="123"/>
      <c r="N185" s="123"/>
      <c r="O185" s="123"/>
      <c r="P185" s="123"/>
      <c r="Q185" s="123"/>
    </row>
    <row r="186" spans="2:17">
      <c r="B186" s="122"/>
      <c r="C186" s="122"/>
      <c r="D186" s="123"/>
      <c r="E186" s="123"/>
      <c r="F186" s="123"/>
      <c r="G186" s="123"/>
      <c r="H186" s="123"/>
      <c r="I186" s="123"/>
      <c r="J186" s="123"/>
      <c r="K186" s="123"/>
      <c r="L186" s="123"/>
      <c r="M186" s="123"/>
      <c r="N186" s="123"/>
      <c r="O186" s="123"/>
      <c r="P186" s="123"/>
      <c r="Q186" s="123"/>
    </row>
    <row r="187" spans="2:17">
      <c r="B187" s="122"/>
      <c r="C187" s="122"/>
      <c r="D187" s="123"/>
      <c r="E187" s="123"/>
      <c r="F187" s="123"/>
      <c r="G187" s="123"/>
      <c r="H187" s="123"/>
      <c r="I187" s="123"/>
      <c r="J187" s="123"/>
      <c r="K187" s="123"/>
      <c r="L187" s="123"/>
      <c r="M187" s="123"/>
      <c r="N187" s="123"/>
      <c r="O187" s="123"/>
      <c r="P187" s="123"/>
      <c r="Q187" s="123"/>
    </row>
    <row r="188" spans="2:17">
      <c r="B188" s="122"/>
      <c r="C188" s="122"/>
      <c r="D188" s="123"/>
      <c r="E188" s="123"/>
      <c r="F188" s="123"/>
      <c r="G188" s="123"/>
      <c r="H188" s="123"/>
      <c r="I188" s="123"/>
      <c r="J188" s="123"/>
      <c r="K188" s="123"/>
      <c r="L188" s="123"/>
      <c r="M188" s="123"/>
      <c r="N188" s="123"/>
      <c r="O188" s="123"/>
      <c r="P188" s="123"/>
      <c r="Q188" s="123"/>
    </row>
    <row r="189" spans="2:17">
      <c r="B189" s="122"/>
      <c r="C189" s="122"/>
      <c r="D189" s="123"/>
      <c r="E189" s="123"/>
      <c r="F189" s="123"/>
      <c r="G189" s="123"/>
      <c r="H189" s="123"/>
      <c r="I189" s="123"/>
      <c r="J189" s="123"/>
      <c r="K189" s="123"/>
      <c r="L189" s="123"/>
      <c r="M189" s="123"/>
      <c r="N189" s="123"/>
      <c r="O189" s="123"/>
      <c r="P189" s="123"/>
      <c r="Q189" s="123"/>
    </row>
    <row r="190" spans="2:17">
      <c r="B190" s="122"/>
      <c r="C190" s="122"/>
      <c r="D190" s="123"/>
      <c r="E190" s="123"/>
      <c r="F190" s="123"/>
      <c r="G190" s="123"/>
      <c r="H190" s="123"/>
      <c r="I190" s="123"/>
      <c r="J190" s="123"/>
      <c r="K190" s="123"/>
      <c r="L190" s="123"/>
      <c r="M190" s="123"/>
      <c r="N190" s="123"/>
      <c r="O190" s="123"/>
      <c r="P190" s="123"/>
      <c r="Q190" s="123"/>
    </row>
    <row r="191" spans="2:17">
      <c r="B191" s="122"/>
      <c r="C191" s="122"/>
      <c r="D191" s="123"/>
      <c r="E191" s="123"/>
      <c r="F191" s="123"/>
      <c r="G191" s="123"/>
      <c r="H191" s="123"/>
      <c r="I191" s="123"/>
      <c r="J191" s="123"/>
      <c r="K191" s="123"/>
      <c r="L191" s="123"/>
      <c r="M191" s="123"/>
      <c r="N191" s="123"/>
      <c r="O191" s="123"/>
      <c r="P191" s="123"/>
      <c r="Q191" s="123"/>
    </row>
    <row r="192" spans="2:17">
      <c r="B192" s="122"/>
      <c r="C192" s="122"/>
      <c r="D192" s="123"/>
      <c r="E192" s="123"/>
      <c r="F192" s="123"/>
      <c r="G192" s="123"/>
      <c r="H192" s="123"/>
      <c r="I192" s="123"/>
      <c r="J192" s="123"/>
      <c r="K192" s="123"/>
      <c r="L192" s="123"/>
      <c r="M192" s="123"/>
      <c r="N192" s="123"/>
      <c r="O192" s="123"/>
      <c r="P192" s="123"/>
      <c r="Q192" s="123"/>
    </row>
    <row r="193" spans="2:17">
      <c r="B193" s="122"/>
      <c r="C193" s="122"/>
      <c r="D193" s="123"/>
      <c r="E193" s="123"/>
      <c r="F193" s="123"/>
      <c r="G193" s="123"/>
      <c r="H193" s="123"/>
      <c r="I193" s="123"/>
      <c r="J193" s="123"/>
      <c r="K193" s="123"/>
      <c r="L193" s="123"/>
      <c r="M193" s="123"/>
      <c r="N193" s="123"/>
      <c r="O193" s="123"/>
      <c r="P193" s="123"/>
      <c r="Q193" s="123"/>
    </row>
    <row r="194" spans="2:17">
      <c r="B194" s="122"/>
      <c r="C194" s="122"/>
      <c r="D194" s="123"/>
      <c r="E194" s="123"/>
      <c r="F194" s="123"/>
      <c r="G194" s="123"/>
      <c r="H194" s="123"/>
      <c r="I194" s="123"/>
      <c r="J194" s="123"/>
      <c r="K194" s="123"/>
      <c r="L194" s="123"/>
      <c r="M194" s="123"/>
      <c r="N194" s="123"/>
      <c r="O194" s="123"/>
      <c r="P194" s="123"/>
      <c r="Q194" s="123"/>
    </row>
    <row r="195" spans="2:17">
      <c r="B195" s="122"/>
      <c r="C195" s="122"/>
      <c r="D195" s="123"/>
      <c r="E195" s="123"/>
      <c r="F195" s="123"/>
      <c r="G195" s="123"/>
      <c r="H195" s="123"/>
      <c r="I195" s="123"/>
      <c r="J195" s="123"/>
      <c r="K195" s="123"/>
      <c r="L195" s="123"/>
      <c r="M195" s="123"/>
      <c r="N195" s="123"/>
      <c r="O195" s="123"/>
      <c r="P195" s="123"/>
      <c r="Q195" s="123"/>
    </row>
    <row r="196" spans="2:17">
      <c r="B196" s="122"/>
      <c r="C196" s="122"/>
      <c r="D196" s="123"/>
      <c r="E196" s="123"/>
      <c r="F196" s="123"/>
      <c r="G196" s="123"/>
      <c r="H196" s="123"/>
      <c r="I196" s="123"/>
      <c r="J196" s="123"/>
      <c r="K196" s="123"/>
      <c r="L196" s="123"/>
      <c r="M196" s="123"/>
      <c r="N196" s="123"/>
      <c r="O196" s="123"/>
      <c r="P196" s="123"/>
      <c r="Q196" s="123"/>
    </row>
    <row r="197" spans="2:17">
      <c r="B197" s="122"/>
      <c r="C197" s="122"/>
      <c r="D197" s="123"/>
      <c r="E197" s="123"/>
      <c r="F197" s="123"/>
      <c r="G197" s="123"/>
      <c r="H197" s="123"/>
      <c r="I197" s="123"/>
      <c r="J197" s="123"/>
      <c r="K197" s="123"/>
      <c r="L197" s="123"/>
      <c r="M197" s="123"/>
      <c r="N197" s="123"/>
      <c r="O197" s="123"/>
      <c r="P197" s="123"/>
      <c r="Q197" s="123"/>
    </row>
    <row r="198" spans="2:17">
      <c r="B198" s="122"/>
      <c r="C198" s="122"/>
      <c r="D198" s="123"/>
      <c r="E198" s="123"/>
      <c r="F198" s="123"/>
      <c r="G198" s="123"/>
      <c r="H198" s="123"/>
      <c r="I198" s="123"/>
      <c r="J198" s="123"/>
      <c r="K198" s="123"/>
      <c r="L198" s="123"/>
      <c r="M198" s="123"/>
      <c r="N198" s="123"/>
      <c r="O198" s="123"/>
      <c r="P198" s="123"/>
      <c r="Q198" s="123"/>
    </row>
    <row r="199" spans="2:17">
      <c r="B199" s="122"/>
      <c r="C199" s="122"/>
      <c r="D199" s="123"/>
      <c r="E199" s="123"/>
      <c r="F199" s="123"/>
      <c r="G199" s="123"/>
      <c r="H199" s="123"/>
      <c r="I199" s="123"/>
      <c r="J199" s="123"/>
      <c r="K199" s="123"/>
      <c r="L199" s="123"/>
      <c r="M199" s="123"/>
      <c r="N199" s="123"/>
      <c r="O199" s="123"/>
      <c r="P199" s="123"/>
      <c r="Q199" s="123"/>
    </row>
    <row r="200" spans="2:17">
      <c r="B200" s="122"/>
      <c r="C200" s="122"/>
      <c r="D200" s="123"/>
      <c r="E200" s="123"/>
      <c r="F200" s="123"/>
      <c r="G200" s="123"/>
      <c r="H200" s="123"/>
      <c r="I200" s="123"/>
      <c r="J200" s="123"/>
      <c r="K200" s="123"/>
      <c r="L200" s="123"/>
      <c r="M200" s="123"/>
      <c r="N200" s="123"/>
      <c r="O200" s="123"/>
      <c r="P200" s="123"/>
      <c r="Q200" s="123"/>
    </row>
    <row r="201" spans="2:17">
      <c r="B201" s="122"/>
      <c r="C201" s="122"/>
      <c r="D201" s="123"/>
      <c r="E201" s="123"/>
      <c r="F201" s="123"/>
      <c r="G201" s="123"/>
      <c r="H201" s="123"/>
      <c r="I201" s="123"/>
      <c r="J201" s="123"/>
      <c r="K201" s="123"/>
      <c r="L201" s="123"/>
      <c r="M201" s="123"/>
      <c r="N201" s="123"/>
      <c r="O201" s="123"/>
      <c r="P201" s="123"/>
      <c r="Q201" s="123"/>
    </row>
    <row r="202" spans="2:17">
      <c r="B202" s="122"/>
      <c r="C202" s="122"/>
      <c r="D202" s="123"/>
      <c r="E202" s="123"/>
      <c r="F202" s="123"/>
      <c r="G202" s="123"/>
      <c r="H202" s="123"/>
      <c r="I202" s="123"/>
      <c r="J202" s="123"/>
      <c r="K202" s="123"/>
      <c r="L202" s="123"/>
      <c r="M202" s="123"/>
      <c r="N202" s="123"/>
      <c r="O202" s="123"/>
      <c r="P202" s="123"/>
      <c r="Q202" s="123"/>
    </row>
    <row r="203" spans="2:17">
      <c r="B203" s="122"/>
      <c r="C203" s="122"/>
      <c r="D203" s="123"/>
      <c r="E203" s="123"/>
      <c r="F203" s="123"/>
      <c r="G203" s="123"/>
      <c r="H203" s="123"/>
      <c r="I203" s="123"/>
      <c r="J203" s="123"/>
      <c r="K203" s="123"/>
      <c r="L203" s="123"/>
      <c r="M203" s="123"/>
      <c r="N203" s="123"/>
      <c r="O203" s="123"/>
      <c r="P203" s="123"/>
      <c r="Q203" s="123"/>
    </row>
    <row r="204" spans="2:17">
      <c r="B204" s="122"/>
      <c r="C204" s="122"/>
      <c r="D204" s="123"/>
      <c r="E204" s="123"/>
      <c r="F204" s="123"/>
      <c r="G204" s="123"/>
      <c r="H204" s="123"/>
      <c r="I204" s="123"/>
      <c r="J204" s="123"/>
      <c r="K204" s="123"/>
      <c r="L204" s="123"/>
      <c r="M204" s="123"/>
      <c r="N204" s="123"/>
      <c r="O204" s="123"/>
      <c r="P204" s="123"/>
      <c r="Q204" s="123"/>
    </row>
    <row r="205" spans="2:17">
      <c r="B205" s="122"/>
      <c r="C205" s="122"/>
      <c r="D205" s="123"/>
      <c r="E205" s="123"/>
      <c r="F205" s="123"/>
      <c r="G205" s="123"/>
      <c r="H205" s="123"/>
      <c r="I205" s="123"/>
      <c r="J205" s="123"/>
      <c r="K205" s="123"/>
      <c r="L205" s="123"/>
      <c r="M205" s="123"/>
      <c r="N205" s="123"/>
      <c r="O205" s="123"/>
      <c r="P205" s="123"/>
      <c r="Q205" s="123"/>
    </row>
    <row r="206" spans="2:17">
      <c r="B206" s="122"/>
      <c r="C206" s="122"/>
      <c r="D206" s="123"/>
      <c r="E206" s="123"/>
      <c r="F206" s="123"/>
      <c r="G206" s="123"/>
      <c r="H206" s="123"/>
      <c r="I206" s="123"/>
      <c r="J206" s="123"/>
      <c r="K206" s="123"/>
      <c r="L206" s="123"/>
      <c r="M206" s="123"/>
      <c r="N206" s="123"/>
      <c r="O206" s="123"/>
      <c r="P206" s="123"/>
      <c r="Q206" s="123"/>
    </row>
    <row r="207" spans="2:17">
      <c r="B207" s="122"/>
      <c r="C207" s="122"/>
      <c r="D207" s="123"/>
      <c r="E207" s="123"/>
      <c r="F207" s="123"/>
      <c r="G207" s="123"/>
      <c r="H207" s="123"/>
      <c r="I207" s="123"/>
      <c r="J207" s="123"/>
      <c r="K207" s="123"/>
      <c r="L207" s="123"/>
      <c r="M207" s="123"/>
      <c r="N207" s="123"/>
      <c r="O207" s="123"/>
      <c r="P207" s="123"/>
      <c r="Q207" s="123"/>
    </row>
    <row r="208" spans="2:17">
      <c r="B208" s="122"/>
      <c r="C208" s="122"/>
      <c r="D208" s="123"/>
      <c r="E208" s="123"/>
      <c r="F208" s="123"/>
      <c r="G208" s="123"/>
      <c r="H208" s="123"/>
      <c r="I208" s="123"/>
      <c r="J208" s="123"/>
      <c r="K208" s="123"/>
      <c r="L208" s="123"/>
      <c r="M208" s="123"/>
      <c r="N208" s="123"/>
      <c r="O208" s="123"/>
      <c r="P208" s="123"/>
      <c r="Q208" s="123"/>
    </row>
    <row r="209" spans="2:17">
      <c r="B209" s="122"/>
      <c r="C209" s="122"/>
      <c r="D209" s="123"/>
      <c r="E209" s="123"/>
      <c r="F209" s="123"/>
      <c r="G209" s="123"/>
      <c r="H209" s="123"/>
      <c r="I209" s="123"/>
      <c r="J209" s="123"/>
      <c r="K209" s="123"/>
      <c r="L209" s="123"/>
      <c r="M209" s="123"/>
      <c r="N209" s="123"/>
      <c r="O209" s="123"/>
      <c r="P209" s="123"/>
      <c r="Q209" s="123"/>
    </row>
    <row r="210" spans="2:17">
      <c r="B210" s="122"/>
      <c r="C210" s="122"/>
      <c r="D210" s="123"/>
      <c r="E210" s="123"/>
      <c r="F210" s="123"/>
      <c r="G210" s="123"/>
      <c r="H210" s="123"/>
      <c r="I210" s="123"/>
      <c r="J210" s="123"/>
      <c r="K210" s="123"/>
      <c r="L210" s="123"/>
      <c r="M210" s="123"/>
      <c r="N210" s="123"/>
      <c r="O210" s="123"/>
      <c r="P210" s="123"/>
      <c r="Q210" s="123"/>
    </row>
    <row r="211" spans="2:17">
      <c r="B211" s="122"/>
      <c r="C211" s="122"/>
      <c r="D211" s="123"/>
      <c r="E211" s="123"/>
      <c r="F211" s="123"/>
      <c r="G211" s="123"/>
      <c r="H211" s="123"/>
      <c r="I211" s="123"/>
      <c r="J211" s="123"/>
      <c r="K211" s="123"/>
      <c r="L211" s="123"/>
      <c r="M211" s="123"/>
      <c r="N211" s="123"/>
      <c r="O211" s="123"/>
      <c r="P211" s="123"/>
      <c r="Q211" s="123"/>
    </row>
    <row r="212" spans="2:17">
      <c r="B212" s="122"/>
      <c r="C212" s="122"/>
      <c r="D212" s="123"/>
      <c r="E212" s="123"/>
      <c r="F212" s="123"/>
      <c r="G212" s="123"/>
      <c r="H212" s="123"/>
      <c r="I212" s="123"/>
      <c r="J212" s="123"/>
      <c r="K212" s="123"/>
      <c r="L212" s="123"/>
      <c r="M212" s="123"/>
      <c r="N212" s="123"/>
      <c r="O212" s="123"/>
      <c r="P212" s="123"/>
      <c r="Q212" s="123"/>
    </row>
    <row r="213" spans="2:17">
      <c r="B213" s="122"/>
      <c r="C213" s="122"/>
      <c r="D213" s="123"/>
      <c r="E213" s="123"/>
      <c r="F213" s="123"/>
      <c r="G213" s="123"/>
      <c r="H213" s="123"/>
      <c r="I213" s="123"/>
      <c r="J213" s="123"/>
      <c r="K213" s="123"/>
      <c r="L213" s="123"/>
      <c r="M213" s="123"/>
      <c r="N213" s="123"/>
      <c r="O213" s="123"/>
      <c r="P213" s="123"/>
      <c r="Q213" s="123"/>
    </row>
    <row r="214" spans="2:17">
      <c r="B214" s="122"/>
      <c r="C214" s="122"/>
      <c r="D214" s="123"/>
      <c r="E214" s="123"/>
      <c r="F214" s="123"/>
      <c r="G214" s="123"/>
      <c r="H214" s="123"/>
      <c r="I214" s="123"/>
      <c r="J214" s="123"/>
      <c r="K214" s="123"/>
      <c r="L214" s="123"/>
      <c r="M214" s="123"/>
      <c r="N214" s="123"/>
      <c r="O214" s="123"/>
      <c r="P214" s="123"/>
      <c r="Q214" s="123"/>
    </row>
    <row r="215" spans="2:17">
      <c r="B215" s="122"/>
      <c r="C215" s="122"/>
      <c r="D215" s="123"/>
      <c r="E215" s="123"/>
      <c r="F215" s="123"/>
      <c r="G215" s="123"/>
      <c r="H215" s="123"/>
      <c r="I215" s="123"/>
      <c r="J215" s="123"/>
      <c r="K215" s="123"/>
      <c r="L215" s="123"/>
      <c r="M215" s="123"/>
      <c r="N215" s="123"/>
      <c r="O215" s="123"/>
      <c r="P215" s="123"/>
      <c r="Q215" s="123"/>
    </row>
    <row r="216" spans="2:17">
      <c r="B216" s="122"/>
      <c r="C216" s="122"/>
      <c r="D216" s="123"/>
      <c r="E216" s="123"/>
      <c r="F216" s="123"/>
      <c r="G216" s="123"/>
      <c r="H216" s="123"/>
      <c r="I216" s="123"/>
      <c r="J216" s="123"/>
      <c r="K216" s="123"/>
      <c r="L216" s="123"/>
      <c r="M216" s="123"/>
      <c r="N216" s="123"/>
      <c r="O216" s="123"/>
      <c r="P216" s="123"/>
      <c r="Q216" s="123"/>
    </row>
    <row r="217" spans="2:17">
      <c r="B217" s="122"/>
      <c r="C217" s="122"/>
      <c r="D217" s="123"/>
      <c r="E217" s="123"/>
      <c r="F217" s="123"/>
      <c r="G217" s="123"/>
      <c r="H217" s="123"/>
      <c r="I217" s="123"/>
      <c r="J217" s="123"/>
      <c r="K217" s="123"/>
      <c r="L217" s="123"/>
      <c r="M217" s="123"/>
      <c r="N217" s="123"/>
      <c r="O217" s="123"/>
      <c r="P217" s="123"/>
      <c r="Q217" s="123"/>
    </row>
    <row r="218" spans="2:17">
      <c r="B218" s="122"/>
      <c r="C218" s="122"/>
      <c r="D218" s="123"/>
      <c r="E218" s="123"/>
      <c r="F218" s="123"/>
      <c r="G218" s="123"/>
      <c r="H218" s="123"/>
      <c r="I218" s="123"/>
      <c r="J218" s="123"/>
      <c r="K218" s="123"/>
      <c r="L218" s="123"/>
      <c r="M218" s="123"/>
      <c r="N218" s="123"/>
      <c r="O218" s="123"/>
      <c r="P218" s="123"/>
      <c r="Q218" s="123"/>
    </row>
    <row r="219" spans="2:17">
      <c r="B219" s="122"/>
      <c r="C219" s="122"/>
      <c r="D219" s="123"/>
      <c r="E219" s="123"/>
      <c r="F219" s="123"/>
      <c r="G219" s="123"/>
      <c r="H219" s="123"/>
      <c r="I219" s="123"/>
      <c r="J219" s="123"/>
      <c r="K219" s="123"/>
      <c r="L219" s="123"/>
      <c r="M219" s="123"/>
      <c r="N219" s="123"/>
      <c r="O219" s="123"/>
      <c r="P219" s="123"/>
      <c r="Q219" s="123"/>
    </row>
    <row r="220" spans="2:17">
      <c r="B220" s="122"/>
      <c r="C220" s="122"/>
      <c r="D220" s="123"/>
      <c r="E220" s="123"/>
      <c r="F220" s="123"/>
      <c r="G220" s="123"/>
      <c r="H220" s="123"/>
      <c r="I220" s="123"/>
      <c r="J220" s="123"/>
      <c r="K220" s="123"/>
      <c r="L220" s="123"/>
      <c r="M220" s="123"/>
      <c r="N220" s="123"/>
      <c r="O220" s="123"/>
      <c r="P220" s="123"/>
      <c r="Q220" s="123"/>
    </row>
    <row r="221" spans="2:17">
      <c r="B221" s="122"/>
      <c r="C221" s="122"/>
      <c r="D221" s="123"/>
      <c r="E221" s="123"/>
      <c r="F221" s="123"/>
      <c r="G221" s="123"/>
      <c r="H221" s="123"/>
      <c r="I221" s="123"/>
      <c r="J221" s="123"/>
      <c r="K221" s="123"/>
      <c r="L221" s="123"/>
      <c r="M221" s="123"/>
      <c r="N221" s="123"/>
      <c r="O221" s="123"/>
      <c r="P221" s="123"/>
      <c r="Q221" s="123"/>
    </row>
    <row r="222" spans="2:17">
      <c r="B222" s="122"/>
      <c r="C222" s="122"/>
      <c r="D222" s="123"/>
      <c r="E222" s="123"/>
      <c r="F222" s="123"/>
      <c r="G222" s="123"/>
      <c r="H222" s="123"/>
      <c r="I222" s="123"/>
      <c r="J222" s="123"/>
      <c r="K222" s="123"/>
      <c r="L222" s="123"/>
      <c r="M222" s="123"/>
      <c r="N222" s="123"/>
      <c r="O222" s="123"/>
      <c r="P222" s="123"/>
      <c r="Q222" s="123"/>
    </row>
    <row r="223" spans="2:17">
      <c r="B223" s="122"/>
      <c r="C223" s="122"/>
      <c r="D223" s="123"/>
      <c r="E223" s="123"/>
      <c r="F223" s="123"/>
      <c r="G223" s="123"/>
      <c r="H223" s="123"/>
      <c r="I223" s="123"/>
      <c r="J223" s="123"/>
      <c r="K223" s="123"/>
      <c r="L223" s="123"/>
      <c r="M223" s="123"/>
      <c r="N223" s="123"/>
      <c r="O223" s="123"/>
      <c r="P223" s="123"/>
      <c r="Q223" s="123"/>
    </row>
    <row r="224" spans="2:17">
      <c r="B224" s="122"/>
      <c r="C224" s="122"/>
      <c r="D224" s="123"/>
      <c r="E224" s="123"/>
      <c r="F224" s="123"/>
      <c r="G224" s="123"/>
      <c r="H224" s="123"/>
      <c r="I224" s="123"/>
      <c r="J224" s="123"/>
      <c r="K224" s="123"/>
      <c r="L224" s="123"/>
      <c r="M224" s="123"/>
      <c r="N224" s="123"/>
      <c r="O224" s="123"/>
      <c r="P224" s="123"/>
      <c r="Q224" s="123"/>
    </row>
    <row r="225" spans="2:17">
      <c r="B225" s="122"/>
      <c r="C225" s="122"/>
      <c r="D225" s="123"/>
      <c r="E225" s="123"/>
      <c r="F225" s="123"/>
      <c r="G225" s="123"/>
      <c r="H225" s="123"/>
      <c r="I225" s="123"/>
      <c r="J225" s="123"/>
      <c r="K225" s="123"/>
      <c r="L225" s="123"/>
      <c r="M225" s="123"/>
      <c r="N225" s="123"/>
      <c r="O225" s="123"/>
      <c r="P225" s="123"/>
      <c r="Q225" s="123"/>
    </row>
    <row r="226" spans="2:17">
      <c r="B226" s="122"/>
      <c r="C226" s="122"/>
      <c r="D226" s="123"/>
      <c r="E226" s="123"/>
      <c r="F226" s="123"/>
      <c r="G226" s="123"/>
      <c r="H226" s="123"/>
      <c r="I226" s="123"/>
      <c r="J226" s="123"/>
      <c r="K226" s="123"/>
      <c r="L226" s="123"/>
      <c r="M226" s="123"/>
      <c r="N226" s="123"/>
      <c r="O226" s="123"/>
      <c r="P226" s="123"/>
      <c r="Q226" s="123"/>
    </row>
    <row r="227" spans="2:17">
      <c r="B227" s="122"/>
      <c r="C227" s="122"/>
      <c r="D227" s="123"/>
      <c r="E227" s="123"/>
      <c r="F227" s="123"/>
      <c r="G227" s="123"/>
      <c r="H227" s="123"/>
      <c r="I227" s="123"/>
      <c r="J227" s="123"/>
      <c r="K227" s="123"/>
      <c r="L227" s="123"/>
      <c r="M227" s="123"/>
      <c r="N227" s="123"/>
      <c r="O227" s="123"/>
      <c r="P227" s="123"/>
      <c r="Q227" s="123"/>
    </row>
    <row r="228" spans="2:17">
      <c r="B228" s="122"/>
      <c r="C228" s="122"/>
      <c r="D228" s="123"/>
      <c r="E228" s="123"/>
      <c r="F228" s="123"/>
      <c r="G228" s="123"/>
      <c r="H228" s="123"/>
      <c r="I228" s="123"/>
      <c r="J228" s="123"/>
      <c r="K228" s="123"/>
      <c r="L228" s="123"/>
      <c r="M228" s="123"/>
      <c r="N228" s="123"/>
      <c r="O228" s="123"/>
      <c r="P228" s="123"/>
      <c r="Q228" s="123"/>
    </row>
    <row r="229" spans="2:17">
      <c r="B229" s="122"/>
      <c r="C229" s="122"/>
      <c r="D229" s="123"/>
      <c r="E229" s="123"/>
      <c r="F229" s="123"/>
      <c r="G229" s="123"/>
      <c r="H229" s="123"/>
      <c r="I229" s="123"/>
      <c r="J229" s="123"/>
      <c r="K229" s="123"/>
      <c r="L229" s="123"/>
      <c r="M229" s="123"/>
      <c r="N229" s="123"/>
      <c r="O229" s="123"/>
      <c r="P229" s="123"/>
      <c r="Q229" s="123"/>
    </row>
    <row r="230" spans="2:17">
      <c r="B230" s="122"/>
      <c r="C230" s="122"/>
      <c r="D230" s="123"/>
      <c r="E230" s="123"/>
      <c r="F230" s="123"/>
      <c r="G230" s="123"/>
      <c r="H230" s="123"/>
      <c r="I230" s="123"/>
      <c r="J230" s="123"/>
      <c r="K230" s="123"/>
      <c r="L230" s="123"/>
      <c r="M230" s="123"/>
      <c r="N230" s="123"/>
      <c r="O230" s="123"/>
      <c r="P230" s="123"/>
      <c r="Q230" s="123"/>
    </row>
    <row r="231" spans="2:17">
      <c r="B231" s="122"/>
      <c r="C231" s="122"/>
      <c r="D231" s="123"/>
      <c r="E231" s="123"/>
      <c r="F231" s="123"/>
      <c r="G231" s="123"/>
      <c r="H231" s="123"/>
      <c r="I231" s="123"/>
      <c r="J231" s="123"/>
      <c r="K231" s="123"/>
      <c r="L231" s="123"/>
      <c r="M231" s="123"/>
      <c r="N231" s="123"/>
      <c r="O231" s="123"/>
      <c r="P231" s="123"/>
      <c r="Q231" s="123"/>
    </row>
    <row r="232" spans="2:17">
      <c r="B232" s="122"/>
      <c r="C232" s="122"/>
      <c r="D232" s="123"/>
      <c r="E232" s="123"/>
      <c r="F232" s="123"/>
      <c r="G232" s="123"/>
      <c r="H232" s="123"/>
      <c r="I232" s="123"/>
      <c r="J232" s="123"/>
      <c r="K232" s="123"/>
      <c r="L232" s="123"/>
      <c r="M232" s="123"/>
      <c r="N232" s="123"/>
      <c r="O232" s="123"/>
      <c r="P232" s="123"/>
      <c r="Q232" s="123"/>
    </row>
    <row r="233" spans="2:17">
      <c r="B233" s="122"/>
      <c r="C233" s="122"/>
      <c r="D233" s="123"/>
      <c r="E233" s="123"/>
      <c r="F233" s="123"/>
      <c r="G233" s="123"/>
      <c r="H233" s="123"/>
      <c r="I233" s="123"/>
      <c r="J233" s="123"/>
      <c r="K233" s="123"/>
      <c r="L233" s="123"/>
      <c r="M233" s="123"/>
      <c r="N233" s="123"/>
      <c r="O233" s="123"/>
      <c r="P233" s="123"/>
      <c r="Q233" s="123"/>
    </row>
    <row r="234" spans="2:17">
      <c r="B234" s="122"/>
      <c r="C234" s="122"/>
      <c r="D234" s="123"/>
      <c r="E234" s="123"/>
      <c r="F234" s="123"/>
      <c r="G234" s="123"/>
      <c r="H234" s="123"/>
      <c r="I234" s="123"/>
      <c r="J234" s="123"/>
      <c r="K234" s="123"/>
      <c r="L234" s="123"/>
      <c r="M234" s="123"/>
      <c r="N234" s="123"/>
      <c r="O234" s="123"/>
      <c r="P234" s="123"/>
      <c r="Q234" s="123"/>
    </row>
    <row r="235" spans="2:17">
      <c r="B235" s="122"/>
      <c r="C235" s="122"/>
      <c r="D235" s="123"/>
      <c r="E235" s="123"/>
      <c r="F235" s="123"/>
      <c r="G235" s="123"/>
      <c r="H235" s="123"/>
      <c r="I235" s="123"/>
      <c r="J235" s="123"/>
      <c r="K235" s="123"/>
      <c r="L235" s="123"/>
      <c r="M235" s="123"/>
      <c r="N235" s="123"/>
      <c r="O235" s="123"/>
      <c r="P235" s="123"/>
      <c r="Q235" s="123"/>
    </row>
    <row r="236" spans="2:17">
      <c r="B236" s="122"/>
      <c r="C236" s="122"/>
      <c r="D236" s="123"/>
      <c r="E236" s="123"/>
      <c r="F236" s="123"/>
      <c r="G236" s="123"/>
      <c r="H236" s="123"/>
      <c r="I236" s="123"/>
      <c r="J236" s="123"/>
      <c r="K236" s="123"/>
      <c r="L236" s="123"/>
      <c r="M236" s="123"/>
      <c r="N236" s="123"/>
      <c r="O236" s="123"/>
      <c r="P236" s="123"/>
      <c r="Q236" s="123"/>
    </row>
    <row r="237" spans="2:17">
      <c r="B237" s="122"/>
      <c r="C237" s="122"/>
      <c r="D237" s="123"/>
      <c r="E237" s="123"/>
      <c r="F237" s="123"/>
      <c r="G237" s="123"/>
      <c r="H237" s="123"/>
      <c r="I237" s="123"/>
      <c r="J237" s="123"/>
      <c r="K237" s="123"/>
      <c r="L237" s="123"/>
      <c r="M237" s="123"/>
      <c r="N237" s="123"/>
      <c r="O237" s="123"/>
      <c r="P237" s="123"/>
      <c r="Q237" s="123"/>
    </row>
    <row r="238" spans="2:17">
      <c r="B238" s="122"/>
      <c r="C238" s="122"/>
      <c r="D238" s="123"/>
      <c r="E238" s="123"/>
      <c r="F238" s="123"/>
      <c r="G238" s="123"/>
      <c r="H238" s="123"/>
      <c r="I238" s="123"/>
      <c r="J238" s="123"/>
      <c r="K238" s="123"/>
      <c r="L238" s="123"/>
      <c r="M238" s="123"/>
      <c r="N238" s="123"/>
      <c r="O238" s="123"/>
      <c r="P238" s="123"/>
      <c r="Q238" s="123"/>
    </row>
    <row r="239" spans="2:17">
      <c r="B239" s="122"/>
      <c r="C239" s="122"/>
      <c r="D239" s="123"/>
      <c r="E239" s="123"/>
      <c r="F239" s="123"/>
      <c r="G239" s="123"/>
      <c r="H239" s="123"/>
      <c r="I239" s="123"/>
      <c r="J239" s="123"/>
      <c r="K239" s="123"/>
      <c r="L239" s="123"/>
      <c r="M239" s="123"/>
      <c r="N239" s="123"/>
      <c r="O239" s="123"/>
      <c r="P239" s="123"/>
      <c r="Q239" s="123"/>
    </row>
    <row r="240" spans="2:17">
      <c r="B240" s="122"/>
      <c r="C240" s="122"/>
      <c r="D240" s="123"/>
      <c r="E240" s="123"/>
      <c r="F240" s="123"/>
      <c r="G240" s="123"/>
      <c r="H240" s="123"/>
      <c r="I240" s="123"/>
      <c r="J240" s="123"/>
      <c r="K240" s="123"/>
      <c r="L240" s="123"/>
      <c r="M240" s="123"/>
      <c r="N240" s="123"/>
      <c r="O240" s="123"/>
      <c r="P240" s="123"/>
      <c r="Q240" s="123"/>
    </row>
    <row r="241" spans="2:17">
      <c r="B241" s="122"/>
      <c r="C241" s="122"/>
      <c r="D241" s="123"/>
      <c r="E241" s="123"/>
      <c r="F241" s="123"/>
      <c r="G241" s="123"/>
      <c r="H241" s="123"/>
      <c r="I241" s="123"/>
      <c r="J241" s="123"/>
      <c r="K241" s="123"/>
      <c r="L241" s="123"/>
      <c r="M241" s="123"/>
      <c r="N241" s="123"/>
      <c r="O241" s="123"/>
      <c r="P241" s="123"/>
      <c r="Q241" s="123"/>
    </row>
    <row r="242" spans="2:17">
      <c r="B242" s="122"/>
      <c r="C242" s="122"/>
      <c r="D242" s="123"/>
      <c r="E242" s="123"/>
      <c r="F242" s="123"/>
      <c r="G242" s="123"/>
      <c r="H242" s="123"/>
      <c r="I242" s="123"/>
      <c r="J242" s="123"/>
      <c r="K242" s="123"/>
      <c r="L242" s="123"/>
      <c r="M242" s="123"/>
      <c r="N242" s="123"/>
      <c r="O242" s="123"/>
      <c r="P242" s="123"/>
      <c r="Q242" s="123"/>
    </row>
    <row r="243" spans="2:17">
      <c r="B243" s="122"/>
      <c r="C243" s="122"/>
      <c r="D243" s="123"/>
      <c r="E243" s="123"/>
      <c r="F243" s="123"/>
      <c r="G243" s="123"/>
      <c r="H243" s="123"/>
      <c r="I243" s="123"/>
      <c r="J243" s="123"/>
      <c r="K243" s="123"/>
      <c r="L243" s="123"/>
      <c r="M243" s="123"/>
      <c r="N243" s="123"/>
      <c r="O243" s="123"/>
      <c r="P243" s="123"/>
      <c r="Q243" s="123"/>
    </row>
    <row r="244" spans="2:17">
      <c r="B244" s="122"/>
      <c r="C244" s="122"/>
      <c r="D244" s="123"/>
      <c r="E244" s="123"/>
      <c r="F244" s="123"/>
      <c r="G244" s="123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</row>
    <row r="245" spans="2:17">
      <c r="B245" s="122"/>
      <c r="C245" s="122"/>
      <c r="D245" s="123"/>
      <c r="E245" s="123"/>
      <c r="F245" s="123"/>
      <c r="G245" s="123"/>
      <c r="H245" s="123"/>
      <c r="I245" s="123"/>
      <c r="J245" s="123"/>
      <c r="K245" s="123"/>
      <c r="L245" s="123"/>
      <c r="M245" s="123"/>
      <c r="N245" s="123"/>
      <c r="O245" s="123"/>
      <c r="P245" s="123"/>
      <c r="Q245" s="123"/>
    </row>
    <row r="246" spans="2:17">
      <c r="B246" s="122"/>
      <c r="C246" s="122"/>
      <c r="D246" s="123"/>
      <c r="E246" s="123"/>
      <c r="F246" s="123"/>
      <c r="G246" s="123"/>
      <c r="H246" s="123"/>
      <c r="I246" s="123"/>
      <c r="J246" s="123"/>
      <c r="K246" s="123"/>
      <c r="L246" s="123"/>
      <c r="M246" s="123"/>
      <c r="N246" s="123"/>
      <c r="O246" s="123"/>
      <c r="P246" s="123"/>
      <c r="Q246" s="123"/>
    </row>
    <row r="247" spans="2:17">
      <c r="B247" s="122"/>
      <c r="C247" s="122"/>
      <c r="D247" s="123"/>
      <c r="E247" s="123"/>
      <c r="F247" s="123"/>
      <c r="G247" s="123"/>
      <c r="H247" s="123"/>
      <c r="I247" s="123"/>
      <c r="J247" s="123"/>
      <c r="K247" s="123"/>
      <c r="L247" s="123"/>
      <c r="M247" s="123"/>
      <c r="N247" s="123"/>
      <c r="O247" s="123"/>
      <c r="P247" s="123"/>
      <c r="Q247" s="123"/>
    </row>
    <row r="248" spans="2:17">
      <c r="B248" s="122"/>
      <c r="C248" s="122"/>
      <c r="D248" s="123"/>
      <c r="E248" s="123"/>
      <c r="F248" s="123"/>
      <c r="G248" s="123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</row>
    <row r="249" spans="2:17">
      <c r="B249" s="122"/>
      <c r="C249" s="122"/>
      <c r="D249" s="123"/>
      <c r="E249" s="123"/>
      <c r="F249" s="123"/>
      <c r="G249" s="123"/>
      <c r="H249" s="123"/>
      <c r="I249" s="123"/>
      <c r="J249" s="123"/>
      <c r="K249" s="123"/>
      <c r="L249" s="123"/>
      <c r="M249" s="123"/>
      <c r="N249" s="123"/>
      <c r="O249" s="123"/>
      <c r="P249" s="123"/>
      <c r="Q249" s="123"/>
    </row>
    <row r="250" spans="2:17">
      <c r="B250" s="122"/>
      <c r="C250" s="122"/>
      <c r="D250" s="123"/>
      <c r="E250" s="123"/>
      <c r="F250" s="123"/>
      <c r="G250" s="123"/>
      <c r="H250" s="123"/>
      <c r="I250" s="123"/>
      <c r="J250" s="123"/>
      <c r="K250" s="123"/>
      <c r="L250" s="123"/>
      <c r="M250" s="123"/>
      <c r="N250" s="123"/>
      <c r="O250" s="123"/>
      <c r="P250" s="123"/>
      <c r="Q250" s="123"/>
    </row>
    <row r="251" spans="2:17">
      <c r="B251" s="122"/>
      <c r="C251" s="122"/>
      <c r="D251" s="123"/>
      <c r="E251" s="123"/>
      <c r="F251" s="123"/>
      <c r="G251" s="123"/>
      <c r="H251" s="123"/>
      <c r="I251" s="123"/>
      <c r="J251" s="123"/>
      <c r="K251" s="123"/>
      <c r="L251" s="123"/>
      <c r="M251" s="123"/>
      <c r="N251" s="123"/>
      <c r="O251" s="123"/>
      <c r="P251" s="123"/>
      <c r="Q251" s="123"/>
    </row>
    <row r="252" spans="2:17">
      <c r="B252" s="122"/>
      <c r="C252" s="122"/>
      <c r="D252" s="123"/>
      <c r="E252" s="123"/>
      <c r="F252" s="123"/>
      <c r="G252" s="123"/>
      <c r="H252" s="123"/>
      <c r="I252" s="123"/>
      <c r="J252" s="123"/>
      <c r="K252" s="123"/>
      <c r="L252" s="123"/>
      <c r="M252" s="123"/>
      <c r="N252" s="123"/>
      <c r="O252" s="123"/>
      <c r="P252" s="123"/>
      <c r="Q252" s="123"/>
    </row>
    <row r="253" spans="2:17">
      <c r="B253" s="122"/>
      <c r="C253" s="122"/>
      <c r="D253" s="123"/>
      <c r="E253" s="123"/>
      <c r="F253" s="123"/>
      <c r="G253" s="123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</row>
    <row r="254" spans="2:17">
      <c r="B254" s="122"/>
      <c r="C254" s="122"/>
      <c r="D254" s="123"/>
      <c r="E254" s="123"/>
      <c r="F254" s="123"/>
      <c r="G254" s="123"/>
      <c r="H254" s="123"/>
      <c r="I254" s="123"/>
      <c r="J254" s="123"/>
      <c r="K254" s="123"/>
      <c r="L254" s="123"/>
      <c r="M254" s="123"/>
      <c r="N254" s="123"/>
      <c r="O254" s="123"/>
      <c r="P254" s="123"/>
      <c r="Q254" s="123"/>
    </row>
    <row r="255" spans="2:17">
      <c r="B255" s="122"/>
      <c r="C255" s="122"/>
      <c r="D255" s="123"/>
      <c r="E255" s="123"/>
      <c r="F255" s="123"/>
      <c r="G255" s="123"/>
      <c r="H255" s="123"/>
      <c r="I255" s="123"/>
      <c r="J255" s="123"/>
      <c r="K255" s="123"/>
      <c r="L255" s="123"/>
      <c r="M255" s="123"/>
      <c r="N255" s="123"/>
      <c r="O255" s="123"/>
      <c r="P255" s="123"/>
      <c r="Q255" s="123"/>
    </row>
    <row r="256" spans="2:17">
      <c r="B256" s="122"/>
      <c r="C256" s="122"/>
      <c r="D256" s="123"/>
      <c r="E256" s="123"/>
      <c r="F256" s="123"/>
      <c r="G256" s="123"/>
      <c r="H256" s="123"/>
      <c r="I256" s="123"/>
      <c r="J256" s="123"/>
      <c r="K256" s="123"/>
      <c r="L256" s="123"/>
      <c r="M256" s="123"/>
      <c r="N256" s="123"/>
      <c r="O256" s="123"/>
      <c r="P256" s="123"/>
      <c r="Q256" s="123"/>
    </row>
    <row r="257" spans="2:17">
      <c r="B257" s="122"/>
      <c r="C257" s="122"/>
      <c r="D257" s="123"/>
      <c r="E257" s="123"/>
      <c r="F257" s="123"/>
      <c r="G257" s="123"/>
      <c r="H257" s="123"/>
      <c r="I257" s="123"/>
      <c r="J257" s="123"/>
      <c r="K257" s="123"/>
      <c r="L257" s="123"/>
      <c r="M257" s="123"/>
      <c r="N257" s="123"/>
      <c r="O257" s="123"/>
      <c r="P257" s="123"/>
      <c r="Q257" s="123"/>
    </row>
    <row r="258" spans="2:17">
      <c r="B258" s="122"/>
      <c r="C258" s="122"/>
      <c r="D258" s="123"/>
      <c r="E258" s="123"/>
      <c r="F258" s="123"/>
      <c r="G258" s="123"/>
      <c r="H258" s="123"/>
      <c r="I258" s="123"/>
      <c r="J258" s="123"/>
      <c r="K258" s="123"/>
      <c r="L258" s="123"/>
      <c r="M258" s="123"/>
      <c r="N258" s="123"/>
      <c r="O258" s="123"/>
      <c r="P258" s="123"/>
      <c r="Q258" s="123"/>
    </row>
    <row r="259" spans="2:17">
      <c r="B259" s="122"/>
      <c r="C259" s="122"/>
      <c r="D259" s="123"/>
      <c r="E259" s="123"/>
      <c r="F259" s="123"/>
      <c r="G259" s="123"/>
      <c r="H259" s="123"/>
      <c r="I259" s="123"/>
      <c r="J259" s="123"/>
      <c r="K259" s="123"/>
      <c r="L259" s="123"/>
      <c r="M259" s="123"/>
      <c r="N259" s="123"/>
      <c r="O259" s="123"/>
      <c r="P259" s="123"/>
      <c r="Q259" s="123"/>
    </row>
    <row r="260" spans="2:17">
      <c r="B260" s="122"/>
      <c r="C260" s="122"/>
      <c r="D260" s="123"/>
      <c r="E260" s="123"/>
      <c r="F260" s="123"/>
      <c r="G260" s="123"/>
      <c r="H260" s="123"/>
      <c r="I260" s="123"/>
      <c r="J260" s="123"/>
      <c r="K260" s="123"/>
      <c r="L260" s="123"/>
      <c r="M260" s="123"/>
      <c r="N260" s="123"/>
      <c r="O260" s="123"/>
      <c r="P260" s="123"/>
      <c r="Q260" s="123"/>
    </row>
    <row r="261" spans="2:17">
      <c r="B261" s="122"/>
      <c r="C261" s="122"/>
      <c r="D261" s="123"/>
      <c r="E261" s="123"/>
      <c r="F261" s="123"/>
      <c r="G261" s="123"/>
      <c r="H261" s="123"/>
      <c r="I261" s="123"/>
      <c r="J261" s="123"/>
      <c r="K261" s="123"/>
      <c r="L261" s="123"/>
      <c r="M261" s="123"/>
      <c r="N261" s="123"/>
      <c r="O261" s="123"/>
      <c r="P261" s="123"/>
      <c r="Q261" s="123"/>
    </row>
    <row r="262" spans="2:17">
      <c r="B262" s="122"/>
      <c r="C262" s="122"/>
      <c r="D262" s="123"/>
      <c r="E262" s="123"/>
      <c r="F262" s="123"/>
      <c r="G262" s="123"/>
      <c r="H262" s="123"/>
      <c r="I262" s="123"/>
      <c r="J262" s="123"/>
      <c r="K262" s="123"/>
      <c r="L262" s="123"/>
      <c r="M262" s="123"/>
      <c r="N262" s="123"/>
      <c r="O262" s="123"/>
      <c r="P262" s="123"/>
      <c r="Q262" s="123"/>
    </row>
    <row r="263" spans="2:17">
      <c r="B263" s="122"/>
      <c r="C263" s="122"/>
      <c r="D263" s="123"/>
      <c r="E263" s="123"/>
      <c r="F263" s="123"/>
      <c r="G263" s="123"/>
      <c r="H263" s="123"/>
      <c r="I263" s="123"/>
      <c r="J263" s="123"/>
      <c r="K263" s="123"/>
      <c r="L263" s="123"/>
      <c r="M263" s="123"/>
      <c r="N263" s="123"/>
      <c r="O263" s="123"/>
      <c r="P263" s="123"/>
      <c r="Q263" s="123"/>
    </row>
    <row r="264" spans="2:17">
      <c r="B264" s="122"/>
      <c r="C264" s="122"/>
      <c r="D264" s="123"/>
      <c r="E264" s="123"/>
      <c r="F264" s="123"/>
      <c r="G264" s="123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</row>
    <row r="265" spans="2:17">
      <c r="B265" s="122"/>
      <c r="C265" s="122"/>
      <c r="D265" s="123"/>
      <c r="E265" s="123"/>
      <c r="F265" s="123"/>
      <c r="G265" s="123"/>
      <c r="H265" s="123"/>
      <c r="I265" s="123"/>
      <c r="J265" s="123"/>
      <c r="K265" s="123"/>
      <c r="L265" s="123"/>
      <c r="M265" s="123"/>
      <c r="N265" s="123"/>
      <c r="O265" s="123"/>
      <c r="P265" s="123"/>
      <c r="Q265" s="123"/>
    </row>
    <row r="266" spans="2:17">
      <c r="B266" s="122"/>
      <c r="C266" s="122"/>
      <c r="D266" s="123"/>
      <c r="E266" s="123"/>
      <c r="F266" s="123"/>
      <c r="G266" s="123"/>
      <c r="H266" s="123"/>
      <c r="I266" s="123"/>
      <c r="J266" s="123"/>
      <c r="K266" s="123"/>
      <c r="L266" s="123"/>
      <c r="M266" s="123"/>
      <c r="N266" s="123"/>
      <c r="O266" s="123"/>
      <c r="P266" s="123"/>
      <c r="Q266" s="123"/>
    </row>
    <row r="267" spans="2:17">
      <c r="B267" s="122"/>
      <c r="C267" s="122"/>
      <c r="D267" s="123"/>
      <c r="E267" s="123"/>
      <c r="F267" s="123"/>
      <c r="G267" s="123"/>
      <c r="H267" s="123"/>
      <c r="I267" s="123"/>
      <c r="J267" s="123"/>
      <c r="K267" s="123"/>
      <c r="L267" s="123"/>
      <c r="M267" s="123"/>
      <c r="N267" s="123"/>
      <c r="O267" s="123"/>
      <c r="P267" s="123"/>
      <c r="Q267" s="123"/>
    </row>
    <row r="268" spans="2:17">
      <c r="B268" s="122"/>
      <c r="C268" s="122"/>
      <c r="D268" s="123"/>
      <c r="E268" s="123"/>
      <c r="F268" s="123"/>
      <c r="G268" s="123"/>
      <c r="H268" s="123"/>
      <c r="I268" s="123"/>
      <c r="J268" s="123"/>
      <c r="K268" s="123"/>
      <c r="L268" s="123"/>
      <c r="M268" s="123"/>
      <c r="N268" s="123"/>
      <c r="O268" s="123"/>
      <c r="P268" s="123"/>
      <c r="Q268" s="123"/>
    </row>
    <row r="269" spans="2:17">
      <c r="B269" s="122"/>
      <c r="C269" s="122"/>
      <c r="D269" s="123"/>
      <c r="E269" s="123"/>
      <c r="F269" s="123"/>
      <c r="G269" s="123"/>
      <c r="H269" s="123"/>
      <c r="I269" s="123"/>
      <c r="J269" s="123"/>
      <c r="K269" s="123"/>
      <c r="L269" s="123"/>
      <c r="M269" s="123"/>
      <c r="N269" s="123"/>
      <c r="O269" s="123"/>
      <c r="P269" s="123"/>
      <c r="Q269" s="123"/>
    </row>
    <row r="270" spans="2:17">
      <c r="B270" s="122"/>
      <c r="C270" s="122"/>
      <c r="D270" s="123"/>
      <c r="E270" s="123"/>
      <c r="F270" s="123"/>
      <c r="G270" s="123"/>
      <c r="H270" s="123"/>
      <c r="I270" s="123"/>
      <c r="J270" s="123"/>
      <c r="K270" s="123"/>
      <c r="L270" s="123"/>
      <c r="M270" s="123"/>
      <c r="N270" s="123"/>
      <c r="O270" s="123"/>
      <c r="P270" s="123"/>
      <c r="Q270" s="123"/>
    </row>
    <row r="271" spans="2:17">
      <c r="B271" s="122"/>
      <c r="C271" s="122"/>
      <c r="D271" s="123"/>
      <c r="E271" s="123"/>
      <c r="F271" s="123"/>
      <c r="G271" s="123"/>
      <c r="H271" s="123"/>
      <c r="I271" s="123"/>
      <c r="J271" s="123"/>
      <c r="K271" s="123"/>
      <c r="L271" s="123"/>
      <c r="M271" s="123"/>
      <c r="N271" s="123"/>
      <c r="O271" s="123"/>
      <c r="P271" s="123"/>
      <c r="Q271" s="123"/>
    </row>
    <row r="272" spans="2:17">
      <c r="B272" s="122"/>
      <c r="C272" s="122"/>
      <c r="D272" s="123"/>
      <c r="E272" s="123"/>
      <c r="F272" s="123"/>
      <c r="G272" s="123"/>
      <c r="H272" s="123"/>
      <c r="I272" s="123"/>
      <c r="J272" s="123"/>
      <c r="K272" s="123"/>
      <c r="L272" s="123"/>
      <c r="M272" s="123"/>
      <c r="N272" s="123"/>
      <c r="O272" s="123"/>
      <c r="P272" s="123"/>
      <c r="Q272" s="123"/>
    </row>
    <row r="273" spans="2:17">
      <c r="B273" s="122"/>
      <c r="C273" s="122"/>
      <c r="D273" s="123"/>
      <c r="E273" s="123"/>
      <c r="F273" s="123"/>
      <c r="G273" s="123"/>
      <c r="H273" s="123"/>
      <c r="I273" s="123"/>
      <c r="J273" s="123"/>
      <c r="K273" s="123"/>
      <c r="L273" s="123"/>
      <c r="M273" s="123"/>
      <c r="N273" s="123"/>
      <c r="O273" s="123"/>
      <c r="P273" s="123"/>
      <c r="Q273" s="123"/>
    </row>
    <row r="274" spans="2:17">
      <c r="B274" s="122"/>
      <c r="C274" s="122"/>
      <c r="D274" s="123"/>
      <c r="E274" s="123"/>
      <c r="F274" s="123"/>
      <c r="G274" s="123"/>
      <c r="H274" s="123"/>
      <c r="I274" s="123"/>
      <c r="J274" s="123"/>
      <c r="K274" s="123"/>
      <c r="L274" s="123"/>
      <c r="M274" s="123"/>
      <c r="N274" s="123"/>
      <c r="O274" s="123"/>
      <c r="P274" s="123"/>
      <c r="Q274" s="123"/>
    </row>
    <row r="275" spans="2:17">
      <c r="B275" s="122"/>
      <c r="C275" s="122"/>
      <c r="D275" s="123"/>
      <c r="E275" s="123"/>
      <c r="F275" s="123"/>
      <c r="G275" s="123"/>
      <c r="H275" s="123"/>
      <c r="I275" s="123"/>
      <c r="J275" s="123"/>
      <c r="K275" s="123"/>
      <c r="L275" s="123"/>
      <c r="M275" s="123"/>
      <c r="N275" s="123"/>
      <c r="O275" s="123"/>
      <c r="P275" s="123"/>
      <c r="Q275" s="123"/>
    </row>
    <row r="276" spans="2:17">
      <c r="B276" s="122"/>
      <c r="C276" s="122"/>
      <c r="D276" s="123"/>
      <c r="E276" s="123"/>
      <c r="F276" s="123"/>
      <c r="G276" s="123"/>
      <c r="H276" s="123"/>
      <c r="I276" s="123"/>
      <c r="J276" s="123"/>
      <c r="K276" s="123"/>
      <c r="L276" s="123"/>
      <c r="M276" s="123"/>
      <c r="N276" s="123"/>
      <c r="O276" s="123"/>
      <c r="P276" s="123"/>
      <c r="Q276" s="123"/>
    </row>
    <row r="277" spans="2:17">
      <c r="B277" s="122"/>
      <c r="C277" s="122"/>
      <c r="D277" s="123"/>
      <c r="E277" s="123"/>
      <c r="F277" s="123"/>
      <c r="G277" s="123"/>
      <c r="H277" s="123"/>
      <c r="I277" s="123"/>
      <c r="J277" s="123"/>
      <c r="K277" s="123"/>
      <c r="L277" s="123"/>
      <c r="M277" s="123"/>
      <c r="N277" s="123"/>
      <c r="O277" s="123"/>
      <c r="P277" s="123"/>
      <c r="Q277" s="123"/>
    </row>
    <row r="278" spans="2:17">
      <c r="B278" s="122"/>
      <c r="C278" s="122"/>
      <c r="D278" s="123"/>
      <c r="E278" s="123"/>
      <c r="F278" s="123"/>
      <c r="G278" s="123"/>
      <c r="H278" s="123"/>
      <c r="I278" s="123"/>
      <c r="J278" s="123"/>
      <c r="K278" s="123"/>
      <c r="L278" s="123"/>
      <c r="M278" s="123"/>
      <c r="N278" s="123"/>
      <c r="O278" s="123"/>
      <c r="P278" s="123"/>
      <c r="Q278" s="123"/>
    </row>
    <row r="279" spans="2:17">
      <c r="B279" s="122"/>
      <c r="C279" s="122"/>
      <c r="D279" s="123"/>
      <c r="E279" s="123"/>
      <c r="F279" s="123"/>
      <c r="G279" s="123"/>
      <c r="H279" s="123"/>
      <c r="I279" s="123"/>
      <c r="J279" s="123"/>
      <c r="K279" s="123"/>
      <c r="L279" s="123"/>
      <c r="M279" s="123"/>
      <c r="N279" s="123"/>
      <c r="O279" s="123"/>
      <c r="P279" s="123"/>
      <c r="Q279" s="123"/>
    </row>
    <row r="280" spans="2:17">
      <c r="B280" s="122"/>
      <c r="C280" s="122"/>
      <c r="D280" s="123"/>
      <c r="E280" s="123"/>
      <c r="F280" s="123"/>
      <c r="G280" s="123"/>
      <c r="H280" s="123"/>
      <c r="I280" s="123"/>
      <c r="J280" s="123"/>
      <c r="K280" s="123"/>
      <c r="L280" s="123"/>
      <c r="M280" s="123"/>
      <c r="N280" s="123"/>
      <c r="O280" s="123"/>
      <c r="P280" s="123"/>
      <c r="Q280" s="123"/>
    </row>
    <row r="281" spans="2:17">
      <c r="B281" s="122"/>
      <c r="C281" s="122"/>
      <c r="D281" s="123"/>
      <c r="E281" s="123"/>
      <c r="F281" s="123"/>
      <c r="G281" s="123"/>
      <c r="H281" s="123"/>
      <c r="I281" s="123"/>
      <c r="J281" s="123"/>
      <c r="K281" s="123"/>
      <c r="L281" s="123"/>
      <c r="M281" s="123"/>
      <c r="N281" s="123"/>
      <c r="O281" s="123"/>
      <c r="P281" s="123"/>
      <c r="Q281" s="123"/>
    </row>
    <row r="282" spans="2:17">
      <c r="B282" s="122"/>
      <c r="C282" s="122"/>
      <c r="D282" s="123"/>
      <c r="E282" s="123"/>
      <c r="F282" s="123"/>
      <c r="G282" s="123"/>
      <c r="H282" s="123"/>
      <c r="I282" s="123"/>
      <c r="J282" s="123"/>
      <c r="K282" s="123"/>
      <c r="L282" s="123"/>
      <c r="M282" s="123"/>
      <c r="N282" s="123"/>
      <c r="O282" s="123"/>
      <c r="P282" s="123"/>
      <c r="Q282" s="123"/>
    </row>
    <row r="283" spans="2:17">
      <c r="B283" s="122"/>
      <c r="C283" s="122"/>
      <c r="D283" s="123"/>
      <c r="E283" s="123"/>
      <c r="F283" s="123"/>
      <c r="G283" s="123"/>
      <c r="H283" s="123"/>
      <c r="I283" s="123"/>
      <c r="J283" s="123"/>
      <c r="K283" s="123"/>
      <c r="L283" s="123"/>
      <c r="M283" s="123"/>
      <c r="N283" s="123"/>
      <c r="O283" s="123"/>
      <c r="P283" s="123"/>
      <c r="Q283" s="123"/>
    </row>
    <row r="284" spans="2:17">
      <c r="B284" s="122"/>
      <c r="C284" s="122"/>
      <c r="D284" s="123"/>
      <c r="E284" s="123"/>
      <c r="F284" s="123"/>
      <c r="G284" s="123"/>
      <c r="H284" s="123"/>
      <c r="I284" s="123"/>
      <c r="J284" s="123"/>
      <c r="K284" s="123"/>
      <c r="L284" s="123"/>
      <c r="M284" s="123"/>
      <c r="N284" s="123"/>
      <c r="O284" s="123"/>
      <c r="P284" s="123"/>
      <c r="Q284" s="123"/>
    </row>
    <row r="285" spans="2:17">
      <c r="B285" s="122"/>
      <c r="C285" s="122"/>
      <c r="D285" s="123"/>
      <c r="E285" s="123"/>
      <c r="F285" s="123"/>
      <c r="G285" s="123"/>
      <c r="H285" s="123"/>
      <c r="I285" s="123"/>
      <c r="J285" s="123"/>
      <c r="K285" s="123"/>
      <c r="L285" s="123"/>
      <c r="M285" s="123"/>
      <c r="N285" s="123"/>
      <c r="O285" s="123"/>
      <c r="P285" s="123"/>
      <c r="Q285" s="123"/>
    </row>
    <row r="286" spans="2:17">
      <c r="B286" s="122"/>
      <c r="C286" s="122"/>
      <c r="D286" s="123"/>
      <c r="E286" s="123"/>
      <c r="F286" s="123"/>
      <c r="G286" s="123"/>
      <c r="H286" s="123"/>
      <c r="I286" s="123"/>
      <c r="J286" s="123"/>
      <c r="K286" s="123"/>
      <c r="L286" s="123"/>
      <c r="M286" s="123"/>
      <c r="N286" s="123"/>
      <c r="O286" s="123"/>
      <c r="P286" s="123"/>
      <c r="Q286" s="123"/>
    </row>
    <row r="287" spans="2:17">
      <c r="B287" s="122"/>
      <c r="C287" s="122"/>
      <c r="D287" s="123"/>
      <c r="E287" s="123"/>
      <c r="F287" s="123"/>
      <c r="G287" s="123"/>
      <c r="H287" s="123"/>
      <c r="I287" s="123"/>
      <c r="J287" s="123"/>
      <c r="K287" s="123"/>
      <c r="L287" s="123"/>
      <c r="M287" s="123"/>
      <c r="N287" s="123"/>
      <c r="O287" s="123"/>
      <c r="P287" s="123"/>
      <c r="Q287" s="123"/>
    </row>
    <row r="288" spans="2:17">
      <c r="B288" s="122"/>
      <c r="C288" s="122"/>
      <c r="D288" s="123"/>
      <c r="E288" s="123"/>
      <c r="F288" s="123"/>
      <c r="G288" s="123"/>
      <c r="H288" s="123"/>
      <c r="I288" s="123"/>
      <c r="J288" s="123"/>
      <c r="K288" s="123"/>
      <c r="L288" s="123"/>
      <c r="M288" s="123"/>
      <c r="N288" s="123"/>
      <c r="O288" s="123"/>
      <c r="P288" s="123"/>
      <c r="Q288" s="123"/>
    </row>
    <row r="289" spans="2:17">
      <c r="B289" s="122"/>
      <c r="C289" s="122"/>
      <c r="D289" s="123"/>
      <c r="E289" s="123"/>
      <c r="F289" s="123"/>
      <c r="G289" s="123"/>
      <c r="H289" s="123"/>
      <c r="I289" s="123"/>
      <c r="J289" s="123"/>
      <c r="K289" s="123"/>
      <c r="L289" s="123"/>
      <c r="M289" s="123"/>
      <c r="N289" s="123"/>
      <c r="O289" s="123"/>
      <c r="P289" s="123"/>
      <c r="Q289" s="123"/>
    </row>
    <row r="290" spans="2:17">
      <c r="B290" s="122"/>
      <c r="C290" s="122"/>
      <c r="D290" s="123"/>
      <c r="E290" s="123"/>
      <c r="F290" s="123"/>
      <c r="G290" s="123"/>
      <c r="H290" s="123"/>
      <c r="I290" s="123"/>
      <c r="J290" s="123"/>
      <c r="K290" s="123"/>
      <c r="L290" s="123"/>
      <c r="M290" s="123"/>
      <c r="N290" s="123"/>
      <c r="O290" s="123"/>
      <c r="P290" s="123"/>
      <c r="Q290" s="123"/>
    </row>
    <row r="291" spans="2:17">
      <c r="B291" s="122"/>
      <c r="C291" s="122"/>
      <c r="D291" s="123"/>
      <c r="E291" s="123"/>
      <c r="F291" s="123"/>
      <c r="G291" s="123"/>
      <c r="H291" s="123"/>
      <c r="I291" s="123"/>
      <c r="J291" s="123"/>
      <c r="K291" s="123"/>
      <c r="L291" s="123"/>
      <c r="M291" s="123"/>
      <c r="N291" s="123"/>
      <c r="O291" s="123"/>
      <c r="P291" s="123"/>
      <c r="Q291" s="123"/>
    </row>
    <row r="292" spans="2:17">
      <c r="B292" s="122"/>
      <c r="C292" s="122"/>
      <c r="D292" s="123"/>
      <c r="E292" s="123"/>
      <c r="F292" s="123"/>
      <c r="G292" s="123"/>
      <c r="H292" s="123"/>
      <c r="I292" s="123"/>
      <c r="J292" s="123"/>
      <c r="K292" s="123"/>
      <c r="L292" s="123"/>
      <c r="M292" s="123"/>
      <c r="N292" s="123"/>
      <c r="O292" s="123"/>
      <c r="P292" s="123"/>
      <c r="Q292" s="123"/>
    </row>
    <row r="293" spans="2:17">
      <c r="B293" s="122"/>
      <c r="C293" s="122"/>
      <c r="D293" s="123"/>
      <c r="E293" s="123"/>
      <c r="F293" s="123"/>
      <c r="G293" s="123"/>
      <c r="H293" s="123"/>
      <c r="I293" s="123"/>
      <c r="J293" s="123"/>
      <c r="K293" s="123"/>
      <c r="L293" s="123"/>
      <c r="M293" s="123"/>
      <c r="N293" s="123"/>
      <c r="O293" s="123"/>
      <c r="P293" s="123"/>
      <c r="Q293" s="123"/>
    </row>
    <row r="294" spans="2:17">
      <c r="B294" s="122"/>
      <c r="C294" s="122"/>
      <c r="D294" s="123"/>
      <c r="E294" s="123"/>
      <c r="F294" s="123"/>
      <c r="G294" s="123"/>
      <c r="H294" s="123"/>
      <c r="I294" s="123"/>
      <c r="J294" s="123"/>
      <c r="K294" s="123"/>
      <c r="L294" s="123"/>
      <c r="M294" s="123"/>
      <c r="N294" s="123"/>
      <c r="O294" s="123"/>
      <c r="P294" s="123"/>
      <c r="Q294" s="123"/>
    </row>
    <row r="295" spans="2:17">
      <c r="B295" s="122"/>
      <c r="C295" s="122"/>
      <c r="D295" s="123"/>
      <c r="E295" s="123"/>
      <c r="F295" s="123"/>
      <c r="G295" s="123"/>
      <c r="H295" s="123"/>
      <c r="I295" s="123"/>
      <c r="J295" s="123"/>
      <c r="K295" s="123"/>
      <c r="L295" s="123"/>
      <c r="M295" s="123"/>
      <c r="N295" s="123"/>
      <c r="O295" s="123"/>
      <c r="P295" s="123"/>
      <c r="Q295" s="123"/>
    </row>
    <row r="296" spans="2:17">
      <c r="B296" s="122"/>
      <c r="C296" s="122"/>
      <c r="D296" s="123"/>
      <c r="E296" s="123"/>
      <c r="F296" s="123"/>
      <c r="G296" s="123"/>
      <c r="H296" s="123"/>
      <c r="I296" s="123"/>
      <c r="J296" s="123"/>
      <c r="K296" s="123"/>
      <c r="L296" s="123"/>
      <c r="M296" s="123"/>
      <c r="N296" s="123"/>
      <c r="O296" s="123"/>
      <c r="P296" s="123"/>
      <c r="Q296" s="123"/>
    </row>
    <row r="297" spans="2:17">
      <c r="B297" s="122"/>
      <c r="C297" s="122"/>
      <c r="D297" s="123"/>
      <c r="E297" s="123"/>
      <c r="F297" s="123"/>
      <c r="G297" s="123"/>
      <c r="H297" s="123"/>
      <c r="I297" s="123"/>
      <c r="J297" s="123"/>
      <c r="K297" s="123"/>
      <c r="L297" s="123"/>
      <c r="M297" s="123"/>
      <c r="N297" s="123"/>
      <c r="O297" s="123"/>
      <c r="P297" s="123"/>
      <c r="Q297" s="123"/>
    </row>
    <row r="298" spans="2:17">
      <c r="B298" s="122"/>
      <c r="C298" s="122"/>
      <c r="D298" s="123"/>
      <c r="E298" s="123"/>
      <c r="F298" s="123"/>
      <c r="G298" s="123"/>
      <c r="H298" s="123"/>
      <c r="I298" s="123"/>
      <c r="J298" s="123"/>
      <c r="K298" s="123"/>
      <c r="L298" s="123"/>
      <c r="M298" s="123"/>
      <c r="N298" s="123"/>
      <c r="O298" s="123"/>
      <c r="P298" s="123"/>
      <c r="Q298" s="123"/>
    </row>
    <row r="299" spans="2:17">
      <c r="B299" s="122"/>
      <c r="C299" s="122"/>
      <c r="D299" s="123"/>
      <c r="E299" s="123"/>
      <c r="F299" s="123"/>
      <c r="G299" s="123"/>
      <c r="H299" s="123"/>
      <c r="I299" s="123"/>
      <c r="J299" s="123"/>
      <c r="K299" s="123"/>
      <c r="L299" s="123"/>
      <c r="M299" s="123"/>
      <c r="N299" s="123"/>
      <c r="O299" s="123"/>
      <c r="P299" s="123"/>
      <c r="Q299" s="123"/>
    </row>
    <row r="300" spans="2:17">
      <c r="B300" s="122"/>
      <c r="C300" s="122"/>
      <c r="D300" s="123"/>
      <c r="E300" s="123"/>
      <c r="F300" s="123"/>
      <c r="G300" s="123"/>
      <c r="H300" s="123"/>
      <c r="I300" s="123"/>
      <c r="J300" s="123"/>
      <c r="K300" s="123"/>
      <c r="L300" s="123"/>
      <c r="M300" s="123"/>
      <c r="N300" s="123"/>
      <c r="O300" s="123"/>
      <c r="P300" s="123"/>
      <c r="Q300" s="123"/>
    </row>
    <row r="301" spans="2:17">
      <c r="B301" s="122"/>
      <c r="C301" s="122"/>
      <c r="D301" s="123"/>
      <c r="E301" s="123"/>
      <c r="F301" s="123"/>
      <c r="G301" s="123"/>
      <c r="H301" s="123"/>
      <c r="I301" s="123"/>
      <c r="J301" s="123"/>
      <c r="K301" s="123"/>
      <c r="L301" s="123"/>
      <c r="M301" s="123"/>
      <c r="N301" s="123"/>
      <c r="O301" s="123"/>
      <c r="P301" s="123"/>
      <c r="Q301" s="123"/>
    </row>
    <row r="302" spans="2:17">
      <c r="B302" s="122"/>
      <c r="C302" s="122"/>
      <c r="D302" s="123"/>
      <c r="E302" s="123"/>
      <c r="F302" s="123"/>
      <c r="G302" s="123"/>
      <c r="H302" s="123"/>
      <c r="I302" s="123"/>
      <c r="J302" s="123"/>
      <c r="K302" s="123"/>
      <c r="L302" s="123"/>
      <c r="M302" s="123"/>
      <c r="N302" s="123"/>
      <c r="O302" s="123"/>
      <c r="P302" s="123"/>
      <c r="Q302" s="123"/>
    </row>
    <row r="303" spans="2:17">
      <c r="B303" s="122"/>
      <c r="C303" s="122"/>
      <c r="D303" s="123"/>
      <c r="E303" s="123"/>
      <c r="F303" s="123"/>
      <c r="G303" s="123"/>
      <c r="H303" s="123"/>
      <c r="I303" s="123"/>
      <c r="J303" s="123"/>
      <c r="K303" s="123"/>
      <c r="L303" s="123"/>
      <c r="M303" s="123"/>
      <c r="N303" s="123"/>
      <c r="O303" s="123"/>
      <c r="P303" s="123"/>
      <c r="Q303" s="123"/>
    </row>
    <row r="304" spans="2:17">
      <c r="B304" s="122"/>
      <c r="C304" s="122"/>
      <c r="D304" s="123"/>
      <c r="E304" s="123"/>
      <c r="F304" s="123"/>
      <c r="G304" s="123"/>
      <c r="H304" s="123"/>
      <c r="I304" s="123"/>
      <c r="J304" s="123"/>
      <c r="K304" s="123"/>
      <c r="L304" s="123"/>
      <c r="M304" s="123"/>
      <c r="N304" s="123"/>
      <c r="O304" s="123"/>
      <c r="P304" s="123"/>
      <c r="Q304" s="123"/>
    </row>
    <row r="305" spans="2:17">
      <c r="B305" s="122"/>
      <c r="C305" s="122"/>
      <c r="D305" s="123"/>
      <c r="E305" s="123"/>
      <c r="F305" s="123"/>
      <c r="G305" s="123"/>
      <c r="H305" s="123"/>
      <c r="I305" s="123"/>
      <c r="J305" s="123"/>
      <c r="K305" s="123"/>
      <c r="L305" s="123"/>
      <c r="M305" s="123"/>
      <c r="N305" s="123"/>
      <c r="O305" s="123"/>
      <c r="P305" s="123"/>
      <c r="Q305" s="123"/>
    </row>
    <row r="306" spans="2:17">
      <c r="B306" s="122"/>
      <c r="C306" s="122"/>
      <c r="D306" s="123"/>
      <c r="E306" s="123"/>
      <c r="F306" s="123"/>
      <c r="G306" s="123"/>
      <c r="H306" s="123"/>
      <c r="I306" s="123"/>
      <c r="J306" s="123"/>
      <c r="K306" s="123"/>
      <c r="L306" s="123"/>
      <c r="M306" s="123"/>
      <c r="N306" s="123"/>
      <c r="O306" s="123"/>
      <c r="P306" s="123"/>
      <c r="Q306" s="123"/>
    </row>
    <row r="307" spans="2:17">
      <c r="B307" s="122"/>
      <c r="C307" s="122"/>
      <c r="D307" s="123"/>
      <c r="E307" s="123"/>
      <c r="F307" s="123"/>
      <c r="G307" s="123"/>
      <c r="H307" s="123"/>
      <c r="I307" s="123"/>
      <c r="J307" s="123"/>
      <c r="K307" s="123"/>
      <c r="L307" s="123"/>
      <c r="M307" s="123"/>
      <c r="N307" s="123"/>
      <c r="O307" s="123"/>
      <c r="P307" s="123"/>
      <c r="Q307" s="123"/>
    </row>
    <row r="308" spans="2:17">
      <c r="B308" s="122"/>
      <c r="C308" s="122"/>
      <c r="D308" s="123"/>
      <c r="E308" s="123"/>
      <c r="F308" s="123"/>
      <c r="G308" s="123"/>
      <c r="H308" s="123"/>
      <c r="I308" s="123"/>
      <c r="J308" s="123"/>
      <c r="K308" s="123"/>
      <c r="L308" s="123"/>
      <c r="M308" s="123"/>
      <c r="N308" s="123"/>
      <c r="O308" s="123"/>
      <c r="P308" s="123"/>
      <c r="Q308" s="123"/>
    </row>
    <row r="309" spans="2:17">
      <c r="B309" s="122"/>
      <c r="C309" s="122"/>
      <c r="D309" s="123"/>
      <c r="E309" s="123"/>
      <c r="F309" s="123"/>
      <c r="G309" s="123"/>
      <c r="H309" s="123"/>
      <c r="I309" s="123"/>
      <c r="J309" s="123"/>
      <c r="K309" s="123"/>
      <c r="L309" s="123"/>
      <c r="M309" s="123"/>
      <c r="N309" s="123"/>
      <c r="O309" s="123"/>
      <c r="P309" s="123"/>
      <c r="Q309" s="123"/>
    </row>
    <row r="310" spans="2:17">
      <c r="B310" s="122"/>
      <c r="C310" s="122"/>
      <c r="D310" s="123"/>
      <c r="E310" s="123"/>
      <c r="F310" s="123"/>
      <c r="G310" s="123"/>
      <c r="H310" s="123"/>
      <c r="I310" s="123"/>
      <c r="J310" s="123"/>
      <c r="K310" s="123"/>
      <c r="L310" s="123"/>
      <c r="M310" s="123"/>
      <c r="N310" s="123"/>
      <c r="O310" s="123"/>
      <c r="P310" s="123"/>
      <c r="Q310" s="123"/>
    </row>
    <row r="311" spans="2:17">
      <c r="B311" s="122"/>
      <c r="C311" s="122"/>
      <c r="D311" s="123"/>
      <c r="E311" s="123"/>
      <c r="F311" s="123"/>
      <c r="G311" s="123"/>
      <c r="H311" s="123"/>
      <c r="I311" s="123"/>
      <c r="J311" s="123"/>
      <c r="K311" s="123"/>
      <c r="L311" s="123"/>
      <c r="M311" s="123"/>
      <c r="N311" s="123"/>
      <c r="O311" s="123"/>
      <c r="P311" s="123"/>
      <c r="Q311" s="123"/>
    </row>
    <row r="312" spans="2:17">
      <c r="B312" s="122"/>
      <c r="C312" s="122"/>
      <c r="D312" s="123"/>
      <c r="E312" s="123"/>
      <c r="F312" s="123"/>
      <c r="G312" s="123"/>
      <c r="H312" s="123"/>
      <c r="I312" s="123"/>
      <c r="J312" s="123"/>
      <c r="K312" s="123"/>
      <c r="L312" s="123"/>
      <c r="M312" s="123"/>
      <c r="N312" s="123"/>
      <c r="O312" s="123"/>
      <c r="P312" s="123"/>
      <c r="Q312" s="123"/>
    </row>
    <row r="313" spans="2:17">
      <c r="B313" s="122"/>
      <c r="C313" s="122"/>
      <c r="D313" s="123"/>
      <c r="E313" s="123"/>
      <c r="F313" s="123"/>
      <c r="G313" s="123"/>
      <c r="H313" s="123"/>
      <c r="I313" s="123"/>
      <c r="J313" s="123"/>
      <c r="K313" s="123"/>
      <c r="L313" s="123"/>
      <c r="M313" s="123"/>
      <c r="N313" s="123"/>
      <c r="O313" s="123"/>
      <c r="P313" s="123"/>
      <c r="Q313" s="123"/>
    </row>
    <row r="314" spans="2:17">
      <c r="B314" s="122"/>
      <c r="C314" s="122"/>
      <c r="D314" s="123"/>
      <c r="E314" s="123"/>
      <c r="F314" s="123"/>
      <c r="G314" s="123"/>
      <c r="H314" s="123"/>
      <c r="I314" s="123"/>
      <c r="J314" s="123"/>
      <c r="K314" s="123"/>
      <c r="L314" s="123"/>
      <c r="M314" s="123"/>
      <c r="N314" s="123"/>
      <c r="O314" s="123"/>
      <c r="P314" s="123"/>
      <c r="Q314" s="123"/>
    </row>
    <row r="315" spans="2:17">
      <c r="B315" s="122"/>
      <c r="C315" s="122"/>
      <c r="D315" s="123"/>
      <c r="E315" s="123"/>
      <c r="F315" s="123"/>
      <c r="G315" s="123"/>
      <c r="H315" s="123"/>
      <c r="I315" s="123"/>
      <c r="J315" s="123"/>
      <c r="K315" s="123"/>
      <c r="L315" s="123"/>
      <c r="M315" s="123"/>
      <c r="N315" s="123"/>
      <c r="O315" s="123"/>
      <c r="P315" s="123"/>
      <c r="Q315" s="123"/>
    </row>
    <row r="316" spans="2:17">
      <c r="B316" s="122"/>
      <c r="C316" s="122"/>
      <c r="D316" s="123"/>
      <c r="E316" s="123"/>
      <c r="F316" s="123"/>
      <c r="G316" s="123"/>
      <c r="H316" s="123"/>
      <c r="I316" s="123"/>
      <c r="J316" s="123"/>
      <c r="K316" s="123"/>
      <c r="L316" s="123"/>
      <c r="M316" s="123"/>
      <c r="N316" s="123"/>
      <c r="O316" s="123"/>
      <c r="P316" s="123"/>
      <c r="Q316" s="123"/>
    </row>
    <row r="317" spans="2:17">
      <c r="B317" s="122"/>
      <c r="C317" s="122"/>
      <c r="D317" s="123"/>
      <c r="E317" s="123"/>
      <c r="F317" s="123"/>
      <c r="G317" s="123"/>
      <c r="H317" s="123"/>
      <c r="I317" s="123"/>
      <c r="J317" s="123"/>
      <c r="K317" s="123"/>
      <c r="L317" s="123"/>
      <c r="M317" s="123"/>
      <c r="N317" s="123"/>
      <c r="O317" s="123"/>
      <c r="P317" s="123"/>
      <c r="Q317" s="123"/>
    </row>
    <row r="318" spans="2:17">
      <c r="B318" s="122"/>
      <c r="C318" s="122"/>
      <c r="D318" s="123"/>
      <c r="E318" s="123"/>
      <c r="F318" s="123"/>
      <c r="G318" s="123"/>
      <c r="H318" s="123"/>
      <c r="I318" s="123"/>
      <c r="J318" s="123"/>
      <c r="K318" s="123"/>
      <c r="L318" s="123"/>
      <c r="M318" s="123"/>
      <c r="N318" s="123"/>
      <c r="O318" s="123"/>
      <c r="P318" s="123"/>
      <c r="Q318" s="123"/>
    </row>
    <row r="319" spans="2:17">
      <c r="B319" s="122"/>
      <c r="C319" s="122"/>
      <c r="D319" s="123"/>
      <c r="E319" s="123"/>
      <c r="F319" s="123"/>
      <c r="G319" s="123"/>
      <c r="H319" s="123"/>
      <c r="I319" s="123"/>
      <c r="J319" s="123"/>
      <c r="K319" s="123"/>
      <c r="L319" s="123"/>
      <c r="M319" s="123"/>
      <c r="N319" s="123"/>
      <c r="O319" s="123"/>
      <c r="P319" s="123"/>
      <c r="Q319" s="123"/>
    </row>
    <row r="320" spans="2:17">
      <c r="B320" s="122"/>
      <c r="C320" s="122"/>
      <c r="D320" s="123"/>
      <c r="E320" s="123"/>
      <c r="F320" s="123"/>
      <c r="G320" s="123"/>
      <c r="H320" s="123"/>
      <c r="I320" s="123"/>
      <c r="J320" s="123"/>
      <c r="K320" s="123"/>
      <c r="L320" s="123"/>
      <c r="M320" s="123"/>
      <c r="N320" s="123"/>
      <c r="O320" s="123"/>
      <c r="P320" s="123"/>
      <c r="Q320" s="123"/>
    </row>
    <row r="321" spans="2:17">
      <c r="B321" s="122"/>
      <c r="C321" s="122"/>
      <c r="D321" s="123"/>
      <c r="E321" s="123"/>
      <c r="F321" s="123"/>
      <c r="G321" s="123"/>
      <c r="H321" s="123"/>
      <c r="I321" s="123"/>
      <c r="J321" s="123"/>
      <c r="K321" s="123"/>
      <c r="L321" s="123"/>
      <c r="M321" s="123"/>
      <c r="N321" s="123"/>
      <c r="O321" s="123"/>
      <c r="P321" s="123"/>
      <c r="Q321" s="123"/>
    </row>
    <row r="322" spans="2:17">
      <c r="B322" s="122"/>
      <c r="C322" s="122"/>
      <c r="D322" s="123"/>
      <c r="E322" s="123"/>
      <c r="F322" s="123"/>
      <c r="G322" s="123"/>
      <c r="H322" s="123"/>
      <c r="I322" s="123"/>
      <c r="J322" s="123"/>
      <c r="K322" s="123"/>
      <c r="L322" s="123"/>
      <c r="M322" s="123"/>
      <c r="N322" s="123"/>
      <c r="O322" s="123"/>
      <c r="P322" s="123"/>
      <c r="Q322" s="123"/>
    </row>
    <row r="323" spans="2:17">
      <c r="B323" s="122"/>
      <c r="C323" s="122"/>
      <c r="D323" s="123"/>
      <c r="E323" s="123"/>
      <c r="F323" s="123"/>
      <c r="G323" s="123"/>
      <c r="H323" s="123"/>
      <c r="I323" s="123"/>
      <c r="J323" s="123"/>
      <c r="K323" s="123"/>
      <c r="L323" s="123"/>
      <c r="M323" s="123"/>
      <c r="N323" s="123"/>
      <c r="O323" s="123"/>
      <c r="P323" s="123"/>
      <c r="Q323" s="123"/>
    </row>
    <row r="324" spans="2:17">
      <c r="B324" s="122"/>
      <c r="C324" s="122"/>
      <c r="D324" s="123"/>
      <c r="E324" s="123"/>
      <c r="F324" s="123"/>
      <c r="G324" s="123"/>
      <c r="H324" s="123"/>
      <c r="I324" s="123"/>
      <c r="J324" s="123"/>
      <c r="K324" s="123"/>
      <c r="L324" s="123"/>
      <c r="M324" s="123"/>
      <c r="N324" s="123"/>
      <c r="O324" s="123"/>
      <c r="P324" s="123"/>
      <c r="Q324" s="123"/>
    </row>
    <row r="325" spans="2:17">
      <c r="B325" s="122"/>
      <c r="C325" s="122"/>
      <c r="D325" s="123"/>
      <c r="E325" s="123"/>
      <c r="F325" s="123"/>
      <c r="G325" s="123"/>
      <c r="H325" s="123"/>
      <c r="I325" s="123"/>
      <c r="J325" s="123"/>
      <c r="K325" s="123"/>
      <c r="L325" s="123"/>
      <c r="M325" s="123"/>
      <c r="N325" s="123"/>
      <c r="O325" s="123"/>
      <c r="P325" s="123"/>
      <c r="Q325" s="123"/>
    </row>
    <row r="326" spans="2:17">
      <c r="B326" s="122"/>
      <c r="C326" s="122"/>
      <c r="D326" s="123"/>
      <c r="E326" s="123"/>
      <c r="F326" s="123"/>
      <c r="G326" s="123"/>
      <c r="H326" s="123"/>
      <c r="I326" s="123"/>
      <c r="J326" s="123"/>
      <c r="K326" s="123"/>
      <c r="L326" s="123"/>
      <c r="M326" s="123"/>
      <c r="N326" s="123"/>
      <c r="O326" s="123"/>
      <c r="P326" s="123"/>
      <c r="Q326" s="123"/>
    </row>
    <row r="327" spans="2:17">
      <c r="B327" s="122"/>
      <c r="C327" s="122"/>
      <c r="D327" s="123"/>
      <c r="E327" s="123"/>
      <c r="F327" s="123"/>
      <c r="G327" s="123"/>
      <c r="H327" s="123"/>
      <c r="I327" s="123"/>
      <c r="J327" s="123"/>
      <c r="K327" s="123"/>
      <c r="L327" s="123"/>
      <c r="M327" s="123"/>
      <c r="N327" s="123"/>
      <c r="O327" s="123"/>
      <c r="P327" s="123"/>
      <c r="Q327" s="123"/>
    </row>
    <row r="328" spans="2:17">
      <c r="B328" s="122"/>
      <c r="C328" s="122"/>
      <c r="D328" s="123"/>
      <c r="E328" s="123"/>
      <c r="F328" s="123"/>
      <c r="G328" s="123"/>
      <c r="H328" s="123"/>
      <c r="I328" s="123"/>
      <c r="J328" s="123"/>
      <c r="K328" s="123"/>
      <c r="L328" s="123"/>
      <c r="M328" s="123"/>
      <c r="N328" s="123"/>
      <c r="O328" s="123"/>
      <c r="P328" s="123"/>
      <c r="Q328" s="123"/>
    </row>
    <row r="329" spans="2:17">
      <c r="B329" s="122"/>
      <c r="C329" s="122"/>
      <c r="D329" s="123"/>
      <c r="E329" s="123"/>
      <c r="F329" s="123"/>
      <c r="G329" s="123"/>
      <c r="H329" s="123"/>
      <c r="I329" s="123"/>
      <c r="J329" s="123"/>
      <c r="K329" s="123"/>
      <c r="L329" s="123"/>
      <c r="M329" s="123"/>
      <c r="N329" s="123"/>
      <c r="O329" s="123"/>
      <c r="P329" s="123"/>
      <c r="Q329" s="123"/>
    </row>
    <row r="330" spans="2:17">
      <c r="B330" s="122"/>
      <c r="C330" s="122"/>
      <c r="D330" s="123"/>
      <c r="E330" s="123"/>
      <c r="F330" s="123"/>
      <c r="G330" s="123"/>
      <c r="H330" s="123"/>
      <c r="I330" s="123"/>
      <c r="J330" s="123"/>
      <c r="K330" s="123"/>
      <c r="L330" s="123"/>
      <c r="M330" s="123"/>
      <c r="N330" s="123"/>
      <c r="O330" s="123"/>
      <c r="P330" s="123"/>
      <c r="Q330" s="123"/>
    </row>
    <row r="331" spans="2:17">
      <c r="B331" s="122"/>
      <c r="C331" s="122"/>
      <c r="D331" s="123"/>
      <c r="E331" s="123"/>
      <c r="F331" s="123"/>
      <c r="G331" s="123"/>
      <c r="H331" s="123"/>
      <c r="I331" s="123"/>
      <c r="J331" s="123"/>
      <c r="K331" s="123"/>
      <c r="L331" s="123"/>
      <c r="M331" s="123"/>
      <c r="N331" s="123"/>
      <c r="O331" s="123"/>
      <c r="P331" s="123"/>
      <c r="Q331" s="123"/>
    </row>
    <row r="332" spans="2:17">
      <c r="B332" s="122"/>
      <c r="C332" s="122"/>
      <c r="D332" s="123"/>
      <c r="E332" s="123"/>
      <c r="F332" s="123"/>
      <c r="G332" s="123"/>
      <c r="H332" s="123"/>
      <c r="I332" s="123"/>
      <c r="J332" s="123"/>
      <c r="K332" s="123"/>
      <c r="L332" s="123"/>
      <c r="M332" s="123"/>
      <c r="N332" s="123"/>
      <c r="O332" s="123"/>
      <c r="P332" s="123"/>
      <c r="Q332" s="123"/>
    </row>
    <row r="333" spans="2:17">
      <c r="B333" s="122"/>
      <c r="C333" s="122"/>
      <c r="D333" s="123"/>
      <c r="E333" s="123"/>
      <c r="F333" s="123"/>
      <c r="G333" s="123"/>
      <c r="H333" s="123"/>
      <c r="I333" s="123"/>
      <c r="J333" s="123"/>
      <c r="K333" s="123"/>
      <c r="L333" s="123"/>
      <c r="M333" s="123"/>
      <c r="N333" s="123"/>
      <c r="O333" s="123"/>
      <c r="P333" s="123"/>
      <c r="Q333" s="123"/>
    </row>
    <row r="334" spans="2:17">
      <c r="B334" s="122"/>
      <c r="C334" s="122"/>
      <c r="D334" s="123"/>
      <c r="E334" s="123"/>
      <c r="F334" s="123"/>
      <c r="G334" s="123"/>
      <c r="H334" s="123"/>
      <c r="I334" s="123"/>
      <c r="J334" s="123"/>
      <c r="K334" s="123"/>
      <c r="L334" s="123"/>
      <c r="M334" s="123"/>
      <c r="N334" s="123"/>
      <c r="O334" s="123"/>
      <c r="P334" s="123"/>
      <c r="Q334" s="123"/>
    </row>
    <row r="335" spans="2:17">
      <c r="B335" s="122"/>
      <c r="C335" s="122"/>
      <c r="D335" s="123"/>
      <c r="E335" s="123"/>
      <c r="F335" s="123"/>
      <c r="G335" s="123"/>
      <c r="H335" s="123"/>
      <c r="I335" s="123"/>
      <c r="J335" s="123"/>
      <c r="K335" s="123"/>
      <c r="L335" s="123"/>
      <c r="M335" s="123"/>
      <c r="N335" s="123"/>
      <c r="O335" s="123"/>
      <c r="P335" s="123"/>
      <c r="Q335" s="123"/>
    </row>
    <row r="336" spans="2:17">
      <c r="B336" s="122"/>
      <c r="C336" s="122"/>
      <c r="D336" s="123"/>
      <c r="E336" s="123"/>
      <c r="F336" s="123"/>
      <c r="G336" s="123"/>
      <c r="H336" s="123"/>
      <c r="I336" s="123"/>
      <c r="J336" s="123"/>
      <c r="K336" s="123"/>
      <c r="L336" s="123"/>
      <c r="M336" s="123"/>
      <c r="N336" s="123"/>
      <c r="O336" s="123"/>
      <c r="P336" s="123"/>
      <c r="Q336" s="123"/>
    </row>
    <row r="337" spans="2:17">
      <c r="B337" s="122"/>
      <c r="C337" s="122"/>
      <c r="D337" s="123"/>
      <c r="E337" s="123"/>
      <c r="F337" s="123"/>
      <c r="G337" s="123"/>
      <c r="H337" s="123"/>
      <c r="I337" s="123"/>
      <c r="J337" s="123"/>
      <c r="K337" s="123"/>
      <c r="L337" s="123"/>
      <c r="M337" s="123"/>
      <c r="N337" s="123"/>
      <c r="O337" s="123"/>
      <c r="P337" s="123"/>
      <c r="Q337" s="123"/>
    </row>
    <row r="338" spans="2:17">
      <c r="B338" s="122"/>
      <c r="C338" s="122"/>
      <c r="D338" s="123"/>
      <c r="E338" s="123"/>
      <c r="F338" s="123"/>
      <c r="G338" s="123"/>
      <c r="H338" s="123"/>
      <c r="I338" s="123"/>
      <c r="J338" s="123"/>
      <c r="K338" s="123"/>
      <c r="L338" s="123"/>
      <c r="M338" s="123"/>
      <c r="N338" s="123"/>
      <c r="O338" s="123"/>
      <c r="P338" s="123"/>
      <c r="Q338" s="123"/>
    </row>
    <row r="339" spans="2:17">
      <c r="B339" s="122"/>
      <c r="C339" s="122"/>
      <c r="D339" s="123"/>
      <c r="E339" s="123"/>
      <c r="F339" s="123"/>
      <c r="G339" s="123"/>
      <c r="H339" s="123"/>
      <c r="I339" s="123"/>
      <c r="J339" s="123"/>
      <c r="K339" s="123"/>
      <c r="L339" s="123"/>
      <c r="M339" s="123"/>
      <c r="N339" s="123"/>
      <c r="O339" s="123"/>
      <c r="P339" s="123"/>
      <c r="Q339" s="123"/>
    </row>
    <row r="340" spans="2:17">
      <c r="B340" s="122"/>
      <c r="C340" s="122"/>
      <c r="D340" s="123"/>
      <c r="E340" s="123"/>
      <c r="F340" s="123"/>
      <c r="G340" s="123"/>
      <c r="H340" s="123"/>
      <c r="I340" s="123"/>
      <c r="J340" s="123"/>
      <c r="K340" s="123"/>
      <c r="L340" s="123"/>
      <c r="M340" s="123"/>
      <c r="N340" s="123"/>
      <c r="O340" s="123"/>
      <c r="P340" s="123"/>
      <c r="Q340" s="123"/>
    </row>
    <row r="341" spans="2:17">
      <c r="B341" s="122"/>
      <c r="C341" s="122"/>
      <c r="D341" s="123"/>
      <c r="E341" s="123"/>
      <c r="F341" s="123"/>
      <c r="G341" s="123"/>
      <c r="H341" s="123"/>
      <c r="I341" s="123"/>
      <c r="J341" s="123"/>
      <c r="K341" s="123"/>
      <c r="L341" s="123"/>
      <c r="M341" s="123"/>
      <c r="N341" s="123"/>
      <c r="O341" s="123"/>
      <c r="P341" s="123"/>
      <c r="Q341" s="123"/>
    </row>
    <row r="342" spans="2:17">
      <c r="B342" s="122"/>
      <c r="C342" s="122"/>
      <c r="D342" s="123"/>
      <c r="E342" s="123"/>
      <c r="F342" s="123"/>
      <c r="G342" s="123"/>
      <c r="H342" s="123"/>
      <c r="I342" s="123"/>
      <c r="J342" s="123"/>
      <c r="K342" s="123"/>
      <c r="L342" s="123"/>
      <c r="M342" s="123"/>
      <c r="N342" s="123"/>
      <c r="O342" s="123"/>
      <c r="P342" s="123"/>
      <c r="Q342" s="123"/>
    </row>
    <row r="343" spans="2:17">
      <c r="B343" s="122"/>
      <c r="C343" s="122"/>
      <c r="D343" s="123"/>
      <c r="E343" s="123"/>
      <c r="F343" s="123"/>
      <c r="G343" s="123"/>
      <c r="H343" s="123"/>
      <c r="I343" s="123"/>
      <c r="J343" s="123"/>
      <c r="K343" s="123"/>
      <c r="L343" s="123"/>
      <c r="M343" s="123"/>
      <c r="N343" s="123"/>
      <c r="O343" s="123"/>
      <c r="P343" s="123"/>
      <c r="Q343" s="123"/>
    </row>
    <row r="344" spans="2:17">
      <c r="B344" s="122"/>
      <c r="C344" s="122"/>
      <c r="D344" s="123"/>
      <c r="E344" s="123"/>
      <c r="F344" s="123"/>
      <c r="G344" s="123"/>
      <c r="H344" s="123"/>
      <c r="I344" s="123"/>
      <c r="J344" s="123"/>
      <c r="K344" s="123"/>
      <c r="L344" s="123"/>
      <c r="M344" s="123"/>
      <c r="N344" s="123"/>
      <c r="O344" s="123"/>
      <c r="P344" s="123"/>
      <c r="Q344" s="123"/>
    </row>
    <row r="345" spans="2:17">
      <c r="B345" s="122"/>
      <c r="C345" s="122"/>
      <c r="D345" s="123"/>
      <c r="E345" s="123"/>
      <c r="F345" s="123"/>
      <c r="G345" s="123"/>
      <c r="H345" s="123"/>
      <c r="I345" s="123"/>
      <c r="J345" s="123"/>
      <c r="K345" s="123"/>
      <c r="L345" s="123"/>
      <c r="M345" s="123"/>
      <c r="N345" s="123"/>
      <c r="O345" s="123"/>
      <c r="P345" s="123"/>
      <c r="Q345" s="123"/>
    </row>
    <row r="346" spans="2:17">
      <c r="B346" s="122"/>
      <c r="C346" s="122"/>
      <c r="D346" s="123"/>
      <c r="E346" s="123"/>
      <c r="F346" s="123"/>
      <c r="G346" s="123"/>
      <c r="H346" s="123"/>
      <c r="I346" s="123"/>
      <c r="J346" s="123"/>
      <c r="K346" s="123"/>
      <c r="L346" s="123"/>
      <c r="M346" s="123"/>
      <c r="N346" s="123"/>
      <c r="O346" s="123"/>
      <c r="P346" s="123"/>
      <c r="Q346" s="123"/>
    </row>
    <row r="347" spans="2:17">
      <c r="B347" s="122"/>
      <c r="C347" s="122"/>
      <c r="D347" s="123"/>
      <c r="E347" s="123"/>
      <c r="F347" s="123"/>
      <c r="G347" s="123"/>
      <c r="H347" s="123"/>
      <c r="I347" s="123"/>
      <c r="J347" s="123"/>
      <c r="K347" s="123"/>
      <c r="L347" s="123"/>
      <c r="M347" s="123"/>
      <c r="N347" s="123"/>
      <c r="O347" s="123"/>
      <c r="P347" s="123"/>
      <c r="Q347" s="123"/>
    </row>
    <row r="348" spans="2:17">
      <c r="B348" s="122"/>
      <c r="C348" s="122"/>
      <c r="D348" s="123"/>
      <c r="E348" s="123"/>
      <c r="F348" s="123"/>
      <c r="G348" s="123"/>
      <c r="H348" s="123"/>
      <c r="I348" s="123"/>
      <c r="J348" s="123"/>
      <c r="K348" s="123"/>
      <c r="L348" s="123"/>
      <c r="M348" s="123"/>
      <c r="N348" s="123"/>
      <c r="O348" s="123"/>
      <c r="P348" s="123"/>
      <c r="Q348" s="123"/>
    </row>
    <row r="349" spans="2:17">
      <c r="B349" s="122"/>
      <c r="C349" s="122"/>
      <c r="D349" s="123"/>
      <c r="E349" s="123"/>
      <c r="F349" s="123"/>
      <c r="G349" s="123"/>
      <c r="H349" s="123"/>
      <c r="I349" s="123"/>
      <c r="J349" s="123"/>
      <c r="K349" s="123"/>
      <c r="L349" s="123"/>
      <c r="M349" s="123"/>
      <c r="N349" s="123"/>
      <c r="O349" s="123"/>
      <c r="P349" s="123"/>
      <c r="Q349" s="123"/>
    </row>
    <row r="350" spans="2:17">
      <c r="B350" s="122"/>
      <c r="C350" s="122"/>
      <c r="D350" s="123"/>
      <c r="E350" s="123"/>
      <c r="F350" s="123"/>
      <c r="G350" s="123"/>
      <c r="H350" s="123"/>
      <c r="I350" s="123"/>
      <c r="J350" s="123"/>
      <c r="K350" s="123"/>
      <c r="L350" s="123"/>
      <c r="M350" s="123"/>
      <c r="N350" s="123"/>
      <c r="O350" s="123"/>
      <c r="P350" s="123"/>
      <c r="Q350" s="123"/>
    </row>
    <row r="351" spans="2:17">
      <c r="B351" s="122"/>
      <c r="C351" s="122"/>
      <c r="D351" s="123"/>
      <c r="E351" s="123"/>
      <c r="F351" s="123"/>
      <c r="G351" s="123"/>
      <c r="H351" s="123"/>
      <c r="I351" s="123"/>
      <c r="J351" s="123"/>
      <c r="K351" s="123"/>
      <c r="L351" s="123"/>
      <c r="M351" s="123"/>
      <c r="N351" s="123"/>
      <c r="O351" s="123"/>
      <c r="P351" s="123"/>
      <c r="Q351" s="123"/>
    </row>
    <row r="352" spans="2:17">
      <c r="B352" s="122"/>
      <c r="C352" s="122"/>
      <c r="D352" s="123"/>
      <c r="E352" s="123"/>
      <c r="F352" s="123"/>
      <c r="G352" s="123"/>
      <c r="H352" s="123"/>
      <c r="I352" s="123"/>
      <c r="J352" s="123"/>
      <c r="K352" s="123"/>
      <c r="L352" s="123"/>
      <c r="M352" s="123"/>
      <c r="N352" s="123"/>
      <c r="O352" s="123"/>
      <c r="P352" s="123"/>
      <c r="Q352" s="123"/>
    </row>
    <row r="353" spans="2:17">
      <c r="B353" s="122"/>
      <c r="C353" s="122"/>
      <c r="D353" s="123"/>
      <c r="E353" s="123"/>
      <c r="F353" s="123"/>
      <c r="G353" s="123"/>
      <c r="H353" s="123"/>
      <c r="I353" s="123"/>
      <c r="J353" s="123"/>
      <c r="K353" s="123"/>
      <c r="L353" s="123"/>
      <c r="M353" s="123"/>
      <c r="N353" s="123"/>
      <c r="O353" s="123"/>
      <c r="P353" s="123"/>
      <c r="Q353" s="123"/>
    </row>
    <row r="354" spans="2:17">
      <c r="B354" s="122"/>
      <c r="C354" s="122"/>
      <c r="D354" s="123"/>
      <c r="E354" s="123"/>
      <c r="F354" s="123"/>
      <c r="G354" s="123"/>
      <c r="H354" s="123"/>
      <c r="I354" s="123"/>
      <c r="J354" s="123"/>
      <c r="K354" s="123"/>
      <c r="L354" s="123"/>
      <c r="M354" s="123"/>
      <c r="N354" s="123"/>
      <c r="O354" s="123"/>
      <c r="P354" s="123"/>
      <c r="Q354" s="123"/>
    </row>
    <row r="355" spans="2:17">
      <c r="B355" s="122"/>
      <c r="C355" s="122"/>
      <c r="D355" s="123"/>
      <c r="E355" s="123"/>
      <c r="F355" s="123"/>
      <c r="G355" s="123"/>
      <c r="H355" s="123"/>
      <c r="I355" s="123"/>
      <c r="J355" s="123"/>
      <c r="K355" s="123"/>
      <c r="L355" s="123"/>
      <c r="M355" s="123"/>
      <c r="N355" s="123"/>
      <c r="O355" s="123"/>
      <c r="P355" s="123"/>
      <c r="Q355" s="123"/>
    </row>
    <row r="356" spans="2:17">
      <c r="B356" s="122"/>
      <c r="C356" s="122"/>
      <c r="D356" s="123"/>
      <c r="E356" s="123"/>
      <c r="F356" s="123"/>
      <c r="G356" s="123"/>
      <c r="H356" s="123"/>
      <c r="I356" s="123"/>
      <c r="J356" s="123"/>
      <c r="K356" s="123"/>
      <c r="L356" s="123"/>
      <c r="M356" s="123"/>
      <c r="N356" s="123"/>
      <c r="O356" s="123"/>
      <c r="P356" s="123"/>
      <c r="Q356" s="123"/>
    </row>
    <row r="357" spans="2:17">
      <c r="B357" s="122"/>
      <c r="C357" s="122"/>
      <c r="D357" s="123"/>
      <c r="E357" s="123"/>
      <c r="F357" s="123"/>
      <c r="G357" s="123"/>
      <c r="H357" s="123"/>
      <c r="I357" s="123"/>
      <c r="J357" s="123"/>
      <c r="K357" s="123"/>
      <c r="L357" s="123"/>
      <c r="M357" s="123"/>
      <c r="N357" s="123"/>
      <c r="O357" s="123"/>
      <c r="P357" s="123"/>
      <c r="Q357" s="123"/>
    </row>
    <row r="358" spans="2:17">
      <c r="B358" s="122"/>
      <c r="C358" s="122"/>
      <c r="D358" s="123"/>
      <c r="E358" s="123"/>
      <c r="F358" s="123"/>
      <c r="G358" s="123"/>
      <c r="H358" s="123"/>
      <c r="I358" s="123"/>
      <c r="J358" s="123"/>
      <c r="K358" s="123"/>
      <c r="L358" s="123"/>
      <c r="M358" s="123"/>
      <c r="N358" s="123"/>
      <c r="O358" s="123"/>
      <c r="P358" s="123"/>
      <c r="Q358" s="123"/>
    </row>
    <row r="359" spans="2:17">
      <c r="B359" s="122"/>
      <c r="C359" s="122"/>
      <c r="D359" s="123"/>
      <c r="E359" s="123"/>
      <c r="F359" s="123"/>
      <c r="G359" s="123"/>
      <c r="H359" s="123"/>
      <c r="I359" s="123"/>
      <c r="J359" s="123"/>
      <c r="K359" s="123"/>
      <c r="L359" s="123"/>
      <c r="M359" s="123"/>
      <c r="N359" s="123"/>
      <c r="O359" s="123"/>
      <c r="P359" s="123"/>
      <c r="Q359" s="123"/>
    </row>
    <row r="360" spans="2:17">
      <c r="B360" s="122"/>
      <c r="C360" s="122"/>
      <c r="D360" s="123"/>
      <c r="E360" s="123"/>
      <c r="F360" s="123"/>
      <c r="G360" s="123"/>
      <c r="H360" s="123"/>
      <c r="I360" s="123"/>
      <c r="J360" s="123"/>
      <c r="K360" s="123"/>
      <c r="L360" s="123"/>
      <c r="M360" s="123"/>
      <c r="N360" s="123"/>
      <c r="O360" s="123"/>
      <c r="P360" s="123"/>
      <c r="Q360" s="123"/>
    </row>
    <row r="361" spans="2:17">
      <c r="B361" s="122"/>
      <c r="C361" s="122"/>
      <c r="D361" s="123"/>
      <c r="E361" s="123"/>
      <c r="F361" s="123"/>
      <c r="G361" s="123"/>
      <c r="H361" s="123"/>
      <c r="I361" s="123"/>
      <c r="J361" s="123"/>
      <c r="K361" s="123"/>
      <c r="L361" s="123"/>
      <c r="M361" s="123"/>
      <c r="N361" s="123"/>
      <c r="O361" s="123"/>
      <c r="P361" s="123"/>
      <c r="Q361" s="123"/>
    </row>
    <row r="362" spans="2:17">
      <c r="B362" s="122"/>
      <c r="C362" s="122"/>
      <c r="D362" s="123"/>
      <c r="E362" s="123"/>
      <c r="F362" s="123"/>
      <c r="G362" s="123"/>
      <c r="H362" s="123"/>
      <c r="I362" s="123"/>
      <c r="J362" s="123"/>
      <c r="K362" s="123"/>
      <c r="L362" s="123"/>
      <c r="M362" s="123"/>
      <c r="N362" s="123"/>
      <c r="O362" s="123"/>
      <c r="P362" s="123"/>
      <c r="Q362" s="123"/>
    </row>
    <row r="363" spans="2:17">
      <c r="B363" s="122"/>
      <c r="C363" s="122"/>
      <c r="D363" s="123"/>
      <c r="E363" s="123"/>
      <c r="F363" s="123"/>
      <c r="G363" s="123"/>
      <c r="H363" s="123"/>
      <c r="I363" s="123"/>
      <c r="J363" s="123"/>
      <c r="K363" s="123"/>
      <c r="L363" s="123"/>
      <c r="M363" s="123"/>
      <c r="N363" s="123"/>
      <c r="O363" s="123"/>
      <c r="P363" s="123"/>
      <c r="Q363" s="123"/>
    </row>
    <row r="364" spans="2:17">
      <c r="B364" s="122"/>
      <c r="C364" s="122"/>
      <c r="D364" s="123"/>
      <c r="E364" s="123"/>
      <c r="F364" s="123"/>
      <c r="G364" s="123"/>
      <c r="H364" s="123"/>
      <c r="I364" s="123"/>
      <c r="J364" s="123"/>
      <c r="K364" s="123"/>
      <c r="L364" s="123"/>
      <c r="M364" s="123"/>
      <c r="N364" s="123"/>
      <c r="O364" s="123"/>
      <c r="P364" s="123"/>
      <c r="Q364" s="123"/>
    </row>
    <row r="365" spans="2:17">
      <c r="B365" s="122"/>
      <c r="C365" s="122"/>
      <c r="D365" s="123"/>
      <c r="E365" s="123"/>
      <c r="F365" s="123"/>
      <c r="G365" s="123"/>
      <c r="H365" s="123"/>
      <c r="I365" s="123"/>
      <c r="J365" s="123"/>
      <c r="K365" s="123"/>
      <c r="L365" s="123"/>
      <c r="M365" s="123"/>
      <c r="N365" s="123"/>
      <c r="O365" s="123"/>
      <c r="P365" s="123"/>
      <c r="Q365" s="123"/>
    </row>
    <row r="366" spans="2:17">
      <c r="B366" s="122"/>
      <c r="C366" s="122"/>
      <c r="D366" s="123"/>
      <c r="E366" s="123"/>
      <c r="F366" s="123"/>
      <c r="G366" s="123"/>
      <c r="H366" s="123"/>
      <c r="I366" s="123"/>
      <c r="J366" s="123"/>
      <c r="K366" s="123"/>
      <c r="L366" s="123"/>
      <c r="M366" s="123"/>
      <c r="N366" s="123"/>
      <c r="O366" s="123"/>
      <c r="P366" s="123"/>
      <c r="Q366" s="123"/>
    </row>
    <row r="367" spans="2:17">
      <c r="B367" s="122"/>
      <c r="C367" s="122"/>
      <c r="D367" s="123"/>
      <c r="E367" s="123"/>
      <c r="F367" s="123"/>
      <c r="G367" s="123"/>
      <c r="H367" s="123"/>
      <c r="I367" s="123"/>
      <c r="J367" s="123"/>
      <c r="K367" s="123"/>
      <c r="L367" s="123"/>
      <c r="M367" s="123"/>
      <c r="N367" s="123"/>
      <c r="O367" s="123"/>
      <c r="P367" s="123"/>
      <c r="Q367" s="123"/>
    </row>
    <row r="368" spans="2:17">
      <c r="B368" s="122"/>
      <c r="C368" s="122"/>
      <c r="D368" s="123"/>
      <c r="E368" s="123"/>
      <c r="F368" s="123"/>
      <c r="G368" s="123"/>
      <c r="H368" s="123"/>
      <c r="I368" s="123"/>
      <c r="J368" s="123"/>
      <c r="K368" s="123"/>
      <c r="L368" s="123"/>
      <c r="M368" s="123"/>
      <c r="N368" s="123"/>
      <c r="O368" s="123"/>
      <c r="P368" s="123"/>
      <c r="Q368" s="123"/>
    </row>
    <row r="369" spans="2:17">
      <c r="B369" s="122"/>
      <c r="C369" s="122"/>
      <c r="D369" s="123"/>
      <c r="E369" s="123"/>
      <c r="F369" s="123"/>
      <c r="G369" s="123"/>
      <c r="H369" s="123"/>
      <c r="I369" s="123"/>
      <c r="J369" s="123"/>
      <c r="K369" s="123"/>
      <c r="L369" s="123"/>
      <c r="M369" s="123"/>
      <c r="N369" s="123"/>
      <c r="O369" s="123"/>
      <c r="P369" s="123"/>
      <c r="Q369" s="123"/>
    </row>
    <row r="370" spans="2:17">
      <c r="B370" s="122"/>
      <c r="C370" s="122"/>
      <c r="D370" s="123"/>
      <c r="E370" s="123"/>
      <c r="F370" s="123"/>
      <c r="G370" s="123"/>
      <c r="H370" s="123"/>
      <c r="I370" s="123"/>
      <c r="J370" s="123"/>
      <c r="K370" s="123"/>
      <c r="L370" s="123"/>
      <c r="M370" s="123"/>
      <c r="N370" s="123"/>
      <c r="O370" s="123"/>
      <c r="P370" s="123"/>
      <c r="Q370" s="123"/>
    </row>
    <row r="371" spans="2:17">
      <c r="B371" s="122"/>
      <c r="C371" s="122"/>
      <c r="D371" s="123"/>
      <c r="E371" s="123"/>
      <c r="F371" s="123"/>
      <c r="G371" s="123"/>
      <c r="H371" s="123"/>
      <c r="I371" s="123"/>
      <c r="J371" s="123"/>
      <c r="K371" s="123"/>
      <c r="L371" s="123"/>
      <c r="M371" s="123"/>
      <c r="N371" s="123"/>
      <c r="O371" s="123"/>
      <c r="P371" s="123"/>
      <c r="Q371" s="123"/>
    </row>
    <row r="372" spans="2:17">
      <c r="B372" s="122"/>
      <c r="C372" s="122"/>
      <c r="D372" s="123"/>
      <c r="E372" s="123"/>
      <c r="F372" s="123"/>
      <c r="G372" s="123"/>
      <c r="H372" s="123"/>
      <c r="I372" s="123"/>
      <c r="J372" s="123"/>
      <c r="K372" s="123"/>
      <c r="L372" s="123"/>
      <c r="M372" s="123"/>
      <c r="N372" s="123"/>
      <c r="O372" s="123"/>
      <c r="P372" s="123"/>
      <c r="Q372" s="123"/>
    </row>
    <row r="373" spans="2:17">
      <c r="B373" s="122"/>
      <c r="C373" s="122"/>
      <c r="D373" s="123"/>
      <c r="E373" s="123"/>
      <c r="F373" s="123"/>
      <c r="G373" s="123"/>
      <c r="H373" s="123"/>
      <c r="I373" s="123"/>
      <c r="J373" s="123"/>
      <c r="K373" s="123"/>
      <c r="L373" s="123"/>
      <c r="M373" s="123"/>
      <c r="N373" s="123"/>
      <c r="O373" s="123"/>
      <c r="P373" s="123"/>
      <c r="Q373" s="123"/>
    </row>
    <row r="374" spans="2:17">
      <c r="B374" s="122"/>
      <c r="C374" s="122"/>
      <c r="D374" s="123"/>
      <c r="E374" s="123"/>
      <c r="F374" s="123"/>
      <c r="G374" s="123"/>
      <c r="H374" s="123"/>
      <c r="I374" s="123"/>
      <c r="J374" s="123"/>
      <c r="K374" s="123"/>
      <c r="L374" s="123"/>
      <c r="M374" s="123"/>
      <c r="N374" s="123"/>
      <c r="O374" s="123"/>
      <c r="P374" s="123"/>
      <c r="Q374" s="123"/>
    </row>
    <row r="375" spans="2:17">
      <c r="B375" s="122"/>
      <c r="C375" s="122"/>
      <c r="D375" s="123"/>
      <c r="E375" s="123"/>
      <c r="F375" s="123"/>
      <c r="G375" s="123"/>
      <c r="H375" s="123"/>
      <c r="I375" s="123"/>
      <c r="J375" s="123"/>
      <c r="K375" s="123"/>
      <c r="L375" s="123"/>
      <c r="M375" s="123"/>
      <c r="N375" s="123"/>
      <c r="O375" s="123"/>
      <c r="P375" s="123"/>
      <c r="Q375" s="123"/>
    </row>
    <row r="376" spans="2:17">
      <c r="B376" s="122"/>
      <c r="C376" s="122"/>
      <c r="D376" s="123"/>
      <c r="E376" s="123"/>
      <c r="F376" s="123"/>
      <c r="G376" s="123"/>
      <c r="H376" s="123"/>
      <c r="I376" s="123"/>
      <c r="J376" s="123"/>
      <c r="K376" s="123"/>
      <c r="L376" s="123"/>
      <c r="M376" s="123"/>
      <c r="N376" s="123"/>
      <c r="O376" s="123"/>
      <c r="P376" s="123"/>
      <c r="Q376" s="123"/>
    </row>
    <row r="377" spans="2:17">
      <c r="B377" s="122"/>
      <c r="C377" s="122"/>
      <c r="D377" s="123"/>
      <c r="E377" s="123"/>
      <c r="F377" s="123"/>
      <c r="G377" s="123"/>
      <c r="H377" s="123"/>
      <c r="I377" s="123"/>
      <c r="J377" s="123"/>
      <c r="K377" s="123"/>
      <c r="L377" s="123"/>
      <c r="M377" s="123"/>
      <c r="N377" s="123"/>
      <c r="O377" s="123"/>
      <c r="P377" s="123"/>
      <c r="Q377" s="123"/>
    </row>
    <row r="378" spans="2:17">
      <c r="B378" s="122"/>
      <c r="C378" s="122"/>
      <c r="D378" s="123"/>
      <c r="E378" s="123"/>
      <c r="F378" s="123"/>
      <c r="G378" s="123"/>
      <c r="H378" s="123"/>
      <c r="I378" s="123"/>
      <c r="J378" s="123"/>
      <c r="K378" s="123"/>
      <c r="L378" s="123"/>
      <c r="M378" s="123"/>
      <c r="N378" s="123"/>
      <c r="O378" s="123"/>
      <c r="P378" s="123"/>
      <c r="Q378" s="123"/>
    </row>
    <row r="379" spans="2:17">
      <c r="B379" s="122"/>
      <c r="C379" s="122"/>
      <c r="D379" s="123"/>
      <c r="E379" s="123"/>
      <c r="F379" s="123"/>
      <c r="G379" s="123"/>
      <c r="H379" s="123"/>
      <c r="I379" s="123"/>
      <c r="J379" s="123"/>
      <c r="K379" s="123"/>
      <c r="L379" s="123"/>
      <c r="M379" s="123"/>
      <c r="N379" s="123"/>
      <c r="O379" s="123"/>
      <c r="P379" s="123"/>
      <c r="Q379" s="123"/>
    </row>
    <row r="380" spans="2:17">
      <c r="B380" s="122"/>
      <c r="C380" s="122"/>
      <c r="D380" s="123"/>
      <c r="E380" s="123"/>
      <c r="F380" s="123"/>
      <c r="G380" s="123"/>
      <c r="H380" s="123"/>
      <c r="I380" s="123"/>
      <c r="J380" s="123"/>
      <c r="K380" s="123"/>
      <c r="L380" s="123"/>
      <c r="M380" s="123"/>
      <c r="N380" s="123"/>
      <c r="O380" s="123"/>
      <c r="P380" s="123"/>
      <c r="Q380" s="123"/>
    </row>
    <row r="381" spans="2:17">
      <c r="B381" s="122"/>
      <c r="C381" s="122"/>
      <c r="D381" s="123"/>
      <c r="E381" s="123"/>
      <c r="F381" s="123"/>
      <c r="G381" s="123"/>
      <c r="H381" s="123"/>
      <c r="I381" s="123"/>
      <c r="J381" s="123"/>
      <c r="K381" s="123"/>
      <c r="L381" s="123"/>
      <c r="M381" s="123"/>
      <c r="N381" s="123"/>
      <c r="O381" s="123"/>
      <c r="P381" s="123"/>
      <c r="Q381" s="123"/>
    </row>
    <row r="382" spans="2:17">
      <c r="B382" s="122"/>
      <c r="C382" s="122"/>
      <c r="D382" s="123"/>
      <c r="E382" s="123"/>
      <c r="F382" s="123"/>
      <c r="G382" s="123"/>
      <c r="H382" s="123"/>
      <c r="I382" s="123"/>
      <c r="J382" s="123"/>
      <c r="K382" s="123"/>
      <c r="L382" s="123"/>
      <c r="M382" s="123"/>
      <c r="N382" s="123"/>
      <c r="O382" s="123"/>
      <c r="P382" s="123"/>
      <c r="Q382" s="123"/>
    </row>
    <row r="383" spans="2:17">
      <c r="B383" s="122"/>
      <c r="C383" s="122"/>
      <c r="D383" s="123"/>
      <c r="E383" s="123"/>
      <c r="F383" s="123"/>
      <c r="G383" s="123"/>
      <c r="H383" s="123"/>
      <c r="I383" s="123"/>
      <c r="J383" s="123"/>
      <c r="K383" s="123"/>
      <c r="L383" s="123"/>
      <c r="M383" s="123"/>
      <c r="N383" s="123"/>
      <c r="O383" s="123"/>
      <c r="P383" s="123"/>
      <c r="Q383" s="123"/>
    </row>
    <row r="384" spans="2:17">
      <c r="B384" s="122"/>
      <c r="C384" s="122"/>
      <c r="D384" s="123"/>
      <c r="E384" s="123"/>
      <c r="F384" s="123"/>
      <c r="G384" s="123"/>
      <c r="H384" s="123"/>
      <c r="I384" s="123"/>
      <c r="J384" s="123"/>
      <c r="K384" s="123"/>
      <c r="L384" s="123"/>
      <c r="M384" s="123"/>
      <c r="N384" s="123"/>
      <c r="O384" s="123"/>
      <c r="P384" s="123"/>
      <c r="Q384" s="123"/>
    </row>
    <row r="385" spans="2:17">
      <c r="B385" s="122"/>
      <c r="C385" s="122"/>
      <c r="D385" s="123"/>
      <c r="E385" s="123"/>
      <c r="F385" s="123"/>
      <c r="G385" s="123"/>
      <c r="H385" s="123"/>
      <c r="I385" s="123"/>
      <c r="J385" s="123"/>
      <c r="K385" s="123"/>
      <c r="L385" s="123"/>
      <c r="M385" s="123"/>
      <c r="N385" s="123"/>
      <c r="O385" s="123"/>
      <c r="P385" s="123"/>
      <c r="Q385" s="123"/>
    </row>
    <row r="386" spans="2:17">
      <c r="B386" s="122"/>
      <c r="C386" s="122"/>
      <c r="D386" s="123"/>
      <c r="E386" s="123"/>
      <c r="F386" s="123"/>
      <c r="G386" s="123"/>
      <c r="H386" s="123"/>
      <c r="I386" s="123"/>
      <c r="J386" s="123"/>
      <c r="K386" s="123"/>
      <c r="L386" s="123"/>
      <c r="M386" s="123"/>
      <c r="N386" s="123"/>
      <c r="O386" s="123"/>
      <c r="P386" s="123"/>
      <c r="Q386" s="123"/>
    </row>
    <row r="387" spans="2:17">
      <c r="B387" s="122"/>
      <c r="C387" s="122"/>
      <c r="D387" s="123"/>
      <c r="E387" s="123"/>
      <c r="F387" s="123"/>
      <c r="G387" s="123"/>
      <c r="H387" s="123"/>
      <c r="I387" s="123"/>
      <c r="J387" s="123"/>
      <c r="K387" s="123"/>
      <c r="L387" s="123"/>
      <c r="M387" s="123"/>
      <c r="N387" s="123"/>
      <c r="O387" s="123"/>
      <c r="P387" s="123"/>
      <c r="Q387" s="123"/>
    </row>
    <row r="388" spans="2:17">
      <c r="B388" s="122"/>
      <c r="C388" s="122"/>
      <c r="D388" s="123"/>
      <c r="E388" s="123"/>
      <c r="F388" s="123"/>
      <c r="G388" s="123"/>
      <c r="H388" s="123"/>
      <c r="I388" s="123"/>
      <c r="J388" s="123"/>
      <c r="K388" s="123"/>
      <c r="L388" s="123"/>
      <c r="M388" s="123"/>
      <c r="N388" s="123"/>
      <c r="O388" s="123"/>
      <c r="P388" s="123"/>
      <c r="Q388" s="123"/>
    </row>
    <row r="389" spans="2:17">
      <c r="B389" s="122"/>
      <c r="C389" s="122"/>
      <c r="D389" s="123"/>
      <c r="E389" s="123"/>
      <c r="F389" s="123"/>
      <c r="G389" s="123"/>
      <c r="H389" s="123"/>
      <c r="I389" s="123"/>
      <c r="J389" s="123"/>
      <c r="K389" s="123"/>
      <c r="L389" s="123"/>
      <c r="M389" s="123"/>
      <c r="N389" s="123"/>
      <c r="O389" s="123"/>
      <c r="P389" s="123"/>
      <c r="Q389" s="123"/>
    </row>
    <row r="390" spans="2:17">
      <c r="B390" s="122"/>
      <c r="C390" s="122"/>
      <c r="D390" s="123"/>
      <c r="E390" s="123"/>
      <c r="F390" s="123"/>
      <c r="G390" s="123"/>
      <c r="H390" s="123"/>
      <c r="I390" s="123"/>
      <c r="J390" s="123"/>
      <c r="K390" s="123"/>
      <c r="L390" s="123"/>
      <c r="M390" s="123"/>
      <c r="N390" s="123"/>
      <c r="O390" s="123"/>
      <c r="P390" s="123"/>
      <c r="Q390" s="123"/>
    </row>
    <row r="391" spans="2:17">
      <c r="B391" s="122"/>
      <c r="C391" s="122"/>
      <c r="D391" s="123"/>
      <c r="E391" s="123"/>
      <c r="F391" s="123"/>
      <c r="G391" s="123"/>
      <c r="H391" s="123"/>
      <c r="I391" s="123"/>
      <c r="J391" s="123"/>
      <c r="K391" s="123"/>
      <c r="L391" s="123"/>
      <c r="M391" s="123"/>
      <c r="N391" s="123"/>
      <c r="O391" s="123"/>
      <c r="P391" s="123"/>
      <c r="Q391" s="123"/>
    </row>
    <row r="392" spans="2:17">
      <c r="B392" s="122"/>
      <c r="C392" s="122"/>
      <c r="D392" s="123"/>
      <c r="E392" s="123"/>
      <c r="F392" s="123"/>
      <c r="G392" s="123"/>
      <c r="H392" s="123"/>
      <c r="I392" s="123"/>
      <c r="J392" s="123"/>
      <c r="K392" s="123"/>
      <c r="L392" s="123"/>
      <c r="M392" s="123"/>
      <c r="N392" s="123"/>
      <c r="O392" s="123"/>
      <c r="P392" s="123"/>
      <c r="Q392" s="123"/>
    </row>
    <row r="393" spans="2:17">
      <c r="B393" s="122"/>
      <c r="C393" s="122"/>
      <c r="D393" s="123"/>
      <c r="E393" s="123"/>
      <c r="F393" s="123"/>
      <c r="G393" s="123"/>
      <c r="H393" s="123"/>
      <c r="I393" s="123"/>
      <c r="J393" s="123"/>
      <c r="K393" s="123"/>
      <c r="L393" s="123"/>
      <c r="M393" s="123"/>
      <c r="N393" s="123"/>
      <c r="O393" s="123"/>
      <c r="P393" s="123"/>
      <c r="Q393" s="123"/>
    </row>
    <row r="394" spans="2:17">
      <c r="B394" s="122"/>
      <c r="C394" s="122"/>
      <c r="D394" s="123"/>
      <c r="E394" s="123"/>
      <c r="F394" s="123"/>
      <c r="G394" s="123"/>
      <c r="H394" s="123"/>
      <c r="I394" s="123"/>
      <c r="J394" s="123"/>
      <c r="K394" s="123"/>
      <c r="L394" s="123"/>
      <c r="M394" s="123"/>
      <c r="N394" s="123"/>
      <c r="O394" s="123"/>
      <c r="P394" s="123"/>
      <c r="Q394" s="123"/>
    </row>
    <row r="395" spans="2:17">
      <c r="B395" s="122"/>
      <c r="C395" s="122"/>
      <c r="D395" s="123"/>
      <c r="E395" s="123"/>
      <c r="F395" s="123"/>
      <c r="G395" s="123"/>
      <c r="H395" s="123"/>
      <c r="I395" s="123"/>
      <c r="J395" s="123"/>
      <c r="K395" s="123"/>
      <c r="L395" s="123"/>
      <c r="M395" s="123"/>
      <c r="N395" s="123"/>
      <c r="O395" s="123"/>
      <c r="P395" s="123"/>
      <c r="Q395" s="123"/>
    </row>
    <row r="396" spans="2:17">
      <c r="B396" s="122"/>
      <c r="C396" s="122"/>
      <c r="D396" s="123"/>
      <c r="E396" s="123"/>
      <c r="F396" s="123"/>
      <c r="G396" s="123"/>
      <c r="H396" s="123"/>
      <c r="I396" s="123"/>
      <c r="J396" s="123"/>
      <c r="K396" s="123"/>
      <c r="L396" s="123"/>
      <c r="M396" s="123"/>
      <c r="N396" s="123"/>
      <c r="O396" s="123"/>
      <c r="P396" s="123"/>
      <c r="Q396" s="123"/>
    </row>
    <row r="397" spans="2:17">
      <c r="B397" s="122"/>
      <c r="C397" s="122"/>
      <c r="D397" s="123"/>
      <c r="E397" s="123"/>
      <c r="F397" s="123"/>
      <c r="G397" s="123"/>
      <c r="H397" s="123"/>
      <c r="I397" s="123"/>
      <c r="J397" s="123"/>
      <c r="K397" s="123"/>
      <c r="L397" s="123"/>
      <c r="M397" s="123"/>
      <c r="N397" s="123"/>
      <c r="O397" s="123"/>
      <c r="P397" s="123"/>
      <c r="Q397" s="123"/>
    </row>
    <row r="398" spans="2:17">
      <c r="B398" s="122"/>
      <c r="C398" s="122"/>
      <c r="D398" s="123"/>
      <c r="E398" s="123"/>
      <c r="F398" s="123"/>
      <c r="G398" s="123"/>
      <c r="H398" s="123"/>
      <c r="I398" s="123"/>
      <c r="J398" s="123"/>
      <c r="K398" s="123"/>
      <c r="L398" s="123"/>
      <c r="M398" s="123"/>
      <c r="N398" s="123"/>
      <c r="O398" s="123"/>
      <c r="P398" s="123"/>
      <c r="Q398" s="123"/>
    </row>
    <row r="399" spans="2:17">
      <c r="B399" s="122"/>
      <c r="C399" s="122"/>
      <c r="D399" s="123"/>
      <c r="E399" s="123"/>
      <c r="F399" s="123"/>
      <c r="G399" s="123"/>
      <c r="H399" s="123"/>
      <c r="I399" s="123"/>
      <c r="J399" s="123"/>
      <c r="K399" s="123"/>
      <c r="L399" s="123"/>
      <c r="M399" s="123"/>
      <c r="N399" s="123"/>
      <c r="O399" s="123"/>
      <c r="P399" s="123"/>
      <c r="Q399" s="123"/>
    </row>
    <row r="400" spans="2:17">
      <c r="B400" s="122"/>
      <c r="C400" s="122"/>
      <c r="D400" s="123"/>
      <c r="E400" s="123"/>
      <c r="F400" s="123"/>
      <c r="G400" s="123"/>
      <c r="H400" s="123"/>
      <c r="I400" s="123"/>
      <c r="J400" s="123"/>
      <c r="K400" s="123"/>
      <c r="L400" s="123"/>
      <c r="M400" s="123"/>
      <c r="N400" s="123"/>
      <c r="O400" s="123"/>
      <c r="P400" s="123"/>
      <c r="Q400" s="123"/>
    </row>
    <row r="401" spans="2:17">
      <c r="B401" s="122"/>
      <c r="C401" s="122"/>
      <c r="D401" s="123"/>
      <c r="E401" s="123"/>
      <c r="F401" s="123"/>
      <c r="G401" s="123"/>
      <c r="H401" s="123"/>
      <c r="I401" s="123"/>
      <c r="J401" s="123"/>
      <c r="K401" s="123"/>
      <c r="L401" s="123"/>
      <c r="M401" s="123"/>
      <c r="N401" s="123"/>
      <c r="O401" s="123"/>
      <c r="P401" s="123"/>
      <c r="Q401" s="123"/>
    </row>
    <row r="402" spans="2:17">
      <c r="B402" s="122"/>
      <c r="C402" s="122"/>
      <c r="D402" s="123"/>
      <c r="E402" s="123"/>
      <c r="F402" s="123"/>
      <c r="G402" s="123"/>
      <c r="H402" s="123"/>
      <c r="I402" s="123"/>
      <c r="J402" s="123"/>
      <c r="K402" s="123"/>
      <c r="L402" s="123"/>
      <c r="M402" s="123"/>
      <c r="N402" s="123"/>
      <c r="O402" s="123"/>
      <c r="P402" s="123"/>
      <c r="Q402" s="123"/>
    </row>
    <row r="403" spans="2:17">
      <c r="B403" s="122"/>
      <c r="C403" s="122"/>
      <c r="D403" s="123"/>
      <c r="E403" s="123"/>
      <c r="F403" s="123"/>
      <c r="G403" s="123"/>
      <c r="H403" s="123"/>
      <c r="I403" s="123"/>
      <c r="J403" s="123"/>
      <c r="K403" s="123"/>
      <c r="L403" s="123"/>
      <c r="M403" s="123"/>
      <c r="N403" s="123"/>
      <c r="O403" s="123"/>
      <c r="P403" s="123"/>
      <c r="Q403" s="123"/>
    </row>
    <row r="404" spans="2:17">
      <c r="B404" s="122"/>
      <c r="C404" s="122"/>
      <c r="D404" s="123"/>
      <c r="E404" s="123"/>
      <c r="F404" s="123"/>
      <c r="G404" s="123"/>
      <c r="H404" s="123"/>
      <c r="I404" s="123"/>
      <c r="J404" s="123"/>
      <c r="K404" s="123"/>
      <c r="L404" s="123"/>
      <c r="M404" s="123"/>
      <c r="N404" s="123"/>
      <c r="O404" s="123"/>
      <c r="P404" s="123"/>
      <c r="Q404" s="123"/>
    </row>
    <row r="405" spans="2:17">
      <c r="B405" s="122"/>
      <c r="C405" s="122"/>
      <c r="D405" s="123"/>
      <c r="E405" s="123"/>
      <c r="F405" s="123"/>
      <c r="G405" s="123"/>
      <c r="H405" s="123"/>
      <c r="I405" s="123"/>
      <c r="J405" s="123"/>
      <c r="K405" s="123"/>
      <c r="L405" s="123"/>
      <c r="M405" s="123"/>
      <c r="N405" s="123"/>
      <c r="O405" s="123"/>
      <c r="P405" s="123"/>
      <c r="Q405" s="123"/>
    </row>
    <row r="406" spans="2:17">
      <c r="B406" s="122"/>
      <c r="C406" s="122"/>
      <c r="D406" s="123"/>
      <c r="E406" s="123"/>
      <c r="F406" s="123"/>
      <c r="G406" s="123"/>
      <c r="H406" s="123"/>
      <c r="I406" s="123"/>
      <c r="J406" s="123"/>
      <c r="K406" s="123"/>
      <c r="L406" s="123"/>
      <c r="M406" s="123"/>
      <c r="N406" s="123"/>
      <c r="O406" s="123"/>
      <c r="P406" s="123"/>
      <c r="Q406" s="123"/>
    </row>
    <row r="407" spans="2:17">
      <c r="B407" s="122"/>
      <c r="C407" s="122"/>
      <c r="D407" s="123"/>
      <c r="E407" s="123"/>
      <c r="F407" s="123"/>
      <c r="G407" s="123"/>
      <c r="H407" s="123"/>
      <c r="I407" s="123"/>
      <c r="J407" s="123"/>
      <c r="K407" s="123"/>
      <c r="L407" s="123"/>
      <c r="M407" s="123"/>
      <c r="N407" s="123"/>
      <c r="O407" s="123"/>
      <c r="P407" s="123"/>
      <c r="Q407" s="123"/>
    </row>
    <row r="408" spans="2:17">
      <c r="B408" s="122"/>
      <c r="C408" s="122"/>
      <c r="D408" s="123"/>
      <c r="E408" s="123"/>
      <c r="F408" s="123"/>
      <c r="G408" s="123"/>
      <c r="H408" s="123"/>
      <c r="I408" s="123"/>
      <c r="J408" s="123"/>
      <c r="K408" s="123"/>
      <c r="L408" s="123"/>
      <c r="M408" s="123"/>
      <c r="N408" s="123"/>
      <c r="O408" s="123"/>
      <c r="P408" s="123"/>
      <c r="Q408" s="123"/>
    </row>
    <row r="409" spans="2:17">
      <c r="B409" s="122"/>
      <c r="C409" s="122"/>
      <c r="D409" s="123"/>
      <c r="E409" s="123"/>
      <c r="F409" s="123"/>
      <c r="G409" s="123"/>
      <c r="H409" s="123"/>
      <c r="I409" s="123"/>
      <c r="J409" s="123"/>
      <c r="K409" s="123"/>
      <c r="L409" s="123"/>
      <c r="M409" s="123"/>
      <c r="N409" s="123"/>
      <c r="O409" s="123"/>
      <c r="P409" s="123"/>
      <c r="Q409" s="123"/>
    </row>
    <row r="410" spans="2:17">
      <c r="B410" s="122"/>
      <c r="C410" s="122"/>
      <c r="D410" s="123"/>
      <c r="E410" s="123"/>
      <c r="F410" s="123"/>
      <c r="G410" s="123"/>
      <c r="H410" s="123"/>
      <c r="I410" s="123"/>
      <c r="J410" s="123"/>
      <c r="K410" s="123"/>
      <c r="L410" s="123"/>
      <c r="M410" s="123"/>
      <c r="N410" s="123"/>
      <c r="O410" s="123"/>
      <c r="P410" s="123"/>
      <c r="Q410" s="123"/>
    </row>
    <row r="411" spans="2:17">
      <c r="B411" s="122"/>
      <c r="C411" s="122"/>
      <c r="D411" s="123"/>
      <c r="E411" s="123"/>
      <c r="F411" s="123"/>
      <c r="G411" s="123"/>
      <c r="H411" s="123"/>
      <c r="I411" s="123"/>
      <c r="J411" s="123"/>
      <c r="K411" s="123"/>
      <c r="L411" s="123"/>
      <c r="M411" s="123"/>
      <c r="N411" s="123"/>
      <c r="O411" s="123"/>
      <c r="P411" s="123"/>
      <c r="Q411" s="123"/>
    </row>
    <row r="412" spans="2:17">
      <c r="B412" s="122"/>
      <c r="C412" s="122"/>
      <c r="D412" s="123"/>
      <c r="E412" s="123"/>
      <c r="F412" s="123"/>
      <c r="G412" s="123"/>
      <c r="H412" s="123"/>
      <c r="I412" s="123"/>
      <c r="J412" s="123"/>
      <c r="K412" s="123"/>
      <c r="L412" s="123"/>
      <c r="M412" s="123"/>
      <c r="N412" s="123"/>
      <c r="O412" s="123"/>
      <c r="P412" s="123"/>
      <c r="Q412" s="123"/>
    </row>
    <row r="413" spans="2:17">
      <c r="B413" s="122"/>
      <c r="C413" s="122"/>
      <c r="D413" s="123"/>
      <c r="E413" s="123"/>
      <c r="F413" s="123"/>
      <c r="G413" s="123"/>
      <c r="H413" s="123"/>
      <c r="I413" s="123"/>
      <c r="J413" s="123"/>
      <c r="K413" s="123"/>
      <c r="L413" s="123"/>
      <c r="M413" s="123"/>
      <c r="N413" s="123"/>
      <c r="O413" s="123"/>
      <c r="P413" s="123"/>
      <c r="Q413" s="123"/>
    </row>
    <row r="414" spans="2:17">
      <c r="B414" s="122"/>
      <c r="C414" s="122"/>
      <c r="D414" s="123"/>
      <c r="E414" s="123"/>
      <c r="F414" s="123"/>
      <c r="G414" s="123"/>
      <c r="H414" s="123"/>
      <c r="I414" s="123"/>
      <c r="J414" s="123"/>
      <c r="K414" s="123"/>
      <c r="L414" s="123"/>
      <c r="M414" s="123"/>
      <c r="N414" s="123"/>
      <c r="O414" s="123"/>
      <c r="P414" s="123"/>
      <c r="Q414" s="123"/>
    </row>
    <row r="415" spans="2:17">
      <c r="B415" s="122"/>
      <c r="C415" s="122"/>
      <c r="D415" s="123"/>
      <c r="E415" s="123"/>
      <c r="F415" s="123"/>
      <c r="G415" s="123"/>
      <c r="H415" s="123"/>
      <c r="I415" s="123"/>
      <c r="J415" s="123"/>
      <c r="K415" s="123"/>
      <c r="L415" s="123"/>
      <c r="M415" s="123"/>
      <c r="N415" s="123"/>
      <c r="O415" s="123"/>
      <c r="P415" s="123"/>
      <c r="Q415" s="123"/>
    </row>
    <row r="416" spans="2:17">
      <c r="B416" s="122"/>
      <c r="C416" s="122"/>
      <c r="D416" s="123"/>
      <c r="E416" s="123"/>
      <c r="F416" s="123"/>
      <c r="G416" s="123"/>
      <c r="H416" s="123"/>
      <c r="I416" s="123"/>
      <c r="J416" s="123"/>
      <c r="K416" s="123"/>
      <c r="L416" s="123"/>
      <c r="M416" s="123"/>
      <c r="N416" s="123"/>
      <c r="O416" s="123"/>
      <c r="P416" s="123"/>
      <c r="Q416" s="123"/>
    </row>
    <row r="417" spans="2:17">
      <c r="B417" s="122"/>
      <c r="C417" s="122"/>
      <c r="D417" s="123"/>
      <c r="E417" s="123"/>
      <c r="F417" s="123"/>
      <c r="G417" s="123"/>
      <c r="H417" s="123"/>
      <c r="I417" s="123"/>
      <c r="J417" s="123"/>
      <c r="K417" s="123"/>
      <c r="L417" s="123"/>
      <c r="M417" s="123"/>
      <c r="N417" s="123"/>
      <c r="O417" s="123"/>
      <c r="P417" s="123"/>
      <c r="Q417" s="123"/>
    </row>
    <row r="418" spans="2:17">
      <c r="B418" s="122"/>
      <c r="C418" s="122"/>
      <c r="D418" s="123"/>
      <c r="E418" s="123"/>
      <c r="F418" s="123"/>
      <c r="G418" s="123"/>
      <c r="H418" s="123"/>
      <c r="I418" s="123"/>
      <c r="J418" s="123"/>
      <c r="K418" s="123"/>
      <c r="L418" s="123"/>
      <c r="M418" s="123"/>
      <c r="N418" s="123"/>
      <c r="O418" s="123"/>
      <c r="P418" s="123"/>
      <c r="Q418" s="123"/>
    </row>
    <row r="419" spans="2:17">
      <c r="B419" s="122"/>
      <c r="C419" s="122"/>
      <c r="D419" s="123"/>
      <c r="E419" s="123"/>
      <c r="F419" s="123"/>
      <c r="G419" s="123"/>
      <c r="H419" s="123"/>
      <c r="I419" s="123"/>
      <c r="J419" s="123"/>
      <c r="K419" s="123"/>
      <c r="L419" s="123"/>
      <c r="M419" s="123"/>
      <c r="N419" s="123"/>
      <c r="O419" s="123"/>
      <c r="P419" s="123"/>
      <c r="Q419" s="123"/>
    </row>
    <row r="420" spans="2:17">
      <c r="B420" s="122"/>
      <c r="C420" s="122"/>
      <c r="D420" s="123"/>
      <c r="E420" s="123"/>
      <c r="F420" s="123"/>
      <c r="G420" s="123"/>
      <c r="H420" s="123"/>
      <c r="I420" s="123"/>
      <c r="J420" s="123"/>
      <c r="K420" s="123"/>
      <c r="L420" s="123"/>
      <c r="M420" s="123"/>
      <c r="N420" s="123"/>
      <c r="O420" s="123"/>
      <c r="P420" s="123"/>
      <c r="Q420" s="123"/>
    </row>
    <row r="421" spans="2:17">
      <c r="B421" s="122"/>
      <c r="C421" s="122"/>
      <c r="D421" s="123"/>
      <c r="E421" s="123"/>
      <c r="F421" s="123"/>
      <c r="G421" s="123"/>
      <c r="H421" s="123"/>
      <c r="I421" s="123"/>
      <c r="J421" s="123"/>
      <c r="K421" s="123"/>
      <c r="L421" s="123"/>
      <c r="M421" s="123"/>
      <c r="N421" s="123"/>
      <c r="O421" s="123"/>
      <c r="P421" s="123"/>
      <c r="Q421" s="123"/>
    </row>
    <row r="422" spans="2:17">
      <c r="B422" s="122"/>
      <c r="C422" s="122"/>
      <c r="D422" s="123"/>
      <c r="E422" s="123"/>
      <c r="F422" s="123"/>
      <c r="G422" s="123"/>
      <c r="H422" s="123"/>
      <c r="I422" s="123"/>
      <c r="J422" s="123"/>
      <c r="K422" s="123"/>
      <c r="L422" s="123"/>
      <c r="M422" s="123"/>
      <c r="N422" s="123"/>
      <c r="O422" s="123"/>
      <c r="P422" s="123"/>
      <c r="Q422" s="123"/>
    </row>
    <row r="423" spans="2:17">
      <c r="B423" s="122"/>
      <c r="C423" s="122"/>
      <c r="D423" s="123"/>
      <c r="E423" s="123"/>
      <c r="F423" s="123"/>
      <c r="G423" s="123"/>
      <c r="H423" s="123"/>
      <c r="I423" s="123"/>
      <c r="J423" s="123"/>
      <c r="K423" s="123"/>
      <c r="L423" s="123"/>
      <c r="M423" s="123"/>
      <c r="N423" s="123"/>
      <c r="O423" s="123"/>
      <c r="P423" s="123"/>
      <c r="Q423" s="123"/>
    </row>
    <row r="424" spans="2:17">
      <c r="B424" s="122"/>
      <c r="C424" s="122"/>
      <c r="D424" s="123"/>
      <c r="E424" s="123"/>
      <c r="F424" s="123"/>
      <c r="G424" s="123"/>
      <c r="H424" s="123"/>
      <c r="I424" s="123"/>
      <c r="J424" s="123"/>
      <c r="K424" s="123"/>
      <c r="L424" s="123"/>
      <c r="M424" s="123"/>
      <c r="N424" s="123"/>
      <c r="O424" s="123"/>
      <c r="P424" s="123"/>
      <c r="Q424" s="123"/>
    </row>
    <row r="425" spans="2:17">
      <c r="B425" s="122"/>
      <c r="C425" s="122"/>
      <c r="D425" s="123"/>
      <c r="E425" s="123"/>
      <c r="F425" s="123"/>
      <c r="G425" s="123"/>
      <c r="H425" s="123"/>
      <c r="I425" s="123"/>
      <c r="J425" s="123"/>
      <c r="K425" s="123"/>
      <c r="L425" s="123"/>
      <c r="M425" s="123"/>
      <c r="N425" s="123"/>
      <c r="O425" s="123"/>
      <c r="P425" s="123"/>
      <c r="Q425" s="123"/>
    </row>
    <row r="426" spans="2:17">
      <c r="B426" s="122"/>
      <c r="C426" s="122"/>
      <c r="D426" s="123"/>
      <c r="E426" s="123"/>
      <c r="F426" s="123"/>
      <c r="G426" s="123"/>
      <c r="H426" s="123"/>
      <c r="I426" s="123"/>
      <c r="J426" s="123"/>
      <c r="K426" s="123"/>
      <c r="L426" s="123"/>
      <c r="M426" s="123"/>
      <c r="N426" s="123"/>
      <c r="O426" s="123"/>
      <c r="P426" s="123"/>
      <c r="Q426" s="123"/>
    </row>
    <row r="427" spans="2:17">
      <c r="B427" s="122"/>
      <c r="C427" s="122"/>
      <c r="D427" s="123"/>
      <c r="E427" s="123"/>
      <c r="F427" s="123"/>
      <c r="G427" s="123"/>
      <c r="H427" s="123"/>
      <c r="I427" s="123"/>
      <c r="J427" s="123"/>
      <c r="K427" s="123"/>
      <c r="L427" s="123"/>
      <c r="M427" s="123"/>
      <c r="N427" s="123"/>
      <c r="O427" s="123"/>
      <c r="P427" s="123"/>
      <c r="Q427" s="123"/>
    </row>
    <row r="428" spans="2:17">
      <c r="B428" s="122"/>
      <c r="C428" s="122"/>
      <c r="D428" s="123"/>
      <c r="E428" s="123"/>
      <c r="F428" s="123"/>
      <c r="G428" s="123"/>
      <c r="H428" s="123"/>
      <c r="I428" s="123"/>
      <c r="J428" s="123"/>
      <c r="K428" s="123"/>
      <c r="L428" s="123"/>
      <c r="M428" s="123"/>
      <c r="N428" s="123"/>
      <c r="O428" s="123"/>
      <c r="P428" s="123"/>
      <c r="Q428" s="123"/>
    </row>
    <row r="429" spans="2:17">
      <c r="B429" s="122"/>
      <c r="C429" s="122"/>
      <c r="D429" s="123"/>
      <c r="E429" s="123"/>
      <c r="F429" s="123"/>
      <c r="G429" s="123"/>
      <c r="H429" s="123"/>
      <c r="I429" s="123"/>
      <c r="J429" s="123"/>
      <c r="K429" s="123"/>
      <c r="L429" s="123"/>
      <c r="M429" s="123"/>
      <c r="N429" s="123"/>
      <c r="O429" s="123"/>
      <c r="P429" s="123"/>
      <c r="Q429" s="123"/>
    </row>
    <row r="430" spans="2:17">
      <c r="B430" s="122"/>
      <c r="C430" s="122"/>
      <c r="D430" s="123"/>
      <c r="E430" s="123"/>
      <c r="F430" s="123"/>
      <c r="G430" s="123"/>
      <c r="H430" s="123"/>
      <c r="I430" s="123"/>
      <c r="J430" s="123"/>
      <c r="K430" s="123"/>
      <c r="L430" s="123"/>
      <c r="M430" s="123"/>
      <c r="N430" s="123"/>
      <c r="O430" s="123"/>
      <c r="P430" s="123"/>
      <c r="Q430" s="123"/>
    </row>
    <row r="431" spans="2:17">
      <c r="B431" s="122"/>
      <c r="C431" s="122"/>
      <c r="D431" s="123"/>
      <c r="E431" s="123"/>
      <c r="F431" s="123"/>
      <c r="G431" s="123"/>
      <c r="H431" s="123"/>
      <c r="I431" s="123"/>
      <c r="J431" s="123"/>
      <c r="K431" s="123"/>
      <c r="L431" s="123"/>
      <c r="M431" s="123"/>
      <c r="N431" s="123"/>
      <c r="O431" s="123"/>
      <c r="P431" s="123"/>
      <c r="Q431" s="123"/>
    </row>
    <row r="432" spans="2:17">
      <c r="B432" s="122"/>
      <c r="C432" s="122"/>
      <c r="D432" s="123"/>
      <c r="E432" s="123"/>
      <c r="F432" s="123"/>
      <c r="G432" s="123"/>
      <c r="H432" s="123"/>
      <c r="I432" s="123"/>
      <c r="J432" s="123"/>
      <c r="K432" s="123"/>
      <c r="L432" s="123"/>
      <c r="M432" s="123"/>
      <c r="N432" s="123"/>
      <c r="O432" s="123"/>
      <c r="P432" s="123"/>
      <c r="Q432" s="123"/>
    </row>
    <row r="433" spans="2:17">
      <c r="B433" s="122"/>
      <c r="C433" s="122"/>
      <c r="D433" s="123"/>
      <c r="E433" s="123"/>
      <c r="F433" s="123"/>
      <c r="G433" s="123"/>
      <c r="H433" s="123"/>
      <c r="I433" s="123"/>
      <c r="J433" s="123"/>
      <c r="K433" s="123"/>
      <c r="L433" s="123"/>
      <c r="M433" s="123"/>
      <c r="N433" s="123"/>
      <c r="O433" s="123"/>
      <c r="P433" s="123"/>
      <c r="Q433" s="123"/>
    </row>
    <row r="434" spans="2:17">
      <c r="B434" s="122"/>
      <c r="C434" s="122"/>
      <c r="D434" s="123"/>
      <c r="E434" s="123"/>
      <c r="F434" s="123"/>
      <c r="G434" s="123"/>
      <c r="H434" s="123"/>
      <c r="I434" s="123"/>
      <c r="J434" s="123"/>
      <c r="K434" s="123"/>
      <c r="L434" s="123"/>
      <c r="M434" s="123"/>
      <c r="N434" s="123"/>
      <c r="O434" s="123"/>
      <c r="P434" s="123"/>
      <c r="Q434" s="123"/>
    </row>
    <row r="435" spans="2:17">
      <c r="B435" s="122"/>
      <c r="C435" s="122"/>
      <c r="D435" s="123"/>
      <c r="E435" s="123"/>
      <c r="F435" s="123"/>
      <c r="G435" s="123"/>
      <c r="H435" s="123"/>
      <c r="I435" s="123"/>
      <c r="J435" s="123"/>
      <c r="K435" s="123"/>
      <c r="L435" s="123"/>
      <c r="M435" s="123"/>
      <c r="N435" s="123"/>
      <c r="O435" s="123"/>
      <c r="P435" s="123"/>
      <c r="Q435" s="123"/>
    </row>
    <row r="436" spans="2:17">
      <c r="B436" s="122"/>
      <c r="C436" s="122"/>
      <c r="D436" s="123"/>
      <c r="E436" s="123"/>
      <c r="F436" s="123"/>
      <c r="G436" s="123"/>
      <c r="H436" s="123"/>
      <c r="I436" s="123"/>
      <c r="J436" s="123"/>
      <c r="K436" s="123"/>
      <c r="L436" s="123"/>
      <c r="M436" s="123"/>
      <c r="N436" s="123"/>
      <c r="O436" s="123"/>
      <c r="P436" s="123"/>
      <c r="Q436" s="123"/>
    </row>
    <row r="437" spans="2:17">
      <c r="B437" s="122"/>
      <c r="C437" s="122"/>
      <c r="D437" s="123"/>
      <c r="E437" s="123"/>
      <c r="F437" s="123"/>
      <c r="G437" s="123"/>
      <c r="H437" s="123"/>
      <c r="I437" s="123"/>
      <c r="J437" s="123"/>
      <c r="K437" s="123"/>
      <c r="L437" s="123"/>
      <c r="M437" s="123"/>
      <c r="N437" s="123"/>
      <c r="O437" s="123"/>
      <c r="P437" s="123"/>
      <c r="Q437" s="123"/>
    </row>
    <row r="438" spans="2:17">
      <c r="B438" s="122"/>
      <c r="C438" s="122"/>
      <c r="D438" s="123"/>
      <c r="E438" s="123"/>
      <c r="F438" s="123"/>
      <c r="G438" s="123"/>
      <c r="H438" s="123"/>
      <c r="I438" s="123"/>
      <c r="J438" s="123"/>
      <c r="K438" s="123"/>
      <c r="L438" s="123"/>
      <c r="M438" s="123"/>
      <c r="N438" s="123"/>
      <c r="O438" s="123"/>
      <c r="P438" s="123"/>
      <c r="Q438" s="123"/>
    </row>
    <row r="439" spans="2:17">
      <c r="B439" s="122"/>
      <c r="C439" s="122"/>
      <c r="D439" s="123"/>
      <c r="E439" s="123"/>
      <c r="F439" s="123"/>
      <c r="G439" s="123"/>
      <c r="H439" s="123"/>
      <c r="I439" s="123"/>
      <c r="J439" s="123"/>
      <c r="K439" s="123"/>
      <c r="L439" s="123"/>
      <c r="M439" s="123"/>
      <c r="N439" s="123"/>
      <c r="O439" s="123"/>
      <c r="P439" s="123"/>
      <c r="Q439" s="123"/>
    </row>
    <row r="440" spans="2:17">
      <c r="B440" s="122"/>
      <c r="C440" s="122"/>
      <c r="D440" s="123"/>
      <c r="E440" s="123"/>
      <c r="F440" s="123"/>
      <c r="G440" s="123"/>
      <c r="H440" s="123"/>
      <c r="I440" s="123"/>
      <c r="J440" s="123"/>
      <c r="K440" s="123"/>
      <c r="L440" s="123"/>
      <c r="M440" s="123"/>
      <c r="N440" s="123"/>
      <c r="O440" s="123"/>
      <c r="P440" s="123"/>
      <c r="Q440" s="123"/>
    </row>
    <row r="441" spans="2:17">
      <c r="B441" s="122"/>
      <c r="C441" s="122"/>
      <c r="D441" s="123"/>
      <c r="E441" s="123"/>
      <c r="F441" s="123"/>
      <c r="G441" s="123"/>
      <c r="H441" s="123"/>
      <c r="I441" s="123"/>
      <c r="J441" s="123"/>
      <c r="K441" s="123"/>
      <c r="L441" s="123"/>
      <c r="M441" s="123"/>
      <c r="N441" s="123"/>
      <c r="O441" s="123"/>
      <c r="P441" s="123"/>
      <c r="Q441" s="123"/>
    </row>
    <row r="442" spans="2:17">
      <c r="B442" s="122"/>
      <c r="C442" s="122"/>
      <c r="D442" s="123"/>
      <c r="E442" s="123"/>
      <c r="F442" s="123"/>
      <c r="G442" s="123"/>
      <c r="H442" s="123"/>
      <c r="I442" s="123"/>
      <c r="J442" s="123"/>
      <c r="K442" s="123"/>
      <c r="L442" s="123"/>
      <c r="M442" s="123"/>
      <c r="N442" s="123"/>
      <c r="O442" s="123"/>
      <c r="P442" s="123"/>
      <c r="Q442" s="123"/>
    </row>
    <row r="443" spans="2:17">
      <c r="B443" s="122"/>
      <c r="C443" s="122"/>
      <c r="D443" s="123"/>
      <c r="E443" s="123"/>
      <c r="F443" s="123"/>
      <c r="G443" s="123"/>
      <c r="H443" s="123"/>
      <c r="I443" s="123"/>
      <c r="J443" s="123"/>
      <c r="K443" s="123"/>
      <c r="L443" s="123"/>
      <c r="M443" s="123"/>
      <c r="N443" s="123"/>
      <c r="O443" s="123"/>
      <c r="P443" s="123"/>
      <c r="Q443" s="123"/>
    </row>
    <row r="444" spans="2:17">
      <c r="B444" s="122"/>
      <c r="C444" s="122"/>
      <c r="D444" s="123"/>
      <c r="E444" s="123"/>
      <c r="F444" s="123"/>
      <c r="G444" s="123"/>
      <c r="H444" s="123"/>
      <c r="I444" s="123"/>
      <c r="J444" s="123"/>
      <c r="K444" s="123"/>
      <c r="L444" s="123"/>
      <c r="M444" s="123"/>
      <c r="N444" s="123"/>
      <c r="O444" s="123"/>
      <c r="P444" s="123"/>
      <c r="Q444" s="123"/>
    </row>
    <row r="445" spans="2:17">
      <c r="B445" s="122"/>
      <c r="C445" s="122"/>
      <c r="D445" s="123"/>
      <c r="E445" s="123"/>
      <c r="F445" s="123"/>
      <c r="G445" s="123"/>
      <c r="H445" s="123"/>
      <c r="I445" s="123"/>
      <c r="J445" s="123"/>
      <c r="K445" s="123"/>
      <c r="L445" s="123"/>
      <c r="M445" s="123"/>
      <c r="N445" s="123"/>
      <c r="O445" s="123"/>
      <c r="P445" s="123"/>
      <c r="Q445" s="123"/>
    </row>
    <row r="446" spans="2:17">
      <c r="B446" s="122"/>
      <c r="C446" s="122"/>
      <c r="D446" s="123"/>
      <c r="E446" s="123"/>
      <c r="F446" s="123"/>
      <c r="G446" s="123"/>
      <c r="H446" s="123"/>
      <c r="I446" s="123"/>
      <c r="J446" s="123"/>
      <c r="K446" s="123"/>
      <c r="L446" s="123"/>
      <c r="M446" s="123"/>
      <c r="N446" s="123"/>
      <c r="O446" s="123"/>
      <c r="P446" s="123"/>
      <c r="Q446" s="123"/>
    </row>
    <row r="447" spans="2:17">
      <c r="B447" s="122"/>
      <c r="C447" s="122"/>
      <c r="D447" s="123"/>
      <c r="E447" s="123"/>
      <c r="F447" s="123"/>
      <c r="G447" s="123"/>
      <c r="H447" s="123"/>
      <c r="I447" s="123"/>
      <c r="J447" s="123"/>
      <c r="K447" s="123"/>
      <c r="L447" s="123"/>
      <c r="M447" s="123"/>
      <c r="N447" s="123"/>
      <c r="O447" s="123"/>
      <c r="P447" s="123"/>
      <c r="Q447" s="123"/>
    </row>
    <row r="448" spans="2:17">
      <c r="B448" s="122"/>
      <c r="C448" s="122"/>
      <c r="D448" s="123"/>
      <c r="E448" s="123"/>
      <c r="F448" s="123"/>
      <c r="G448" s="123"/>
      <c r="H448" s="123"/>
      <c r="I448" s="123"/>
      <c r="J448" s="123"/>
      <c r="K448" s="123"/>
      <c r="L448" s="123"/>
      <c r="M448" s="123"/>
      <c r="N448" s="123"/>
      <c r="O448" s="123"/>
      <c r="P448" s="123"/>
      <c r="Q448" s="123"/>
    </row>
    <row r="449" spans="2:17">
      <c r="B449" s="122"/>
      <c r="C449" s="122"/>
      <c r="D449" s="123"/>
      <c r="E449" s="123"/>
      <c r="F449" s="123"/>
      <c r="G449" s="123"/>
      <c r="H449" s="123"/>
      <c r="I449" s="123"/>
      <c r="J449" s="123"/>
      <c r="K449" s="123"/>
      <c r="L449" s="123"/>
      <c r="M449" s="123"/>
      <c r="N449" s="123"/>
      <c r="O449" s="123"/>
      <c r="P449" s="123"/>
      <c r="Q449" s="123"/>
    </row>
    <row r="450" spans="2:17">
      <c r="B450" s="122"/>
      <c r="C450" s="122"/>
      <c r="D450" s="123"/>
      <c r="E450" s="123"/>
      <c r="F450" s="123"/>
      <c r="G450" s="123"/>
      <c r="H450" s="123"/>
      <c r="I450" s="123"/>
      <c r="J450" s="123"/>
      <c r="K450" s="123"/>
      <c r="L450" s="123"/>
      <c r="M450" s="123"/>
      <c r="N450" s="123"/>
      <c r="O450" s="123"/>
      <c r="P450" s="123"/>
      <c r="Q450" s="123"/>
    </row>
    <row r="451" spans="2:17">
      <c r="B451" s="122"/>
      <c r="C451" s="122"/>
      <c r="D451" s="123"/>
      <c r="E451" s="123"/>
      <c r="F451" s="123"/>
      <c r="G451" s="123"/>
      <c r="H451" s="123"/>
      <c r="I451" s="123"/>
      <c r="J451" s="123"/>
      <c r="K451" s="123"/>
      <c r="L451" s="123"/>
      <c r="M451" s="123"/>
      <c r="N451" s="123"/>
      <c r="O451" s="123"/>
      <c r="P451" s="123"/>
      <c r="Q451" s="123"/>
    </row>
    <row r="452" spans="2:17">
      <c r="B452" s="122"/>
      <c r="C452" s="122"/>
      <c r="D452" s="123"/>
      <c r="E452" s="123"/>
      <c r="F452" s="123"/>
      <c r="G452" s="123"/>
      <c r="H452" s="123"/>
      <c r="I452" s="123"/>
      <c r="J452" s="123"/>
      <c r="K452" s="123"/>
      <c r="L452" s="123"/>
      <c r="M452" s="123"/>
      <c r="N452" s="123"/>
      <c r="O452" s="123"/>
      <c r="P452" s="123"/>
      <c r="Q452" s="123"/>
    </row>
    <row r="453" spans="2:17">
      <c r="B453" s="122"/>
      <c r="C453" s="122"/>
      <c r="D453" s="123"/>
      <c r="E453" s="123"/>
      <c r="F453" s="123"/>
      <c r="G453" s="123"/>
      <c r="H453" s="123"/>
      <c r="I453" s="123"/>
      <c r="J453" s="123"/>
      <c r="K453" s="123"/>
      <c r="L453" s="123"/>
      <c r="M453" s="123"/>
      <c r="N453" s="123"/>
      <c r="O453" s="123"/>
      <c r="P453" s="123"/>
      <c r="Q453" s="123"/>
    </row>
    <row r="454" spans="2:17">
      <c r="B454" s="122"/>
      <c r="C454" s="122"/>
      <c r="D454" s="123"/>
      <c r="E454" s="123"/>
      <c r="F454" s="123"/>
      <c r="G454" s="123"/>
      <c r="H454" s="123"/>
      <c r="I454" s="123"/>
      <c r="J454" s="123"/>
      <c r="K454" s="123"/>
      <c r="L454" s="123"/>
      <c r="M454" s="123"/>
      <c r="N454" s="123"/>
      <c r="O454" s="123"/>
      <c r="P454" s="123"/>
      <c r="Q454" s="123"/>
    </row>
    <row r="455" spans="2:17">
      <c r="B455" s="122"/>
      <c r="C455" s="122"/>
      <c r="D455" s="123"/>
      <c r="E455" s="123"/>
      <c r="F455" s="123"/>
      <c r="G455" s="123"/>
      <c r="H455" s="123"/>
      <c r="I455" s="123"/>
      <c r="J455" s="123"/>
      <c r="K455" s="123"/>
      <c r="L455" s="123"/>
      <c r="M455" s="123"/>
      <c r="N455" s="123"/>
      <c r="O455" s="123"/>
      <c r="P455" s="123"/>
      <c r="Q455" s="123"/>
    </row>
    <row r="456" spans="2:17">
      <c r="B456" s="122"/>
      <c r="C456" s="122"/>
      <c r="D456" s="123"/>
      <c r="E456" s="123"/>
      <c r="F456" s="123"/>
      <c r="G456" s="123"/>
      <c r="H456" s="123"/>
      <c r="I456" s="123"/>
      <c r="J456" s="123"/>
      <c r="K456" s="123"/>
      <c r="L456" s="123"/>
      <c r="M456" s="123"/>
      <c r="N456" s="123"/>
      <c r="O456" s="123"/>
      <c r="P456" s="123"/>
      <c r="Q456" s="123"/>
    </row>
    <row r="457" spans="2:17">
      <c r="B457" s="122"/>
      <c r="C457" s="122"/>
      <c r="D457" s="123"/>
      <c r="E457" s="123"/>
      <c r="F457" s="123"/>
      <c r="G457" s="123"/>
      <c r="H457" s="123"/>
      <c r="I457" s="123"/>
      <c r="J457" s="123"/>
      <c r="K457" s="123"/>
      <c r="L457" s="123"/>
      <c r="M457" s="123"/>
      <c r="N457" s="123"/>
      <c r="O457" s="123"/>
      <c r="P457" s="123"/>
      <c r="Q457" s="123"/>
    </row>
    <row r="458" spans="2:17">
      <c r="B458" s="122"/>
      <c r="C458" s="122"/>
      <c r="D458" s="123"/>
      <c r="E458" s="123"/>
      <c r="F458" s="123"/>
      <c r="G458" s="123"/>
      <c r="H458" s="123"/>
      <c r="I458" s="123"/>
      <c r="J458" s="123"/>
      <c r="K458" s="123"/>
      <c r="L458" s="123"/>
      <c r="M458" s="123"/>
      <c r="N458" s="123"/>
      <c r="O458" s="123"/>
      <c r="P458" s="123"/>
      <c r="Q458" s="123"/>
    </row>
    <row r="459" spans="2:17">
      <c r="B459" s="122"/>
      <c r="C459" s="122"/>
      <c r="D459" s="123"/>
      <c r="E459" s="123"/>
      <c r="F459" s="123"/>
      <c r="G459" s="123"/>
      <c r="H459" s="123"/>
      <c r="I459" s="123"/>
      <c r="J459" s="123"/>
      <c r="K459" s="123"/>
      <c r="L459" s="123"/>
      <c r="M459" s="123"/>
      <c r="N459" s="123"/>
      <c r="O459" s="123"/>
      <c r="P459" s="123"/>
      <c r="Q459" s="123"/>
    </row>
    <row r="460" spans="2:17">
      <c r="B460" s="122"/>
      <c r="C460" s="122"/>
      <c r="D460" s="123"/>
      <c r="E460" s="123"/>
      <c r="F460" s="123"/>
      <c r="G460" s="123"/>
      <c r="H460" s="123"/>
      <c r="I460" s="123"/>
      <c r="J460" s="123"/>
      <c r="K460" s="123"/>
      <c r="L460" s="123"/>
      <c r="M460" s="123"/>
      <c r="N460" s="123"/>
      <c r="O460" s="123"/>
      <c r="P460" s="123"/>
      <c r="Q460" s="123"/>
    </row>
    <row r="461" spans="2:17">
      <c r="B461" s="122"/>
      <c r="C461" s="122"/>
      <c r="D461" s="123"/>
      <c r="E461" s="123"/>
      <c r="F461" s="123"/>
      <c r="G461" s="123"/>
      <c r="H461" s="123"/>
      <c r="I461" s="123"/>
      <c r="J461" s="123"/>
      <c r="K461" s="123"/>
      <c r="L461" s="123"/>
      <c r="M461" s="123"/>
      <c r="N461" s="123"/>
      <c r="O461" s="123"/>
      <c r="P461" s="123"/>
      <c r="Q461" s="123"/>
    </row>
    <row r="462" spans="2:17">
      <c r="B462" s="122"/>
      <c r="C462" s="122"/>
      <c r="D462" s="123"/>
      <c r="E462" s="123"/>
      <c r="F462" s="123"/>
      <c r="G462" s="123"/>
      <c r="H462" s="123"/>
      <c r="I462" s="123"/>
      <c r="J462" s="123"/>
      <c r="K462" s="123"/>
      <c r="L462" s="123"/>
      <c r="M462" s="123"/>
      <c r="N462" s="123"/>
      <c r="O462" s="123"/>
      <c r="P462" s="123"/>
      <c r="Q462" s="123"/>
    </row>
    <row r="463" spans="2:17">
      <c r="B463" s="122"/>
      <c r="C463" s="122"/>
      <c r="D463" s="123"/>
      <c r="E463" s="123"/>
      <c r="F463" s="123"/>
      <c r="G463" s="123"/>
      <c r="H463" s="123"/>
      <c r="I463" s="123"/>
      <c r="J463" s="123"/>
      <c r="K463" s="123"/>
      <c r="L463" s="123"/>
      <c r="M463" s="123"/>
      <c r="N463" s="123"/>
      <c r="O463" s="123"/>
      <c r="P463" s="123"/>
      <c r="Q463" s="123"/>
    </row>
    <row r="464" spans="2:17">
      <c r="B464" s="122"/>
      <c r="C464" s="122"/>
      <c r="D464" s="123"/>
      <c r="E464" s="123"/>
      <c r="F464" s="123"/>
      <c r="G464" s="123"/>
      <c r="H464" s="123"/>
      <c r="I464" s="123"/>
      <c r="J464" s="123"/>
      <c r="K464" s="123"/>
      <c r="L464" s="123"/>
      <c r="M464" s="123"/>
      <c r="N464" s="123"/>
      <c r="O464" s="123"/>
      <c r="P464" s="123"/>
      <c r="Q464" s="123"/>
    </row>
    <row r="465" spans="2:17">
      <c r="B465" s="122"/>
      <c r="C465" s="122"/>
      <c r="D465" s="123"/>
      <c r="E465" s="123"/>
      <c r="F465" s="123"/>
      <c r="G465" s="123"/>
      <c r="H465" s="123"/>
      <c r="I465" s="123"/>
      <c r="J465" s="123"/>
      <c r="K465" s="123"/>
      <c r="L465" s="123"/>
      <c r="M465" s="123"/>
      <c r="N465" s="123"/>
      <c r="O465" s="123"/>
      <c r="P465" s="123"/>
      <c r="Q465" s="123"/>
    </row>
    <row r="466" spans="2:17">
      <c r="B466" s="122"/>
      <c r="C466" s="122"/>
      <c r="D466" s="123"/>
      <c r="E466" s="123"/>
      <c r="F466" s="123"/>
      <c r="G466" s="123"/>
      <c r="H466" s="123"/>
      <c r="I466" s="123"/>
      <c r="J466" s="123"/>
      <c r="K466" s="123"/>
      <c r="L466" s="123"/>
      <c r="M466" s="123"/>
      <c r="N466" s="123"/>
      <c r="O466" s="123"/>
      <c r="P466" s="123"/>
      <c r="Q466" s="123"/>
    </row>
    <row r="467" spans="2:17">
      <c r="B467" s="122"/>
      <c r="C467" s="122"/>
      <c r="D467" s="123"/>
      <c r="E467" s="123"/>
      <c r="F467" s="123"/>
      <c r="G467" s="123"/>
      <c r="H467" s="123"/>
      <c r="I467" s="123"/>
      <c r="J467" s="123"/>
      <c r="K467" s="123"/>
      <c r="L467" s="123"/>
      <c r="M467" s="123"/>
      <c r="N467" s="123"/>
      <c r="O467" s="123"/>
      <c r="P467" s="123"/>
      <c r="Q467" s="123"/>
    </row>
    <row r="468" spans="2:17">
      <c r="B468" s="122"/>
      <c r="C468" s="122"/>
      <c r="D468" s="123"/>
      <c r="E468" s="123"/>
      <c r="F468" s="123"/>
      <c r="G468" s="123"/>
      <c r="H468" s="123"/>
      <c r="I468" s="123"/>
      <c r="J468" s="123"/>
      <c r="K468" s="123"/>
      <c r="L468" s="123"/>
      <c r="M468" s="123"/>
      <c r="N468" s="123"/>
      <c r="O468" s="123"/>
      <c r="P468" s="123"/>
      <c r="Q468" s="123"/>
    </row>
    <row r="469" spans="2:17">
      <c r="B469" s="122"/>
      <c r="C469" s="122"/>
      <c r="D469" s="123"/>
      <c r="E469" s="123"/>
      <c r="F469" s="123"/>
      <c r="G469" s="123"/>
      <c r="H469" s="123"/>
      <c r="I469" s="123"/>
      <c r="J469" s="123"/>
      <c r="K469" s="123"/>
      <c r="L469" s="123"/>
      <c r="M469" s="123"/>
      <c r="N469" s="123"/>
      <c r="O469" s="123"/>
      <c r="P469" s="123"/>
      <c r="Q469" s="123"/>
    </row>
    <row r="470" spans="2:17">
      <c r="B470" s="122"/>
      <c r="C470" s="122"/>
      <c r="D470" s="123"/>
      <c r="E470" s="123"/>
      <c r="F470" s="123"/>
      <c r="G470" s="123"/>
      <c r="H470" s="123"/>
      <c r="I470" s="123"/>
      <c r="J470" s="123"/>
      <c r="K470" s="123"/>
      <c r="L470" s="123"/>
      <c r="M470" s="123"/>
      <c r="N470" s="123"/>
      <c r="O470" s="123"/>
      <c r="P470" s="123"/>
      <c r="Q470" s="123"/>
    </row>
    <row r="471" spans="2:17">
      <c r="B471" s="122"/>
      <c r="C471" s="122"/>
      <c r="D471" s="123"/>
      <c r="E471" s="123"/>
      <c r="F471" s="123"/>
      <c r="G471" s="123"/>
      <c r="H471" s="123"/>
      <c r="I471" s="123"/>
      <c r="J471" s="123"/>
      <c r="K471" s="123"/>
      <c r="L471" s="123"/>
      <c r="M471" s="123"/>
      <c r="N471" s="123"/>
      <c r="O471" s="123"/>
      <c r="P471" s="123"/>
      <c r="Q471" s="123"/>
    </row>
    <row r="472" spans="2:17">
      <c r="B472" s="122"/>
      <c r="C472" s="122"/>
      <c r="D472" s="123"/>
      <c r="E472" s="123"/>
      <c r="F472" s="123"/>
      <c r="G472" s="123"/>
      <c r="H472" s="123"/>
      <c r="I472" s="123"/>
      <c r="J472" s="123"/>
      <c r="K472" s="123"/>
      <c r="L472" s="123"/>
      <c r="M472" s="123"/>
      <c r="N472" s="123"/>
      <c r="O472" s="123"/>
      <c r="P472" s="123"/>
      <c r="Q472" s="123"/>
    </row>
    <row r="473" spans="2:17">
      <c r="B473" s="122"/>
      <c r="C473" s="122"/>
      <c r="D473" s="123"/>
      <c r="E473" s="123"/>
      <c r="F473" s="123"/>
      <c r="G473" s="123"/>
      <c r="H473" s="123"/>
      <c r="I473" s="123"/>
      <c r="J473" s="123"/>
      <c r="K473" s="123"/>
      <c r="L473" s="123"/>
      <c r="M473" s="123"/>
      <c r="N473" s="123"/>
      <c r="O473" s="123"/>
      <c r="P473" s="123"/>
      <c r="Q473" s="123"/>
    </row>
    <row r="474" spans="2:17">
      <c r="B474" s="122"/>
      <c r="C474" s="122"/>
      <c r="D474" s="123"/>
      <c r="E474" s="123"/>
      <c r="F474" s="123"/>
      <c r="G474" s="123"/>
      <c r="H474" s="123"/>
      <c r="I474" s="123"/>
      <c r="J474" s="123"/>
      <c r="K474" s="123"/>
      <c r="L474" s="123"/>
      <c r="M474" s="123"/>
      <c r="N474" s="123"/>
      <c r="O474" s="123"/>
      <c r="P474" s="123"/>
      <c r="Q474" s="123"/>
    </row>
    <row r="475" spans="2:17">
      <c r="B475" s="122"/>
      <c r="C475" s="122"/>
      <c r="D475" s="123"/>
      <c r="E475" s="123"/>
      <c r="F475" s="123"/>
      <c r="G475" s="123"/>
      <c r="H475" s="123"/>
      <c r="I475" s="123"/>
      <c r="J475" s="123"/>
      <c r="K475" s="123"/>
      <c r="L475" s="123"/>
      <c r="M475" s="123"/>
      <c r="N475" s="123"/>
      <c r="O475" s="123"/>
      <c r="P475" s="123"/>
      <c r="Q475" s="123"/>
    </row>
    <row r="476" spans="2:17">
      <c r="B476" s="122"/>
      <c r="C476" s="122"/>
      <c r="D476" s="123"/>
      <c r="E476" s="123"/>
      <c r="F476" s="123"/>
      <c r="G476" s="123"/>
      <c r="H476" s="123"/>
      <c r="I476" s="123"/>
      <c r="J476" s="123"/>
      <c r="K476" s="123"/>
      <c r="L476" s="123"/>
      <c r="M476" s="123"/>
      <c r="N476" s="123"/>
      <c r="O476" s="123"/>
      <c r="P476" s="123"/>
      <c r="Q476" s="123"/>
    </row>
    <row r="477" spans="2:17">
      <c r="B477" s="122"/>
      <c r="C477" s="122"/>
      <c r="D477" s="123"/>
      <c r="E477" s="123"/>
      <c r="F477" s="123"/>
      <c r="G477" s="123"/>
      <c r="H477" s="123"/>
      <c r="I477" s="123"/>
      <c r="J477" s="123"/>
      <c r="K477" s="123"/>
      <c r="L477" s="123"/>
      <c r="M477" s="123"/>
      <c r="N477" s="123"/>
      <c r="O477" s="123"/>
      <c r="P477" s="123"/>
      <c r="Q477" s="123"/>
    </row>
    <row r="478" spans="2:17">
      <c r="B478" s="122"/>
      <c r="C478" s="122"/>
      <c r="D478" s="123"/>
      <c r="E478" s="123"/>
      <c r="F478" s="123"/>
      <c r="G478" s="123"/>
      <c r="H478" s="123"/>
      <c r="I478" s="123"/>
      <c r="J478" s="123"/>
      <c r="K478" s="123"/>
      <c r="L478" s="123"/>
      <c r="M478" s="123"/>
      <c r="N478" s="123"/>
      <c r="O478" s="123"/>
      <c r="P478" s="123"/>
      <c r="Q478" s="123"/>
    </row>
    <row r="479" spans="2:17">
      <c r="B479" s="122"/>
      <c r="C479" s="122"/>
      <c r="D479" s="123"/>
      <c r="E479" s="123"/>
      <c r="F479" s="123"/>
      <c r="G479" s="123"/>
      <c r="H479" s="123"/>
      <c r="I479" s="123"/>
      <c r="J479" s="123"/>
      <c r="K479" s="123"/>
      <c r="L479" s="123"/>
      <c r="M479" s="123"/>
      <c r="N479" s="123"/>
      <c r="O479" s="123"/>
      <c r="P479" s="123"/>
      <c r="Q479" s="123"/>
    </row>
    <row r="480" spans="2:17">
      <c r="B480" s="122"/>
      <c r="C480" s="122"/>
      <c r="D480" s="123"/>
      <c r="E480" s="123"/>
      <c r="F480" s="123"/>
      <c r="G480" s="123"/>
      <c r="H480" s="123"/>
      <c r="I480" s="123"/>
      <c r="J480" s="123"/>
      <c r="K480" s="123"/>
      <c r="L480" s="123"/>
      <c r="M480" s="123"/>
      <c r="N480" s="123"/>
      <c r="O480" s="123"/>
      <c r="P480" s="123"/>
      <c r="Q480" s="123"/>
    </row>
    <row r="481" spans="2:17">
      <c r="B481" s="122"/>
      <c r="C481" s="122"/>
      <c r="D481" s="123"/>
      <c r="E481" s="123"/>
      <c r="F481" s="123"/>
      <c r="G481" s="123"/>
      <c r="H481" s="123"/>
      <c r="I481" s="123"/>
      <c r="J481" s="123"/>
      <c r="K481" s="123"/>
      <c r="L481" s="123"/>
      <c r="M481" s="123"/>
      <c r="N481" s="123"/>
      <c r="O481" s="123"/>
      <c r="P481" s="123"/>
      <c r="Q481" s="123"/>
    </row>
    <row r="482" spans="2:17">
      <c r="B482" s="122"/>
      <c r="C482" s="122"/>
      <c r="D482" s="123"/>
      <c r="E482" s="123"/>
      <c r="F482" s="123"/>
      <c r="G482" s="123"/>
      <c r="H482" s="123"/>
      <c r="I482" s="123"/>
      <c r="J482" s="123"/>
      <c r="K482" s="123"/>
      <c r="L482" s="123"/>
      <c r="M482" s="123"/>
      <c r="N482" s="123"/>
      <c r="O482" s="123"/>
      <c r="P482" s="123"/>
      <c r="Q482" s="123"/>
    </row>
    <row r="483" spans="2:17">
      <c r="B483" s="122"/>
      <c r="C483" s="122"/>
      <c r="D483" s="123"/>
      <c r="E483" s="123"/>
      <c r="F483" s="123"/>
      <c r="G483" s="123"/>
      <c r="H483" s="123"/>
      <c r="I483" s="123"/>
      <c r="J483" s="123"/>
      <c r="K483" s="123"/>
      <c r="L483" s="123"/>
      <c r="M483" s="123"/>
      <c r="N483" s="123"/>
      <c r="O483" s="123"/>
      <c r="P483" s="123"/>
      <c r="Q483" s="123"/>
    </row>
    <row r="484" spans="2:17">
      <c r="B484" s="122"/>
      <c r="C484" s="122"/>
      <c r="D484" s="123"/>
      <c r="E484" s="123"/>
      <c r="F484" s="123"/>
      <c r="G484" s="123"/>
      <c r="H484" s="123"/>
      <c r="I484" s="123"/>
      <c r="J484" s="123"/>
      <c r="K484" s="123"/>
      <c r="L484" s="123"/>
      <c r="M484" s="123"/>
      <c r="N484" s="123"/>
      <c r="O484" s="123"/>
      <c r="P484" s="123"/>
      <c r="Q484" s="123"/>
    </row>
    <row r="485" spans="2:17">
      <c r="B485" s="122"/>
      <c r="C485" s="122"/>
      <c r="D485" s="123"/>
      <c r="E485" s="123"/>
      <c r="F485" s="123"/>
      <c r="G485" s="123"/>
      <c r="H485" s="123"/>
      <c r="I485" s="123"/>
      <c r="J485" s="123"/>
      <c r="K485" s="123"/>
      <c r="L485" s="123"/>
      <c r="M485" s="123"/>
      <c r="N485" s="123"/>
      <c r="O485" s="123"/>
      <c r="P485" s="123"/>
      <c r="Q485" s="123"/>
    </row>
    <row r="486" spans="2:17">
      <c r="B486" s="122"/>
      <c r="C486" s="122"/>
      <c r="D486" s="123"/>
      <c r="E486" s="123"/>
      <c r="F486" s="123"/>
      <c r="G486" s="123"/>
      <c r="H486" s="123"/>
      <c r="I486" s="123"/>
      <c r="J486" s="123"/>
      <c r="K486" s="123"/>
      <c r="L486" s="123"/>
      <c r="M486" s="123"/>
      <c r="N486" s="123"/>
      <c r="O486" s="123"/>
      <c r="P486" s="123"/>
      <c r="Q486" s="123"/>
    </row>
    <row r="487" spans="2:17">
      <c r="B487" s="122"/>
      <c r="C487" s="122"/>
      <c r="D487" s="123"/>
      <c r="E487" s="123"/>
      <c r="F487" s="123"/>
      <c r="G487" s="123"/>
      <c r="H487" s="123"/>
      <c r="I487" s="123"/>
      <c r="J487" s="123"/>
      <c r="K487" s="123"/>
      <c r="L487" s="123"/>
      <c r="M487" s="123"/>
      <c r="N487" s="123"/>
      <c r="O487" s="123"/>
      <c r="P487" s="123"/>
      <c r="Q487" s="123"/>
    </row>
    <row r="488" spans="2:17">
      <c r="B488" s="122"/>
      <c r="C488" s="122"/>
      <c r="D488" s="123"/>
      <c r="E488" s="123"/>
      <c r="F488" s="123"/>
      <c r="G488" s="123"/>
      <c r="H488" s="123"/>
      <c r="I488" s="123"/>
      <c r="J488" s="123"/>
      <c r="K488" s="123"/>
      <c r="L488" s="123"/>
      <c r="M488" s="123"/>
      <c r="N488" s="123"/>
      <c r="O488" s="123"/>
      <c r="P488" s="123"/>
      <c r="Q488" s="123"/>
    </row>
    <row r="489" spans="2:17">
      <c r="B489" s="122"/>
      <c r="C489" s="122"/>
      <c r="D489" s="123"/>
      <c r="E489" s="123"/>
      <c r="F489" s="123"/>
      <c r="G489" s="123"/>
      <c r="H489" s="123"/>
      <c r="I489" s="123"/>
      <c r="J489" s="123"/>
      <c r="K489" s="123"/>
      <c r="L489" s="123"/>
      <c r="M489" s="123"/>
      <c r="N489" s="123"/>
      <c r="O489" s="123"/>
      <c r="P489" s="123"/>
      <c r="Q489" s="123"/>
    </row>
    <row r="490" spans="2:17">
      <c r="B490" s="122"/>
      <c r="C490" s="122"/>
      <c r="D490" s="123"/>
      <c r="E490" s="123"/>
      <c r="F490" s="123"/>
      <c r="G490" s="123"/>
      <c r="H490" s="123"/>
      <c r="I490" s="123"/>
      <c r="J490" s="123"/>
      <c r="K490" s="123"/>
      <c r="L490" s="123"/>
      <c r="M490" s="123"/>
      <c r="N490" s="123"/>
      <c r="O490" s="123"/>
      <c r="P490" s="123"/>
      <c r="Q490" s="123"/>
    </row>
    <row r="491" spans="2:17">
      <c r="B491" s="122"/>
      <c r="C491" s="122"/>
      <c r="D491" s="123"/>
      <c r="E491" s="123"/>
      <c r="F491" s="123"/>
      <c r="G491" s="123"/>
      <c r="H491" s="123"/>
      <c r="I491" s="123"/>
      <c r="J491" s="123"/>
      <c r="K491" s="123"/>
      <c r="L491" s="123"/>
      <c r="M491" s="123"/>
      <c r="N491" s="123"/>
      <c r="O491" s="123"/>
      <c r="P491" s="123"/>
      <c r="Q491" s="123"/>
    </row>
    <row r="492" spans="2:17">
      <c r="B492" s="122"/>
      <c r="C492" s="122"/>
      <c r="D492" s="123"/>
      <c r="E492" s="123"/>
      <c r="F492" s="123"/>
      <c r="G492" s="123"/>
      <c r="H492" s="123"/>
      <c r="I492" s="123"/>
      <c r="J492" s="123"/>
      <c r="K492" s="123"/>
      <c r="L492" s="123"/>
      <c r="M492" s="123"/>
      <c r="N492" s="123"/>
      <c r="O492" s="123"/>
      <c r="P492" s="123"/>
      <c r="Q492" s="123"/>
    </row>
    <row r="493" spans="2:17">
      <c r="B493" s="122"/>
      <c r="C493" s="122"/>
      <c r="D493" s="123"/>
      <c r="E493" s="123"/>
      <c r="F493" s="123"/>
      <c r="G493" s="123"/>
      <c r="H493" s="123"/>
      <c r="I493" s="123"/>
      <c r="J493" s="123"/>
      <c r="K493" s="123"/>
      <c r="L493" s="123"/>
      <c r="M493" s="123"/>
      <c r="N493" s="123"/>
      <c r="O493" s="123"/>
      <c r="P493" s="123"/>
      <c r="Q493" s="123"/>
    </row>
    <row r="494" spans="2:17">
      <c r="B494" s="122"/>
      <c r="C494" s="122"/>
      <c r="D494" s="123"/>
      <c r="E494" s="123"/>
      <c r="F494" s="123"/>
      <c r="G494" s="123"/>
      <c r="H494" s="123"/>
      <c r="I494" s="123"/>
      <c r="J494" s="123"/>
      <c r="K494" s="123"/>
      <c r="L494" s="123"/>
      <c r="M494" s="123"/>
      <c r="N494" s="123"/>
      <c r="O494" s="123"/>
      <c r="P494" s="123"/>
      <c r="Q494" s="123"/>
    </row>
    <row r="495" spans="2:17">
      <c r="B495" s="122"/>
      <c r="C495" s="122"/>
      <c r="D495" s="123"/>
      <c r="E495" s="123"/>
      <c r="F495" s="123"/>
      <c r="G495" s="123"/>
      <c r="H495" s="123"/>
      <c r="I495" s="123"/>
      <c r="J495" s="123"/>
      <c r="K495" s="123"/>
      <c r="L495" s="123"/>
      <c r="M495" s="123"/>
      <c r="N495" s="123"/>
      <c r="O495" s="123"/>
      <c r="P495" s="123"/>
      <c r="Q495" s="123"/>
    </row>
    <row r="496" spans="2:17">
      <c r="B496" s="122"/>
      <c r="C496" s="122"/>
      <c r="D496" s="123"/>
      <c r="E496" s="123"/>
      <c r="F496" s="123"/>
      <c r="G496" s="123"/>
      <c r="H496" s="123"/>
      <c r="I496" s="123"/>
      <c r="J496" s="123"/>
      <c r="K496" s="123"/>
      <c r="L496" s="123"/>
      <c r="M496" s="123"/>
      <c r="N496" s="123"/>
      <c r="O496" s="123"/>
      <c r="P496" s="123"/>
      <c r="Q496" s="123"/>
    </row>
    <row r="497" spans="2:17">
      <c r="B497" s="122"/>
      <c r="C497" s="122"/>
      <c r="D497" s="123"/>
      <c r="E497" s="123"/>
      <c r="F497" s="123"/>
      <c r="G497" s="123"/>
      <c r="H497" s="123"/>
      <c r="I497" s="123"/>
      <c r="J497" s="123"/>
      <c r="K497" s="123"/>
      <c r="L497" s="123"/>
      <c r="M497" s="123"/>
      <c r="N497" s="123"/>
      <c r="O497" s="123"/>
      <c r="P497" s="123"/>
      <c r="Q497" s="123"/>
    </row>
    <row r="498" spans="2:17">
      <c r="B498" s="122"/>
      <c r="C498" s="122"/>
      <c r="D498" s="123"/>
      <c r="E498" s="123"/>
      <c r="F498" s="123"/>
      <c r="G498" s="123"/>
      <c r="H498" s="123"/>
      <c r="I498" s="123"/>
      <c r="J498" s="123"/>
      <c r="K498" s="123"/>
      <c r="L498" s="123"/>
      <c r="M498" s="123"/>
      <c r="N498" s="123"/>
      <c r="O498" s="123"/>
      <c r="P498" s="123"/>
      <c r="Q498" s="123"/>
    </row>
    <row r="499" spans="2:17">
      <c r="B499" s="122"/>
      <c r="C499" s="122"/>
      <c r="D499" s="123"/>
      <c r="E499" s="123"/>
      <c r="F499" s="123"/>
      <c r="G499" s="123"/>
      <c r="H499" s="123"/>
      <c r="I499" s="123"/>
      <c r="J499" s="123"/>
      <c r="K499" s="123"/>
      <c r="L499" s="123"/>
      <c r="M499" s="123"/>
      <c r="N499" s="123"/>
      <c r="O499" s="123"/>
      <c r="P499" s="123"/>
      <c r="Q499" s="123"/>
    </row>
    <row r="500" spans="2:17">
      <c r="B500" s="122"/>
      <c r="C500" s="122"/>
      <c r="D500" s="123"/>
      <c r="E500" s="123"/>
      <c r="F500" s="123"/>
      <c r="G500" s="123"/>
      <c r="H500" s="123"/>
      <c r="I500" s="123"/>
      <c r="J500" s="123"/>
      <c r="K500" s="123"/>
      <c r="L500" s="123"/>
      <c r="M500" s="123"/>
      <c r="N500" s="123"/>
      <c r="O500" s="123"/>
      <c r="P500" s="123"/>
      <c r="Q500" s="123"/>
    </row>
    <row r="501" spans="2:17">
      <c r="B501" s="122"/>
      <c r="C501" s="122"/>
      <c r="D501" s="123"/>
      <c r="E501" s="123"/>
      <c r="F501" s="123"/>
      <c r="G501" s="123"/>
      <c r="H501" s="123"/>
      <c r="I501" s="123"/>
      <c r="J501" s="123"/>
      <c r="K501" s="123"/>
      <c r="L501" s="123"/>
      <c r="M501" s="123"/>
      <c r="N501" s="123"/>
      <c r="O501" s="123"/>
      <c r="P501" s="123"/>
      <c r="Q501" s="123"/>
    </row>
    <row r="502" spans="2:17">
      <c r="B502" s="122"/>
      <c r="C502" s="122"/>
      <c r="D502" s="123"/>
      <c r="E502" s="123"/>
      <c r="F502" s="123"/>
      <c r="G502" s="123"/>
      <c r="H502" s="123"/>
      <c r="I502" s="123"/>
      <c r="J502" s="123"/>
      <c r="K502" s="123"/>
      <c r="L502" s="123"/>
      <c r="M502" s="123"/>
      <c r="N502" s="123"/>
      <c r="O502" s="123"/>
      <c r="P502" s="123"/>
      <c r="Q502" s="123"/>
    </row>
    <row r="503" spans="2:17">
      <c r="B503" s="122"/>
      <c r="C503" s="122"/>
      <c r="D503" s="123"/>
      <c r="E503" s="123"/>
      <c r="F503" s="123"/>
      <c r="G503" s="123"/>
      <c r="H503" s="123"/>
      <c r="I503" s="123"/>
      <c r="J503" s="123"/>
      <c r="K503" s="123"/>
      <c r="L503" s="123"/>
      <c r="M503" s="123"/>
      <c r="N503" s="123"/>
      <c r="O503" s="123"/>
      <c r="P503" s="123"/>
      <c r="Q503" s="123"/>
    </row>
    <row r="504" spans="2:17">
      <c r="B504" s="122"/>
      <c r="C504" s="122"/>
      <c r="D504" s="123"/>
      <c r="E504" s="123"/>
      <c r="F504" s="123"/>
      <c r="G504" s="123"/>
      <c r="H504" s="123"/>
      <c r="I504" s="123"/>
      <c r="J504" s="123"/>
      <c r="K504" s="123"/>
      <c r="L504" s="123"/>
      <c r="M504" s="123"/>
      <c r="N504" s="123"/>
      <c r="O504" s="123"/>
      <c r="P504" s="123"/>
      <c r="Q504" s="123"/>
    </row>
    <row r="505" spans="2:17">
      <c r="B505" s="122"/>
      <c r="C505" s="122"/>
      <c r="D505" s="123"/>
      <c r="E505" s="123"/>
      <c r="F505" s="123"/>
      <c r="G505" s="123"/>
      <c r="H505" s="123"/>
      <c r="I505" s="123"/>
      <c r="J505" s="123"/>
      <c r="K505" s="123"/>
      <c r="L505" s="123"/>
      <c r="M505" s="123"/>
      <c r="N505" s="123"/>
      <c r="O505" s="123"/>
      <c r="P505" s="123"/>
      <c r="Q505" s="123"/>
    </row>
    <row r="506" spans="2:17">
      <c r="B506" s="122"/>
      <c r="C506" s="122"/>
      <c r="D506" s="123"/>
      <c r="E506" s="123"/>
      <c r="F506" s="123"/>
      <c r="G506" s="123"/>
      <c r="H506" s="123"/>
      <c r="I506" s="123"/>
      <c r="J506" s="123"/>
      <c r="K506" s="123"/>
      <c r="L506" s="123"/>
      <c r="M506" s="123"/>
      <c r="N506" s="123"/>
      <c r="O506" s="123"/>
      <c r="P506" s="123"/>
      <c r="Q506" s="123"/>
    </row>
    <row r="507" spans="2:17">
      <c r="B507" s="122"/>
      <c r="C507" s="122"/>
      <c r="D507" s="123"/>
      <c r="E507" s="123"/>
      <c r="F507" s="123"/>
      <c r="G507" s="123"/>
      <c r="H507" s="123"/>
      <c r="I507" s="123"/>
      <c r="J507" s="123"/>
      <c r="K507" s="123"/>
      <c r="L507" s="123"/>
      <c r="M507" s="123"/>
      <c r="N507" s="123"/>
      <c r="O507" s="123"/>
      <c r="P507" s="123"/>
      <c r="Q507" s="123"/>
    </row>
    <row r="508" spans="2:17">
      <c r="B508" s="122"/>
      <c r="C508" s="122"/>
      <c r="D508" s="123"/>
      <c r="E508" s="123"/>
      <c r="F508" s="123"/>
      <c r="G508" s="123"/>
      <c r="H508" s="123"/>
      <c r="I508" s="123"/>
      <c r="J508" s="123"/>
      <c r="K508" s="123"/>
      <c r="L508" s="123"/>
      <c r="M508" s="123"/>
      <c r="N508" s="123"/>
      <c r="O508" s="123"/>
      <c r="P508" s="123"/>
      <c r="Q508" s="123"/>
    </row>
    <row r="509" spans="2:17">
      <c r="B509" s="122"/>
      <c r="C509" s="122"/>
      <c r="D509" s="123"/>
      <c r="E509" s="123"/>
      <c r="F509" s="123"/>
      <c r="G509" s="123"/>
      <c r="H509" s="123"/>
      <c r="I509" s="123"/>
      <c r="J509" s="123"/>
      <c r="K509" s="123"/>
      <c r="L509" s="123"/>
      <c r="M509" s="123"/>
      <c r="N509" s="123"/>
      <c r="O509" s="123"/>
      <c r="P509" s="123"/>
      <c r="Q509" s="123"/>
    </row>
    <row r="510" spans="2:17">
      <c r="B510" s="122"/>
      <c r="C510" s="122"/>
      <c r="D510" s="123"/>
      <c r="E510" s="123"/>
      <c r="F510" s="123"/>
      <c r="G510" s="123"/>
      <c r="H510" s="123"/>
      <c r="I510" s="123"/>
      <c r="J510" s="123"/>
      <c r="K510" s="123"/>
      <c r="L510" s="123"/>
      <c r="M510" s="123"/>
      <c r="N510" s="123"/>
      <c r="O510" s="123"/>
      <c r="P510" s="123"/>
      <c r="Q510" s="123"/>
    </row>
    <row r="511" spans="2:17">
      <c r="B511" s="122"/>
      <c r="C511" s="122"/>
      <c r="D511" s="123"/>
      <c r="E511" s="123"/>
      <c r="F511" s="123"/>
      <c r="G511" s="123"/>
      <c r="H511" s="123"/>
      <c r="I511" s="123"/>
      <c r="J511" s="123"/>
      <c r="K511" s="123"/>
      <c r="L511" s="123"/>
      <c r="M511" s="123"/>
      <c r="N511" s="123"/>
      <c r="O511" s="123"/>
      <c r="P511" s="123"/>
      <c r="Q511" s="123"/>
    </row>
    <row r="512" spans="2:17">
      <c r="B512" s="122"/>
      <c r="C512" s="122"/>
      <c r="D512" s="123"/>
      <c r="E512" s="123"/>
      <c r="F512" s="123"/>
      <c r="G512" s="123"/>
      <c r="H512" s="123"/>
      <c r="I512" s="123"/>
      <c r="J512" s="123"/>
      <c r="K512" s="123"/>
      <c r="L512" s="123"/>
      <c r="M512" s="123"/>
      <c r="N512" s="123"/>
      <c r="O512" s="123"/>
      <c r="P512" s="123"/>
      <c r="Q512" s="123"/>
    </row>
    <row r="513" spans="2:17">
      <c r="B513" s="122"/>
      <c r="C513" s="122"/>
      <c r="D513" s="123"/>
      <c r="E513" s="123"/>
      <c r="F513" s="123"/>
      <c r="G513" s="123"/>
      <c r="H513" s="123"/>
      <c r="I513" s="123"/>
      <c r="J513" s="123"/>
      <c r="K513" s="123"/>
      <c r="L513" s="123"/>
      <c r="M513" s="123"/>
      <c r="N513" s="123"/>
      <c r="O513" s="123"/>
      <c r="P513" s="123"/>
      <c r="Q513" s="123"/>
    </row>
    <row r="514" spans="2:17">
      <c r="B514" s="122"/>
      <c r="C514" s="122"/>
      <c r="D514" s="123"/>
      <c r="E514" s="123"/>
      <c r="F514" s="123"/>
      <c r="G514" s="123"/>
      <c r="H514" s="123"/>
      <c r="I514" s="123"/>
      <c r="J514" s="123"/>
      <c r="K514" s="123"/>
      <c r="L514" s="123"/>
      <c r="M514" s="123"/>
      <c r="N514" s="123"/>
      <c r="O514" s="123"/>
      <c r="P514" s="123"/>
      <c r="Q514" s="123"/>
    </row>
    <row r="515" spans="2:17">
      <c r="B515" s="122"/>
      <c r="C515" s="122"/>
      <c r="D515" s="123"/>
      <c r="E515" s="123"/>
      <c r="F515" s="123"/>
      <c r="G515" s="123"/>
      <c r="H515" s="123"/>
      <c r="I515" s="123"/>
      <c r="J515" s="123"/>
      <c r="K515" s="123"/>
      <c r="L515" s="123"/>
      <c r="M515" s="123"/>
      <c r="N515" s="123"/>
      <c r="O515" s="123"/>
      <c r="P515" s="123"/>
      <c r="Q515" s="123"/>
    </row>
    <row r="516" spans="2:17">
      <c r="B516" s="122"/>
      <c r="C516" s="122"/>
      <c r="D516" s="123"/>
      <c r="E516" s="123"/>
      <c r="F516" s="123"/>
      <c r="G516" s="123"/>
      <c r="H516" s="123"/>
      <c r="I516" s="123"/>
      <c r="J516" s="123"/>
      <c r="K516" s="123"/>
      <c r="L516" s="123"/>
      <c r="M516" s="123"/>
      <c r="N516" s="123"/>
      <c r="O516" s="123"/>
      <c r="P516" s="123"/>
      <c r="Q516" s="123"/>
    </row>
    <row r="517" spans="2:17">
      <c r="B517" s="122"/>
      <c r="C517" s="122"/>
      <c r="D517" s="123"/>
      <c r="E517" s="123"/>
      <c r="F517" s="123"/>
      <c r="G517" s="123"/>
      <c r="H517" s="123"/>
      <c r="I517" s="123"/>
      <c r="J517" s="123"/>
      <c r="K517" s="123"/>
      <c r="L517" s="123"/>
      <c r="M517" s="123"/>
      <c r="N517" s="123"/>
      <c r="O517" s="123"/>
      <c r="P517" s="123"/>
      <c r="Q517" s="123"/>
    </row>
    <row r="518" spans="2:17">
      <c r="B518" s="122"/>
      <c r="C518" s="122"/>
      <c r="D518" s="123"/>
      <c r="E518" s="123"/>
      <c r="F518" s="123"/>
      <c r="G518" s="123"/>
      <c r="H518" s="123"/>
      <c r="I518" s="123"/>
      <c r="J518" s="123"/>
      <c r="K518" s="123"/>
      <c r="L518" s="123"/>
      <c r="M518" s="123"/>
      <c r="N518" s="123"/>
      <c r="O518" s="123"/>
      <c r="P518" s="123"/>
      <c r="Q518" s="123"/>
    </row>
    <row r="519" spans="2:17">
      <c r="B519" s="122"/>
      <c r="C519" s="122"/>
      <c r="D519" s="123"/>
      <c r="E519" s="123"/>
      <c r="F519" s="123"/>
      <c r="G519" s="123"/>
      <c r="H519" s="123"/>
      <c r="I519" s="123"/>
      <c r="J519" s="123"/>
      <c r="K519" s="123"/>
      <c r="L519" s="123"/>
      <c r="M519" s="123"/>
      <c r="N519" s="123"/>
      <c r="O519" s="123"/>
      <c r="P519" s="123"/>
      <c r="Q519" s="123"/>
    </row>
    <row r="520" spans="2:17">
      <c r="B520" s="122"/>
      <c r="C520" s="122"/>
      <c r="D520" s="123"/>
      <c r="E520" s="123"/>
      <c r="F520" s="123"/>
      <c r="G520" s="123"/>
      <c r="H520" s="123"/>
      <c r="I520" s="123"/>
      <c r="J520" s="123"/>
      <c r="K520" s="123"/>
      <c r="L520" s="123"/>
      <c r="M520" s="123"/>
      <c r="N520" s="123"/>
      <c r="O520" s="123"/>
      <c r="P520" s="123"/>
      <c r="Q520" s="123"/>
    </row>
    <row r="521" spans="2:17">
      <c r="B521" s="122"/>
      <c r="C521" s="122"/>
      <c r="D521" s="123"/>
      <c r="E521" s="123"/>
      <c r="F521" s="123"/>
      <c r="G521" s="123"/>
      <c r="H521" s="123"/>
      <c r="I521" s="123"/>
      <c r="J521" s="123"/>
      <c r="K521" s="123"/>
      <c r="L521" s="123"/>
      <c r="M521" s="123"/>
      <c r="N521" s="123"/>
      <c r="O521" s="123"/>
      <c r="P521" s="123"/>
      <c r="Q521" s="123"/>
    </row>
    <row r="522" spans="2:17">
      <c r="B522" s="122"/>
      <c r="C522" s="122"/>
      <c r="D522" s="123"/>
      <c r="E522" s="123"/>
      <c r="F522" s="123"/>
      <c r="G522" s="123"/>
      <c r="H522" s="123"/>
      <c r="I522" s="123"/>
      <c r="J522" s="123"/>
      <c r="K522" s="123"/>
      <c r="L522" s="123"/>
      <c r="M522" s="123"/>
      <c r="N522" s="123"/>
      <c r="O522" s="123"/>
      <c r="P522" s="123"/>
      <c r="Q522" s="123"/>
    </row>
    <row r="523" spans="2:17">
      <c r="B523" s="122"/>
      <c r="C523" s="122"/>
      <c r="D523" s="123"/>
      <c r="E523" s="123"/>
      <c r="F523" s="123"/>
      <c r="G523" s="123"/>
      <c r="H523" s="123"/>
      <c r="I523" s="123"/>
      <c r="J523" s="123"/>
      <c r="K523" s="123"/>
      <c r="L523" s="123"/>
      <c r="M523" s="123"/>
      <c r="N523" s="123"/>
      <c r="O523" s="123"/>
      <c r="P523" s="123"/>
      <c r="Q523" s="123"/>
    </row>
    <row r="524" spans="2:17">
      <c r="B524" s="122"/>
      <c r="C524" s="122"/>
      <c r="D524" s="123"/>
      <c r="E524" s="123"/>
      <c r="F524" s="123"/>
      <c r="G524" s="123"/>
      <c r="H524" s="123"/>
      <c r="I524" s="123"/>
      <c r="J524" s="123"/>
      <c r="K524" s="123"/>
      <c r="L524" s="123"/>
      <c r="M524" s="123"/>
      <c r="N524" s="123"/>
      <c r="O524" s="123"/>
      <c r="P524" s="123"/>
      <c r="Q524" s="123"/>
    </row>
    <row r="525" spans="2:17">
      <c r="B525" s="122"/>
      <c r="C525" s="122"/>
      <c r="D525" s="123"/>
      <c r="E525" s="123"/>
      <c r="F525" s="123"/>
      <c r="G525" s="123"/>
      <c r="H525" s="123"/>
      <c r="I525" s="123"/>
      <c r="J525" s="123"/>
      <c r="K525" s="123"/>
      <c r="L525" s="123"/>
      <c r="M525" s="123"/>
      <c r="N525" s="123"/>
      <c r="O525" s="123"/>
      <c r="P525" s="123"/>
      <c r="Q525" s="123"/>
    </row>
    <row r="526" spans="2:17">
      <c r="B526" s="122"/>
      <c r="C526" s="122"/>
      <c r="D526" s="123"/>
      <c r="E526" s="123"/>
      <c r="F526" s="123"/>
      <c r="G526" s="123"/>
      <c r="H526" s="123"/>
      <c r="I526" s="123"/>
      <c r="J526" s="123"/>
      <c r="K526" s="123"/>
      <c r="L526" s="123"/>
      <c r="M526" s="123"/>
      <c r="N526" s="123"/>
      <c r="O526" s="123"/>
      <c r="P526" s="123"/>
      <c r="Q526" s="123"/>
    </row>
    <row r="527" spans="2:17">
      <c r="B527" s="122"/>
      <c r="C527" s="122"/>
      <c r="D527" s="123"/>
      <c r="E527" s="123"/>
      <c r="F527" s="123"/>
      <c r="G527" s="123"/>
      <c r="H527" s="123"/>
      <c r="I527" s="123"/>
      <c r="J527" s="123"/>
      <c r="K527" s="123"/>
      <c r="L527" s="123"/>
      <c r="M527" s="123"/>
      <c r="N527" s="123"/>
      <c r="O527" s="123"/>
      <c r="P527" s="123"/>
      <c r="Q527" s="123"/>
    </row>
    <row r="528" spans="2:17">
      <c r="B528" s="122"/>
      <c r="C528" s="122"/>
      <c r="D528" s="123"/>
      <c r="E528" s="123"/>
      <c r="F528" s="123"/>
      <c r="G528" s="123"/>
      <c r="H528" s="123"/>
      <c r="I528" s="123"/>
      <c r="J528" s="123"/>
      <c r="K528" s="123"/>
      <c r="L528" s="123"/>
      <c r="M528" s="123"/>
      <c r="N528" s="123"/>
      <c r="O528" s="123"/>
      <c r="P528" s="123"/>
      <c r="Q528" s="123"/>
    </row>
    <row r="529" spans="2:17">
      <c r="B529" s="122"/>
      <c r="C529" s="122"/>
      <c r="D529" s="123"/>
      <c r="E529" s="123"/>
      <c r="F529" s="123"/>
      <c r="G529" s="123"/>
      <c r="H529" s="123"/>
      <c r="I529" s="123"/>
      <c r="J529" s="123"/>
      <c r="K529" s="123"/>
      <c r="L529" s="123"/>
      <c r="M529" s="123"/>
      <c r="N529" s="123"/>
      <c r="O529" s="123"/>
      <c r="P529" s="123"/>
      <c r="Q529" s="123"/>
    </row>
    <row r="530" spans="2:17">
      <c r="B530" s="122"/>
      <c r="C530" s="122"/>
      <c r="D530" s="123"/>
      <c r="E530" s="123"/>
      <c r="F530" s="123"/>
      <c r="G530" s="123"/>
      <c r="H530" s="123"/>
      <c r="I530" s="123"/>
      <c r="J530" s="123"/>
      <c r="K530" s="123"/>
      <c r="L530" s="123"/>
      <c r="M530" s="123"/>
      <c r="N530" s="123"/>
      <c r="O530" s="123"/>
      <c r="P530" s="123"/>
      <c r="Q530" s="123"/>
    </row>
    <row r="531" spans="2:17">
      <c r="B531" s="122"/>
      <c r="C531" s="122"/>
      <c r="D531" s="123"/>
      <c r="E531" s="123"/>
      <c r="F531" s="123"/>
      <c r="G531" s="123"/>
      <c r="H531" s="123"/>
      <c r="I531" s="123"/>
      <c r="J531" s="123"/>
      <c r="K531" s="123"/>
      <c r="L531" s="123"/>
      <c r="M531" s="123"/>
      <c r="N531" s="123"/>
      <c r="O531" s="123"/>
      <c r="P531" s="123"/>
      <c r="Q531" s="123"/>
    </row>
    <row r="532" spans="2:17">
      <c r="B532" s="122"/>
      <c r="C532" s="122"/>
      <c r="D532" s="123"/>
      <c r="E532" s="123"/>
      <c r="F532" s="123"/>
      <c r="G532" s="123"/>
      <c r="H532" s="123"/>
      <c r="I532" s="123"/>
      <c r="J532" s="123"/>
      <c r="K532" s="123"/>
      <c r="L532" s="123"/>
      <c r="M532" s="123"/>
      <c r="N532" s="123"/>
      <c r="O532" s="123"/>
      <c r="P532" s="123"/>
      <c r="Q532" s="123"/>
    </row>
    <row r="533" spans="2:17">
      <c r="B533" s="122"/>
      <c r="C533" s="122"/>
      <c r="D533" s="123"/>
      <c r="E533" s="123"/>
      <c r="F533" s="123"/>
      <c r="G533" s="123"/>
      <c r="H533" s="123"/>
      <c r="I533" s="123"/>
      <c r="J533" s="123"/>
      <c r="K533" s="123"/>
      <c r="L533" s="123"/>
      <c r="M533" s="123"/>
      <c r="N533" s="123"/>
      <c r="O533" s="123"/>
      <c r="P533" s="123"/>
      <c r="Q533" s="123"/>
    </row>
    <row r="534" spans="2:17">
      <c r="B534" s="122"/>
      <c r="C534" s="122"/>
      <c r="D534" s="123"/>
      <c r="E534" s="123"/>
      <c r="F534" s="123"/>
      <c r="G534" s="123"/>
      <c r="H534" s="123"/>
      <c r="I534" s="123"/>
      <c r="J534" s="123"/>
      <c r="K534" s="123"/>
      <c r="L534" s="123"/>
      <c r="M534" s="123"/>
      <c r="N534" s="123"/>
      <c r="O534" s="123"/>
      <c r="P534" s="123"/>
      <c r="Q534" s="123"/>
    </row>
    <row r="535" spans="2:17">
      <c r="B535" s="122"/>
      <c r="C535" s="122"/>
      <c r="D535" s="123"/>
      <c r="E535" s="123"/>
      <c r="F535" s="123"/>
      <c r="G535" s="123"/>
      <c r="H535" s="123"/>
      <c r="I535" s="123"/>
      <c r="J535" s="123"/>
      <c r="K535" s="123"/>
      <c r="L535" s="123"/>
      <c r="M535" s="123"/>
      <c r="N535" s="123"/>
      <c r="O535" s="123"/>
      <c r="P535" s="123"/>
      <c r="Q535" s="123"/>
    </row>
    <row r="536" spans="2:17">
      <c r="B536" s="122"/>
      <c r="C536" s="122"/>
      <c r="D536" s="123"/>
      <c r="E536" s="123"/>
      <c r="F536" s="123"/>
      <c r="G536" s="123"/>
      <c r="H536" s="123"/>
      <c r="I536" s="123"/>
      <c r="J536" s="123"/>
      <c r="K536" s="123"/>
      <c r="L536" s="123"/>
      <c r="M536" s="123"/>
      <c r="N536" s="123"/>
      <c r="O536" s="123"/>
      <c r="P536" s="123"/>
      <c r="Q536" s="123"/>
    </row>
    <row r="537" spans="2:17">
      <c r="B537" s="122"/>
      <c r="C537" s="122"/>
      <c r="D537" s="123"/>
      <c r="E537" s="123"/>
      <c r="F537" s="123"/>
      <c r="G537" s="123"/>
      <c r="H537" s="123"/>
      <c r="I537" s="123"/>
      <c r="J537" s="123"/>
      <c r="K537" s="123"/>
      <c r="L537" s="123"/>
      <c r="M537" s="123"/>
      <c r="N537" s="123"/>
      <c r="O537" s="123"/>
      <c r="P537" s="123"/>
      <c r="Q537" s="123"/>
    </row>
    <row r="538" spans="2:17">
      <c r="B538" s="122"/>
      <c r="C538" s="122"/>
      <c r="D538" s="123"/>
      <c r="E538" s="123"/>
      <c r="F538" s="123"/>
      <c r="G538" s="123"/>
      <c r="H538" s="123"/>
      <c r="I538" s="123"/>
      <c r="J538" s="123"/>
      <c r="K538" s="123"/>
      <c r="L538" s="123"/>
      <c r="M538" s="123"/>
      <c r="N538" s="123"/>
      <c r="O538" s="123"/>
      <c r="P538" s="123"/>
      <c r="Q538" s="123"/>
    </row>
    <row r="539" spans="2:17">
      <c r="B539" s="122"/>
      <c r="C539" s="122"/>
      <c r="D539" s="123"/>
      <c r="E539" s="123"/>
      <c r="F539" s="123"/>
      <c r="G539" s="123"/>
      <c r="H539" s="123"/>
      <c r="I539" s="123"/>
      <c r="J539" s="123"/>
      <c r="K539" s="123"/>
      <c r="L539" s="123"/>
      <c r="M539" s="123"/>
      <c r="N539" s="123"/>
      <c r="O539" s="123"/>
      <c r="P539" s="123"/>
      <c r="Q539" s="123"/>
    </row>
    <row r="540" spans="2:17">
      <c r="B540" s="122"/>
      <c r="C540" s="122"/>
      <c r="D540" s="123"/>
      <c r="E540" s="123"/>
      <c r="F540" s="123"/>
      <c r="G540" s="123"/>
      <c r="H540" s="123"/>
      <c r="I540" s="123"/>
      <c r="J540" s="123"/>
      <c r="K540" s="123"/>
      <c r="L540" s="123"/>
      <c r="M540" s="123"/>
      <c r="N540" s="123"/>
      <c r="O540" s="123"/>
      <c r="P540" s="123"/>
      <c r="Q540" s="123"/>
    </row>
    <row r="541" spans="2:17">
      <c r="B541" s="122"/>
      <c r="C541" s="122"/>
      <c r="D541" s="123"/>
      <c r="E541" s="123"/>
      <c r="F541" s="123"/>
      <c r="G541" s="123"/>
      <c r="H541" s="123"/>
      <c r="I541" s="123"/>
      <c r="J541" s="123"/>
      <c r="K541" s="123"/>
      <c r="L541" s="123"/>
      <c r="M541" s="123"/>
      <c r="N541" s="123"/>
      <c r="O541" s="123"/>
      <c r="P541" s="123"/>
      <c r="Q541" s="123"/>
    </row>
    <row r="542" spans="2:17">
      <c r="B542" s="122"/>
      <c r="C542" s="122"/>
      <c r="D542" s="123"/>
      <c r="E542" s="123"/>
      <c r="F542" s="123"/>
      <c r="G542" s="123"/>
      <c r="H542" s="123"/>
      <c r="I542" s="123"/>
      <c r="J542" s="123"/>
      <c r="K542" s="123"/>
      <c r="L542" s="123"/>
      <c r="M542" s="123"/>
      <c r="N542" s="123"/>
      <c r="O542" s="123"/>
      <c r="P542" s="123"/>
      <c r="Q542" s="123"/>
    </row>
    <row r="543" spans="2:17">
      <c r="B543" s="122"/>
      <c r="C543" s="122"/>
      <c r="D543" s="123"/>
      <c r="E543" s="123"/>
      <c r="F543" s="123"/>
      <c r="G543" s="123"/>
      <c r="H543" s="123"/>
      <c r="I543" s="123"/>
      <c r="J543" s="123"/>
      <c r="K543" s="123"/>
      <c r="L543" s="123"/>
      <c r="M543" s="123"/>
      <c r="N543" s="123"/>
      <c r="O543" s="123"/>
      <c r="P543" s="123"/>
      <c r="Q543" s="123"/>
    </row>
    <row r="544" spans="2:17">
      <c r="B544" s="122"/>
      <c r="C544" s="122"/>
      <c r="D544" s="123"/>
      <c r="E544" s="123"/>
      <c r="F544" s="123"/>
      <c r="G544" s="123"/>
      <c r="H544" s="123"/>
      <c r="I544" s="123"/>
      <c r="J544" s="123"/>
      <c r="K544" s="123"/>
      <c r="L544" s="123"/>
      <c r="M544" s="123"/>
      <c r="N544" s="123"/>
      <c r="O544" s="123"/>
      <c r="P544" s="123"/>
      <c r="Q544" s="123"/>
    </row>
    <row r="545" spans="2:17">
      <c r="B545" s="122"/>
      <c r="C545" s="122"/>
      <c r="D545" s="123"/>
      <c r="E545" s="123"/>
      <c r="F545" s="123"/>
      <c r="G545" s="123"/>
      <c r="H545" s="123"/>
      <c r="I545" s="123"/>
      <c r="J545" s="123"/>
      <c r="K545" s="123"/>
      <c r="L545" s="123"/>
      <c r="M545" s="123"/>
      <c r="N545" s="123"/>
      <c r="O545" s="123"/>
      <c r="P545" s="123"/>
      <c r="Q545" s="123"/>
    </row>
    <row r="546" spans="2:17">
      <c r="B546" s="122"/>
      <c r="C546" s="122"/>
      <c r="D546" s="123"/>
      <c r="E546" s="123"/>
      <c r="F546" s="123"/>
      <c r="G546" s="123"/>
      <c r="H546" s="123"/>
      <c r="I546" s="123"/>
      <c r="J546" s="123"/>
      <c r="K546" s="123"/>
      <c r="L546" s="123"/>
      <c r="M546" s="123"/>
      <c r="N546" s="123"/>
      <c r="O546" s="123"/>
      <c r="P546" s="123"/>
      <c r="Q546" s="123"/>
    </row>
    <row r="547" spans="2:17">
      <c r="B547" s="122"/>
      <c r="C547" s="122"/>
      <c r="D547" s="123"/>
      <c r="E547" s="123"/>
      <c r="F547" s="123"/>
      <c r="G547" s="123"/>
      <c r="H547" s="123"/>
      <c r="I547" s="123"/>
      <c r="J547" s="123"/>
      <c r="K547" s="123"/>
      <c r="L547" s="123"/>
      <c r="M547" s="123"/>
      <c r="N547" s="123"/>
      <c r="O547" s="123"/>
      <c r="P547" s="123"/>
      <c r="Q547" s="123"/>
    </row>
    <row r="548" spans="2:17">
      <c r="B548" s="122"/>
      <c r="C548" s="122"/>
      <c r="D548" s="123"/>
      <c r="E548" s="123"/>
      <c r="F548" s="123"/>
      <c r="G548" s="123"/>
      <c r="H548" s="123"/>
      <c r="I548" s="123"/>
      <c r="J548" s="123"/>
      <c r="K548" s="123"/>
      <c r="L548" s="123"/>
      <c r="M548" s="123"/>
      <c r="N548" s="123"/>
      <c r="O548" s="123"/>
      <c r="P548" s="123"/>
      <c r="Q548" s="123"/>
    </row>
    <row r="549" spans="2:17">
      <c r="B549" s="122"/>
      <c r="C549" s="122"/>
      <c r="D549" s="123"/>
      <c r="E549" s="123"/>
      <c r="F549" s="123"/>
      <c r="G549" s="123"/>
      <c r="H549" s="123"/>
      <c r="I549" s="123"/>
      <c r="J549" s="123"/>
      <c r="K549" s="123"/>
      <c r="L549" s="123"/>
      <c r="M549" s="123"/>
      <c r="N549" s="123"/>
      <c r="O549" s="123"/>
      <c r="P549" s="123"/>
      <c r="Q549" s="123"/>
    </row>
    <row r="550" spans="2:17">
      <c r="B550" s="122"/>
      <c r="C550" s="122"/>
      <c r="D550" s="123"/>
      <c r="E550" s="123"/>
      <c r="F550" s="123"/>
      <c r="G550" s="123"/>
      <c r="H550" s="123"/>
      <c r="I550" s="123"/>
      <c r="J550" s="123"/>
      <c r="K550" s="123"/>
      <c r="L550" s="123"/>
      <c r="M550" s="123"/>
      <c r="N550" s="123"/>
      <c r="O550" s="123"/>
      <c r="P550" s="123"/>
      <c r="Q550" s="123"/>
    </row>
    <row r="551" spans="2:17">
      <c r="B551" s="122"/>
      <c r="C551" s="122"/>
      <c r="D551" s="123"/>
      <c r="E551" s="123"/>
      <c r="F551" s="123"/>
      <c r="G551" s="123"/>
      <c r="H551" s="123"/>
      <c r="I551" s="123"/>
      <c r="J551" s="123"/>
      <c r="K551" s="123"/>
      <c r="L551" s="123"/>
      <c r="M551" s="123"/>
      <c r="N551" s="123"/>
      <c r="O551" s="123"/>
      <c r="P551" s="123"/>
      <c r="Q551" s="123"/>
    </row>
    <row r="552" spans="2:17">
      <c r="B552" s="122"/>
      <c r="C552" s="122"/>
      <c r="D552" s="123"/>
      <c r="E552" s="123"/>
      <c r="F552" s="123"/>
      <c r="G552" s="123"/>
      <c r="H552" s="123"/>
      <c r="I552" s="123"/>
      <c r="J552" s="123"/>
      <c r="K552" s="123"/>
      <c r="L552" s="123"/>
      <c r="M552" s="123"/>
      <c r="N552" s="123"/>
      <c r="O552" s="123"/>
      <c r="P552" s="123"/>
      <c r="Q552" s="123"/>
    </row>
    <row r="553" spans="2:17">
      <c r="B553" s="122"/>
      <c r="C553" s="122"/>
      <c r="D553" s="123"/>
      <c r="E553" s="123"/>
      <c r="F553" s="123"/>
      <c r="G553" s="123"/>
      <c r="H553" s="123"/>
      <c r="I553" s="123"/>
      <c r="J553" s="123"/>
      <c r="K553" s="123"/>
      <c r="L553" s="123"/>
      <c r="M553" s="123"/>
      <c r="N553" s="123"/>
      <c r="O553" s="123"/>
      <c r="P553" s="123"/>
      <c r="Q553" s="123"/>
    </row>
    <row r="554" spans="2:17">
      <c r="B554" s="122"/>
      <c r="C554" s="122"/>
      <c r="D554" s="123"/>
      <c r="E554" s="123"/>
      <c r="F554" s="123"/>
      <c r="G554" s="123"/>
      <c r="H554" s="123"/>
      <c r="I554" s="123"/>
      <c r="J554" s="123"/>
      <c r="K554" s="123"/>
      <c r="L554" s="123"/>
      <c r="M554" s="123"/>
      <c r="N554" s="123"/>
      <c r="O554" s="123"/>
      <c r="P554" s="123"/>
      <c r="Q554" s="123"/>
    </row>
    <row r="555" spans="2:17">
      <c r="B555" s="122"/>
      <c r="C555" s="122"/>
      <c r="D555" s="123"/>
      <c r="E555" s="123"/>
      <c r="F555" s="123"/>
      <c r="G555" s="123"/>
      <c r="H555" s="123"/>
      <c r="I555" s="123"/>
      <c r="J555" s="123"/>
      <c r="K555" s="123"/>
      <c r="L555" s="123"/>
      <c r="M555" s="123"/>
      <c r="N555" s="123"/>
      <c r="O555" s="123"/>
      <c r="P555" s="123"/>
      <c r="Q555" s="123"/>
    </row>
    <row r="556" spans="2:17">
      <c r="B556" s="122"/>
      <c r="C556" s="122"/>
      <c r="D556" s="123"/>
      <c r="E556" s="123"/>
      <c r="F556" s="123"/>
      <c r="G556" s="123"/>
      <c r="H556" s="123"/>
      <c r="I556" s="123"/>
      <c r="J556" s="123"/>
      <c r="K556" s="123"/>
      <c r="L556" s="123"/>
      <c r="M556" s="123"/>
      <c r="N556" s="123"/>
      <c r="O556" s="123"/>
      <c r="P556" s="123"/>
      <c r="Q556" s="123"/>
    </row>
    <row r="557" spans="2:17">
      <c r="B557" s="122"/>
      <c r="C557" s="122"/>
      <c r="D557" s="123"/>
      <c r="E557" s="123"/>
      <c r="F557" s="123"/>
      <c r="G557" s="123"/>
      <c r="H557" s="123"/>
      <c r="I557" s="123"/>
      <c r="J557" s="123"/>
      <c r="K557" s="123"/>
      <c r="L557" s="123"/>
      <c r="M557" s="123"/>
      <c r="N557" s="123"/>
      <c r="O557" s="123"/>
      <c r="P557" s="123"/>
      <c r="Q557" s="123"/>
    </row>
    <row r="558" spans="2:17">
      <c r="B558" s="122"/>
      <c r="C558" s="122"/>
      <c r="D558" s="123"/>
      <c r="E558" s="123"/>
      <c r="F558" s="123"/>
      <c r="G558" s="123"/>
      <c r="H558" s="123"/>
      <c r="I558" s="123"/>
      <c r="J558" s="123"/>
      <c r="K558" s="123"/>
      <c r="L558" s="123"/>
      <c r="M558" s="123"/>
      <c r="N558" s="123"/>
      <c r="O558" s="123"/>
      <c r="P558" s="123"/>
      <c r="Q558" s="123"/>
    </row>
    <row r="559" spans="2:17">
      <c r="D559" s="1"/>
    </row>
    <row r="560" spans="2:17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3" type="noConversion"/>
  <conditionalFormatting sqref="B16:B110">
    <cfRule type="cellIs" dxfId="7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1066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7.42578125" style="2" bestFit="1" customWidth="1"/>
    <col min="3" max="3" width="15.28515625" style="2" customWidth="1"/>
    <col min="4" max="4" width="10.140625" style="2" bestFit="1" customWidth="1"/>
    <col min="5" max="5" width="15.42578125" style="2" bestFit="1" customWidth="1"/>
    <col min="6" max="6" width="7.28515625" style="1" bestFit="1" customWidth="1"/>
    <col min="7" max="7" width="11.28515625" style="1" bestFit="1" customWidth="1"/>
    <col min="8" max="8" width="11.140625" style="1" bestFit="1" customWidth="1"/>
    <col min="9" max="9" width="6.85546875" style="1" bestFit="1" customWidth="1"/>
    <col min="10" max="10" width="35.7109375" style="1" bestFit="1" customWidth="1"/>
    <col min="11" max="11" width="12.28515625" style="1" bestFit="1" customWidth="1"/>
    <col min="12" max="12" width="8" style="1" bestFit="1" customWidth="1"/>
    <col min="13" max="13" width="8.7109375" style="1" bestFit="1" customWidth="1"/>
    <col min="14" max="14" width="11.28515625" style="1" bestFit="1" customWidth="1"/>
    <col min="15" max="15" width="9.5703125" style="1" bestFit="1" customWidth="1"/>
    <col min="16" max="16" width="9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140</v>
      </c>
      <c r="C1" s="67" t="s" vm="1">
        <v>216</v>
      </c>
    </row>
    <row r="2" spans="2:18">
      <c r="B2" s="46" t="s">
        <v>139</v>
      </c>
      <c r="C2" s="67" t="s">
        <v>217</v>
      </c>
    </row>
    <row r="3" spans="2:18">
      <c r="B3" s="46" t="s">
        <v>141</v>
      </c>
      <c r="C3" s="67" t="s">
        <v>218</v>
      </c>
    </row>
    <row r="4" spans="2:18">
      <c r="B4" s="46" t="s">
        <v>142</v>
      </c>
      <c r="C4" s="67">
        <v>8602</v>
      </c>
    </row>
    <row r="6" spans="2:18" ht="26.25" customHeight="1">
      <c r="B6" s="151" t="s">
        <v>169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3"/>
    </row>
    <row r="7" spans="2:18" s="3" customFormat="1" ht="78.75">
      <c r="B7" s="47" t="s">
        <v>110</v>
      </c>
      <c r="C7" s="48" t="s">
        <v>181</v>
      </c>
      <c r="D7" s="48" t="s">
        <v>43</v>
      </c>
      <c r="E7" s="48" t="s">
        <v>111</v>
      </c>
      <c r="F7" s="48" t="s">
        <v>14</v>
      </c>
      <c r="G7" s="48" t="s">
        <v>98</v>
      </c>
      <c r="H7" s="48" t="s">
        <v>63</v>
      </c>
      <c r="I7" s="48" t="s">
        <v>17</v>
      </c>
      <c r="J7" s="48" t="s">
        <v>215</v>
      </c>
      <c r="K7" s="48" t="s">
        <v>97</v>
      </c>
      <c r="L7" s="48" t="s">
        <v>33</v>
      </c>
      <c r="M7" s="48" t="s">
        <v>18</v>
      </c>
      <c r="N7" s="48" t="s">
        <v>193</v>
      </c>
      <c r="O7" s="48" t="s">
        <v>192</v>
      </c>
      <c r="P7" s="48" t="s">
        <v>105</v>
      </c>
      <c r="Q7" s="48" t="s">
        <v>143</v>
      </c>
      <c r="R7" s="50" t="s">
        <v>145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200</v>
      </c>
      <c r="O8" s="15"/>
      <c r="P8" s="15" t="s">
        <v>196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107</v>
      </c>
      <c r="R9" s="19" t="s">
        <v>108</v>
      </c>
    </row>
    <row r="10" spans="2:18" s="4" customFormat="1" ht="18" customHeight="1">
      <c r="B10" s="85" t="s">
        <v>38</v>
      </c>
      <c r="C10" s="86"/>
      <c r="D10" s="86"/>
      <c r="E10" s="86"/>
      <c r="F10" s="86"/>
      <c r="G10" s="86"/>
      <c r="H10" s="86"/>
      <c r="I10" s="88">
        <v>5.3797140372107943</v>
      </c>
      <c r="J10" s="86"/>
      <c r="K10" s="86"/>
      <c r="L10" s="86"/>
      <c r="M10" s="89">
        <v>3.8028539792220518E-2</v>
      </c>
      <c r="N10" s="88"/>
      <c r="O10" s="90"/>
      <c r="P10" s="88">
        <v>1202.452048033</v>
      </c>
      <c r="Q10" s="91">
        <f>IFERROR(P10/$P$10,0)</f>
        <v>1</v>
      </c>
      <c r="R10" s="91">
        <f>P10/'סכום נכסי הקרן'!$C$42</f>
        <v>1.5408680408022407E-2</v>
      </c>
    </row>
    <row r="11" spans="2:18" ht="21.75" customHeight="1">
      <c r="B11" s="70" t="s">
        <v>36</v>
      </c>
      <c r="C11" s="71"/>
      <c r="D11" s="71"/>
      <c r="E11" s="71"/>
      <c r="F11" s="71"/>
      <c r="G11" s="71"/>
      <c r="H11" s="71"/>
      <c r="I11" s="79">
        <v>5.5250539908027321</v>
      </c>
      <c r="J11" s="71"/>
      <c r="K11" s="71"/>
      <c r="L11" s="71"/>
      <c r="M11" s="92">
        <v>3.653966839648206E-2</v>
      </c>
      <c r="N11" s="79"/>
      <c r="O11" s="81"/>
      <c r="P11" s="79">
        <v>1147.9589918409999</v>
      </c>
      <c r="Q11" s="80">
        <f t="shared" ref="Q11:Q74" si="0">IFERROR(P11/$P$10,0)</f>
        <v>0.95468172200201984</v>
      </c>
      <c r="R11" s="80">
        <f>P11/'סכום נכסי הקרן'!$C$42</f>
        <v>1.4710385545709618E-2</v>
      </c>
    </row>
    <row r="12" spans="2:18">
      <c r="B12" s="87" t="s">
        <v>34</v>
      </c>
      <c r="C12" s="71"/>
      <c r="D12" s="71"/>
      <c r="E12" s="71"/>
      <c r="F12" s="71"/>
      <c r="G12" s="71"/>
      <c r="H12" s="71"/>
      <c r="I12" s="79">
        <v>6.740564394144541</v>
      </c>
      <c r="J12" s="71"/>
      <c r="K12" s="71"/>
      <c r="L12" s="71"/>
      <c r="M12" s="92">
        <v>3.3674969197264655E-2</v>
      </c>
      <c r="N12" s="79"/>
      <c r="O12" s="81"/>
      <c r="P12" s="79">
        <f>SUM(P13:P31)</f>
        <v>112.85845812699999</v>
      </c>
      <c r="Q12" s="80">
        <f t="shared" si="0"/>
        <v>9.3856930354617119E-2</v>
      </c>
      <c r="R12" s="80">
        <f>P12/'סכום נכסי הקרן'!$C$42</f>
        <v>1.4462114439123123E-3</v>
      </c>
    </row>
    <row r="13" spans="2:18">
      <c r="B13" s="75" t="s">
        <v>2501</v>
      </c>
      <c r="C13" s="82" t="s">
        <v>2294</v>
      </c>
      <c r="D13" s="69">
        <v>6028</v>
      </c>
      <c r="E13" s="69"/>
      <c r="F13" s="69" t="s">
        <v>479</v>
      </c>
      <c r="G13" s="95">
        <v>43100</v>
      </c>
      <c r="H13" s="69"/>
      <c r="I13" s="76">
        <v>7.5500000013976374</v>
      </c>
      <c r="J13" s="82" t="s">
        <v>26</v>
      </c>
      <c r="K13" s="82" t="s">
        <v>127</v>
      </c>
      <c r="L13" s="83">
        <v>6.450000000931759E-2</v>
      </c>
      <c r="M13" s="83">
        <v>6.450000000931759E-2</v>
      </c>
      <c r="N13" s="76">
        <v>826.36347999999998</v>
      </c>
      <c r="O13" s="78">
        <v>103.9</v>
      </c>
      <c r="P13" s="76">
        <v>0.85859165599999998</v>
      </c>
      <c r="Q13" s="77">
        <f t="shared" si="0"/>
        <v>7.1403400859477507E-4</v>
      </c>
      <c r="R13" s="77">
        <f>P13/'סכום נכסי הקרן'!$C$42</f>
        <v>1.1002321838896014E-5</v>
      </c>
    </row>
    <row r="14" spans="2:18">
      <c r="B14" s="75" t="s">
        <v>2501</v>
      </c>
      <c r="C14" s="82" t="s">
        <v>2294</v>
      </c>
      <c r="D14" s="69">
        <v>6869</v>
      </c>
      <c r="E14" s="69"/>
      <c r="F14" s="69" t="s">
        <v>479</v>
      </c>
      <c r="G14" s="95">
        <v>43555</v>
      </c>
      <c r="H14" s="69"/>
      <c r="I14" s="76">
        <v>3.599999990068909</v>
      </c>
      <c r="J14" s="82" t="s">
        <v>26</v>
      </c>
      <c r="K14" s="82" t="s">
        <v>127</v>
      </c>
      <c r="L14" s="83">
        <v>5.3399999883033816E-2</v>
      </c>
      <c r="M14" s="83">
        <v>5.3399999883033816E-2</v>
      </c>
      <c r="N14" s="76">
        <v>177.95676700000001</v>
      </c>
      <c r="O14" s="78">
        <v>101.85</v>
      </c>
      <c r="P14" s="76">
        <v>0.18124896799999998</v>
      </c>
      <c r="Q14" s="77">
        <f t="shared" si="0"/>
        <v>1.507328032718572E-4</v>
      </c>
      <c r="R14" s="77">
        <f>P14/'סכום נכסי הקרן'!$C$42</f>
        <v>2.3225935926213618E-6</v>
      </c>
    </row>
    <row r="15" spans="2:18">
      <c r="B15" s="75" t="s">
        <v>2501</v>
      </c>
      <c r="C15" s="82" t="s">
        <v>2294</v>
      </c>
      <c r="D15" s="69">
        <v>6870</v>
      </c>
      <c r="E15" s="69"/>
      <c r="F15" s="69" t="s">
        <v>479</v>
      </c>
      <c r="G15" s="95">
        <v>43555</v>
      </c>
      <c r="H15" s="69"/>
      <c r="I15" s="76">
        <v>5.2599999993581967</v>
      </c>
      <c r="J15" s="82" t="s">
        <v>26</v>
      </c>
      <c r="K15" s="82" t="s">
        <v>127</v>
      </c>
      <c r="L15" s="83">
        <v>4.3499999992791333E-2</v>
      </c>
      <c r="M15" s="83">
        <v>4.3499999992791333E-2</v>
      </c>
      <c r="N15" s="76">
        <v>2127.6387420000001</v>
      </c>
      <c r="O15" s="78">
        <v>101.06</v>
      </c>
      <c r="P15" s="76">
        <v>2.1501917130000003</v>
      </c>
      <c r="Q15" s="77">
        <f t="shared" si="0"/>
        <v>1.7881725234011085E-3</v>
      </c>
      <c r="R15" s="77">
        <f>P15/'סכום נכסי הקרן'!$C$42</f>
        <v>2.7553378927494649E-5</v>
      </c>
    </row>
    <row r="16" spans="2:18">
      <c r="B16" s="75" t="s">
        <v>2501</v>
      </c>
      <c r="C16" s="82" t="s">
        <v>2294</v>
      </c>
      <c r="D16" s="69">
        <v>6868</v>
      </c>
      <c r="E16" s="69"/>
      <c r="F16" s="69" t="s">
        <v>479</v>
      </c>
      <c r="G16" s="95">
        <v>43555</v>
      </c>
      <c r="H16" s="69"/>
      <c r="I16" s="76">
        <v>5.1200000002110917</v>
      </c>
      <c r="J16" s="82" t="s">
        <v>26</v>
      </c>
      <c r="K16" s="82" t="s">
        <v>127</v>
      </c>
      <c r="L16" s="83">
        <v>5.2300000001114101E-2</v>
      </c>
      <c r="M16" s="83">
        <v>5.2300000001114101E-2</v>
      </c>
      <c r="N16" s="76">
        <v>2751.3435469999995</v>
      </c>
      <c r="O16" s="78">
        <v>123.97</v>
      </c>
      <c r="P16" s="76">
        <v>3.4108401939999999</v>
      </c>
      <c r="Q16" s="77">
        <f t="shared" si="0"/>
        <v>2.8365706554199267E-3</v>
      </c>
      <c r="R16" s="77">
        <f>P16/'סכום נכסי הקרן'!$C$42</f>
        <v>4.3707810684140301E-5</v>
      </c>
    </row>
    <row r="17" spans="2:18">
      <c r="B17" s="75" t="s">
        <v>2501</v>
      </c>
      <c r="C17" s="82" t="s">
        <v>2294</v>
      </c>
      <c r="D17" s="69">
        <v>6867</v>
      </c>
      <c r="E17" s="69"/>
      <c r="F17" s="69" t="s">
        <v>479</v>
      </c>
      <c r="G17" s="95">
        <v>43555</v>
      </c>
      <c r="H17" s="69"/>
      <c r="I17" s="76">
        <v>5.1599999997585879</v>
      </c>
      <c r="J17" s="82" t="s">
        <v>26</v>
      </c>
      <c r="K17" s="82" t="s">
        <v>127</v>
      </c>
      <c r="L17" s="83">
        <v>5.1399999997559641E-2</v>
      </c>
      <c r="M17" s="83">
        <v>5.1399999997559641E-2</v>
      </c>
      <c r="N17" s="76">
        <v>6683.4682169999996</v>
      </c>
      <c r="O17" s="78">
        <v>114.04</v>
      </c>
      <c r="P17" s="76">
        <v>7.6218262489999997</v>
      </c>
      <c r="Q17" s="77">
        <f t="shared" si="0"/>
        <v>6.3385698094722085E-3</v>
      </c>
      <c r="R17" s="77">
        <f>P17/'סכום נכסי הקרן'!$C$42</f>
        <v>9.7668996438096748E-5</v>
      </c>
    </row>
    <row r="18" spans="2:18">
      <c r="B18" s="75" t="s">
        <v>2501</v>
      </c>
      <c r="C18" s="82" t="s">
        <v>2294</v>
      </c>
      <c r="D18" s="69">
        <v>6866</v>
      </c>
      <c r="E18" s="69"/>
      <c r="F18" s="69" t="s">
        <v>479</v>
      </c>
      <c r="G18" s="95">
        <v>43555</v>
      </c>
      <c r="H18" s="69"/>
      <c r="I18" s="76">
        <v>5.8599999999981947</v>
      </c>
      <c r="J18" s="82" t="s">
        <v>26</v>
      </c>
      <c r="K18" s="82" t="s">
        <v>127</v>
      </c>
      <c r="L18" s="83">
        <v>3.2199999999512403E-2</v>
      </c>
      <c r="M18" s="83">
        <v>3.2199999999512403E-2</v>
      </c>
      <c r="N18" s="76">
        <v>10052.419414</v>
      </c>
      <c r="O18" s="78">
        <v>110.17</v>
      </c>
      <c r="P18" s="76">
        <v>11.074749106999999</v>
      </c>
      <c r="Q18" s="77">
        <f t="shared" si="0"/>
        <v>9.2101378388571419E-3</v>
      </c>
      <c r="R18" s="77">
        <f>P18/'סכום נכסי הקרן'!$C$42</f>
        <v>1.4191607047278387E-4</v>
      </c>
    </row>
    <row r="19" spans="2:18">
      <c r="B19" s="75" t="s">
        <v>2501</v>
      </c>
      <c r="C19" s="82" t="s">
        <v>2294</v>
      </c>
      <c r="D19" s="69">
        <v>6865</v>
      </c>
      <c r="E19" s="69"/>
      <c r="F19" s="69" t="s">
        <v>479</v>
      </c>
      <c r="G19" s="95">
        <v>43555</v>
      </c>
      <c r="H19" s="69"/>
      <c r="I19" s="76">
        <v>4.1499999997236561</v>
      </c>
      <c r="J19" s="82" t="s">
        <v>26</v>
      </c>
      <c r="K19" s="82" t="s">
        <v>127</v>
      </c>
      <c r="L19" s="83">
        <v>2.3599999999368359E-2</v>
      </c>
      <c r="M19" s="83">
        <v>2.3599999999368359E-2</v>
      </c>
      <c r="N19" s="76">
        <v>5189.0479009999999</v>
      </c>
      <c r="O19" s="78">
        <v>122.04</v>
      </c>
      <c r="P19" s="76">
        <v>6.332714665000001</v>
      </c>
      <c r="Q19" s="77">
        <f t="shared" si="0"/>
        <v>5.2665007934072786E-3</v>
      </c>
      <c r="R19" s="77">
        <f>P19/'סכום נכסי הקרן'!$C$42</f>
        <v>8.1149827594209192E-5</v>
      </c>
    </row>
    <row r="20" spans="2:18">
      <c r="B20" s="75" t="s">
        <v>2501</v>
      </c>
      <c r="C20" s="82" t="s">
        <v>2294</v>
      </c>
      <c r="D20" s="69">
        <v>5212</v>
      </c>
      <c r="E20" s="69"/>
      <c r="F20" s="69" t="s">
        <v>479</v>
      </c>
      <c r="G20" s="95">
        <v>42643</v>
      </c>
      <c r="H20" s="69"/>
      <c r="I20" s="76">
        <v>6.8800000012384821</v>
      </c>
      <c r="J20" s="82" t="s">
        <v>26</v>
      </c>
      <c r="K20" s="82" t="s">
        <v>127</v>
      </c>
      <c r="L20" s="83">
        <v>4.67000000112174E-2</v>
      </c>
      <c r="M20" s="83">
        <v>4.67000000112174E-2</v>
      </c>
      <c r="N20" s="76">
        <v>1979.258728</v>
      </c>
      <c r="O20" s="78">
        <v>99.54</v>
      </c>
      <c r="P20" s="76">
        <v>1.970154137</v>
      </c>
      <c r="Q20" s="77">
        <f t="shared" si="0"/>
        <v>1.6384471548972165E-3</v>
      </c>
      <c r="R20" s="77">
        <f>P20/'סכום נכסי הקרן'!$C$42</f>
        <v>2.5246308575244795E-5</v>
      </c>
    </row>
    <row r="21" spans="2:18">
      <c r="B21" s="75" t="s">
        <v>2501</v>
      </c>
      <c r="C21" s="82" t="s">
        <v>2294</v>
      </c>
      <c r="D21" s="69">
        <v>5211</v>
      </c>
      <c r="E21" s="69"/>
      <c r="F21" s="69" t="s">
        <v>479</v>
      </c>
      <c r="G21" s="95">
        <v>42643</v>
      </c>
      <c r="H21" s="69"/>
      <c r="I21" s="76">
        <v>4.7000000003290419</v>
      </c>
      <c r="J21" s="82" t="s">
        <v>26</v>
      </c>
      <c r="K21" s="82" t="s">
        <v>127</v>
      </c>
      <c r="L21" s="83">
        <v>4.3700000004935638E-2</v>
      </c>
      <c r="M21" s="83">
        <v>4.3700000004935638E-2</v>
      </c>
      <c r="N21" s="76">
        <v>1547.8896050000001</v>
      </c>
      <c r="O21" s="78">
        <v>98.17</v>
      </c>
      <c r="P21" s="76">
        <v>1.5195632250000002</v>
      </c>
      <c r="Q21" s="77">
        <f t="shared" si="0"/>
        <v>1.263720434827932E-3</v>
      </c>
      <c r="R21" s="77">
        <f>P21/'סכום נכסי הקרן'!$C$42</f>
        <v>1.9472264305350713E-5</v>
      </c>
    </row>
    <row r="22" spans="2:18">
      <c r="B22" s="75" t="s">
        <v>2501</v>
      </c>
      <c r="C22" s="82" t="s">
        <v>2294</v>
      </c>
      <c r="D22" s="69">
        <v>6027</v>
      </c>
      <c r="E22" s="69"/>
      <c r="F22" s="69" t="s">
        <v>479</v>
      </c>
      <c r="G22" s="95">
        <v>43100</v>
      </c>
      <c r="H22" s="69"/>
      <c r="I22" s="76">
        <v>8.080000001089612</v>
      </c>
      <c r="J22" s="82" t="s">
        <v>26</v>
      </c>
      <c r="K22" s="82" t="s">
        <v>127</v>
      </c>
      <c r="L22" s="83">
        <v>4.5400000005448055E-2</v>
      </c>
      <c r="M22" s="83">
        <v>4.5400000005448055E-2</v>
      </c>
      <c r="N22" s="76">
        <v>3240.004109</v>
      </c>
      <c r="O22" s="78">
        <v>100.84</v>
      </c>
      <c r="P22" s="76">
        <v>3.2672201429999999</v>
      </c>
      <c r="Q22" s="77">
        <f t="shared" si="0"/>
        <v>2.7171313387046054E-3</v>
      </c>
      <c r="R22" s="77">
        <f>P22/'סכום נכסי הקרן'!$C$42</f>
        <v>4.1867408424721348E-5</v>
      </c>
    </row>
    <row r="23" spans="2:18">
      <c r="B23" s="75" t="s">
        <v>2501</v>
      </c>
      <c r="C23" s="82" t="s">
        <v>2294</v>
      </c>
      <c r="D23" s="69">
        <v>5025</v>
      </c>
      <c r="E23" s="69"/>
      <c r="F23" s="69" t="s">
        <v>479</v>
      </c>
      <c r="G23" s="95">
        <v>42551</v>
      </c>
      <c r="H23" s="69"/>
      <c r="I23" s="76">
        <v>7.5399999995449969</v>
      </c>
      <c r="J23" s="82" t="s">
        <v>26</v>
      </c>
      <c r="K23" s="82" t="s">
        <v>127</v>
      </c>
      <c r="L23" s="83">
        <v>4.8699999996241285E-2</v>
      </c>
      <c r="M23" s="83">
        <v>4.8699999996241285E-2</v>
      </c>
      <c r="N23" s="76">
        <v>2046.529603</v>
      </c>
      <c r="O23" s="78">
        <v>98.8</v>
      </c>
      <c r="P23" s="76">
        <v>2.0219712480000003</v>
      </c>
      <c r="Q23" s="77">
        <f t="shared" si="0"/>
        <v>1.6815400259058892E-3</v>
      </c>
      <c r="R23" s="77">
        <f>P23/'סכום נכסי הקרן'!$C$42</f>
        <v>2.5910312852481566E-5</v>
      </c>
    </row>
    <row r="24" spans="2:18">
      <c r="B24" s="75" t="s">
        <v>2501</v>
      </c>
      <c r="C24" s="82" t="s">
        <v>2294</v>
      </c>
      <c r="D24" s="69">
        <v>5024</v>
      </c>
      <c r="E24" s="69"/>
      <c r="F24" s="69" t="s">
        <v>479</v>
      </c>
      <c r="G24" s="95">
        <v>42551</v>
      </c>
      <c r="H24" s="69"/>
      <c r="I24" s="76">
        <v>5.6199999977672155</v>
      </c>
      <c r="J24" s="82" t="s">
        <v>26</v>
      </c>
      <c r="K24" s="82" t="s">
        <v>127</v>
      </c>
      <c r="L24" s="83">
        <v>4.3099999988836075E-2</v>
      </c>
      <c r="M24" s="83">
        <v>4.3099999988836075E-2</v>
      </c>
      <c r="N24" s="76">
        <v>1332.421906</v>
      </c>
      <c r="O24" s="78">
        <v>100.84</v>
      </c>
      <c r="P24" s="76">
        <v>1.3436142500000001</v>
      </c>
      <c r="Q24" s="77">
        <f t="shared" si="0"/>
        <v>1.1173952859059259E-3</v>
      </c>
      <c r="R24" s="77">
        <f>P24/'סכום נכסי הקרן'!$C$42</f>
        <v>1.7217586849955236E-5</v>
      </c>
    </row>
    <row r="25" spans="2:18">
      <c r="B25" s="75" t="s">
        <v>2501</v>
      </c>
      <c r="C25" s="82" t="s">
        <v>2294</v>
      </c>
      <c r="D25" s="69">
        <v>6026</v>
      </c>
      <c r="E25" s="69"/>
      <c r="F25" s="69" t="s">
        <v>479</v>
      </c>
      <c r="G25" s="95">
        <v>43100</v>
      </c>
      <c r="H25" s="69"/>
      <c r="I25" s="76">
        <v>6.3800000001760715</v>
      </c>
      <c r="J25" s="82" t="s">
        <v>26</v>
      </c>
      <c r="K25" s="82" t="s">
        <v>127</v>
      </c>
      <c r="L25" s="83">
        <v>4.1800000001242864E-2</v>
      </c>
      <c r="M25" s="83">
        <v>4.1800000001242864E-2</v>
      </c>
      <c r="N25" s="76">
        <v>3940.0742340000002</v>
      </c>
      <c r="O25" s="78">
        <v>98.02</v>
      </c>
      <c r="P25" s="76">
        <v>3.8620607639999998</v>
      </c>
      <c r="Q25" s="77">
        <f t="shared" si="0"/>
        <v>3.211821020486972E-3</v>
      </c>
      <c r="R25" s="77">
        <f>P25/'סכום נכסי הקרן'!$C$42</f>
        <v>4.9489923632452144E-5</v>
      </c>
    </row>
    <row r="26" spans="2:18">
      <c r="B26" s="75" t="s">
        <v>2501</v>
      </c>
      <c r="C26" s="82" t="s">
        <v>2294</v>
      </c>
      <c r="D26" s="69">
        <v>5023</v>
      </c>
      <c r="E26" s="69"/>
      <c r="F26" s="69" t="s">
        <v>479</v>
      </c>
      <c r="G26" s="95">
        <v>42551</v>
      </c>
      <c r="H26" s="69"/>
      <c r="I26" s="76">
        <v>7.6300000000190726</v>
      </c>
      <c r="J26" s="82" t="s">
        <v>26</v>
      </c>
      <c r="K26" s="82" t="s">
        <v>127</v>
      </c>
      <c r="L26" s="83">
        <v>4.2600000000381444E-2</v>
      </c>
      <c r="M26" s="83">
        <v>4.2600000000381444E-2</v>
      </c>
      <c r="N26" s="76">
        <v>13103.023246000002</v>
      </c>
      <c r="O26" s="78">
        <v>104.04</v>
      </c>
      <c r="P26" s="76">
        <v>13.632379298</v>
      </c>
      <c r="Q26" s="77">
        <f t="shared" si="0"/>
        <v>1.1337150051264143E-2</v>
      </c>
      <c r="R26" s="77">
        <f>P26/'סכום נכסי הקרן'!$C$42</f>
        <v>1.7469052187772403E-4</v>
      </c>
    </row>
    <row r="27" spans="2:18">
      <c r="B27" s="75" t="s">
        <v>2501</v>
      </c>
      <c r="C27" s="82" t="s">
        <v>2294</v>
      </c>
      <c r="D27" s="69">
        <v>5210</v>
      </c>
      <c r="E27" s="69"/>
      <c r="F27" s="69" t="s">
        <v>479</v>
      </c>
      <c r="G27" s="95">
        <v>42643</v>
      </c>
      <c r="H27" s="69"/>
      <c r="I27" s="76">
        <v>7.0500000000594918</v>
      </c>
      <c r="J27" s="82" t="s">
        <v>26</v>
      </c>
      <c r="K27" s="82" t="s">
        <v>127</v>
      </c>
      <c r="L27" s="83">
        <v>3.3900000000613224E-2</v>
      </c>
      <c r="M27" s="83">
        <v>3.3900000000613224E-2</v>
      </c>
      <c r="N27" s="76">
        <v>10010.017974</v>
      </c>
      <c r="O27" s="78">
        <v>109.15</v>
      </c>
      <c r="P27" s="76">
        <v>10.925930047</v>
      </c>
      <c r="Q27" s="77">
        <f t="shared" si="0"/>
        <v>9.0863748495192791E-3</v>
      </c>
      <c r="R27" s="77">
        <f>P27/'סכום נכסי הקרן'!$C$42</f>
        <v>1.4000904612373528E-4</v>
      </c>
    </row>
    <row r="28" spans="2:18">
      <c r="B28" s="75" t="s">
        <v>2501</v>
      </c>
      <c r="C28" s="82" t="s">
        <v>2294</v>
      </c>
      <c r="D28" s="69">
        <v>6025</v>
      </c>
      <c r="E28" s="69"/>
      <c r="F28" s="69" t="s">
        <v>479</v>
      </c>
      <c r="G28" s="95">
        <v>43100</v>
      </c>
      <c r="H28" s="69"/>
      <c r="I28" s="76">
        <v>8.3599999999073162</v>
      </c>
      <c r="J28" s="82" t="s">
        <v>26</v>
      </c>
      <c r="K28" s="82" t="s">
        <v>127</v>
      </c>
      <c r="L28" s="83">
        <v>3.4899999999442446E-2</v>
      </c>
      <c r="M28" s="83">
        <v>3.4899999999442446E-2</v>
      </c>
      <c r="N28" s="76">
        <v>12583.52915</v>
      </c>
      <c r="O28" s="78">
        <v>109.75</v>
      </c>
      <c r="P28" s="76">
        <v>13.810421573000001</v>
      </c>
      <c r="Q28" s="77">
        <f t="shared" si="0"/>
        <v>1.1485216059627011E-2</v>
      </c>
      <c r="R28" s="77">
        <f>P28/'סכום נכסי הקרן'!$C$42</f>
        <v>1.7697202367987903E-4</v>
      </c>
    </row>
    <row r="29" spans="2:18">
      <c r="B29" s="75" t="s">
        <v>2501</v>
      </c>
      <c r="C29" s="82" t="s">
        <v>2294</v>
      </c>
      <c r="D29" s="69">
        <v>5022</v>
      </c>
      <c r="E29" s="69"/>
      <c r="F29" s="69" t="s">
        <v>479</v>
      </c>
      <c r="G29" s="95">
        <v>42551</v>
      </c>
      <c r="H29" s="69"/>
      <c r="I29" s="76">
        <v>7.1199999998241381</v>
      </c>
      <c r="J29" s="82" t="s">
        <v>26</v>
      </c>
      <c r="K29" s="82" t="s">
        <v>127</v>
      </c>
      <c r="L29" s="83">
        <v>2.0599999999609202E-2</v>
      </c>
      <c r="M29" s="83">
        <v>2.0599999999609202E-2</v>
      </c>
      <c r="N29" s="76">
        <v>8885.6062899999997</v>
      </c>
      <c r="O29" s="78">
        <v>115.19</v>
      </c>
      <c r="P29" s="76">
        <v>10.23532719</v>
      </c>
      <c r="Q29" s="77">
        <f t="shared" si="0"/>
        <v>8.5120460368820483E-3</v>
      </c>
      <c r="R29" s="77">
        <f>P29/'סכום נכסי הקרן'!$C$42</f>
        <v>1.3115939700068918E-4</v>
      </c>
    </row>
    <row r="30" spans="2:18">
      <c r="B30" s="75" t="s">
        <v>2501</v>
      </c>
      <c r="C30" s="82" t="s">
        <v>2294</v>
      </c>
      <c r="D30" s="69">
        <v>6024</v>
      </c>
      <c r="E30" s="69"/>
      <c r="F30" s="69" t="s">
        <v>479</v>
      </c>
      <c r="G30" s="95">
        <v>43100</v>
      </c>
      <c r="H30" s="69"/>
      <c r="I30" s="76">
        <v>7.5899999999963859</v>
      </c>
      <c r="J30" s="82" t="s">
        <v>26</v>
      </c>
      <c r="K30" s="82" t="s">
        <v>127</v>
      </c>
      <c r="L30" s="83">
        <v>1.4499999999819276E-2</v>
      </c>
      <c r="M30" s="83">
        <v>1.4499999999819276E-2</v>
      </c>
      <c r="N30" s="76">
        <v>9168.75677</v>
      </c>
      <c r="O30" s="78">
        <v>117.70860694344714</v>
      </c>
      <c r="P30" s="76">
        <v>10.792415867999999</v>
      </c>
      <c r="Q30" s="77">
        <f t="shared" si="0"/>
        <v>8.9753399195040603E-3</v>
      </c>
      <c r="R30" s="77">
        <f>P30/'סכום נכסי הקרן'!$C$42</f>
        <v>1.3829814437300362E-4</v>
      </c>
    </row>
    <row r="31" spans="2:18">
      <c r="B31" s="75" t="s">
        <v>2501</v>
      </c>
      <c r="C31" s="82" t="s">
        <v>2294</v>
      </c>
      <c r="D31" s="69">
        <v>5209</v>
      </c>
      <c r="E31" s="69"/>
      <c r="F31" s="69" t="s">
        <v>479</v>
      </c>
      <c r="G31" s="95">
        <v>42643</v>
      </c>
      <c r="H31" s="69"/>
      <c r="I31" s="76">
        <v>6.1500000001529207</v>
      </c>
      <c r="J31" s="82" t="s">
        <v>26</v>
      </c>
      <c r="K31" s="82" t="s">
        <v>127</v>
      </c>
      <c r="L31" s="83">
        <v>1.8600000000611679E-2</v>
      </c>
      <c r="M31" s="83">
        <v>1.8600000000611679E-2</v>
      </c>
      <c r="N31" s="76">
        <v>6808.8811459999997</v>
      </c>
      <c r="O31" s="78">
        <v>115.25</v>
      </c>
      <c r="P31" s="76">
        <v>7.8472378319999994</v>
      </c>
      <c r="Q31" s="77">
        <f t="shared" si="0"/>
        <v>6.5260297446677398E-3</v>
      </c>
      <c r="R31" s="77">
        <f>P31/'סכום נכסי הקרן'!$C$42</f>
        <v>1.0055750666883327E-4</v>
      </c>
    </row>
    <row r="32" spans="2:18">
      <c r="B32" s="72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76"/>
      <c r="O32" s="78"/>
      <c r="P32" s="69"/>
      <c r="Q32" s="77"/>
      <c r="R32" s="69"/>
    </row>
    <row r="33" spans="2:18">
      <c r="B33" s="87" t="s">
        <v>35</v>
      </c>
      <c r="C33" s="71"/>
      <c r="D33" s="71"/>
      <c r="E33" s="71"/>
      <c r="F33" s="71"/>
      <c r="G33" s="71"/>
      <c r="H33" s="71"/>
      <c r="I33" s="79">
        <v>5.3921679025721216</v>
      </c>
      <c r="J33" s="71"/>
      <c r="K33" s="71"/>
      <c r="L33" s="71"/>
      <c r="M33" s="92">
        <v>3.6852852610697526E-2</v>
      </c>
      <c r="N33" s="79"/>
      <c r="O33" s="81"/>
      <c r="P33" s="79">
        <f>SUM(P34:P259)</f>
        <v>1035.1005337140007</v>
      </c>
      <c r="Q33" s="80">
        <f t="shared" si="0"/>
        <v>0.86082479164740333</v>
      </c>
      <c r="R33" s="80">
        <f>P33/'סכום נכסי הקרן'!$C$42</f>
        <v>1.3264174101797315E-2</v>
      </c>
    </row>
    <row r="34" spans="2:18">
      <c r="B34" s="75" t="s">
        <v>2502</v>
      </c>
      <c r="C34" s="82" t="s">
        <v>2295</v>
      </c>
      <c r="D34" s="69" t="s">
        <v>2296</v>
      </c>
      <c r="E34" s="69"/>
      <c r="F34" s="69" t="s">
        <v>287</v>
      </c>
      <c r="G34" s="95">
        <v>42368</v>
      </c>
      <c r="H34" s="69" t="s">
        <v>247</v>
      </c>
      <c r="I34" s="76">
        <v>7.2400000011577506</v>
      </c>
      <c r="J34" s="82" t="s">
        <v>123</v>
      </c>
      <c r="K34" s="82" t="s">
        <v>127</v>
      </c>
      <c r="L34" s="83">
        <v>3.1699999999999999E-2</v>
      </c>
      <c r="M34" s="83">
        <v>2.3800000004402709E-2</v>
      </c>
      <c r="N34" s="76">
        <v>2104.7052789999998</v>
      </c>
      <c r="O34" s="78">
        <v>116.55</v>
      </c>
      <c r="P34" s="76">
        <v>2.4530338839999999</v>
      </c>
      <c r="Q34" s="77">
        <f t="shared" si="0"/>
        <v>2.0400263677979773E-3</v>
      </c>
      <c r="R34" s="77">
        <f>P34/'סכום נכסי הקרן'!$C$42</f>
        <v>3.1434114325337809E-5</v>
      </c>
    </row>
    <row r="35" spans="2:18">
      <c r="B35" s="75" t="s">
        <v>2502</v>
      </c>
      <c r="C35" s="82" t="s">
        <v>2295</v>
      </c>
      <c r="D35" s="69" t="s">
        <v>2297</v>
      </c>
      <c r="E35" s="69"/>
      <c r="F35" s="69" t="s">
        <v>287</v>
      </c>
      <c r="G35" s="95">
        <v>42388</v>
      </c>
      <c r="H35" s="69" t="s">
        <v>247</v>
      </c>
      <c r="I35" s="76">
        <v>7.2300000001047184</v>
      </c>
      <c r="J35" s="82" t="s">
        <v>123</v>
      </c>
      <c r="K35" s="82" t="s">
        <v>127</v>
      </c>
      <c r="L35" s="83">
        <v>3.1899999999999998E-2</v>
      </c>
      <c r="M35" s="83">
        <v>2.399999999941823E-2</v>
      </c>
      <c r="N35" s="76">
        <v>2946.5874129999997</v>
      </c>
      <c r="O35" s="78">
        <v>116.67</v>
      </c>
      <c r="P35" s="76">
        <v>3.4377833679999998</v>
      </c>
      <c r="Q35" s="77">
        <f t="shared" si="0"/>
        <v>2.8589775148402871E-3</v>
      </c>
      <c r="R35" s="77">
        <f>P35/'סכום נכסי הקרן'!$C$42</f>
        <v>4.4053070819896124E-5</v>
      </c>
    </row>
    <row r="36" spans="2:18">
      <c r="B36" s="75" t="s">
        <v>2502</v>
      </c>
      <c r="C36" s="82" t="s">
        <v>2295</v>
      </c>
      <c r="D36" s="69" t="s">
        <v>2298</v>
      </c>
      <c r="E36" s="69"/>
      <c r="F36" s="69" t="s">
        <v>287</v>
      </c>
      <c r="G36" s="95">
        <v>42509</v>
      </c>
      <c r="H36" s="69" t="s">
        <v>247</v>
      </c>
      <c r="I36" s="76">
        <v>7.2899999991423172</v>
      </c>
      <c r="J36" s="82" t="s">
        <v>123</v>
      </c>
      <c r="K36" s="82" t="s">
        <v>127</v>
      </c>
      <c r="L36" s="83">
        <v>2.7400000000000001E-2</v>
      </c>
      <c r="M36" s="83">
        <v>2.6099999995544895E-2</v>
      </c>
      <c r="N36" s="76">
        <v>2946.5874129999997</v>
      </c>
      <c r="O36" s="78">
        <v>111.98</v>
      </c>
      <c r="P36" s="76">
        <v>3.2995887270000002</v>
      </c>
      <c r="Q36" s="77">
        <f t="shared" si="0"/>
        <v>2.7440501535155159E-3</v>
      </c>
      <c r="R36" s="77">
        <f>P36/'סכום נכסי הקרן'!$C$42</f>
        <v>4.2282191839105412E-5</v>
      </c>
    </row>
    <row r="37" spans="2:18">
      <c r="B37" s="75" t="s">
        <v>2502</v>
      </c>
      <c r="C37" s="82" t="s">
        <v>2295</v>
      </c>
      <c r="D37" s="69" t="s">
        <v>2299</v>
      </c>
      <c r="E37" s="69"/>
      <c r="F37" s="69" t="s">
        <v>287</v>
      </c>
      <c r="G37" s="95">
        <v>42723</v>
      </c>
      <c r="H37" s="69" t="s">
        <v>247</v>
      </c>
      <c r="I37" s="76">
        <v>7.1999999924396514</v>
      </c>
      <c r="J37" s="82" t="s">
        <v>123</v>
      </c>
      <c r="K37" s="82" t="s">
        <v>127</v>
      </c>
      <c r="L37" s="83">
        <v>3.15E-2</v>
      </c>
      <c r="M37" s="83">
        <v>2.8299999964508368E-2</v>
      </c>
      <c r="N37" s="76">
        <v>420.94105000000002</v>
      </c>
      <c r="O37" s="78">
        <v>113.12</v>
      </c>
      <c r="P37" s="76">
        <v>0.476168543</v>
      </c>
      <c r="Q37" s="77">
        <f t="shared" si="0"/>
        <v>3.9599794750978053E-4</v>
      </c>
      <c r="R37" s="77">
        <f>P37/'סכום נכסי הקרן'!$C$42</f>
        <v>6.1018058154110407E-6</v>
      </c>
    </row>
    <row r="38" spans="2:18">
      <c r="B38" s="75" t="s">
        <v>2502</v>
      </c>
      <c r="C38" s="82" t="s">
        <v>2295</v>
      </c>
      <c r="D38" s="69" t="s">
        <v>2300</v>
      </c>
      <c r="E38" s="69"/>
      <c r="F38" s="69" t="s">
        <v>287</v>
      </c>
      <c r="G38" s="95">
        <v>42918</v>
      </c>
      <c r="H38" s="69" t="s">
        <v>247</v>
      </c>
      <c r="I38" s="76">
        <v>7.140000001253858</v>
      </c>
      <c r="J38" s="82" t="s">
        <v>123</v>
      </c>
      <c r="K38" s="82" t="s">
        <v>127</v>
      </c>
      <c r="L38" s="83">
        <v>3.1899999999999998E-2</v>
      </c>
      <c r="M38" s="83">
        <v>3.1800000005620749E-2</v>
      </c>
      <c r="N38" s="76">
        <v>2104.7052789999998</v>
      </c>
      <c r="O38" s="78">
        <v>109.89</v>
      </c>
      <c r="P38" s="76">
        <v>2.312860615</v>
      </c>
      <c r="Q38" s="77">
        <f t="shared" si="0"/>
        <v>1.9234535121657726E-3</v>
      </c>
      <c r="R38" s="77">
        <f>P38/'סכום נכסי הקרן'!$C$42</f>
        <v>2.9637880448650626E-5</v>
      </c>
    </row>
    <row r="39" spans="2:18">
      <c r="B39" s="75" t="s">
        <v>2502</v>
      </c>
      <c r="C39" s="82" t="s">
        <v>2295</v>
      </c>
      <c r="D39" s="69" t="s">
        <v>2301</v>
      </c>
      <c r="E39" s="69"/>
      <c r="F39" s="69" t="s">
        <v>287</v>
      </c>
      <c r="G39" s="95">
        <v>43915</v>
      </c>
      <c r="H39" s="69" t="s">
        <v>247</v>
      </c>
      <c r="I39" s="76">
        <v>7.1500000003858641</v>
      </c>
      <c r="J39" s="82" t="s">
        <v>123</v>
      </c>
      <c r="K39" s="82" t="s">
        <v>127</v>
      </c>
      <c r="L39" s="83">
        <v>2.6600000000000002E-2</v>
      </c>
      <c r="M39" s="83">
        <v>3.9900000002769144E-2</v>
      </c>
      <c r="N39" s="76">
        <v>4430.9585029999998</v>
      </c>
      <c r="O39" s="78">
        <v>99.43</v>
      </c>
      <c r="P39" s="76">
        <v>4.4057017219999999</v>
      </c>
      <c r="Q39" s="77">
        <f t="shared" si="0"/>
        <v>3.663931322007354E-3</v>
      </c>
      <c r="R39" s="77">
        <f>P39/'סכום נכסי הקרן'!$C$42</f>
        <v>5.6456346777754349E-5</v>
      </c>
    </row>
    <row r="40" spans="2:18">
      <c r="B40" s="75" t="s">
        <v>2502</v>
      </c>
      <c r="C40" s="82" t="s">
        <v>2295</v>
      </c>
      <c r="D40" s="69" t="s">
        <v>2302</v>
      </c>
      <c r="E40" s="69"/>
      <c r="F40" s="69" t="s">
        <v>287</v>
      </c>
      <c r="G40" s="95">
        <v>44168</v>
      </c>
      <c r="H40" s="69" t="s">
        <v>247</v>
      </c>
      <c r="I40" s="76">
        <v>7.2599999999951113</v>
      </c>
      <c r="J40" s="82" t="s">
        <v>123</v>
      </c>
      <c r="K40" s="82" t="s">
        <v>127</v>
      </c>
      <c r="L40" s="83">
        <v>1.89E-2</v>
      </c>
      <c r="M40" s="83">
        <v>4.3600000000684522E-2</v>
      </c>
      <c r="N40" s="76">
        <v>4487.644534</v>
      </c>
      <c r="O40" s="78">
        <v>91.15</v>
      </c>
      <c r="P40" s="76">
        <v>4.0904879769999996</v>
      </c>
      <c r="Q40" s="77">
        <f t="shared" si="0"/>
        <v>3.4017888561055872E-3</v>
      </c>
      <c r="R40" s="77">
        <f>P40/'סכום נכסי הקרן'!$C$42</f>
        <v>5.2417077299303117E-5</v>
      </c>
    </row>
    <row r="41" spans="2:18">
      <c r="B41" s="75" t="s">
        <v>2502</v>
      </c>
      <c r="C41" s="82" t="s">
        <v>2295</v>
      </c>
      <c r="D41" s="69" t="s">
        <v>2303</v>
      </c>
      <c r="E41" s="69"/>
      <c r="F41" s="69" t="s">
        <v>287</v>
      </c>
      <c r="G41" s="95">
        <v>44277</v>
      </c>
      <c r="H41" s="69" t="s">
        <v>247</v>
      </c>
      <c r="I41" s="76">
        <v>7.0999999998065171</v>
      </c>
      <c r="J41" s="82" t="s">
        <v>123</v>
      </c>
      <c r="K41" s="82" t="s">
        <v>127</v>
      </c>
      <c r="L41" s="83">
        <v>1.9E-2</v>
      </c>
      <c r="M41" s="83">
        <v>5.7099999998399376E-2</v>
      </c>
      <c r="N41" s="76">
        <v>6824.2268299999996</v>
      </c>
      <c r="O41" s="78">
        <v>83.31</v>
      </c>
      <c r="P41" s="76">
        <v>5.6852635209999995</v>
      </c>
      <c r="Q41" s="77">
        <f t="shared" si="0"/>
        <v>4.7280584122253279E-3</v>
      </c>
      <c r="R41" s="77">
        <f>P41/'סכום נכסי הקרן'!$C$42</f>
        <v>7.2853141024441936E-5</v>
      </c>
    </row>
    <row r="42" spans="2:18">
      <c r="B42" s="75" t="s">
        <v>2503</v>
      </c>
      <c r="C42" s="82" t="s">
        <v>2295</v>
      </c>
      <c r="D42" s="69" t="s">
        <v>2304</v>
      </c>
      <c r="E42" s="69"/>
      <c r="F42" s="69" t="s">
        <v>278</v>
      </c>
      <c r="G42" s="95">
        <v>42186</v>
      </c>
      <c r="H42" s="69" t="s">
        <v>125</v>
      </c>
      <c r="I42" s="76">
        <v>2.1500000000000004</v>
      </c>
      <c r="J42" s="82" t="s">
        <v>123</v>
      </c>
      <c r="K42" s="82" t="s">
        <v>126</v>
      </c>
      <c r="L42" s="83">
        <v>9.8519999999999996E-2</v>
      </c>
      <c r="M42" s="83">
        <v>6.0299999999999999E-2</v>
      </c>
      <c r="N42" s="76">
        <v>4291.07</v>
      </c>
      <c r="O42" s="78">
        <v>110.92</v>
      </c>
      <c r="P42" s="76">
        <v>17.206169999999997</v>
      </c>
      <c r="Q42" s="77">
        <f t="shared" si="0"/>
        <v>1.4309235888571411E-2</v>
      </c>
      <c r="R42" s="77">
        <f>P42/'סכום נכסי הקרן'!$C$42</f>
        <v>2.204864426900014E-4</v>
      </c>
    </row>
    <row r="43" spans="2:18">
      <c r="B43" s="75" t="s">
        <v>2503</v>
      </c>
      <c r="C43" s="82" t="s">
        <v>2295</v>
      </c>
      <c r="D43" s="69" t="s">
        <v>2305</v>
      </c>
      <c r="E43" s="69"/>
      <c r="F43" s="69" t="s">
        <v>278</v>
      </c>
      <c r="G43" s="95">
        <v>38533</v>
      </c>
      <c r="H43" s="69" t="s">
        <v>125</v>
      </c>
      <c r="I43" s="76">
        <v>2.16</v>
      </c>
      <c r="J43" s="82" t="s">
        <v>123</v>
      </c>
      <c r="K43" s="82" t="s">
        <v>127</v>
      </c>
      <c r="L43" s="83">
        <v>3.8450999999999999E-2</v>
      </c>
      <c r="M43" s="83">
        <v>1.95E-2</v>
      </c>
      <c r="N43" s="76">
        <v>109774.96</v>
      </c>
      <c r="O43" s="78">
        <v>146.71</v>
      </c>
      <c r="P43" s="76">
        <v>161.05091000000002</v>
      </c>
      <c r="Q43" s="77">
        <f t="shared" si="0"/>
        <v>0.13393541161450137</v>
      </c>
      <c r="R43" s="77">
        <f>P43/'סכום נכסי הקרן'!$C$42</f>
        <v>2.0637679528847839E-3</v>
      </c>
    </row>
    <row r="44" spans="2:18">
      <c r="B44" s="75" t="s">
        <v>2504</v>
      </c>
      <c r="C44" s="82" t="s">
        <v>2295</v>
      </c>
      <c r="D44" s="69" t="s">
        <v>2306</v>
      </c>
      <c r="E44" s="69"/>
      <c r="F44" s="69" t="s">
        <v>296</v>
      </c>
      <c r="G44" s="95">
        <v>42122</v>
      </c>
      <c r="H44" s="69" t="s">
        <v>125</v>
      </c>
      <c r="I44" s="76">
        <v>4.4000000000165178</v>
      </c>
      <c r="J44" s="82" t="s">
        <v>277</v>
      </c>
      <c r="K44" s="82" t="s">
        <v>127</v>
      </c>
      <c r="L44" s="83">
        <v>2.98E-2</v>
      </c>
      <c r="M44" s="83">
        <v>2.5900000000026843E-2</v>
      </c>
      <c r="N44" s="76">
        <v>43067.537883000005</v>
      </c>
      <c r="O44" s="78">
        <v>112.46</v>
      </c>
      <c r="P44" s="76">
        <v>48.433752692999995</v>
      </c>
      <c r="Q44" s="77">
        <f t="shared" si="0"/>
        <v>4.0279155224716937E-2</v>
      </c>
      <c r="R44" s="77">
        <f>P44/'סכום נכסי הקרן'!$C$42</f>
        <v>6.206486299627893E-4</v>
      </c>
    </row>
    <row r="45" spans="2:18">
      <c r="B45" s="75" t="s">
        <v>2505</v>
      </c>
      <c r="C45" s="82" t="s">
        <v>2295</v>
      </c>
      <c r="D45" s="69" t="s">
        <v>2307</v>
      </c>
      <c r="E45" s="69"/>
      <c r="F45" s="69" t="s">
        <v>2308</v>
      </c>
      <c r="G45" s="95">
        <v>40742</v>
      </c>
      <c r="H45" s="69" t="s">
        <v>2293</v>
      </c>
      <c r="I45" s="76">
        <v>3.310000000073591</v>
      </c>
      <c r="J45" s="82" t="s">
        <v>267</v>
      </c>
      <c r="K45" s="82" t="s">
        <v>127</v>
      </c>
      <c r="L45" s="83">
        <v>4.4999999999999998E-2</v>
      </c>
      <c r="M45" s="83">
        <v>1.6100000000285355E-2</v>
      </c>
      <c r="N45" s="76">
        <v>16022.460809</v>
      </c>
      <c r="O45" s="78">
        <v>124.67</v>
      </c>
      <c r="P45" s="76">
        <v>19.975201663</v>
      </c>
      <c r="Q45" s="77">
        <f t="shared" si="0"/>
        <v>1.6612056751598464E-2</v>
      </c>
      <c r="R45" s="77">
        <f>P45/'סכום נכסי הקרן'!$C$42</f>
        <v>2.559698734053116E-4</v>
      </c>
    </row>
    <row r="46" spans="2:18">
      <c r="B46" s="75" t="s">
        <v>2506</v>
      </c>
      <c r="C46" s="82" t="s">
        <v>2295</v>
      </c>
      <c r="D46" s="69" t="s">
        <v>2309</v>
      </c>
      <c r="E46" s="69"/>
      <c r="F46" s="69" t="s">
        <v>361</v>
      </c>
      <c r="G46" s="95">
        <v>43431</v>
      </c>
      <c r="H46" s="69" t="s">
        <v>247</v>
      </c>
      <c r="I46" s="76">
        <v>7.9599999989846335</v>
      </c>
      <c r="J46" s="82" t="s">
        <v>277</v>
      </c>
      <c r="K46" s="82" t="s">
        <v>127</v>
      </c>
      <c r="L46" s="83">
        <v>3.6600000000000001E-2</v>
      </c>
      <c r="M46" s="83">
        <v>3.7199999992384734E-2</v>
      </c>
      <c r="N46" s="76">
        <v>1309.755962</v>
      </c>
      <c r="O46" s="78">
        <v>108.28</v>
      </c>
      <c r="P46" s="76">
        <v>1.418203664</v>
      </c>
      <c r="Q46" s="77">
        <f t="shared" si="0"/>
        <v>1.1794263782243389E-3</v>
      </c>
      <c r="R46" s="77">
        <f>P46/'סכום נכסי הקרן'!$C$42</f>
        <v>1.8173404126850196E-5</v>
      </c>
    </row>
    <row r="47" spans="2:18">
      <c r="B47" s="75" t="s">
        <v>2506</v>
      </c>
      <c r="C47" s="82" t="s">
        <v>2295</v>
      </c>
      <c r="D47" s="69" t="s">
        <v>2310</v>
      </c>
      <c r="E47" s="69"/>
      <c r="F47" s="69" t="s">
        <v>361</v>
      </c>
      <c r="G47" s="95">
        <v>43276</v>
      </c>
      <c r="H47" s="69" t="s">
        <v>247</v>
      </c>
      <c r="I47" s="76">
        <v>8.0200000007906933</v>
      </c>
      <c r="J47" s="82" t="s">
        <v>277</v>
      </c>
      <c r="K47" s="82" t="s">
        <v>127</v>
      </c>
      <c r="L47" s="83">
        <v>3.2599999999999997E-2</v>
      </c>
      <c r="M47" s="83">
        <v>3.8100000005417717E-2</v>
      </c>
      <c r="N47" s="76">
        <v>1304.9478469999999</v>
      </c>
      <c r="O47" s="78">
        <v>104.67</v>
      </c>
      <c r="P47" s="76">
        <v>1.3658889460000001</v>
      </c>
      <c r="Q47" s="77">
        <f t="shared" si="0"/>
        <v>1.1359196803185242E-3</v>
      </c>
      <c r="R47" s="77">
        <f>P47/'סכום נכסי הקרן'!$C$42</f>
        <v>1.7503023323211121E-5</v>
      </c>
    </row>
    <row r="48" spans="2:18">
      <c r="B48" s="75" t="s">
        <v>2506</v>
      </c>
      <c r="C48" s="82" t="s">
        <v>2295</v>
      </c>
      <c r="D48" s="69" t="s">
        <v>2311</v>
      </c>
      <c r="E48" s="69"/>
      <c r="F48" s="69" t="s">
        <v>361</v>
      </c>
      <c r="G48" s="95">
        <v>43222</v>
      </c>
      <c r="H48" s="69" t="s">
        <v>247</v>
      </c>
      <c r="I48" s="76">
        <v>8.0299999999878064</v>
      </c>
      <c r="J48" s="82" t="s">
        <v>277</v>
      </c>
      <c r="K48" s="82" t="s">
        <v>127</v>
      </c>
      <c r="L48" s="83">
        <v>3.2199999999999999E-2</v>
      </c>
      <c r="M48" s="83">
        <v>3.8200000000731621E-2</v>
      </c>
      <c r="N48" s="76">
        <v>6235.9134530000001</v>
      </c>
      <c r="O48" s="78">
        <v>105.21</v>
      </c>
      <c r="P48" s="76">
        <v>6.560804536</v>
      </c>
      <c r="Q48" s="77">
        <f t="shared" si="0"/>
        <v>5.4561880839508921E-3</v>
      </c>
      <c r="R48" s="77">
        <f>P48/'סכום נכסי הקרן'!$C$42</f>
        <v>8.4072658431659419E-5</v>
      </c>
    </row>
    <row r="49" spans="2:18">
      <c r="B49" s="75" t="s">
        <v>2506</v>
      </c>
      <c r="C49" s="82" t="s">
        <v>2295</v>
      </c>
      <c r="D49" s="69" t="s">
        <v>2312</v>
      </c>
      <c r="E49" s="69"/>
      <c r="F49" s="69" t="s">
        <v>361</v>
      </c>
      <c r="G49" s="95">
        <v>43922</v>
      </c>
      <c r="H49" s="69" t="s">
        <v>247</v>
      </c>
      <c r="I49" s="76">
        <v>8.2200000016281312</v>
      </c>
      <c r="J49" s="82" t="s">
        <v>277</v>
      </c>
      <c r="K49" s="82" t="s">
        <v>127</v>
      </c>
      <c r="L49" s="83">
        <v>2.7699999999999999E-2</v>
      </c>
      <c r="M49" s="83">
        <v>3.3700000003781871E-2</v>
      </c>
      <c r="N49" s="76">
        <v>1500.3588890000001</v>
      </c>
      <c r="O49" s="78">
        <v>103.98</v>
      </c>
      <c r="P49" s="76">
        <v>1.560073193</v>
      </c>
      <c r="Q49" s="77">
        <f t="shared" si="0"/>
        <v>1.2974099013361949E-3</v>
      </c>
      <c r="R49" s="77">
        <f>P49/'סכום נכסי הקרן'!$C$42</f>
        <v>1.999137452789331E-5</v>
      </c>
    </row>
    <row r="50" spans="2:18">
      <c r="B50" s="75" t="s">
        <v>2506</v>
      </c>
      <c r="C50" s="82" t="s">
        <v>2295</v>
      </c>
      <c r="D50" s="69" t="s">
        <v>2313</v>
      </c>
      <c r="E50" s="69"/>
      <c r="F50" s="69" t="s">
        <v>361</v>
      </c>
      <c r="G50" s="95">
        <v>43978</v>
      </c>
      <c r="H50" s="69" t="s">
        <v>247</v>
      </c>
      <c r="I50" s="76">
        <v>8.2099999933115768</v>
      </c>
      <c r="J50" s="82" t="s">
        <v>277</v>
      </c>
      <c r="K50" s="82" t="s">
        <v>127</v>
      </c>
      <c r="L50" s="83">
        <v>2.3E-2</v>
      </c>
      <c r="M50" s="83">
        <v>3.9799999966557892E-2</v>
      </c>
      <c r="N50" s="76">
        <v>629.39210400000002</v>
      </c>
      <c r="O50" s="78">
        <v>95.02</v>
      </c>
      <c r="P50" s="76">
        <v>0.59804840000000004</v>
      </c>
      <c r="Q50" s="77">
        <f t="shared" si="0"/>
        <v>4.9735737984587581E-4</v>
      </c>
      <c r="R50" s="77">
        <f>P50/'סכום נכסי הקרן'!$C$42</f>
        <v>7.6636209146165037E-6</v>
      </c>
    </row>
    <row r="51" spans="2:18">
      <c r="B51" s="75" t="s">
        <v>2506</v>
      </c>
      <c r="C51" s="82" t="s">
        <v>2295</v>
      </c>
      <c r="D51" s="69" t="s">
        <v>2314</v>
      </c>
      <c r="E51" s="69"/>
      <c r="F51" s="69" t="s">
        <v>361</v>
      </c>
      <c r="G51" s="95">
        <v>44010</v>
      </c>
      <c r="H51" s="69" t="s">
        <v>247</v>
      </c>
      <c r="I51" s="76">
        <v>8.3199999978833574</v>
      </c>
      <c r="J51" s="82" t="s">
        <v>277</v>
      </c>
      <c r="K51" s="82" t="s">
        <v>127</v>
      </c>
      <c r="L51" s="83">
        <v>2.2000000000000002E-2</v>
      </c>
      <c r="M51" s="83">
        <v>3.5599999996679774E-2</v>
      </c>
      <c r="N51" s="76">
        <v>986.88334199999997</v>
      </c>
      <c r="O51" s="78">
        <v>97.66</v>
      </c>
      <c r="P51" s="76">
        <v>0.96379022199999997</v>
      </c>
      <c r="Q51" s="77">
        <f t="shared" si="0"/>
        <v>8.0152071226174157E-4</v>
      </c>
      <c r="R51" s="77">
        <f>P51/'סכום נכסי הקרן'!$C$42</f>
        <v>1.2350376495651662E-5</v>
      </c>
    </row>
    <row r="52" spans="2:18">
      <c r="B52" s="75" t="s">
        <v>2506</v>
      </c>
      <c r="C52" s="82" t="s">
        <v>2295</v>
      </c>
      <c r="D52" s="69" t="s">
        <v>2315</v>
      </c>
      <c r="E52" s="69"/>
      <c r="F52" s="69" t="s">
        <v>361</v>
      </c>
      <c r="G52" s="95">
        <v>44133</v>
      </c>
      <c r="H52" s="69" t="s">
        <v>247</v>
      </c>
      <c r="I52" s="76">
        <v>8.1800000002927256</v>
      </c>
      <c r="J52" s="82" t="s">
        <v>277</v>
      </c>
      <c r="K52" s="82" t="s">
        <v>127</v>
      </c>
      <c r="L52" s="83">
        <v>2.3799999999999998E-2</v>
      </c>
      <c r="M52" s="83">
        <v>0.04</v>
      </c>
      <c r="N52" s="76">
        <v>1283.3299239999999</v>
      </c>
      <c r="O52" s="78">
        <v>95.83</v>
      </c>
      <c r="P52" s="76">
        <v>1.229815098</v>
      </c>
      <c r="Q52" s="77">
        <f t="shared" si="0"/>
        <v>1.022756042548026E-3</v>
      </c>
      <c r="R52" s="77">
        <f>P52/'סכום נכסי הקרן'!$C$42</f>
        <v>1.5759320994996299E-5</v>
      </c>
    </row>
    <row r="53" spans="2:18">
      <c r="B53" s="75" t="s">
        <v>2506</v>
      </c>
      <c r="C53" s="82" t="s">
        <v>2295</v>
      </c>
      <c r="D53" s="69" t="s">
        <v>2316</v>
      </c>
      <c r="E53" s="69"/>
      <c r="F53" s="69" t="s">
        <v>361</v>
      </c>
      <c r="G53" s="95">
        <v>44251</v>
      </c>
      <c r="H53" s="69" t="s">
        <v>247</v>
      </c>
      <c r="I53" s="76">
        <v>8.0399999990183666</v>
      </c>
      <c r="J53" s="82" t="s">
        <v>277</v>
      </c>
      <c r="K53" s="82" t="s">
        <v>127</v>
      </c>
      <c r="L53" s="83">
        <v>2.3599999999999999E-2</v>
      </c>
      <c r="M53" s="83">
        <v>4.669999999364826E-2</v>
      </c>
      <c r="N53" s="76">
        <v>3810.3610990000002</v>
      </c>
      <c r="O53" s="78">
        <v>90.9</v>
      </c>
      <c r="P53" s="76">
        <v>3.4636182600000001</v>
      </c>
      <c r="Q53" s="77">
        <f t="shared" si="0"/>
        <v>2.8804626892738635E-3</v>
      </c>
      <c r="R53" s="77">
        <f>P53/'סכום נכסי הקרן'!$C$42</f>
        <v>4.4384129006253712E-5</v>
      </c>
    </row>
    <row r="54" spans="2:18">
      <c r="B54" s="75" t="s">
        <v>2506</v>
      </c>
      <c r="C54" s="82" t="s">
        <v>2295</v>
      </c>
      <c r="D54" s="69" t="s">
        <v>2317</v>
      </c>
      <c r="E54" s="69"/>
      <c r="F54" s="69" t="s">
        <v>361</v>
      </c>
      <c r="G54" s="95">
        <v>44294</v>
      </c>
      <c r="H54" s="69" t="s">
        <v>247</v>
      </c>
      <c r="I54" s="76">
        <v>7.9800000012549361</v>
      </c>
      <c r="J54" s="82" t="s">
        <v>277</v>
      </c>
      <c r="K54" s="82" t="s">
        <v>127</v>
      </c>
      <c r="L54" s="83">
        <v>2.3199999999999998E-2</v>
      </c>
      <c r="M54" s="83">
        <v>5.0400000008144617E-2</v>
      </c>
      <c r="N54" s="76">
        <v>2741.508679</v>
      </c>
      <c r="O54" s="78">
        <v>87.78</v>
      </c>
      <c r="P54" s="76">
        <v>2.4064963010000002</v>
      </c>
      <c r="Q54" s="77">
        <f t="shared" si="0"/>
        <v>2.0013241317494573E-3</v>
      </c>
      <c r="R54" s="77">
        <f>P54/'סכום נכסי הקרן'!$C$42</f>
        <v>3.0837763938990317E-5</v>
      </c>
    </row>
    <row r="55" spans="2:18">
      <c r="B55" s="75" t="s">
        <v>2506</v>
      </c>
      <c r="C55" s="82" t="s">
        <v>2295</v>
      </c>
      <c r="D55" s="69" t="s">
        <v>2318</v>
      </c>
      <c r="E55" s="69"/>
      <c r="F55" s="69" t="s">
        <v>361</v>
      </c>
      <c r="G55" s="95">
        <v>44602</v>
      </c>
      <c r="H55" s="69" t="s">
        <v>247</v>
      </c>
      <c r="I55" s="76">
        <v>7.749999998991945</v>
      </c>
      <c r="J55" s="82" t="s">
        <v>277</v>
      </c>
      <c r="K55" s="82" t="s">
        <v>127</v>
      </c>
      <c r="L55" s="83">
        <v>2.0899999999999998E-2</v>
      </c>
      <c r="M55" s="83">
        <v>6.3799999992607589E-2</v>
      </c>
      <c r="N55" s="76">
        <v>3927.709668</v>
      </c>
      <c r="O55" s="78">
        <v>75.77</v>
      </c>
      <c r="P55" s="76">
        <v>2.9760254399999999</v>
      </c>
      <c r="Q55" s="77">
        <f t="shared" si="0"/>
        <v>2.4749639246473519E-3</v>
      </c>
      <c r="R55" s="77">
        <f>P55/'סכום נכסי הקרן'!$C$42</f>
        <v>3.8135928136275897E-5</v>
      </c>
    </row>
    <row r="56" spans="2:18">
      <c r="B56" s="75" t="s">
        <v>2506</v>
      </c>
      <c r="C56" s="82" t="s">
        <v>2295</v>
      </c>
      <c r="D56" s="69" t="s">
        <v>2319</v>
      </c>
      <c r="E56" s="69"/>
      <c r="F56" s="69" t="s">
        <v>361</v>
      </c>
      <c r="G56" s="95">
        <v>43500</v>
      </c>
      <c r="H56" s="69" t="s">
        <v>247</v>
      </c>
      <c r="I56" s="76">
        <v>8.0499999994958866</v>
      </c>
      <c r="J56" s="82" t="s">
        <v>277</v>
      </c>
      <c r="K56" s="82" t="s">
        <v>127</v>
      </c>
      <c r="L56" s="83">
        <v>3.4500000000000003E-2</v>
      </c>
      <c r="M56" s="83">
        <v>3.4999999998132907E-2</v>
      </c>
      <c r="N56" s="76">
        <v>2458.4191209999999</v>
      </c>
      <c r="O56" s="78">
        <v>108.93</v>
      </c>
      <c r="P56" s="76">
        <v>2.6779559669999999</v>
      </c>
      <c r="Q56" s="77">
        <f t="shared" si="0"/>
        <v>2.2270792181531603E-3</v>
      </c>
      <c r="R56" s="77">
        <f>P56/'סכום נכסי הקרן'!$C$42</f>
        <v>3.4316351915870463E-5</v>
      </c>
    </row>
    <row r="57" spans="2:18">
      <c r="B57" s="75" t="s">
        <v>2506</v>
      </c>
      <c r="C57" s="82" t="s">
        <v>2295</v>
      </c>
      <c r="D57" s="69" t="s">
        <v>2320</v>
      </c>
      <c r="E57" s="69"/>
      <c r="F57" s="69" t="s">
        <v>361</v>
      </c>
      <c r="G57" s="95">
        <v>43556</v>
      </c>
      <c r="H57" s="69" t="s">
        <v>247</v>
      </c>
      <c r="I57" s="76">
        <v>8.1399999985894933</v>
      </c>
      <c r="J57" s="82" t="s">
        <v>277</v>
      </c>
      <c r="K57" s="82" t="s">
        <v>127</v>
      </c>
      <c r="L57" s="83">
        <v>3.0499999999999999E-2</v>
      </c>
      <c r="M57" s="83">
        <v>3.449999999332868E-2</v>
      </c>
      <c r="N57" s="76">
        <v>2479.1334019999999</v>
      </c>
      <c r="O57" s="78">
        <v>105.81</v>
      </c>
      <c r="P57" s="76">
        <v>2.623170955</v>
      </c>
      <c r="Q57" s="77">
        <f t="shared" si="0"/>
        <v>2.1815181397803313E-3</v>
      </c>
      <c r="R57" s="77">
        <f>P57/'סכום נכסי הקרן'!$C$42</f>
        <v>3.3614315820178678E-5</v>
      </c>
    </row>
    <row r="58" spans="2:18">
      <c r="B58" s="75" t="s">
        <v>2506</v>
      </c>
      <c r="C58" s="82" t="s">
        <v>2295</v>
      </c>
      <c r="D58" s="69" t="s">
        <v>2321</v>
      </c>
      <c r="E58" s="69"/>
      <c r="F58" s="69" t="s">
        <v>361</v>
      </c>
      <c r="G58" s="95">
        <v>43647</v>
      </c>
      <c r="H58" s="69" t="s">
        <v>247</v>
      </c>
      <c r="I58" s="76">
        <v>8.1099999985941231</v>
      </c>
      <c r="J58" s="82" t="s">
        <v>277</v>
      </c>
      <c r="K58" s="82" t="s">
        <v>127</v>
      </c>
      <c r="L58" s="83">
        <v>2.8999999999999998E-2</v>
      </c>
      <c r="M58" s="83">
        <v>3.809999999114818E-2</v>
      </c>
      <c r="N58" s="76">
        <v>2301.3881649999998</v>
      </c>
      <c r="O58" s="78">
        <v>100.14</v>
      </c>
      <c r="P58" s="76">
        <v>2.304609884</v>
      </c>
      <c r="Q58" s="77">
        <f t="shared" si="0"/>
        <v>1.9165919237860141E-3</v>
      </c>
      <c r="R58" s="77">
        <f>P58/'סכום נכסי הקרן'!$C$42</f>
        <v>2.9532152426215527E-5</v>
      </c>
    </row>
    <row r="59" spans="2:18">
      <c r="B59" s="75" t="s">
        <v>2506</v>
      </c>
      <c r="C59" s="82" t="s">
        <v>2295</v>
      </c>
      <c r="D59" s="69" t="s">
        <v>2322</v>
      </c>
      <c r="E59" s="69"/>
      <c r="F59" s="69" t="s">
        <v>361</v>
      </c>
      <c r="G59" s="95">
        <v>43703</v>
      </c>
      <c r="H59" s="69" t="s">
        <v>247</v>
      </c>
      <c r="I59" s="76">
        <v>8.2599999872415673</v>
      </c>
      <c r="J59" s="82" t="s">
        <v>277</v>
      </c>
      <c r="K59" s="82" t="s">
        <v>127</v>
      </c>
      <c r="L59" s="83">
        <v>2.3799999999999998E-2</v>
      </c>
      <c r="M59" s="83">
        <v>3.6499999931204535E-2</v>
      </c>
      <c r="N59" s="76">
        <v>163.42420999999999</v>
      </c>
      <c r="O59" s="78">
        <v>97.84</v>
      </c>
      <c r="P59" s="76">
        <v>0.15989425399999999</v>
      </c>
      <c r="Q59" s="77">
        <f t="shared" si="0"/>
        <v>1.3297349716486314E-4</v>
      </c>
      <c r="R59" s="77">
        <f>P59/'סכום נכסי הקרן'!$C$42</f>
        <v>2.0489461205504494E-6</v>
      </c>
    </row>
    <row r="60" spans="2:18">
      <c r="B60" s="75" t="s">
        <v>2506</v>
      </c>
      <c r="C60" s="82" t="s">
        <v>2295</v>
      </c>
      <c r="D60" s="69" t="s">
        <v>2323</v>
      </c>
      <c r="E60" s="69"/>
      <c r="F60" s="69" t="s">
        <v>361</v>
      </c>
      <c r="G60" s="95">
        <v>43740</v>
      </c>
      <c r="H60" s="69" t="s">
        <v>247</v>
      </c>
      <c r="I60" s="76">
        <v>8.1399999996752435</v>
      </c>
      <c r="J60" s="82" t="s">
        <v>277</v>
      </c>
      <c r="K60" s="82" t="s">
        <v>127</v>
      </c>
      <c r="L60" s="83">
        <v>2.4300000000000002E-2</v>
      </c>
      <c r="M60" s="83">
        <v>4.1399999996752451E-2</v>
      </c>
      <c r="N60" s="76">
        <v>2415.0913609999998</v>
      </c>
      <c r="O60" s="78">
        <v>94.35</v>
      </c>
      <c r="P60" s="76">
        <v>2.2786386410000001</v>
      </c>
      <c r="Q60" s="77">
        <f t="shared" si="0"/>
        <v>1.8949933552256425E-3</v>
      </c>
      <c r="R60" s="77">
        <f>P60/'סכום נכסי הקרן'!$C$42</f>
        <v>2.9199346985998005E-5</v>
      </c>
    </row>
    <row r="61" spans="2:18">
      <c r="B61" s="75" t="s">
        <v>2506</v>
      </c>
      <c r="C61" s="82" t="s">
        <v>2295</v>
      </c>
      <c r="D61" s="69" t="s">
        <v>2324</v>
      </c>
      <c r="E61" s="69"/>
      <c r="F61" s="69" t="s">
        <v>361</v>
      </c>
      <c r="G61" s="95">
        <v>43831</v>
      </c>
      <c r="H61" s="69" t="s">
        <v>247</v>
      </c>
      <c r="I61" s="76">
        <v>8.1099999987747964</v>
      </c>
      <c r="J61" s="82" t="s">
        <v>277</v>
      </c>
      <c r="K61" s="82" t="s">
        <v>127</v>
      </c>
      <c r="L61" s="83">
        <v>2.3799999999999998E-2</v>
      </c>
      <c r="M61" s="83">
        <v>4.3199999994841247E-2</v>
      </c>
      <c r="N61" s="76">
        <v>2506.6184929999999</v>
      </c>
      <c r="O61" s="78">
        <v>92.8</v>
      </c>
      <c r="P61" s="76">
        <v>2.3261420349999997</v>
      </c>
      <c r="Q61" s="77">
        <f t="shared" si="0"/>
        <v>1.9344987925341047E-3</v>
      </c>
      <c r="R61" s="77">
        <f>P61/'סכום נכסי הקרן'!$C$42</f>
        <v>2.9808073643863262E-5</v>
      </c>
    </row>
    <row r="62" spans="2:18">
      <c r="B62" s="75" t="s">
        <v>2507</v>
      </c>
      <c r="C62" s="82" t="s">
        <v>2295</v>
      </c>
      <c r="D62" s="69">
        <v>7936</v>
      </c>
      <c r="E62" s="69"/>
      <c r="F62" s="69" t="s">
        <v>2325</v>
      </c>
      <c r="G62" s="95">
        <v>44087</v>
      </c>
      <c r="H62" s="69" t="s">
        <v>2293</v>
      </c>
      <c r="I62" s="76">
        <v>5.4699999999103692</v>
      </c>
      <c r="J62" s="82" t="s">
        <v>267</v>
      </c>
      <c r="K62" s="82" t="s">
        <v>127</v>
      </c>
      <c r="L62" s="83">
        <v>1.7947999999999999E-2</v>
      </c>
      <c r="M62" s="83">
        <v>3.1099999999755549E-2</v>
      </c>
      <c r="N62" s="76">
        <v>12072.287485000001</v>
      </c>
      <c r="O62" s="78">
        <v>101.66</v>
      </c>
      <c r="P62" s="76">
        <v>12.272686330000003</v>
      </c>
      <c r="Q62" s="77">
        <f t="shared" si="0"/>
        <v>1.0206383156880109E-2</v>
      </c>
      <c r="R62" s="77">
        <f>P62/'סכום נכסי הקרן'!$C$42</f>
        <v>1.5726689618618842E-4</v>
      </c>
    </row>
    <row r="63" spans="2:18">
      <c r="B63" s="75" t="s">
        <v>2507</v>
      </c>
      <c r="C63" s="82" t="s">
        <v>2295</v>
      </c>
      <c r="D63" s="69">
        <v>7937</v>
      </c>
      <c r="E63" s="69"/>
      <c r="F63" s="69" t="s">
        <v>2325</v>
      </c>
      <c r="G63" s="95">
        <v>44087</v>
      </c>
      <c r="H63" s="69" t="s">
        <v>2293</v>
      </c>
      <c r="I63" s="76">
        <v>6.9099999839074995</v>
      </c>
      <c r="J63" s="82" t="s">
        <v>267</v>
      </c>
      <c r="K63" s="82" t="s">
        <v>127</v>
      </c>
      <c r="L63" s="83">
        <v>7.0499999999999993E-2</v>
      </c>
      <c r="M63" s="83">
        <v>8.4099999815339749E-2</v>
      </c>
      <c r="N63" s="76">
        <v>225.88178199999999</v>
      </c>
      <c r="O63" s="78">
        <v>93.26</v>
      </c>
      <c r="P63" s="76">
        <v>0.210657129</v>
      </c>
      <c r="Q63" s="77">
        <f t="shared" si="0"/>
        <v>1.7518962967762248E-4</v>
      </c>
      <c r="R63" s="77">
        <f>P63/'סכום נכסי הקרן'!$C$42</f>
        <v>2.6994410145022823E-6</v>
      </c>
    </row>
    <row r="64" spans="2:18">
      <c r="B64" s="75" t="s">
        <v>2508</v>
      </c>
      <c r="C64" s="82" t="s">
        <v>2294</v>
      </c>
      <c r="D64" s="69">
        <v>8063</v>
      </c>
      <c r="E64" s="69"/>
      <c r="F64" s="69" t="s">
        <v>364</v>
      </c>
      <c r="G64" s="95">
        <v>44147</v>
      </c>
      <c r="H64" s="69" t="s">
        <v>125</v>
      </c>
      <c r="I64" s="76">
        <v>7.8600000001565542</v>
      </c>
      <c r="J64" s="82" t="s">
        <v>449</v>
      </c>
      <c r="K64" s="82" t="s">
        <v>127</v>
      </c>
      <c r="L64" s="83">
        <v>1.6250000000000001E-2</v>
      </c>
      <c r="M64" s="83">
        <v>3.2900000000143322E-2</v>
      </c>
      <c r="N64" s="76">
        <v>9470.9641749999992</v>
      </c>
      <c r="O64" s="78">
        <v>95.77</v>
      </c>
      <c r="P64" s="76">
        <v>9.0703430029999996</v>
      </c>
      <c r="Q64" s="77">
        <f t="shared" si="0"/>
        <v>7.5432055838213965E-3</v>
      </c>
      <c r="R64" s="77">
        <f>P64/'סכום נכסי הקרן'!$C$42</f>
        <v>1.1623084409311397E-4</v>
      </c>
    </row>
    <row r="65" spans="2:18">
      <c r="B65" s="75" t="s">
        <v>2508</v>
      </c>
      <c r="C65" s="82" t="s">
        <v>2294</v>
      </c>
      <c r="D65" s="69">
        <v>8145</v>
      </c>
      <c r="E65" s="69"/>
      <c r="F65" s="69" t="s">
        <v>364</v>
      </c>
      <c r="G65" s="95">
        <v>44185</v>
      </c>
      <c r="H65" s="69" t="s">
        <v>125</v>
      </c>
      <c r="I65" s="76">
        <v>7.8500000002162276</v>
      </c>
      <c r="J65" s="82" t="s">
        <v>449</v>
      </c>
      <c r="K65" s="82" t="s">
        <v>127</v>
      </c>
      <c r="L65" s="83">
        <v>1.4990000000000002E-2</v>
      </c>
      <c r="M65" s="83">
        <v>3.450000000072076E-2</v>
      </c>
      <c r="N65" s="76">
        <v>4452.1121080000003</v>
      </c>
      <c r="O65" s="78">
        <v>93.49</v>
      </c>
      <c r="P65" s="76">
        <v>4.1622793859999998</v>
      </c>
      <c r="Q65" s="77">
        <f t="shared" si="0"/>
        <v>3.4614930323489876E-3</v>
      </c>
      <c r="R65" s="77">
        <f>P65/'סכום נכסי הקרן'!$C$42</f>
        <v>5.3337039870061918E-5</v>
      </c>
    </row>
    <row r="66" spans="2:18">
      <c r="B66" s="75" t="s">
        <v>2509</v>
      </c>
      <c r="C66" s="82" t="s">
        <v>2294</v>
      </c>
      <c r="D66" s="69" t="s">
        <v>2326</v>
      </c>
      <c r="E66" s="69"/>
      <c r="F66" s="69" t="s">
        <v>361</v>
      </c>
      <c r="G66" s="95">
        <v>42901</v>
      </c>
      <c r="H66" s="69" t="s">
        <v>247</v>
      </c>
      <c r="I66" s="76">
        <v>0.65999999992885683</v>
      </c>
      <c r="J66" s="82" t="s">
        <v>150</v>
      </c>
      <c r="K66" s="82" t="s">
        <v>127</v>
      </c>
      <c r="L66" s="83">
        <v>0.04</v>
      </c>
      <c r="M66" s="83">
        <v>6.0600000006402886E-2</v>
      </c>
      <c r="N66" s="76">
        <v>1407.3053829999999</v>
      </c>
      <c r="O66" s="78">
        <v>99.88</v>
      </c>
      <c r="P66" s="76">
        <v>1.405616585</v>
      </c>
      <c r="Q66" s="77">
        <f t="shared" si="0"/>
        <v>1.1689585354354391E-3</v>
      </c>
      <c r="R66" s="77">
        <f>P66/'סכום נכסי הקרן'!$C$42</f>
        <v>1.8012108482754619E-5</v>
      </c>
    </row>
    <row r="67" spans="2:18">
      <c r="B67" s="75" t="s">
        <v>2510</v>
      </c>
      <c r="C67" s="82" t="s">
        <v>2294</v>
      </c>
      <c r="D67" s="69">
        <v>4069</v>
      </c>
      <c r="E67" s="69"/>
      <c r="F67" s="69" t="s">
        <v>364</v>
      </c>
      <c r="G67" s="95">
        <v>42052</v>
      </c>
      <c r="H67" s="69" t="s">
        <v>125</v>
      </c>
      <c r="I67" s="76">
        <v>4.3800000002706359</v>
      </c>
      <c r="J67" s="82" t="s">
        <v>491</v>
      </c>
      <c r="K67" s="82" t="s">
        <v>127</v>
      </c>
      <c r="L67" s="83">
        <v>2.9779E-2</v>
      </c>
      <c r="M67" s="83">
        <v>2.0100000000769454E-2</v>
      </c>
      <c r="N67" s="76">
        <v>6574.0606339999995</v>
      </c>
      <c r="O67" s="78">
        <v>114.66</v>
      </c>
      <c r="P67" s="76">
        <v>7.5378179419999993</v>
      </c>
      <c r="Q67" s="77">
        <f t="shared" si="0"/>
        <v>6.268705645543657E-3</v>
      </c>
      <c r="R67" s="77">
        <f>P67/'סכום נכסי הקרן'!$C$42</f>
        <v>9.6592481864148002E-5</v>
      </c>
    </row>
    <row r="68" spans="2:18">
      <c r="B68" s="75" t="s">
        <v>2511</v>
      </c>
      <c r="C68" s="82" t="s">
        <v>2294</v>
      </c>
      <c r="D68" s="69">
        <v>8224</v>
      </c>
      <c r="E68" s="69"/>
      <c r="F68" s="69" t="s">
        <v>364</v>
      </c>
      <c r="G68" s="95">
        <v>44223</v>
      </c>
      <c r="H68" s="69" t="s">
        <v>125</v>
      </c>
      <c r="I68" s="76">
        <v>12.680000000018399</v>
      </c>
      <c r="J68" s="82" t="s">
        <v>267</v>
      </c>
      <c r="K68" s="82" t="s">
        <v>127</v>
      </c>
      <c r="L68" s="83">
        <v>2.1537000000000001E-2</v>
      </c>
      <c r="M68" s="83">
        <v>4.020000000027598E-2</v>
      </c>
      <c r="N68" s="76">
        <v>20028.603545999998</v>
      </c>
      <c r="O68" s="78">
        <v>86.84</v>
      </c>
      <c r="P68" s="76">
        <v>17.392839676000001</v>
      </c>
      <c r="Q68" s="77">
        <f t="shared" si="0"/>
        <v>1.4464476736890778E-2</v>
      </c>
      <c r="R68" s="77">
        <f>P68/'סכום נכסי הקרן'!$C$42</f>
        <v>2.2287849930802481E-4</v>
      </c>
    </row>
    <row r="69" spans="2:18">
      <c r="B69" s="75" t="s">
        <v>2511</v>
      </c>
      <c r="C69" s="82" t="s">
        <v>2294</v>
      </c>
      <c r="D69" s="69">
        <v>2963</v>
      </c>
      <c r="E69" s="69"/>
      <c r="F69" s="69" t="s">
        <v>364</v>
      </c>
      <c r="G69" s="95">
        <v>41423</v>
      </c>
      <c r="H69" s="69" t="s">
        <v>125</v>
      </c>
      <c r="I69" s="76">
        <v>3.0299999998867664</v>
      </c>
      <c r="J69" s="82" t="s">
        <v>267</v>
      </c>
      <c r="K69" s="82" t="s">
        <v>127</v>
      </c>
      <c r="L69" s="83">
        <v>0.05</v>
      </c>
      <c r="M69" s="83">
        <v>2.2000000000397316E-2</v>
      </c>
      <c r="N69" s="76">
        <v>4153.6543039999997</v>
      </c>
      <c r="O69" s="78">
        <v>121.19</v>
      </c>
      <c r="P69" s="76">
        <v>5.0338136189999991</v>
      </c>
      <c r="Q69" s="77">
        <f t="shared" si="0"/>
        <v>4.186290527954468E-3</v>
      </c>
      <c r="R69" s="77">
        <f>P69/'סכום נכסי הקרן'!$C$42</f>
        <v>6.45052128403818E-5</v>
      </c>
    </row>
    <row r="70" spans="2:18">
      <c r="B70" s="75" t="s">
        <v>2511</v>
      </c>
      <c r="C70" s="82" t="s">
        <v>2294</v>
      </c>
      <c r="D70" s="69">
        <v>2968</v>
      </c>
      <c r="E70" s="69"/>
      <c r="F70" s="69" t="s">
        <v>364</v>
      </c>
      <c r="G70" s="95">
        <v>41423</v>
      </c>
      <c r="H70" s="69" t="s">
        <v>125</v>
      </c>
      <c r="I70" s="76">
        <v>3.0300000009203352</v>
      </c>
      <c r="J70" s="82" t="s">
        <v>267</v>
      </c>
      <c r="K70" s="82" t="s">
        <v>127</v>
      </c>
      <c r="L70" s="83">
        <v>0.05</v>
      </c>
      <c r="M70" s="83">
        <v>2.2000000003706052E-2</v>
      </c>
      <c r="N70" s="76">
        <v>1335.8977850000001</v>
      </c>
      <c r="O70" s="78">
        <v>121.19</v>
      </c>
      <c r="P70" s="76">
        <v>1.6189745170000001</v>
      </c>
      <c r="Q70" s="77">
        <f t="shared" si="0"/>
        <v>1.3463942447005329E-3</v>
      </c>
      <c r="R70" s="77">
        <f>P70/'סכום נכסי הקרן'!$C$42</f>
        <v>2.0746158619791229E-5</v>
      </c>
    </row>
    <row r="71" spans="2:18">
      <c r="B71" s="75" t="s">
        <v>2511</v>
      </c>
      <c r="C71" s="82" t="s">
        <v>2294</v>
      </c>
      <c r="D71" s="69">
        <v>4605</v>
      </c>
      <c r="E71" s="69"/>
      <c r="F71" s="69" t="s">
        <v>364</v>
      </c>
      <c r="G71" s="95">
        <v>42352</v>
      </c>
      <c r="H71" s="69" t="s">
        <v>125</v>
      </c>
      <c r="I71" s="76">
        <v>5.2300000001128577</v>
      </c>
      <c r="J71" s="82" t="s">
        <v>267</v>
      </c>
      <c r="K71" s="82" t="s">
        <v>127</v>
      </c>
      <c r="L71" s="83">
        <v>0.05</v>
      </c>
      <c r="M71" s="83">
        <v>2.7200000000261699E-2</v>
      </c>
      <c r="N71" s="76">
        <v>4917.4709380000004</v>
      </c>
      <c r="O71" s="78">
        <v>124.33</v>
      </c>
      <c r="P71" s="76">
        <v>6.113891497</v>
      </c>
      <c r="Q71" s="77">
        <f t="shared" si="0"/>
        <v>5.0845200080961656E-3</v>
      </c>
      <c r="R71" s="77">
        <f>P71/'סכום נכסי הקרן'!$C$42</f>
        <v>7.8345743832949319E-5</v>
      </c>
    </row>
    <row r="72" spans="2:18">
      <c r="B72" s="75" t="s">
        <v>2511</v>
      </c>
      <c r="C72" s="82" t="s">
        <v>2294</v>
      </c>
      <c r="D72" s="69">
        <v>4606</v>
      </c>
      <c r="E72" s="69"/>
      <c r="F72" s="69" t="s">
        <v>364</v>
      </c>
      <c r="G72" s="95">
        <v>42352</v>
      </c>
      <c r="H72" s="69" t="s">
        <v>125</v>
      </c>
      <c r="I72" s="76">
        <v>6.9999999999441611</v>
      </c>
      <c r="J72" s="82" t="s">
        <v>267</v>
      </c>
      <c r="K72" s="82" t="s">
        <v>127</v>
      </c>
      <c r="L72" s="83">
        <v>4.0999999999999995E-2</v>
      </c>
      <c r="M72" s="83">
        <v>2.7599999999709638E-2</v>
      </c>
      <c r="N72" s="76">
        <v>14771.365481999999</v>
      </c>
      <c r="O72" s="78">
        <v>121.24</v>
      </c>
      <c r="P72" s="76">
        <v>17.908802852000001</v>
      </c>
      <c r="Q72" s="77">
        <f t="shared" si="0"/>
        <v>1.4893569254005307E-2</v>
      </c>
      <c r="R72" s="77">
        <f>P72/'סכום נכסי הקרן'!$C$42</f>
        <v>2.2949024876971647E-4</v>
      </c>
    </row>
    <row r="73" spans="2:18">
      <c r="B73" s="75" t="s">
        <v>2511</v>
      </c>
      <c r="C73" s="82" t="s">
        <v>2294</v>
      </c>
      <c r="D73" s="69">
        <v>5150</v>
      </c>
      <c r="E73" s="69"/>
      <c r="F73" s="69" t="s">
        <v>364</v>
      </c>
      <c r="G73" s="95">
        <v>42631</v>
      </c>
      <c r="H73" s="69" t="s">
        <v>125</v>
      </c>
      <c r="I73" s="76">
        <v>6.9399999994182817</v>
      </c>
      <c r="J73" s="82" t="s">
        <v>267</v>
      </c>
      <c r="K73" s="82" t="s">
        <v>127</v>
      </c>
      <c r="L73" s="83">
        <v>4.0999999999999995E-2</v>
      </c>
      <c r="M73" s="83">
        <v>3.0699999997856827E-2</v>
      </c>
      <c r="N73" s="76">
        <v>4383.4137389999996</v>
      </c>
      <c r="O73" s="78">
        <v>119.22</v>
      </c>
      <c r="P73" s="76">
        <v>5.225905816</v>
      </c>
      <c r="Q73" s="77">
        <f t="shared" si="0"/>
        <v>4.3460409290737726E-3</v>
      </c>
      <c r="R73" s="77">
        <f>P73/'סכום נכסי הקרן'!$C$42</f>
        <v>6.6966755716282544E-5</v>
      </c>
    </row>
    <row r="74" spans="2:18">
      <c r="B74" s="75" t="s">
        <v>2512</v>
      </c>
      <c r="C74" s="82" t="s">
        <v>2295</v>
      </c>
      <c r="D74" s="69" t="s">
        <v>2327</v>
      </c>
      <c r="E74" s="69"/>
      <c r="F74" s="69" t="s">
        <v>361</v>
      </c>
      <c r="G74" s="95">
        <v>42033</v>
      </c>
      <c r="H74" s="69" t="s">
        <v>247</v>
      </c>
      <c r="I74" s="76">
        <v>3.8799999985024947</v>
      </c>
      <c r="J74" s="82" t="s">
        <v>277</v>
      </c>
      <c r="K74" s="82" t="s">
        <v>127</v>
      </c>
      <c r="L74" s="83">
        <v>5.0999999999999997E-2</v>
      </c>
      <c r="M74" s="83">
        <v>2.7199999990016634E-2</v>
      </c>
      <c r="N74" s="76">
        <v>991.33962799999995</v>
      </c>
      <c r="O74" s="78">
        <v>121.25</v>
      </c>
      <c r="P74" s="76">
        <v>1.2019992850000001</v>
      </c>
      <c r="Q74" s="77">
        <f t="shared" si="0"/>
        <v>9.9962346687026689E-4</v>
      </c>
      <c r="R74" s="77">
        <f>P74/'סכום נכסי הקרן'!$C$42</f>
        <v>1.5402878529363318E-5</v>
      </c>
    </row>
    <row r="75" spans="2:18">
      <c r="B75" s="75" t="s">
        <v>2512</v>
      </c>
      <c r="C75" s="82" t="s">
        <v>2295</v>
      </c>
      <c r="D75" s="69" t="s">
        <v>2328</v>
      </c>
      <c r="E75" s="69"/>
      <c r="F75" s="69" t="s">
        <v>361</v>
      </c>
      <c r="G75" s="95">
        <v>42054</v>
      </c>
      <c r="H75" s="69" t="s">
        <v>247</v>
      </c>
      <c r="I75" s="76">
        <v>3.8799999992232088</v>
      </c>
      <c r="J75" s="82" t="s">
        <v>277</v>
      </c>
      <c r="K75" s="82" t="s">
        <v>127</v>
      </c>
      <c r="L75" s="83">
        <v>5.0999999999999997E-2</v>
      </c>
      <c r="M75" s="83">
        <v>2.7199999995947174E-2</v>
      </c>
      <c r="N75" s="76">
        <v>1936.4933920000001</v>
      </c>
      <c r="O75" s="78">
        <v>122.32</v>
      </c>
      <c r="P75" s="76">
        <v>2.3687186680000001</v>
      </c>
      <c r="Q75" s="77">
        <f t="shared" ref="Q75:Q138" si="1">IFERROR(P75/$P$10,0)</f>
        <v>1.9699069679117824E-3</v>
      </c>
      <c r="R75" s="77">
        <f>P75/'סכום נכסי הקרן'!$C$42</f>
        <v>3.0353666902089107E-5</v>
      </c>
    </row>
    <row r="76" spans="2:18">
      <c r="B76" s="75" t="s">
        <v>2512</v>
      </c>
      <c r="C76" s="82" t="s">
        <v>2295</v>
      </c>
      <c r="D76" s="69" t="s">
        <v>2329</v>
      </c>
      <c r="E76" s="69"/>
      <c r="F76" s="69" t="s">
        <v>361</v>
      </c>
      <c r="G76" s="95">
        <v>42565</v>
      </c>
      <c r="H76" s="69" t="s">
        <v>247</v>
      </c>
      <c r="I76" s="76">
        <v>3.8800000003307122</v>
      </c>
      <c r="J76" s="82" t="s">
        <v>277</v>
      </c>
      <c r="K76" s="82" t="s">
        <v>127</v>
      </c>
      <c r="L76" s="83">
        <v>5.0999999999999997E-2</v>
      </c>
      <c r="M76" s="83">
        <v>2.7200000004271713E-2</v>
      </c>
      <c r="N76" s="76">
        <v>2363.6624040000002</v>
      </c>
      <c r="O76" s="78">
        <v>122.81</v>
      </c>
      <c r="P76" s="76">
        <v>2.9028136580000004</v>
      </c>
      <c r="Q76" s="77">
        <f t="shared" si="1"/>
        <v>2.4140785179321642E-3</v>
      </c>
      <c r="R76" s="77">
        <f>P76/'סכום נכסי הקרן'!$C$42</f>
        <v>3.7197764362689113E-5</v>
      </c>
    </row>
    <row r="77" spans="2:18">
      <c r="B77" s="75" t="s">
        <v>2512</v>
      </c>
      <c r="C77" s="82" t="s">
        <v>2295</v>
      </c>
      <c r="D77" s="69" t="s">
        <v>2330</v>
      </c>
      <c r="E77" s="69"/>
      <c r="F77" s="69" t="s">
        <v>361</v>
      </c>
      <c r="G77" s="95">
        <v>40570</v>
      </c>
      <c r="H77" s="69" t="s">
        <v>247</v>
      </c>
      <c r="I77" s="76">
        <v>3.9200000000458002</v>
      </c>
      <c r="J77" s="82" t="s">
        <v>277</v>
      </c>
      <c r="K77" s="82" t="s">
        <v>127</v>
      </c>
      <c r="L77" s="83">
        <v>5.0999999999999997E-2</v>
      </c>
      <c r="M77" s="83">
        <v>2.0600000000610668E-2</v>
      </c>
      <c r="N77" s="76">
        <v>11984.816876999999</v>
      </c>
      <c r="O77" s="78">
        <v>131.16999999999999</v>
      </c>
      <c r="P77" s="76">
        <v>15.720483684000001</v>
      </c>
      <c r="Q77" s="77">
        <f t="shared" si="1"/>
        <v>1.3073688642899272E-2</v>
      </c>
      <c r="R77" s="77">
        <f>P77/'סכום נכסי הקרן'!$C$42</f>
        <v>2.0144829005242705E-4</v>
      </c>
    </row>
    <row r="78" spans="2:18">
      <c r="B78" s="75" t="s">
        <v>2512</v>
      </c>
      <c r="C78" s="82" t="s">
        <v>2295</v>
      </c>
      <c r="D78" s="69" t="s">
        <v>2331</v>
      </c>
      <c r="E78" s="69"/>
      <c r="F78" s="69" t="s">
        <v>361</v>
      </c>
      <c r="G78" s="95">
        <v>41207</v>
      </c>
      <c r="H78" s="69" t="s">
        <v>247</v>
      </c>
      <c r="I78" s="76">
        <v>3.9199999968280044</v>
      </c>
      <c r="J78" s="82" t="s">
        <v>277</v>
      </c>
      <c r="K78" s="82" t="s">
        <v>127</v>
      </c>
      <c r="L78" s="83">
        <v>5.0999999999999997E-2</v>
      </c>
      <c r="M78" s="83">
        <v>2.0399999992536482E-2</v>
      </c>
      <c r="N78" s="76">
        <v>170.35606799999996</v>
      </c>
      <c r="O78" s="78">
        <v>125.84</v>
      </c>
      <c r="P78" s="76">
        <v>0.214376079</v>
      </c>
      <c r="Q78" s="77">
        <f t="shared" si="1"/>
        <v>1.7828243492177634E-4</v>
      </c>
      <c r="R78" s="77">
        <f>P78/'סכום נכסי הקרן'!$C$42</f>
        <v>2.7470970620737051E-6</v>
      </c>
    </row>
    <row r="79" spans="2:18">
      <c r="B79" s="75" t="s">
        <v>2512</v>
      </c>
      <c r="C79" s="82" t="s">
        <v>2295</v>
      </c>
      <c r="D79" s="69" t="s">
        <v>2332</v>
      </c>
      <c r="E79" s="69"/>
      <c r="F79" s="69" t="s">
        <v>361</v>
      </c>
      <c r="G79" s="95">
        <v>41239</v>
      </c>
      <c r="H79" s="69" t="s">
        <v>247</v>
      </c>
      <c r="I79" s="76">
        <v>3.8799999999566515</v>
      </c>
      <c r="J79" s="82" t="s">
        <v>277</v>
      </c>
      <c r="K79" s="82" t="s">
        <v>127</v>
      </c>
      <c r="L79" s="83">
        <v>5.0999999999999997E-2</v>
      </c>
      <c r="M79" s="83">
        <v>2.7199999997182287E-2</v>
      </c>
      <c r="N79" s="76">
        <v>1502.3312209999997</v>
      </c>
      <c r="O79" s="78">
        <v>122.84</v>
      </c>
      <c r="P79" s="76">
        <v>1.8454637159999998</v>
      </c>
      <c r="Q79" s="77">
        <f t="shared" si="1"/>
        <v>1.5347503619947704E-3</v>
      </c>
      <c r="R79" s="77">
        <f>P79/'סכום נכסי הקרן'!$C$42</f>
        <v>2.3648477834074115E-5</v>
      </c>
    </row>
    <row r="80" spans="2:18">
      <c r="B80" s="75" t="s">
        <v>2512</v>
      </c>
      <c r="C80" s="82" t="s">
        <v>2295</v>
      </c>
      <c r="D80" s="69" t="s">
        <v>2333</v>
      </c>
      <c r="E80" s="69"/>
      <c r="F80" s="69" t="s">
        <v>361</v>
      </c>
      <c r="G80" s="95">
        <v>41269</v>
      </c>
      <c r="H80" s="69" t="s">
        <v>247</v>
      </c>
      <c r="I80" s="76">
        <v>3.9199999993046077</v>
      </c>
      <c r="J80" s="82" t="s">
        <v>277</v>
      </c>
      <c r="K80" s="82" t="s">
        <v>127</v>
      </c>
      <c r="L80" s="83">
        <v>5.0999999999999997E-2</v>
      </c>
      <c r="M80" s="83">
        <v>2.0599999990728101E-2</v>
      </c>
      <c r="N80" s="76">
        <v>409.01748199999997</v>
      </c>
      <c r="O80" s="78">
        <v>126.57</v>
      </c>
      <c r="P80" s="76">
        <v>0.51769340799999997</v>
      </c>
      <c r="Q80" s="77">
        <f t="shared" si="1"/>
        <v>4.3053143686424362E-4</v>
      </c>
      <c r="R80" s="77">
        <f>P80/'סכום נכסי הקרן'!$C$42</f>
        <v>6.6339213162478062E-6</v>
      </c>
    </row>
    <row r="81" spans="2:18">
      <c r="B81" s="75" t="s">
        <v>2512</v>
      </c>
      <c r="C81" s="82" t="s">
        <v>2295</v>
      </c>
      <c r="D81" s="69" t="s">
        <v>2334</v>
      </c>
      <c r="E81" s="69"/>
      <c r="F81" s="69" t="s">
        <v>361</v>
      </c>
      <c r="G81" s="95">
        <v>41298</v>
      </c>
      <c r="H81" s="69" t="s">
        <v>247</v>
      </c>
      <c r="I81" s="76">
        <v>3.8799999981559403</v>
      </c>
      <c r="J81" s="82" t="s">
        <v>277</v>
      </c>
      <c r="K81" s="82" t="s">
        <v>127</v>
      </c>
      <c r="L81" s="83">
        <v>5.0999999999999997E-2</v>
      </c>
      <c r="M81" s="83">
        <v>2.7199999983128817E-2</v>
      </c>
      <c r="N81" s="76">
        <v>827.64223100000004</v>
      </c>
      <c r="O81" s="78">
        <v>123.18</v>
      </c>
      <c r="P81" s="76">
        <v>1.0194897009999999</v>
      </c>
      <c r="Q81" s="77">
        <f t="shared" si="1"/>
        <v>8.4784229247869449E-4</v>
      </c>
      <c r="R81" s="77">
        <f>P81/'סכום נכסי הקרן'!$C$42</f>
        <v>1.3064130921209262E-5</v>
      </c>
    </row>
    <row r="82" spans="2:18">
      <c r="B82" s="75" t="s">
        <v>2512</v>
      </c>
      <c r="C82" s="82" t="s">
        <v>2295</v>
      </c>
      <c r="D82" s="69" t="s">
        <v>2335</v>
      </c>
      <c r="E82" s="69"/>
      <c r="F82" s="69" t="s">
        <v>361</v>
      </c>
      <c r="G82" s="95">
        <v>41330</v>
      </c>
      <c r="H82" s="69" t="s">
        <v>247</v>
      </c>
      <c r="I82" s="76">
        <v>3.8799999995705265</v>
      </c>
      <c r="J82" s="82" t="s">
        <v>277</v>
      </c>
      <c r="K82" s="82" t="s">
        <v>127</v>
      </c>
      <c r="L82" s="83">
        <v>5.0999999999999997E-2</v>
      </c>
      <c r="M82" s="83">
        <v>2.7200000000505264E-2</v>
      </c>
      <c r="N82" s="76">
        <v>1282.9865560000001</v>
      </c>
      <c r="O82" s="78">
        <v>123.41</v>
      </c>
      <c r="P82" s="76">
        <v>1.5833336609999999</v>
      </c>
      <c r="Q82" s="77">
        <f t="shared" si="1"/>
        <v>1.3167540972549012E-3</v>
      </c>
      <c r="R82" s="77">
        <f>P82/'סכום נכסי הקרן'!$C$42</f>
        <v>2.0289443060554826E-5</v>
      </c>
    </row>
    <row r="83" spans="2:18">
      <c r="B83" s="75" t="s">
        <v>2512</v>
      </c>
      <c r="C83" s="82" t="s">
        <v>2295</v>
      </c>
      <c r="D83" s="69" t="s">
        <v>2336</v>
      </c>
      <c r="E83" s="69"/>
      <c r="F83" s="69" t="s">
        <v>361</v>
      </c>
      <c r="G83" s="95">
        <v>41389</v>
      </c>
      <c r="H83" s="69" t="s">
        <v>247</v>
      </c>
      <c r="I83" s="76">
        <v>3.9199999999436135</v>
      </c>
      <c r="J83" s="82" t="s">
        <v>277</v>
      </c>
      <c r="K83" s="82" t="s">
        <v>127</v>
      </c>
      <c r="L83" s="83">
        <v>5.0999999999999997E-2</v>
      </c>
      <c r="M83" s="83">
        <v>2.0599999996898748E-2</v>
      </c>
      <c r="N83" s="76">
        <v>561.58247700000004</v>
      </c>
      <c r="O83" s="78">
        <v>126.32</v>
      </c>
      <c r="P83" s="76">
        <v>0.70939098700000003</v>
      </c>
      <c r="Q83" s="77">
        <f t="shared" si="1"/>
        <v>5.8995366023987313E-4</v>
      </c>
      <c r="R83" s="77">
        <f>P83/'סכום נכסי הקרן'!$C$42</f>
        <v>9.09040740617924E-6</v>
      </c>
    </row>
    <row r="84" spans="2:18">
      <c r="B84" s="75" t="s">
        <v>2512</v>
      </c>
      <c r="C84" s="82" t="s">
        <v>2295</v>
      </c>
      <c r="D84" s="69" t="s">
        <v>2337</v>
      </c>
      <c r="E84" s="69"/>
      <c r="F84" s="69" t="s">
        <v>361</v>
      </c>
      <c r="G84" s="95">
        <v>41422</v>
      </c>
      <c r="H84" s="69" t="s">
        <v>247</v>
      </c>
      <c r="I84" s="76">
        <v>3.9199999982974743</v>
      </c>
      <c r="J84" s="82" t="s">
        <v>277</v>
      </c>
      <c r="K84" s="82" t="s">
        <v>127</v>
      </c>
      <c r="L84" s="83">
        <v>5.0999999999999997E-2</v>
      </c>
      <c r="M84" s="83">
        <v>2.090000000464325E-2</v>
      </c>
      <c r="N84" s="76">
        <v>205.68216700000002</v>
      </c>
      <c r="O84" s="78">
        <v>125.65</v>
      </c>
      <c r="P84" s="76">
        <v>0.25843963200000003</v>
      </c>
      <c r="Q84" s="77">
        <f t="shared" si="1"/>
        <v>2.1492718351867902E-4</v>
      </c>
      <c r="R84" s="77">
        <f>P84/'סכום נכסי הקרן'!$C$42</f>
        <v>3.311744281835706E-6</v>
      </c>
    </row>
    <row r="85" spans="2:18">
      <c r="B85" s="75" t="s">
        <v>2512</v>
      </c>
      <c r="C85" s="82" t="s">
        <v>2295</v>
      </c>
      <c r="D85" s="69" t="s">
        <v>2338</v>
      </c>
      <c r="E85" s="69"/>
      <c r="F85" s="69" t="s">
        <v>361</v>
      </c>
      <c r="G85" s="95">
        <v>41450</v>
      </c>
      <c r="H85" s="69" t="s">
        <v>247</v>
      </c>
      <c r="I85" s="76">
        <v>3.9199999977421514</v>
      </c>
      <c r="J85" s="82" t="s">
        <v>277</v>
      </c>
      <c r="K85" s="82" t="s">
        <v>127</v>
      </c>
      <c r="L85" s="83">
        <v>5.0999999999999997E-2</v>
      </c>
      <c r="M85" s="83">
        <v>2.0999999992944222E-2</v>
      </c>
      <c r="N85" s="76">
        <v>338.84555800000004</v>
      </c>
      <c r="O85" s="78">
        <v>125.48</v>
      </c>
      <c r="P85" s="76">
        <v>0.42518341299999995</v>
      </c>
      <c r="Q85" s="77">
        <f t="shared" si="1"/>
        <v>3.5359698018355511E-4</v>
      </c>
      <c r="R85" s="77">
        <f>P85/'סכום נכסי הקרן'!$C$42</f>
        <v>5.4484628608902333E-6</v>
      </c>
    </row>
    <row r="86" spans="2:18">
      <c r="B86" s="75" t="s">
        <v>2512</v>
      </c>
      <c r="C86" s="82" t="s">
        <v>2295</v>
      </c>
      <c r="D86" s="69" t="s">
        <v>2339</v>
      </c>
      <c r="E86" s="69"/>
      <c r="F86" s="69" t="s">
        <v>361</v>
      </c>
      <c r="G86" s="95">
        <v>41480</v>
      </c>
      <c r="H86" s="69" t="s">
        <v>247</v>
      </c>
      <c r="I86" s="76">
        <v>3.9099999955171354</v>
      </c>
      <c r="J86" s="82" t="s">
        <v>277</v>
      </c>
      <c r="K86" s="82" t="s">
        <v>127</v>
      </c>
      <c r="L86" s="83">
        <v>5.0999999999999997E-2</v>
      </c>
      <c r="M86" s="83">
        <v>2.2699999971472679E-2</v>
      </c>
      <c r="N86" s="76">
        <v>297.57313199999999</v>
      </c>
      <c r="O86" s="78">
        <v>123.69</v>
      </c>
      <c r="P86" s="76">
        <v>0.36806821500000003</v>
      </c>
      <c r="Q86" s="77">
        <f t="shared" si="1"/>
        <v>3.0609803991942539E-4</v>
      </c>
      <c r="R86" s="77">
        <f>P86/'סכום נכסי הקרן'!$C$42</f>
        <v>4.7165668706405104E-6</v>
      </c>
    </row>
    <row r="87" spans="2:18">
      <c r="B87" s="75" t="s">
        <v>2512</v>
      </c>
      <c r="C87" s="82" t="s">
        <v>2295</v>
      </c>
      <c r="D87" s="69" t="s">
        <v>2340</v>
      </c>
      <c r="E87" s="69"/>
      <c r="F87" s="69" t="s">
        <v>361</v>
      </c>
      <c r="G87" s="95">
        <v>41512</v>
      </c>
      <c r="H87" s="69" t="s">
        <v>247</v>
      </c>
      <c r="I87" s="76">
        <v>3.8200000016270041</v>
      </c>
      <c r="J87" s="82" t="s">
        <v>277</v>
      </c>
      <c r="K87" s="82" t="s">
        <v>127</v>
      </c>
      <c r="L87" s="83">
        <v>5.0999999999999997E-2</v>
      </c>
      <c r="M87" s="83">
        <v>3.7600000015530502E-2</v>
      </c>
      <c r="N87" s="76">
        <v>927.73815200000001</v>
      </c>
      <c r="O87" s="78">
        <v>116.6</v>
      </c>
      <c r="P87" s="76">
        <v>1.081742682</v>
      </c>
      <c r="Q87" s="77">
        <f t="shared" si="1"/>
        <v>8.9961398774241418E-4</v>
      </c>
      <c r="R87" s="77">
        <f>P87/'סכום נכסי הקרן'!$C$42</f>
        <v>1.3861864427709446E-5</v>
      </c>
    </row>
    <row r="88" spans="2:18">
      <c r="B88" s="75" t="s">
        <v>2512</v>
      </c>
      <c r="C88" s="82" t="s">
        <v>2295</v>
      </c>
      <c r="D88" s="69" t="s">
        <v>2341</v>
      </c>
      <c r="E88" s="69"/>
      <c r="F88" s="69" t="s">
        <v>361</v>
      </c>
      <c r="G88" s="95">
        <v>40871</v>
      </c>
      <c r="H88" s="69" t="s">
        <v>247</v>
      </c>
      <c r="I88" s="76">
        <v>3.8799999974748025</v>
      </c>
      <c r="J88" s="82" t="s">
        <v>277</v>
      </c>
      <c r="K88" s="82" t="s">
        <v>127</v>
      </c>
      <c r="L88" s="83">
        <v>5.1879999999999996E-2</v>
      </c>
      <c r="M88" s="83">
        <v>2.7199999980890396E-2</v>
      </c>
      <c r="N88" s="76">
        <v>466.89462200000003</v>
      </c>
      <c r="O88" s="78">
        <v>125.53</v>
      </c>
      <c r="P88" s="76">
        <v>0.58609279599999997</v>
      </c>
      <c r="Q88" s="77">
        <f t="shared" si="1"/>
        <v>4.8741469313370514E-4</v>
      </c>
      <c r="R88" s="77">
        <f>P88/'סכום נכסי הקרן'!$C$42</f>
        <v>7.510417232671576E-6</v>
      </c>
    </row>
    <row r="89" spans="2:18">
      <c r="B89" s="75" t="s">
        <v>2512</v>
      </c>
      <c r="C89" s="82" t="s">
        <v>2295</v>
      </c>
      <c r="D89" s="69" t="s">
        <v>2342</v>
      </c>
      <c r="E89" s="69"/>
      <c r="F89" s="69" t="s">
        <v>361</v>
      </c>
      <c r="G89" s="95">
        <v>41547</v>
      </c>
      <c r="H89" s="69" t="s">
        <v>247</v>
      </c>
      <c r="I89" s="76">
        <v>3.8199999977973542</v>
      </c>
      <c r="J89" s="82" t="s">
        <v>277</v>
      </c>
      <c r="K89" s="82" t="s">
        <v>127</v>
      </c>
      <c r="L89" s="83">
        <v>5.0999999999999997E-2</v>
      </c>
      <c r="M89" s="83">
        <v>3.7699999982404156E-2</v>
      </c>
      <c r="N89" s="76">
        <v>678.83416099999999</v>
      </c>
      <c r="O89" s="78">
        <v>116.37</v>
      </c>
      <c r="P89" s="76">
        <v>0.78995930699999994</v>
      </c>
      <c r="Q89" s="77">
        <f t="shared" si="1"/>
        <v>6.5695701403830145E-4</v>
      </c>
      <c r="R89" s="77">
        <f>P89/'סכום נכסי הקרן'!$C$42</f>
        <v>1.0122840671124877E-5</v>
      </c>
    </row>
    <row r="90" spans="2:18">
      <c r="B90" s="75" t="s">
        <v>2512</v>
      </c>
      <c r="C90" s="82" t="s">
        <v>2295</v>
      </c>
      <c r="D90" s="69" t="s">
        <v>2343</v>
      </c>
      <c r="E90" s="69"/>
      <c r="F90" s="69" t="s">
        <v>361</v>
      </c>
      <c r="G90" s="95">
        <v>41571</v>
      </c>
      <c r="H90" s="69" t="s">
        <v>247</v>
      </c>
      <c r="I90" s="76">
        <v>3.9000000036994065</v>
      </c>
      <c r="J90" s="82" t="s">
        <v>277</v>
      </c>
      <c r="K90" s="82" t="s">
        <v>127</v>
      </c>
      <c r="L90" s="83">
        <v>5.0999999999999997E-2</v>
      </c>
      <c r="M90" s="83">
        <v>2.4000000024662706E-2</v>
      </c>
      <c r="N90" s="76">
        <v>330.99630100000002</v>
      </c>
      <c r="O90" s="78">
        <v>122.5</v>
      </c>
      <c r="P90" s="76">
        <v>0.405470465</v>
      </c>
      <c r="Q90" s="77">
        <f t="shared" si="1"/>
        <v>3.3720302249331136E-4</v>
      </c>
      <c r="R90" s="77">
        <f>P90/'סכום נכסי הקרן'!$C$42</f>
        <v>5.1958536062186261E-6</v>
      </c>
    </row>
    <row r="91" spans="2:18">
      <c r="B91" s="75" t="s">
        <v>2512</v>
      </c>
      <c r="C91" s="82" t="s">
        <v>2295</v>
      </c>
      <c r="D91" s="69" t="s">
        <v>2344</v>
      </c>
      <c r="E91" s="69"/>
      <c r="F91" s="69" t="s">
        <v>361</v>
      </c>
      <c r="G91" s="95">
        <v>41597</v>
      </c>
      <c r="H91" s="69" t="s">
        <v>247</v>
      </c>
      <c r="I91" s="76">
        <v>3.9000000153444687</v>
      </c>
      <c r="J91" s="82" t="s">
        <v>277</v>
      </c>
      <c r="K91" s="82" t="s">
        <v>127</v>
      </c>
      <c r="L91" s="83">
        <v>5.0999999999999997E-2</v>
      </c>
      <c r="M91" s="83">
        <v>2.4300000069050108E-2</v>
      </c>
      <c r="N91" s="76">
        <v>85.482945000000001</v>
      </c>
      <c r="O91" s="78">
        <v>121.98</v>
      </c>
      <c r="P91" s="76">
        <v>0.10427209600000001</v>
      </c>
      <c r="Q91" s="77">
        <f t="shared" si="1"/>
        <v>8.6716219720005307E-5</v>
      </c>
      <c r="R91" s="77">
        <f>P91/'סכום נכסי הקרן'!$C$42</f>
        <v>1.3361825158574121E-6</v>
      </c>
    </row>
    <row r="92" spans="2:18">
      <c r="B92" s="75" t="s">
        <v>2512</v>
      </c>
      <c r="C92" s="82" t="s">
        <v>2295</v>
      </c>
      <c r="D92" s="69" t="s">
        <v>2345</v>
      </c>
      <c r="E92" s="69"/>
      <c r="F92" s="69" t="s">
        <v>361</v>
      </c>
      <c r="G92" s="95">
        <v>41630</v>
      </c>
      <c r="H92" s="69" t="s">
        <v>247</v>
      </c>
      <c r="I92" s="76">
        <v>3.8799999989471194</v>
      </c>
      <c r="J92" s="82" t="s">
        <v>277</v>
      </c>
      <c r="K92" s="82" t="s">
        <v>127</v>
      </c>
      <c r="L92" s="83">
        <v>5.0999999999999997E-2</v>
      </c>
      <c r="M92" s="83">
        <v>2.7199999986754084E-2</v>
      </c>
      <c r="N92" s="76">
        <v>972.51994500000001</v>
      </c>
      <c r="O92" s="78">
        <v>121.1</v>
      </c>
      <c r="P92" s="76">
        <v>1.177721673</v>
      </c>
      <c r="Q92" s="77">
        <f t="shared" si="1"/>
        <v>9.7943337942377456E-4</v>
      </c>
      <c r="R92" s="77">
        <f>P92/'סכום נכסי הקרן'!$C$42</f>
        <v>1.509177592449029E-5</v>
      </c>
    </row>
    <row r="93" spans="2:18">
      <c r="B93" s="75" t="s">
        <v>2512</v>
      </c>
      <c r="C93" s="82" t="s">
        <v>2295</v>
      </c>
      <c r="D93" s="69" t="s">
        <v>2346</v>
      </c>
      <c r="E93" s="69"/>
      <c r="F93" s="69" t="s">
        <v>361</v>
      </c>
      <c r="G93" s="95">
        <v>41666</v>
      </c>
      <c r="H93" s="69" t="s">
        <v>247</v>
      </c>
      <c r="I93" s="76">
        <v>3.8799999973638721</v>
      </c>
      <c r="J93" s="82" t="s">
        <v>277</v>
      </c>
      <c r="K93" s="82" t="s">
        <v>127</v>
      </c>
      <c r="L93" s="83">
        <v>5.0999999999999997E-2</v>
      </c>
      <c r="M93" s="83">
        <v>2.7199999982425817E-2</v>
      </c>
      <c r="N93" s="76">
        <v>188.10460399999999</v>
      </c>
      <c r="O93" s="78">
        <v>121</v>
      </c>
      <c r="P93" s="76">
        <v>0.22760657000000001</v>
      </c>
      <c r="Q93" s="77">
        <f t="shared" si="1"/>
        <v>1.8928536100239866E-4</v>
      </c>
      <c r="R93" s="77">
        <f>P93/'סכום נכסי הקרן'!$C$42</f>
        <v>2.9166376336031088E-6</v>
      </c>
    </row>
    <row r="94" spans="2:18">
      <c r="B94" s="75" t="s">
        <v>2512</v>
      </c>
      <c r="C94" s="82" t="s">
        <v>2295</v>
      </c>
      <c r="D94" s="69" t="s">
        <v>2347</v>
      </c>
      <c r="E94" s="69"/>
      <c r="F94" s="69" t="s">
        <v>361</v>
      </c>
      <c r="G94" s="95">
        <v>41696</v>
      </c>
      <c r="H94" s="69" t="s">
        <v>247</v>
      </c>
      <c r="I94" s="76">
        <v>3.8799999972773658</v>
      </c>
      <c r="J94" s="82" t="s">
        <v>277</v>
      </c>
      <c r="K94" s="82" t="s">
        <v>127</v>
      </c>
      <c r="L94" s="83">
        <v>5.0999999999999997E-2</v>
      </c>
      <c r="M94" s="83">
        <v>2.7199999981849105E-2</v>
      </c>
      <c r="N94" s="76">
        <v>181.050612</v>
      </c>
      <c r="O94" s="78">
        <v>121.72</v>
      </c>
      <c r="P94" s="76">
        <v>0.22037479500000001</v>
      </c>
      <c r="Q94" s="77">
        <f t="shared" si="1"/>
        <v>1.8327117107122434E-4</v>
      </c>
      <c r="R94" s="77">
        <f>P94/'סכום נכסי הקרן'!$C$42</f>
        <v>2.8239669030404974E-6</v>
      </c>
    </row>
    <row r="95" spans="2:18">
      <c r="B95" s="75" t="s">
        <v>2512</v>
      </c>
      <c r="C95" s="82" t="s">
        <v>2295</v>
      </c>
      <c r="D95" s="69" t="s">
        <v>2348</v>
      </c>
      <c r="E95" s="69"/>
      <c r="F95" s="69" t="s">
        <v>361</v>
      </c>
      <c r="G95" s="95">
        <v>41725</v>
      </c>
      <c r="H95" s="69" t="s">
        <v>247</v>
      </c>
      <c r="I95" s="76">
        <v>3.8799999949971404</v>
      </c>
      <c r="J95" s="82" t="s">
        <v>277</v>
      </c>
      <c r="K95" s="82" t="s">
        <v>127</v>
      </c>
      <c r="L95" s="83">
        <v>5.0999999999999997E-2</v>
      </c>
      <c r="M95" s="83">
        <v>2.7199999959067512E-2</v>
      </c>
      <c r="N95" s="76">
        <v>360.56782200000004</v>
      </c>
      <c r="O95" s="78">
        <v>121.96</v>
      </c>
      <c r="P95" s="76">
        <v>0.43974851500000001</v>
      </c>
      <c r="Q95" s="77">
        <f t="shared" si="1"/>
        <v>3.6570981414132167E-4</v>
      </c>
      <c r="R95" s="77">
        <f>P95/'סכום נכסי הקרן'!$C$42</f>
        <v>5.6351056481808989E-6</v>
      </c>
    </row>
    <row r="96" spans="2:18">
      <c r="B96" s="75" t="s">
        <v>2512</v>
      </c>
      <c r="C96" s="82" t="s">
        <v>2295</v>
      </c>
      <c r="D96" s="69" t="s">
        <v>2349</v>
      </c>
      <c r="E96" s="69"/>
      <c r="F96" s="69" t="s">
        <v>361</v>
      </c>
      <c r="G96" s="95">
        <v>41787</v>
      </c>
      <c r="H96" s="69" t="s">
        <v>247</v>
      </c>
      <c r="I96" s="76">
        <v>3.8800000037713742</v>
      </c>
      <c r="J96" s="82" t="s">
        <v>277</v>
      </c>
      <c r="K96" s="82" t="s">
        <v>127</v>
      </c>
      <c r="L96" s="83">
        <v>5.0999999999999997E-2</v>
      </c>
      <c r="M96" s="83">
        <v>2.7200000027560046E-2</v>
      </c>
      <c r="N96" s="76">
        <v>227.001608</v>
      </c>
      <c r="O96" s="78">
        <v>121.48</v>
      </c>
      <c r="P96" s="76">
        <v>0.27576154200000003</v>
      </c>
      <c r="Q96" s="77">
        <f t="shared" si="1"/>
        <v>2.2933267272578345E-4</v>
      </c>
      <c r="R96" s="77">
        <f>P96/'סכום נכסי הקרן'!$C$42</f>
        <v>3.5337138611491942E-6</v>
      </c>
    </row>
    <row r="97" spans="2:18">
      <c r="B97" s="75" t="s">
        <v>2512</v>
      </c>
      <c r="C97" s="82" t="s">
        <v>2295</v>
      </c>
      <c r="D97" s="69" t="s">
        <v>2350</v>
      </c>
      <c r="E97" s="69"/>
      <c r="F97" s="69" t="s">
        <v>361</v>
      </c>
      <c r="G97" s="95">
        <v>41815</v>
      </c>
      <c r="H97" s="69" t="s">
        <v>247</v>
      </c>
      <c r="I97" s="76">
        <v>3.8799999917370105</v>
      </c>
      <c r="J97" s="82" t="s">
        <v>277</v>
      </c>
      <c r="K97" s="82" t="s">
        <v>127</v>
      </c>
      <c r="L97" s="83">
        <v>5.0999999999999997E-2</v>
      </c>
      <c r="M97" s="83">
        <v>2.7199999914787915E-2</v>
      </c>
      <c r="N97" s="76">
        <v>127.632532</v>
      </c>
      <c r="O97" s="78">
        <v>121.37</v>
      </c>
      <c r="P97" s="76">
        <v>0.15490760599999998</v>
      </c>
      <c r="Q97" s="77">
        <f t="shared" si="1"/>
        <v>1.288264311690446E-4</v>
      </c>
      <c r="R97" s="77">
        <f>P97/'סכום נכסי הקרן'!$C$42</f>
        <v>1.9850453059899045E-6</v>
      </c>
    </row>
    <row r="98" spans="2:18">
      <c r="B98" s="75" t="s">
        <v>2512</v>
      </c>
      <c r="C98" s="82" t="s">
        <v>2295</v>
      </c>
      <c r="D98" s="69" t="s">
        <v>2351</v>
      </c>
      <c r="E98" s="69"/>
      <c r="F98" s="69" t="s">
        <v>361</v>
      </c>
      <c r="G98" s="95">
        <v>41836</v>
      </c>
      <c r="H98" s="69" t="s">
        <v>247</v>
      </c>
      <c r="I98" s="76">
        <v>3.8799999979092075</v>
      </c>
      <c r="J98" s="82" t="s">
        <v>277</v>
      </c>
      <c r="K98" s="82" t="s">
        <v>127</v>
      </c>
      <c r="L98" s="83">
        <v>5.0999999999999997E-2</v>
      </c>
      <c r="M98" s="83">
        <v>2.7199999994773023E-2</v>
      </c>
      <c r="N98" s="76">
        <v>379.43655200000001</v>
      </c>
      <c r="O98" s="78">
        <v>121.01</v>
      </c>
      <c r="P98" s="76">
        <v>0.459156167</v>
      </c>
      <c r="Q98" s="77">
        <f t="shared" si="1"/>
        <v>3.8184987729955529E-4</v>
      </c>
      <c r="R98" s="77">
        <f>P98/'סכום נכסי הקרן'!$C$42</f>
        <v>5.8838027231514174E-6</v>
      </c>
    </row>
    <row r="99" spans="2:18">
      <c r="B99" s="75" t="s">
        <v>2512</v>
      </c>
      <c r="C99" s="82" t="s">
        <v>2295</v>
      </c>
      <c r="D99" s="69" t="s">
        <v>2352</v>
      </c>
      <c r="E99" s="69"/>
      <c r="F99" s="69" t="s">
        <v>361</v>
      </c>
      <c r="G99" s="95">
        <v>40903</v>
      </c>
      <c r="H99" s="69" t="s">
        <v>247</v>
      </c>
      <c r="I99" s="76">
        <v>3.8200000025127867</v>
      </c>
      <c r="J99" s="82" t="s">
        <v>277</v>
      </c>
      <c r="K99" s="82" t="s">
        <v>127</v>
      </c>
      <c r="L99" s="83">
        <v>5.2619999999999993E-2</v>
      </c>
      <c r="M99" s="83">
        <v>3.7400000020997262E-2</v>
      </c>
      <c r="N99" s="76">
        <v>479.04052999999999</v>
      </c>
      <c r="O99" s="78">
        <v>121.29</v>
      </c>
      <c r="P99" s="76">
        <v>0.581028247</v>
      </c>
      <c r="Q99" s="77">
        <f t="shared" si="1"/>
        <v>4.8320284201807464E-4</v>
      </c>
      <c r="R99" s="77">
        <f>P99/'סכום נכסי הקרן'!$C$42</f>
        <v>7.4455181649046527E-6</v>
      </c>
    </row>
    <row r="100" spans="2:18">
      <c r="B100" s="75" t="s">
        <v>2512</v>
      </c>
      <c r="C100" s="82" t="s">
        <v>2295</v>
      </c>
      <c r="D100" s="69" t="s">
        <v>2353</v>
      </c>
      <c r="E100" s="69"/>
      <c r="F100" s="69" t="s">
        <v>361</v>
      </c>
      <c r="G100" s="95">
        <v>41911</v>
      </c>
      <c r="H100" s="69" t="s">
        <v>247</v>
      </c>
      <c r="I100" s="76">
        <v>3.8799999884584335</v>
      </c>
      <c r="J100" s="82" t="s">
        <v>277</v>
      </c>
      <c r="K100" s="82" t="s">
        <v>127</v>
      </c>
      <c r="L100" s="83">
        <v>5.0999999999999997E-2</v>
      </c>
      <c r="M100" s="83">
        <v>2.7199999915657785E-2</v>
      </c>
      <c r="N100" s="76">
        <v>148.928327</v>
      </c>
      <c r="O100" s="78">
        <v>121.01</v>
      </c>
      <c r="P100" s="76">
        <v>0.18021816599999999</v>
      </c>
      <c r="Q100" s="77">
        <f t="shared" si="1"/>
        <v>1.4987555328697323E-4</v>
      </c>
      <c r="R100" s="77">
        <f>P100/'סכום נכסי הקרן'!$C$42</f>
        <v>2.3093845015745025E-6</v>
      </c>
    </row>
    <row r="101" spans="2:18">
      <c r="B101" s="75" t="s">
        <v>2512</v>
      </c>
      <c r="C101" s="82" t="s">
        <v>2295</v>
      </c>
      <c r="D101" s="69" t="s">
        <v>2354</v>
      </c>
      <c r="E101" s="69"/>
      <c r="F101" s="69" t="s">
        <v>361</v>
      </c>
      <c r="G101" s="95">
        <v>40933</v>
      </c>
      <c r="H101" s="69" t="s">
        <v>247</v>
      </c>
      <c r="I101" s="76">
        <v>3.8800000005418043</v>
      </c>
      <c r="J101" s="82" t="s">
        <v>277</v>
      </c>
      <c r="K101" s="82" t="s">
        <v>127</v>
      </c>
      <c r="L101" s="83">
        <v>5.1330999999999995E-2</v>
      </c>
      <c r="M101" s="83">
        <v>2.7200000003612022E-2</v>
      </c>
      <c r="N101" s="76">
        <v>1766.488132</v>
      </c>
      <c r="O101" s="78">
        <v>125.38</v>
      </c>
      <c r="P101" s="76">
        <v>2.2148228850000002</v>
      </c>
      <c r="Q101" s="77">
        <f t="shared" si="1"/>
        <v>1.8419220031460389E-3</v>
      </c>
      <c r="R101" s="77">
        <f>P101/'סכום נכסי הקרן'!$C$42</f>
        <v>2.8381587482981755E-5</v>
      </c>
    </row>
    <row r="102" spans="2:18">
      <c r="B102" s="75" t="s">
        <v>2512</v>
      </c>
      <c r="C102" s="82" t="s">
        <v>2295</v>
      </c>
      <c r="D102" s="69" t="s">
        <v>2355</v>
      </c>
      <c r="E102" s="69"/>
      <c r="F102" s="69" t="s">
        <v>361</v>
      </c>
      <c r="G102" s="95">
        <v>40993</v>
      </c>
      <c r="H102" s="69" t="s">
        <v>247</v>
      </c>
      <c r="I102" s="76">
        <v>3.8800000006823354</v>
      </c>
      <c r="J102" s="82" t="s">
        <v>277</v>
      </c>
      <c r="K102" s="82" t="s">
        <v>127</v>
      </c>
      <c r="L102" s="83">
        <v>5.1451999999999998E-2</v>
      </c>
      <c r="M102" s="83">
        <v>2.7100000005505206E-2</v>
      </c>
      <c r="N102" s="76">
        <v>1028.0501830000001</v>
      </c>
      <c r="O102" s="78">
        <v>125.45</v>
      </c>
      <c r="P102" s="76">
        <v>1.289688999</v>
      </c>
      <c r="Q102" s="77">
        <f t="shared" si="1"/>
        <v>1.0725492140079135E-3</v>
      </c>
      <c r="R102" s="77">
        <f>P102/'סכום נכסי הקרן'!$C$42</f>
        <v>1.6526568060523568E-5</v>
      </c>
    </row>
    <row r="103" spans="2:18">
      <c r="B103" s="75" t="s">
        <v>2512</v>
      </c>
      <c r="C103" s="82" t="s">
        <v>2295</v>
      </c>
      <c r="D103" s="69" t="s">
        <v>2356</v>
      </c>
      <c r="E103" s="69"/>
      <c r="F103" s="69" t="s">
        <v>361</v>
      </c>
      <c r="G103" s="95">
        <v>41053</v>
      </c>
      <c r="H103" s="69" t="s">
        <v>247</v>
      </c>
      <c r="I103" s="76">
        <v>3.8800000011615023</v>
      </c>
      <c r="J103" s="82" t="s">
        <v>277</v>
      </c>
      <c r="K103" s="82" t="s">
        <v>127</v>
      </c>
      <c r="L103" s="83">
        <v>5.0999999999999997E-2</v>
      </c>
      <c r="M103" s="83">
        <v>2.7200000008487896E-2</v>
      </c>
      <c r="N103" s="76">
        <v>724.13439599999992</v>
      </c>
      <c r="O103" s="78">
        <v>123.65</v>
      </c>
      <c r="P103" s="76">
        <v>0.89539214200000006</v>
      </c>
      <c r="Q103" s="77">
        <f t="shared" si="1"/>
        <v>7.4463854376954496E-4</v>
      </c>
      <c r="R103" s="77">
        <f>P103/'סכום נכסי הקרן'!$C$42</f>
        <v>1.1473897340440123E-5</v>
      </c>
    </row>
    <row r="104" spans="2:18">
      <c r="B104" s="75" t="s">
        <v>2512</v>
      </c>
      <c r="C104" s="82" t="s">
        <v>2295</v>
      </c>
      <c r="D104" s="69" t="s">
        <v>2357</v>
      </c>
      <c r="E104" s="69"/>
      <c r="F104" s="69" t="s">
        <v>361</v>
      </c>
      <c r="G104" s="95">
        <v>41085</v>
      </c>
      <c r="H104" s="69" t="s">
        <v>247</v>
      </c>
      <c r="I104" s="76">
        <v>3.8799999993930503</v>
      </c>
      <c r="J104" s="82" t="s">
        <v>277</v>
      </c>
      <c r="K104" s="82" t="s">
        <v>127</v>
      </c>
      <c r="L104" s="83">
        <v>5.0999999999999997E-2</v>
      </c>
      <c r="M104" s="83">
        <v>2.7199999993930506E-2</v>
      </c>
      <c r="N104" s="76">
        <v>1332.4574210000001</v>
      </c>
      <c r="O104" s="78">
        <v>123.65</v>
      </c>
      <c r="P104" s="76">
        <v>1.6475835249999999</v>
      </c>
      <c r="Q104" s="77">
        <f t="shared" si="1"/>
        <v>1.3701864683046253E-3</v>
      </c>
      <c r="R104" s="77">
        <f>P104/'סכום נכסי הקרן'!$C$42</f>
        <v>2.1112765389502896E-5</v>
      </c>
    </row>
    <row r="105" spans="2:18">
      <c r="B105" s="75" t="s">
        <v>2512</v>
      </c>
      <c r="C105" s="82" t="s">
        <v>2295</v>
      </c>
      <c r="D105" s="69" t="s">
        <v>2358</v>
      </c>
      <c r="E105" s="69"/>
      <c r="F105" s="69" t="s">
        <v>361</v>
      </c>
      <c r="G105" s="95">
        <v>41115</v>
      </c>
      <c r="H105" s="69" t="s">
        <v>247</v>
      </c>
      <c r="I105" s="76">
        <v>3.880000000601012</v>
      </c>
      <c r="J105" s="82" t="s">
        <v>277</v>
      </c>
      <c r="K105" s="82" t="s">
        <v>127</v>
      </c>
      <c r="L105" s="83">
        <v>5.0999999999999997E-2</v>
      </c>
      <c r="M105" s="83">
        <v>2.7400000001639127E-2</v>
      </c>
      <c r="N105" s="76">
        <v>590.87868400000002</v>
      </c>
      <c r="O105" s="78">
        <v>123.9</v>
      </c>
      <c r="P105" s="76">
        <v>0.73209866199999996</v>
      </c>
      <c r="Q105" s="77">
        <f t="shared" si="1"/>
        <v>6.0883813470781185E-4</v>
      </c>
      <c r="R105" s="77">
        <f>P105/'סכום נכסי הקרן'!$C$42</f>
        <v>9.3813922379291691E-6</v>
      </c>
    </row>
    <row r="106" spans="2:18">
      <c r="B106" s="75" t="s">
        <v>2512</v>
      </c>
      <c r="C106" s="82" t="s">
        <v>2295</v>
      </c>
      <c r="D106" s="69" t="s">
        <v>2359</v>
      </c>
      <c r="E106" s="69"/>
      <c r="F106" s="69" t="s">
        <v>361</v>
      </c>
      <c r="G106" s="95">
        <v>41179</v>
      </c>
      <c r="H106" s="69" t="s">
        <v>247</v>
      </c>
      <c r="I106" s="76">
        <v>3.8799999980734805</v>
      </c>
      <c r="J106" s="82" t="s">
        <v>277</v>
      </c>
      <c r="K106" s="82" t="s">
        <v>127</v>
      </c>
      <c r="L106" s="83">
        <v>5.0999999999999997E-2</v>
      </c>
      <c r="M106" s="83">
        <v>2.7199999995183702E-2</v>
      </c>
      <c r="N106" s="76">
        <v>745.09806900000001</v>
      </c>
      <c r="O106" s="78">
        <v>122.61</v>
      </c>
      <c r="P106" s="76">
        <v>0.91356475199999998</v>
      </c>
      <c r="Q106" s="77">
        <f t="shared" si="1"/>
        <v>7.5975150401584091E-4</v>
      </c>
      <c r="R106" s="77">
        <f>P106/'סכום נכסי הקרן'!$C$42</f>
        <v>1.1706768114894446E-5</v>
      </c>
    </row>
    <row r="107" spans="2:18">
      <c r="B107" s="75" t="s">
        <v>2513</v>
      </c>
      <c r="C107" s="82" t="s">
        <v>2294</v>
      </c>
      <c r="D107" s="69">
        <v>4099</v>
      </c>
      <c r="E107" s="69"/>
      <c r="F107" s="69" t="s">
        <v>364</v>
      </c>
      <c r="G107" s="95">
        <v>42052</v>
      </c>
      <c r="H107" s="69" t="s">
        <v>125</v>
      </c>
      <c r="I107" s="76">
        <v>4.349999999767161</v>
      </c>
      <c r="J107" s="82" t="s">
        <v>491</v>
      </c>
      <c r="K107" s="82" t="s">
        <v>127</v>
      </c>
      <c r="L107" s="83">
        <v>2.9779E-2</v>
      </c>
      <c r="M107" s="83">
        <v>3.4299999998525357E-2</v>
      </c>
      <c r="N107" s="76">
        <v>4773.7808409999998</v>
      </c>
      <c r="O107" s="78">
        <v>107.96</v>
      </c>
      <c r="P107" s="76">
        <v>5.1537738319999997</v>
      </c>
      <c r="Q107" s="77">
        <f t="shared" si="1"/>
        <v>4.2860535190826672E-3</v>
      </c>
      <c r="R107" s="77">
        <f>P107/'סכום נכסי הקרן'!$C$42</f>
        <v>6.6042428887224579E-5</v>
      </c>
    </row>
    <row r="108" spans="2:18">
      <c r="B108" s="75" t="s">
        <v>2513</v>
      </c>
      <c r="C108" s="82" t="s">
        <v>2294</v>
      </c>
      <c r="D108" s="69" t="s">
        <v>2360</v>
      </c>
      <c r="E108" s="69"/>
      <c r="F108" s="69" t="s">
        <v>364</v>
      </c>
      <c r="G108" s="95">
        <v>42054</v>
      </c>
      <c r="H108" s="69" t="s">
        <v>125</v>
      </c>
      <c r="I108" s="76">
        <v>4.3499999945112062</v>
      </c>
      <c r="J108" s="82" t="s">
        <v>491</v>
      </c>
      <c r="K108" s="82" t="s">
        <v>127</v>
      </c>
      <c r="L108" s="83">
        <v>2.9779E-2</v>
      </c>
      <c r="M108" s="83">
        <v>3.4299999928645686E-2</v>
      </c>
      <c r="N108" s="76">
        <v>135.00511800000001</v>
      </c>
      <c r="O108" s="78">
        <v>107.96</v>
      </c>
      <c r="P108" s="76">
        <v>0.14575152800000002</v>
      </c>
      <c r="Q108" s="77">
        <f t="shared" si="1"/>
        <v>1.2121192544719257E-4</v>
      </c>
      <c r="R108" s="77">
        <f>P108/'סכום נכסי הקרן'!$C$42</f>
        <v>1.8677158208568288E-6</v>
      </c>
    </row>
    <row r="109" spans="2:18">
      <c r="B109" s="75" t="s">
        <v>2514</v>
      </c>
      <c r="C109" s="82" t="s">
        <v>2294</v>
      </c>
      <c r="D109" s="69">
        <v>9079</v>
      </c>
      <c r="E109" s="69"/>
      <c r="F109" s="69" t="s">
        <v>2325</v>
      </c>
      <c r="G109" s="95">
        <v>44705</v>
      </c>
      <c r="H109" s="69" t="s">
        <v>2293</v>
      </c>
      <c r="I109" s="76">
        <v>7.959999999826266</v>
      </c>
      <c r="J109" s="82" t="s">
        <v>267</v>
      </c>
      <c r="K109" s="82" t="s">
        <v>127</v>
      </c>
      <c r="L109" s="83">
        <v>2.3671999999999999E-2</v>
      </c>
      <c r="M109" s="83">
        <v>2.5899999999590341E-2</v>
      </c>
      <c r="N109" s="76">
        <v>19836.448952999999</v>
      </c>
      <c r="O109" s="78">
        <v>102.14</v>
      </c>
      <c r="P109" s="76">
        <v>20.260947037000001</v>
      </c>
      <c r="Q109" s="77">
        <f t="shared" si="1"/>
        <v>1.6849692318411654E-2</v>
      </c>
      <c r="R109" s="77">
        <f>P109/'סכום נכסי הקרן'!$C$42</f>
        <v>2.5963152390791528E-4</v>
      </c>
    </row>
    <row r="110" spans="2:18">
      <c r="B110" s="75" t="s">
        <v>2514</v>
      </c>
      <c r="C110" s="82" t="s">
        <v>2294</v>
      </c>
      <c r="D110" s="69">
        <v>9017</v>
      </c>
      <c r="E110" s="69"/>
      <c r="F110" s="69" t="s">
        <v>2325</v>
      </c>
      <c r="G110" s="95">
        <v>44651</v>
      </c>
      <c r="H110" s="69" t="s">
        <v>2293</v>
      </c>
      <c r="I110" s="76">
        <v>8.0400000000189173</v>
      </c>
      <c r="J110" s="82" t="s">
        <v>267</v>
      </c>
      <c r="K110" s="82" t="s">
        <v>127</v>
      </c>
      <c r="L110" s="83">
        <v>1.797E-2</v>
      </c>
      <c r="M110" s="83">
        <v>4.2200000000094585E-2</v>
      </c>
      <c r="N110" s="76">
        <v>48601.515942999999</v>
      </c>
      <c r="O110" s="78">
        <v>87.01</v>
      </c>
      <c r="P110" s="76">
        <v>42.288178430000002</v>
      </c>
      <c r="Q110" s="77">
        <f t="shared" si="1"/>
        <v>3.5168286751372763E-2</v>
      </c>
      <c r="R110" s="77">
        <f>P110/'סכום נכסי הקרן'!$C$42</f>
        <v>5.4189689104959147E-4</v>
      </c>
    </row>
    <row r="111" spans="2:18">
      <c r="B111" s="75" t="s">
        <v>2514</v>
      </c>
      <c r="C111" s="82" t="s">
        <v>2294</v>
      </c>
      <c r="D111" s="69">
        <v>9080</v>
      </c>
      <c r="E111" s="69"/>
      <c r="F111" s="69" t="s">
        <v>2325</v>
      </c>
      <c r="G111" s="95">
        <v>44705</v>
      </c>
      <c r="H111" s="69" t="s">
        <v>2293</v>
      </c>
      <c r="I111" s="76">
        <v>7.6000000000850028</v>
      </c>
      <c r="J111" s="82" t="s">
        <v>267</v>
      </c>
      <c r="K111" s="82" t="s">
        <v>127</v>
      </c>
      <c r="L111" s="83">
        <v>2.3184999999999997E-2</v>
      </c>
      <c r="M111" s="83">
        <v>2.8200000000453349E-2</v>
      </c>
      <c r="N111" s="76">
        <v>14097.512269000001</v>
      </c>
      <c r="O111" s="78">
        <v>100.14</v>
      </c>
      <c r="P111" s="76">
        <v>14.117249048</v>
      </c>
      <c r="Q111" s="77">
        <f t="shared" si="1"/>
        <v>1.1740384218309027E-2</v>
      </c>
      <c r="R111" s="77">
        <f>P111/'סכום נכסי הקרן'!$C$42</f>
        <v>1.8090382828731374E-4</v>
      </c>
    </row>
    <row r="112" spans="2:18">
      <c r="B112" s="75" t="s">
        <v>2514</v>
      </c>
      <c r="C112" s="82" t="s">
        <v>2294</v>
      </c>
      <c r="D112" s="69">
        <v>9019</v>
      </c>
      <c r="E112" s="69"/>
      <c r="F112" s="69" t="s">
        <v>2325</v>
      </c>
      <c r="G112" s="95">
        <v>44651</v>
      </c>
      <c r="H112" s="69" t="s">
        <v>2293</v>
      </c>
      <c r="I112" s="76">
        <v>7.6200000000271411</v>
      </c>
      <c r="J112" s="82" t="s">
        <v>267</v>
      </c>
      <c r="K112" s="82" t="s">
        <v>127</v>
      </c>
      <c r="L112" s="83">
        <v>1.8769999999999998E-2</v>
      </c>
      <c r="M112" s="83">
        <v>4.6100000000329586E-2</v>
      </c>
      <c r="N112" s="76">
        <v>30022.922890999998</v>
      </c>
      <c r="O112" s="78">
        <v>85.9</v>
      </c>
      <c r="P112" s="76">
        <v>25.789690515000004</v>
      </c>
      <c r="Q112" s="77">
        <f t="shared" si="1"/>
        <v>2.1447583342044618E-2</v>
      </c>
      <c r="R112" s="77">
        <f>P112/'סכום נכסי הקרן'!$C$42</f>
        <v>3.3047895724199063E-4</v>
      </c>
    </row>
    <row r="113" spans="2:18">
      <c r="B113" s="75" t="s">
        <v>2515</v>
      </c>
      <c r="C113" s="82" t="s">
        <v>2294</v>
      </c>
      <c r="D113" s="69">
        <v>4100</v>
      </c>
      <c r="E113" s="69"/>
      <c r="F113" s="69" t="s">
        <v>364</v>
      </c>
      <c r="G113" s="95">
        <v>42052</v>
      </c>
      <c r="H113" s="69" t="s">
        <v>125</v>
      </c>
      <c r="I113" s="76">
        <v>4.430000000088393</v>
      </c>
      <c r="J113" s="82" t="s">
        <v>491</v>
      </c>
      <c r="K113" s="82" t="s">
        <v>127</v>
      </c>
      <c r="L113" s="83">
        <v>2.9779E-2</v>
      </c>
      <c r="M113" s="83">
        <v>1.9700000000723215E-2</v>
      </c>
      <c r="N113" s="76">
        <v>5414.4069639999998</v>
      </c>
      <c r="O113" s="78">
        <v>114.92</v>
      </c>
      <c r="P113" s="76">
        <v>6.2222365149999996</v>
      </c>
      <c r="Q113" s="77">
        <f t="shared" si="1"/>
        <v>5.174623408208655E-3</v>
      </c>
      <c r="R113" s="77">
        <f>P113/'סכום נכסי הקרן'!$C$42</f>
        <v>7.9734118328958834E-5</v>
      </c>
    </row>
    <row r="114" spans="2:18">
      <c r="B114" s="75" t="s">
        <v>2516</v>
      </c>
      <c r="C114" s="82" t="s">
        <v>2295</v>
      </c>
      <c r="D114" s="69" t="s">
        <v>2361</v>
      </c>
      <c r="E114" s="69"/>
      <c r="F114" s="69" t="s">
        <v>364</v>
      </c>
      <c r="G114" s="95">
        <v>41767</v>
      </c>
      <c r="H114" s="69" t="s">
        <v>125</v>
      </c>
      <c r="I114" s="76">
        <v>4.7199999984218124</v>
      </c>
      <c r="J114" s="82" t="s">
        <v>491</v>
      </c>
      <c r="K114" s="82" t="s">
        <v>127</v>
      </c>
      <c r="L114" s="83">
        <v>5.3499999999999999E-2</v>
      </c>
      <c r="M114" s="83">
        <v>2.6500000004931832E-2</v>
      </c>
      <c r="N114" s="76">
        <v>327.75295699999992</v>
      </c>
      <c r="O114" s="78">
        <v>123.73</v>
      </c>
      <c r="P114" s="76">
        <v>0.40552871200000007</v>
      </c>
      <c r="Q114" s="77">
        <f t="shared" si="1"/>
        <v>3.372514626785939E-4</v>
      </c>
      <c r="R114" s="77">
        <f>P114/'סכום נכסי הקרן'!$C$42</f>
        <v>5.1966000055525495E-6</v>
      </c>
    </row>
    <row r="115" spans="2:18">
      <c r="B115" s="75" t="s">
        <v>2516</v>
      </c>
      <c r="C115" s="82" t="s">
        <v>2295</v>
      </c>
      <c r="D115" s="69" t="s">
        <v>2362</v>
      </c>
      <c r="E115" s="69"/>
      <c r="F115" s="69" t="s">
        <v>364</v>
      </c>
      <c r="G115" s="95">
        <v>41269</v>
      </c>
      <c r="H115" s="69" t="s">
        <v>125</v>
      </c>
      <c r="I115" s="76">
        <v>4.7799999997550984</v>
      </c>
      <c r="J115" s="82" t="s">
        <v>491</v>
      </c>
      <c r="K115" s="82" t="s">
        <v>127</v>
      </c>
      <c r="L115" s="83">
        <v>5.3499999999999999E-2</v>
      </c>
      <c r="M115" s="83">
        <v>1.8399999997362602E-2</v>
      </c>
      <c r="N115" s="76">
        <v>1627.8042670000002</v>
      </c>
      <c r="O115" s="78">
        <v>130.44</v>
      </c>
      <c r="P115" s="76">
        <v>2.1233077840000001</v>
      </c>
      <c r="Q115" s="77">
        <f t="shared" si="1"/>
        <v>1.7658149341367568E-3</v>
      </c>
      <c r="R115" s="77">
        <f>P115/'סכום נכסי הקרן'!$C$42</f>
        <v>2.7208877979826419E-5</v>
      </c>
    </row>
    <row r="116" spans="2:18">
      <c r="B116" s="75" t="s">
        <v>2516</v>
      </c>
      <c r="C116" s="82" t="s">
        <v>2295</v>
      </c>
      <c r="D116" s="69" t="s">
        <v>2363</v>
      </c>
      <c r="E116" s="69"/>
      <c r="F116" s="69" t="s">
        <v>364</v>
      </c>
      <c r="G116" s="95">
        <v>41767</v>
      </c>
      <c r="H116" s="69" t="s">
        <v>125</v>
      </c>
      <c r="I116" s="76">
        <v>5.4000000081923218</v>
      </c>
      <c r="J116" s="82" t="s">
        <v>491</v>
      </c>
      <c r="K116" s="82" t="s">
        <v>127</v>
      </c>
      <c r="L116" s="83">
        <v>5.3499999999999999E-2</v>
      </c>
      <c r="M116" s="83">
        <v>3.0100000026467507E-2</v>
      </c>
      <c r="N116" s="76">
        <v>256.50232999999997</v>
      </c>
      <c r="O116" s="78">
        <v>123.73</v>
      </c>
      <c r="P116" s="76">
        <v>0.31737031599999999</v>
      </c>
      <c r="Q116" s="77">
        <f t="shared" si="1"/>
        <v>2.6393594365709802E-4</v>
      </c>
      <c r="R116" s="77">
        <f>P116/'סכום נכסי הקרן'!$C$42</f>
        <v>4.0669046040020322E-6</v>
      </c>
    </row>
    <row r="117" spans="2:18">
      <c r="B117" s="75" t="s">
        <v>2516</v>
      </c>
      <c r="C117" s="82" t="s">
        <v>2295</v>
      </c>
      <c r="D117" s="69" t="s">
        <v>2364</v>
      </c>
      <c r="E117" s="69"/>
      <c r="F117" s="69" t="s">
        <v>364</v>
      </c>
      <c r="G117" s="95">
        <v>41767</v>
      </c>
      <c r="H117" s="69" t="s">
        <v>125</v>
      </c>
      <c r="I117" s="76">
        <v>4.7200000007890939</v>
      </c>
      <c r="J117" s="82" t="s">
        <v>491</v>
      </c>
      <c r="K117" s="82" t="s">
        <v>127</v>
      </c>
      <c r="L117" s="83">
        <v>5.3499999999999999E-2</v>
      </c>
      <c r="M117" s="83">
        <v>2.6499999997534086E-2</v>
      </c>
      <c r="N117" s="76">
        <v>327.75294200000002</v>
      </c>
      <c r="O117" s="78">
        <v>123.73</v>
      </c>
      <c r="P117" s="76">
        <v>0.40552869399999997</v>
      </c>
      <c r="Q117" s="77">
        <f t="shared" si="1"/>
        <v>3.372514477091819E-4</v>
      </c>
      <c r="R117" s="77">
        <f>P117/'סכום נכסי הקרן'!$C$42</f>
        <v>5.1965997748936644E-6</v>
      </c>
    </row>
    <row r="118" spans="2:18">
      <c r="B118" s="75" t="s">
        <v>2516</v>
      </c>
      <c r="C118" s="82" t="s">
        <v>2295</v>
      </c>
      <c r="D118" s="69" t="s">
        <v>2365</v>
      </c>
      <c r="E118" s="69"/>
      <c r="F118" s="69" t="s">
        <v>364</v>
      </c>
      <c r="G118" s="95">
        <v>41269</v>
      </c>
      <c r="H118" s="69" t="s">
        <v>125</v>
      </c>
      <c r="I118" s="76">
        <v>4.7800000000531915</v>
      </c>
      <c r="J118" s="82" t="s">
        <v>491</v>
      </c>
      <c r="K118" s="82" t="s">
        <v>127</v>
      </c>
      <c r="L118" s="83">
        <v>5.3499999999999999E-2</v>
      </c>
      <c r="M118" s="83">
        <v>1.8400000001595734E-2</v>
      </c>
      <c r="N118" s="76">
        <v>1729.541937</v>
      </c>
      <c r="O118" s="78">
        <v>130.44</v>
      </c>
      <c r="P118" s="76">
        <v>2.2560143959999999</v>
      </c>
      <c r="Q118" s="77">
        <f t="shared" si="1"/>
        <v>1.8761782639818716E-3</v>
      </c>
      <c r="R118" s="77">
        <f>P118/'סכום נכסי הקרן'!$C$42</f>
        <v>2.8909431258174954E-5</v>
      </c>
    </row>
    <row r="119" spans="2:18">
      <c r="B119" s="75" t="s">
        <v>2516</v>
      </c>
      <c r="C119" s="82" t="s">
        <v>2295</v>
      </c>
      <c r="D119" s="69" t="s">
        <v>2366</v>
      </c>
      <c r="E119" s="69"/>
      <c r="F119" s="69" t="s">
        <v>364</v>
      </c>
      <c r="G119" s="95">
        <v>41281</v>
      </c>
      <c r="H119" s="69" t="s">
        <v>125</v>
      </c>
      <c r="I119" s="76">
        <v>4.7800000001478375</v>
      </c>
      <c r="J119" s="82" t="s">
        <v>491</v>
      </c>
      <c r="K119" s="82" t="s">
        <v>127</v>
      </c>
      <c r="L119" s="83">
        <v>5.3499999999999999E-2</v>
      </c>
      <c r="M119" s="83">
        <v>1.8500000002287968E-2</v>
      </c>
      <c r="N119" s="76">
        <v>2178.973336</v>
      </c>
      <c r="O119" s="78">
        <v>130.38</v>
      </c>
      <c r="P119" s="76">
        <v>2.8409453110000005</v>
      </c>
      <c r="Q119" s="77">
        <f t="shared" si="1"/>
        <v>2.3626266973783175E-3</v>
      </c>
      <c r="R119" s="77">
        <f>P119/'סכום נכסי הקרן'!$C$42</f>
        <v>3.6404959703363965E-5</v>
      </c>
    </row>
    <row r="120" spans="2:18">
      <c r="B120" s="75" t="s">
        <v>2516</v>
      </c>
      <c r="C120" s="82" t="s">
        <v>2295</v>
      </c>
      <c r="D120" s="69" t="s">
        <v>2367</v>
      </c>
      <c r="E120" s="69"/>
      <c r="F120" s="69" t="s">
        <v>364</v>
      </c>
      <c r="G120" s="95">
        <v>41767</v>
      </c>
      <c r="H120" s="69" t="s">
        <v>125</v>
      </c>
      <c r="I120" s="76">
        <v>4.7199999987396426</v>
      </c>
      <c r="J120" s="82" t="s">
        <v>491</v>
      </c>
      <c r="K120" s="82" t="s">
        <v>127</v>
      </c>
      <c r="L120" s="83">
        <v>5.3499999999999999E-2</v>
      </c>
      <c r="M120" s="83">
        <v>2.6499999989497019E-2</v>
      </c>
      <c r="N120" s="76">
        <v>384.75345600000003</v>
      </c>
      <c r="O120" s="78">
        <v>123.73</v>
      </c>
      <c r="P120" s="76">
        <v>0.47605543</v>
      </c>
      <c r="Q120" s="77">
        <f t="shared" si="1"/>
        <v>3.9590387889375126E-4</v>
      </c>
      <c r="R120" s="77">
        <f>P120/'סכום נכסי הקרן'!$C$42</f>
        <v>6.1003563421702209E-6</v>
      </c>
    </row>
    <row r="121" spans="2:18">
      <c r="B121" s="75" t="s">
        <v>2516</v>
      </c>
      <c r="C121" s="82" t="s">
        <v>2295</v>
      </c>
      <c r="D121" s="69" t="s">
        <v>2368</v>
      </c>
      <c r="E121" s="69"/>
      <c r="F121" s="69" t="s">
        <v>364</v>
      </c>
      <c r="G121" s="95">
        <v>41281</v>
      </c>
      <c r="H121" s="69" t="s">
        <v>125</v>
      </c>
      <c r="I121" s="76">
        <v>4.7800000003127376</v>
      </c>
      <c r="J121" s="82" t="s">
        <v>491</v>
      </c>
      <c r="K121" s="82" t="s">
        <v>127</v>
      </c>
      <c r="L121" s="83">
        <v>5.3499999999999999E-2</v>
      </c>
      <c r="M121" s="83">
        <v>1.8500000001465958E-2</v>
      </c>
      <c r="N121" s="76">
        <v>1569.59944</v>
      </c>
      <c r="O121" s="78">
        <v>130.38</v>
      </c>
      <c r="P121" s="76">
        <v>2.0464436619999997</v>
      </c>
      <c r="Q121" s="77">
        <f t="shared" si="1"/>
        <v>1.7018921173177937E-3</v>
      </c>
      <c r="R121" s="77">
        <f>P121/'סכום נכסי הקרן'!$C$42</f>
        <v>2.6223911724682458E-5</v>
      </c>
    </row>
    <row r="122" spans="2:18">
      <c r="B122" s="75" t="s">
        <v>2516</v>
      </c>
      <c r="C122" s="82" t="s">
        <v>2295</v>
      </c>
      <c r="D122" s="69" t="s">
        <v>2369</v>
      </c>
      <c r="E122" s="69"/>
      <c r="F122" s="69" t="s">
        <v>364</v>
      </c>
      <c r="G122" s="95">
        <v>41767</v>
      </c>
      <c r="H122" s="69" t="s">
        <v>125</v>
      </c>
      <c r="I122" s="76">
        <v>4.7199999966993982</v>
      </c>
      <c r="J122" s="82" t="s">
        <v>491</v>
      </c>
      <c r="K122" s="82" t="s">
        <v>127</v>
      </c>
      <c r="L122" s="83">
        <v>5.3499999999999999E-2</v>
      </c>
      <c r="M122" s="83">
        <v>2.6499999984528434E-2</v>
      </c>
      <c r="N122" s="76">
        <v>313.430971</v>
      </c>
      <c r="O122" s="78">
        <v>123.73</v>
      </c>
      <c r="P122" s="76">
        <v>0.38780812400000003</v>
      </c>
      <c r="Q122" s="77">
        <f t="shared" si="1"/>
        <v>3.2251441929379715E-4</v>
      </c>
      <c r="R122" s="77">
        <f>P122/'סכום נכסי הקרן'!$C$42</f>
        <v>4.9695216138770552E-6</v>
      </c>
    </row>
    <row r="123" spans="2:18">
      <c r="B123" s="75" t="s">
        <v>2516</v>
      </c>
      <c r="C123" s="82" t="s">
        <v>2295</v>
      </c>
      <c r="D123" s="69" t="s">
        <v>2370</v>
      </c>
      <c r="E123" s="69"/>
      <c r="F123" s="69" t="s">
        <v>364</v>
      </c>
      <c r="G123" s="95">
        <v>41281</v>
      </c>
      <c r="H123" s="69" t="s">
        <v>125</v>
      </c>
      <c r="I123" s="76">
        <v>4.7800000002441267</v>
      </c>
      <c r="J123" s="82" t="s">
        <v>491</v>
      </c>
      <c r="K123" s="82" t="s">
        <v>127</v>
      </c>
      <c r="L123" s="83">
        <v>5.3499999999999999E-2</v>
      </c>
      <c r="M123" s="83">
        <v>1.8500000000000003E-2</v>
      </c>
      <c r="N123" s="76">
        <v>1885.058205</v>
      </c>
      <c r="O123" s="78">
        <v>130.38</v>
      </c>
      <c r="P123" s="76">
        <v>2.4577387800000001</v>
      </c>
      <c r="Q123" s="77">
        <f t="shared" si="1"/>
        <v>2.0439391192525543E-3</v>
      </c>
      <c r="R123" s="77">
        <f>P123/'סכום נכסי הקרן'!$C$42</f>
        <v>3.149440466201741E-5</v>
      </c>
    </row>
    <row r="124" spans="2:18">
      <c r="B124" s="75" t="s">
        <v>2517</v>
      </c>
      <c r="C124" s="82" t="s">
        <v>2294</v>
      </c>
      <c r="D124" s="69">
        <v>9533</v>
      </c>
      <c r="E124" s="69"/>
      <c r="F124" s="69" t="s">
        <v>2325</v>
      </c>
      <c r="G124" s="95">
        <v>45015</v>
      </c>
      <c r="H124" s="69" t="s">
        <v>2293</v>
      </c>
      <c r="I124" s="76">
        <v>4.3400000000413623</v>
      </c>
      <c r="J124" s="82" t="s">
        <v>449</v>
      </c>
      <c r="K124" s="82" t="s">
        <v>127</v>
      </c>
      <c r="L124" s="83">
        <v>3.3593000000000005E-2</v>
      </c>
      <c r="M124" s="83">
        <v>3.5000000000333563E-2</v>
      </c>
      <c r="N124" s="76">
        <v>15072.345824</v>
      </c>
      <c r="O124" s="78">
        <v>99.45</v>
      </c>
      <c r="P124" s="76">
        <v>14.989364257000002</v>
      </c>
      <c r="Q124" s="77">
        <f t="shared" si="1"/>
        <v>1.2465664873306146E-2</v>
      </c>
      <c r="R124" s="77">
        <f>P124/'סכום נכסי הקרן'!$C$42</f>
        <v>1.9207944610628551E-4</v>
      </c>
    </row>
    <row r="125" spans="2:18">
      <c r="B125" s="75" t="s">
        <v>2518</v>
      </c>
      <c r="C125" s="82" t="s">
        <v>2295</v>
      </c>
      <c r="D125" s="69" t="s">
        <v>2371</v>
      </c>
      <c r="E125" s="69"/>
      <c r="F125" s="69" t="s">
        <v>2325</v>
      </c>
      <c r="G125" s="95">
        <v>44748</v>
      </c>
      <c r="H125" s="69" t="s">
        <v>2293</v>
      </c>
      <c r="I125" s="76">
        <v>2.0799999999405201</v>
      </c>
      <c r="J125" s="82" t="s">
        <v>267</v>
      </c>
      <c r="K125" s="82" t="s">
        <v>127</v>
      </c>
      <c r="L125" s="83">
        <v>7.0660000000000001E-2</v>
      </c>
      <c r="M125" s="83">
        <v>9.3599999997999297E-2</v>
      </c>
      <c r="N125" s="76">
        <v>7586.3433299999997</v>
      </c>
      <c r="O125" s="78">
        <v>97.51</v>
      </c>
      <c r="P125" s="76">
        <v>7.3974368180000001</v>
      </c>
      <c r="Q125" s="77">
        <f t="shared" si="1"/>
        <v>6.1519599306275085E-3</v>
      </c>
      <c r="R125" s="77">
        <f>P125/'סכום נכסי הקרן'!$C$42</f>
        <v>9.4793584453998976E-5</v>
      </c>
    </row>
    <row r="126" spans="2:18">
      <c r="B126" s="75" t="s">
        <v>2519</v>
      </c>
      <c r="C126" s="82" t="s">
        <v>2295</v>
      </c>
      <c r="D126" s="69">
        <v>7127</v>
      </c>
      <c r="E126" s="69"/>
      <c r="F126" s="69" t="s">
        <v>2325</v>
      </c>
      <c r="G126" s="95">
        <v>43631</v>
      </c>
      <c r="H126" s="69" t="s">
        <v>2293</v>
      </c>
      <c r="I126" s="76">
        <v>5.0999999999817076</v>
      </c>
      <c r="J126" s="82" t="s">
        <v>267</v>
      </c>
      <c r="K126" s="82" t="s">
        <v>127</v>
      </c>
      <c r="L126" s="83">
        <v>3.1E-2</v>
      </c>
      <c r="M126" s="83">
        <v>3.1299999999579262E-2</v>
      </c>
      <c r="N126" s="76">
        <v>10039.588068999999</v>
      </c>
      <c r="O126" s="78">
        <v>108.9</v>
      </c>
      <c r="P126" s="76">
        <v>10.933110842</v>
      </c>
      <c r="Q126" s="77">
        <f t="shared" si="1"/>
        <v>9.0923466427494104E-3</v>
      </c>
      <c r="R126" s="77">
        <f>P126/'סכום נכסי הקרן'!$C$42</f>
        <v>1.4010106357708113E-4</v>
      </c>
    </row>
    <row r="127" spans="2:18">
      <c r="B127" s="75" t="s">
        <v>2519</v>
      </c>
      <c r="C127" s="82" t="s">
        <v>2295</v>
      </c>
      <c r="D127" s="69">
        <v>7128</v>
      </c>
      <c r="E127" s="69"/>
      <c r="F127" s="69" t="s">
        <v>2325</v>
      </c>
      <c r="G127" s="95">
        <v>43634</v>
      </c>
      <c r="H127" s="69" t="s">
        <v>2293</v>
      </c>
      <c r="I127" s="76">
        <v>5.1299999996187662</v>
      </c>
      <c r="J127" s="82" t="s">
        <v>267</v>
      </c>
      <c r="K127" s="82" t="s">
        <v>127</v>
      </c>
      <c r="L127" s="83">
        <v>2.4900000000000002E-2</v>
      </c>
      <c r="M127" s="83">
        <v>3.1399999997928557E-2</v>
      </c>
      <c r="N127" s="76">
        <v>4226.0176860000001</v>
      </c>
      <c r="O127" s="78">
        <v>107.38</v>
      </c>
      <c r="P127" s="76">
        <v>4.5378976209999999</v>
      </c>
      <c r="Q127" s="77">
        <f t="shared" si="1"/>
        <v>3.7738699255601936E-3</v>
      </c>
      <c r="R127" s="77">
        <f>P127/'סכום נכסי הקרן'!$C$42</f>
        <v>5.8150355584404332E-5</v>
      </c>
    </row>
    <row r="128" spans="2:18">
      <c r="B128" s="75" t="s">
        <v>2519</v>
      </c>
      <c r="C128" s="82" t="s">
        <v>2295</v>
      </c>
      <c r="D128" s="69">
        <v>7130</v>
      </c>
      <c r="E128" s="69"/>
      <c r="F128" s="69" t="s">
        <v>2325</v>
      </c>
      <c r="G128" s="95">
        <v>43634</v>
      </c>
      <c r="H128" s="69" t="s">
        <v>2293</v>
      </c>
      <c r="I128" s="76">
        <v>5.3999999996130468</v>
      </c>
      <c r="J128" s="82" t="s">
        <v>267</v>
      </c>
      <c r="K128" s="82" t="s">
        <v>127</v>
      </c>
      <c r="L128" s="83">
        <v>3.6000000000000004E-2</v>
      </c>
      <c r="M128" s="83">
        <v>3.1599999997807264E-2</v>
      </c>
      <c r="N128" s="76">
        <v>2774.5737070000005</v>
      </c>
      <c r="O128" s="78">
        <v>111.77</v>
      </c>
      <c r="P128" s="76">
        <v>3.1011410479999997</v>
      </c>
      <c r="Q128" s="77">
        <f t="shared" si="1"/>
        <v>2.5790143175130524E-3</v>
      </c>
      <c r="R128" s="77">
        <f>P128/'סכום נכסי הקרן'!$C$42</f>
        <v>3.9739207386272652E-5</v>
      </c>
    </row>
    <row r="129" spans="2:18">
      <c r="B129" s="75" t="s">
        <v>2511</v>
      </c>
      <c r="C129" s="82" t="s">
        <v>2294</v>
      </c>
      <c r="D129" s="69">
        <v>9922</v>
      </c>
      <c r="E129" s="69"/>
      <c r="F129" s="69" t="s">
        <v>364</v>
      </c>
      <c r="G129" s="95">
        <v>40489</v>
      </c>
      <c r="H129" s="69" t="s">
        <v>125</v>
      </c>
      <c r="I129" s="76">
        <v>1.9800000000800027</v>
      </c>
      <c r="J129" s="82" t="s">
        <v>267</v>
      </c>
      <c r="K129" s="82" t="s">
        <v>127</v>
      </c>
      <c r="L129" s="83">
        <v>5.7000000000000002E-2</v>
      </c>
      <c r="M129" s="83">
        <v>2.2600000001028606E-2</v>
      </c>
      <c r="N129" s="76">
        <v>2825.9122710000001</v>
      </c>
      <c r="O129" s="78">
        <v>123.85</v>
      </c>
      <c r="P129" s="76">
        <v>3.4998923639999999</v>
      </c>
      <c r="Q129" s="77">
        <f t="shared" si="1"/>
        <v>2.9106294672832968E-3</v>
      </c>
      <c r="R129" s="77">
        <f>P129/'סכום נכסי הקרן'!$C$42</f>
        <v>4.484895924754083E-5</v>
      </c>
    </row>
    <row r="130" spans="2:18">
      <c r="B130" s="75" t="s">
        <v>2520</v>
      </c>
      <c r="C130" s="82" t="s">
        <v>2295</v>
      </c>
      <c r="D130" s="69" t="s">
        <v>2372</v>
      </c>
      <c r="E130" s="69"/>
      <c r="F130" s="69" t="s">
        <v>408</v>
      </c>
      <c r="G130" s="95">
        <v>43801</v>
      </c>
      <c r="H130" s="69" t="s">
        <v>247</v>
      </c>
      <c r="I130" s="76">
        <v>4.7000000004257734</v>
      </c>
      <c r="J130" s="82" t="s">
        <v>277</v>
      </c>
      <c r="K130" s="82" t="s">
        <v>128</v>
      </c>
      <c r="L130" s="83">
        <v>2.3629999999999998E-2</v>
      </c>
      <c r="M130" s="83">
        <v>7.0500000006386607E-2</v>
      </c>
      <c r="N130" s="76">
        <v>593.94995800000004</v>
      </c>
      <c r="O130" s="78">
        <v>80.45</v>
      </c>
      <c r="P130" s="76">
        <v>1.878933996</v>
      </c>
      <c r="Q130" s="77">
        <f t="shared" si="1"/>
        <v>1.5625853846509767E-3</v>
      </c>
      <c r="R130" s="77">
        <f>P130/'סכום נכסי הקרן'!$C$42</f>
        <v>2.4077378802333661E-5</v>
      </c>
    </row>
    <row r="131" spans="2:18">
      <c r="B131" s="75" t="s">
        <v>2521</v>
      </c>
      <c r="C131" s="82" t="s">
        <v>2295</v>
      </c>
      <c r="D131" s="69">
        <v>9365</v>
      </c>
      <c r="E131" s="69"/>
      <c r="F131" s="69" t="s">
        <v>2373</v>
      </c>
      <c r="G131" s="95">
        <v>44906</v>
      </c>
      <c r="H131" s="69" t="s">
        <v>2293</v>
      </c>
      <c r="I131" s="76">
        <v>2.4100001349337763</v>
      </c>
      <c r="J131" s="82" t="s">
        <v>267</v>
      </c>
      <c r="K131" s="82" t="s">
        <v>127</v>
      </c>
      <c r="L131" s="83">
        <v>7.1800000000000003E-2</v>
      </c>
      <c r="M131" s="83">
        <v>8.6200002698675532E-2</v>
      </c>
      <c r="N131" s="76">
        <v>5.3185669999999989</v>
      </c>
      <c r="O131" s="78">
        <v>97.54</v>
      </c>
      <c r="P131" s="76">
        <v>5.1877299999999998E-3</v>
      </c>
      <c r="Q131" s="77">
        <f t="shared" si="1"/>
        <v>4.3142926227172328E-6</v>
      </c>
      <c r="R131" s="77">
        <f>P131/'סכום נכסי הקרן'!$C$42</f>
        <v>6.6477556210138629E-8</v>
      </c>
    </row>
    <row r="132" spans="2:18">
      <c r="B132" s="75" t="s">
        <v>2521</v>
      </c>
      <c r="C132" s="82" t="s">
        <v>2295</v>
      </c>
      <c r="D132" s="69">
        <v>9509</v>
      </c>
      <c r="E132" s="69"/>
      <c r="F132" s="69" t="s">
        <v>2373</v>
      </c>
      <c r="G132" s="95">
        <v>44991</v>
      </c>
      <c r="H132" s="69" t="s">
        <v>2293</v>
      </c>
      <c r="I132" s="76">
        <v>2.4099999954690272</v>
      </c>
      <c r="J132" s="82" t="s">
        <v>267</v>
      </c>
      <c r="K132" s="82" t="s">
        <v>127</v>
      </c>
      <c r="L132" s="83">
        <v>7.1800000000000003E-2</v>
      </c>
      <c r="M132" s="83">
        <v>7.9399999880198011E-2</v>
      </c>
      <c r="N132" s="76">
        <v>263.03369600000002</v>
      </c>
      <c r="O132" s="78">
        <v>99.01</v>
      </c>
      <c r="P132" s="76">
        <v>0.26042969799999999</v>
      </c>
      <c r="Q132" s="77">
        <f t="shared" si="1"/>
        <v>2.1658219005574249E-4</v>
      </c>
      <c r="R132" s="77">
        <f>P132/'סכום נכסי הקרן'!$C$42</f>
        <v>3.3372457486385044E-6</v>
      </c>
    </row>
    <row r="133" spans="2:18">
      <c r="B133" s="75" t="s">
        <v>2521</v>
      </c>
      <c r="C133" s="82" t="s">
        <v>2295</v>
      </c>
      <c r="D133" s="69">
        <v>9316</v>
      </c>
      <c r="E133" s="69"/>
      <c r="F133" s="69" t="s">
        <v>2373</v>
      </c>
      <c r="G133" s="95">
        <v>44885</v>
      </c>
      <c r="H133" s="69" t="s">
        <v>2293</v>
      </c>
      <c r="I133" s="76">
        <v>2.4099999992841528</v>
      </c>
      <c r="J133" s="82" t="s">
        <v>267</v>
      </c>
      <c r="K133" s="82" t="s">
        <v>127</v>
      </c>
      <c r="L133" s="83">
        <v>7.1800000000000003E-2</v>
      </c>
      <c r="M133" s="83">
        <v>9.1499999978322949E-2</v>
      </c>
      <c r="N133" s="76">
        <v>2057.7420969999998</v>
      </c>
      <c r="O133" s="78">
        <v>96.4</v>
      </c>
      <c r="P133" s="76">
        <v>1.9836636619999999</v>
      </c>
      <c r="Q133" s="77">
        <f t="shared" si="1"/>
        <v>1.6496821351378833E-3</v>
      </c>
      <c r="R133" s="77">
        <f>P133/'סכום נכסי הקרן'!$C$42</f>
        <v>2.5419424795163673E-5</v>
      </c>
    </row>
    <row r="134" spans="2:18">
      <c r="B134" s="75" t="s">
        <v>2522</v>
      </c>
      <c r="C134" s="82" t="s">
        <v>2295</v>
      </c>
      <c r="D134" s="69" t="s">
        <v>2374</v>
      </c>
      <c r="E134" s="69"/>
      <c r="F134" s="69" t="s">
        <v>416</v>
      </c>
      <c r="G134" s="95">
        <v>44074</v>
      </c>
      <c r="H134" s="69" t="s">
        <v>125</v>
      </c>
      <c r="I134" s="76">
        <v>8.6100000000825361</v>
      </c>
      <c r="J134" s="82" t="s">
        <v>491</v>
      </c>
      <c r="K134" s="82" t="s">
        <v>127</v>
      </c>
      <c r="L134" s="83">
        <v>2.35E-2</v>
      </c>
      <c r="M134" s="83">
        <v>4.060000000087171E-2</v>
      </c>
      <c r="N134" s="76">
        <v>11437.677612000001</v>
      </c>
      <c r="O134" s="78">
        <v>94.28</v>
      </c>
      <c r="P134" s="76">
        <v>10.783442050999998</v>
      </c>
      <c r="Q134" s="77">
        <f t="shared" si="1"/>
        <v>8.9678769882256936E-3</v>
      </c>
      <c r="R134" s="77">
        <f>P134/'סכום נכסי הקרן'!$C$42</f>
        <v>1.3818315045002825E-4</v>
      </c>
    </row>
    <row r="135" spans="2:18">
      <c r="B135" s="75" t="s">
        <v>2522</v>
      </c>
      <c r="C135" s="82" t="s">
        <v>2295</v>
      </c>
      <c r="D135" s="69" t="s">
        <v>2375</v>
      </c>
      <c r="E135" s="69"/>
      <c r="F135" s="69" t="s">
        <v>416</v>
      </c>
      <c r="G135" s="95">
        <v>44189</v>
      </c>
      <c r="H135" s="69" t="s">
        <v>125</v>
      </c>
      <c r="I135" s="76">
        <v>8.5000000022489477</v>
      </c>
      <c r="J135" s="82" t="s">
        <v>491</v>
      </c>
      <c r="K135" s="82" t="s">
        <v>127</v>
      </c>
      <c r="L135" s="83">
        <v>2.4700000000000003E-2</v>
      </c>
      <c r="M135" s="83">
        <v>4.3300000007046702E-2</v>
      </c>
      <c r="N135" s="76">
        <v>1430.056053</v>
      </c>
      <c r="O135" s="78">
        <v>93.28</v>
      </c>
      <c r="P135" s="76">
        <v>1.333956382</v>
      </c>
      <c r="Q135" s="77">
        <f t="shared" si="1"/>
        <v>1.109363474561932E-3</v>
      </c>
      <c r="R135" s="77">
        <f>P135/'סכום נכסי הקרן'!$C$42</f>
        <v>1.7093827235858106E-5</v>
      </c>
    </row>
    <row r="136" spans="2:18">
      <c r="B136" s="75" t="s">
        <v>2522</v>
      </c>
      <c r="C136" s="82" t="s">
        <v>2295</v>
      </c>
      <c r="D136" s="69" t="s">
        <v>2376</v>
      </c>
      <c r="E136" s="69"/>
      <c r="F136" s="69" t="s">
        <v>416</v>
      </c>
      <c r="G136" s="95">
        <v>44322</v>
      </c>
      <c r="H136" s="69" t="s">
        <v>125</v>
      </c>
      <c r="I136" s="76">
        <v>8.3299999992112443</v>
      </c>
      <c r="J136" s="82" t="s">
        <v>491</v>
      </c>
      <c r="K136" s="82" t="s">
        <v>127</v>
      </c>
      <c r="L136" s="83">
        <v>2.5600000000000001E-2</v>
      </c>
      <c r="M136" s="83">
        <v>4.879999999653218E-2</v>
      </c>
      <c r="N136" s="76">
        <v>6580.1543179999999</v>
      </c>
      <c r="O136" s="78">
        <v>89.4</v>
      </c>
      <c r="P136" s="76">
        <v>5.8826579079999997</v>
      </c>
      <c r="Q136" s="77">
        <f t="shared" si="1"/>
        <v>4.8922182947943689E-3</v>
      </c>
      <c r="R136" s="77">
        <f>P136/'סכום נכסי הקרן'!$C$42</f>
        <v>7.5382628190766784E-5</v>
      </c>
    </row>
    <row r="137" spans="2:18">
      <c r="B137" s="75" t="s">
        <v>2522</v>
      </c>
      <c r="C137" s="82" t="s">
        <v>2295</v>
      </c>
      <c r="D137" s="69" t="s">
        <v>2377</v>
      </c>
      <c r="E137" s="69"/>
      <c r="F137" s="69" t="s">
        <v>416</v>
      </c>
      <c r="G137" s="95">
        <v>44418</v>
      </c>
      <c r="H137" s="69" t="s">
        <v>125</v>
      </c>
      <c r="I137" s="76">
        <v>8.4600000002397469</v>
      </c>
      <c r="J137" s="82" t="s">
        <v>491</v>
      </c>
      <c r="K137" s="82" t="s">
        <v>127</v>
      </c>
      <c r="L137" s="83">
        <v>2.2700000000000001E-2</v>
      </c>
      <c r="M137" s="83">
        <v>4.6800000001806785E-2</v>
      </c>
      <c r="N137" s="76">
        <v>6567.1440599999996</v>
      </c>
      <c r="O137" s="78">
        <v>87.65</v>
      </c>
      <c r="P137" s="76">
        <v>5.7561012469999993</v>
      </c>
      <c r="Q137" s="77">
        <f t="shared" si="1"/>
        <v>4.7869694732658721E-3</v>
      </c>
      <c r="R137" s="77">
        <f>P137/'סכום נכסי הקרן'!$C$42</f>
        <v>7.3760882736513184E-5</v>
      </c>
    </row>
    <row r="138" spans="2:18">
      <c r="B138" s="75" t="s">
        <v>2522</v>
      </c>
      <c r="C138" s="82" t="s">
        <v>2295</v>
      </c>
      <c r="D138" s="69" t="s">
        <v>2378</v>
      </c>
      <c r="E138" s="69"/>
      <c r="F138" s="69" t="s">
        <v>416</v>
      </c>
      <c r="G138" s="95">
        <v>44530</v>
      </c>
      <c r="H138" s="69" t="s">
        <v>125</v>
      </c>
      <c r="I138" s="76">
        <v>8.4999999998858922</v>
      </c>
      <c r="J138" s="82" t="s">
        <v>491</v>
      </c>
      <c r="K138" s="82" t="s">
        <v>127</v>
      </c>
      <c r="L138" s="83">
        <v>1.7899999999999999E-2</v>
      </c>
      <c r="M138" s="83">
        <v>4.9800000000045641E-2</v>
      </c>
      <c r="N138" s="76">
        <v>5424.4454409999998</v>
      </c>
      <c r="O138" s="78">
        <v>80.78</v>
      </c>
      <c r="P138" s="76">
        <v>4.3818671510000007</v>
      </c>
      <c r="Q138" s="77">
        <f t="shared" si="1"/>
        <v>3.6441096825174562E-3</v>
      </c>
      <c r="R138" s="77">
        <f>P138/'סכום נכסי הקרן'!$C$42</f>
        <v>5.6150921469691481E-5</v>
      </c>
    </row>
    <row r="139" spans="2:18">
      <c r="B139" s="75" t="s">
        <v>2522</v>
      </c>
      <c r="C139" s="82" t="s">
        <v>2295</v>
      </c>
      <c r="D139" s="69" t="s">
        <v>2379</v>
      </c>
      <c r="E139" s="69"/>
      <c r="F139" s="69" t="s">
        <v>416</v>
      </c>
      <c r="G139" s="95">
        <v>44612</v>
      </c>
      <c r="H139" s="69" t="s">
        <v>125</v>
      </c>
      <c r="I139" s="76">
        <v>8.2900000005156684</v>
      </c>
      <c r="J139" s="82" t="s">
        <v>491</v>
      </c>
      <c r="K139" s="82" t="s">
        <v>127</v>
      </c>
      <c r="L139" s="83">
        <v>2.3599999999999999E-2</v>
      </c>
      <c r="M139" s="83">
        <v>5.2300000002852239E-2</v>
      </c>
      <c r="N139" s="76">
        <v>6343.2689039999996</v>
      </c>
      <c r="O139" s="78">
        <v>83.46</v>
      </c>
      <c r="P139" s="76">
        <v>5.2940924630000001</v>
      </c>
      <c r="Q139" s="77">
        <f t="shared" ref="Q139:Q202" si="2">IFERROR(P139/$P$10,0)</f>
        <v>4.402747262695593E-3</v>
      </c>
      <c r="R139" s="77">
        <f>P139/'סכום נכסי הקרן'!$C$42</f>
        <v>6.7840525488171858E-5</v>
      </c>
    </row>
    <row r="140" spans="2:18">
      <c r="B140" s="75" t="s">
        <v>2522</v>
      </c>
      <c r="C140" s="82" t="s">
        <v>2295</v>
      </c>
      <c r="D140" s="69" t="s">
        <v>2380</v>
      </c>
      <c r="E140" s="69"/>
      <c r="F140" s="69" t="s">
        <v>416</v>
      </c>
      <c r="G140" s="95">
        <v>44662</v>
      </c>
      <c r="H140" s="69" t="s">
        <v>125</v>
      </c>
      <c r="I140" s="76">
        <v>8.3599999996292489</v>
      </c>
      <c r="J140" s="82" t="s">
        <v>491</v>
      </c>
      <c r="K140" s="82" t="s">
        <v>127</v>
      </c>
      <c r="L140" s="83">
        <v>2.4E-2</v>
      </c>
      <c r="M140" s="83">
        <v>4.9399999998178776E-2</v>
      </c>
      <c r="N140" s="76">
        <v>7223.0383730000003</v>
      </c>
      <c r="O140" s="78">
        <v>85.14</v>
      </c>
      <c r="P140" s="76">
        <v>6.1496953979999995</v>
      </c>
      <c r="Q140" s="77">
        <f t="shared" si="2"/>
        <v>5.1142957493064438E-3</v>
      </c>
      <c r="R140" s="77">
        <f>P140/'סכום נכסי הקרן'!$C$42</f>
        <v>7.8804548713170481E-5</v>
      </c>
    </row>
    <row r="141" spans="2:18">
      <c r="B141" s="75" t="s">
        <v>2523</v>
      </c>
      <c r="C141" s="82" t="s">
        <v>2294</v>
      </c>
      <c r="D141" s="69">
        <v>7490</v>
      </c>
      <c r="E141" s="69"/>
      <c r="F141" s="69" t="s">
        <v>2373</v>
      </c>
      <c r="G141" s="95">
        <v>43899</v>
      </c>
      <c r="H141" s="69" t="s">
        <v>2293</v>
      </c>
      <c r="I141" s="76">
        <v>3.4400000005950515</v>
      </c>
      <c r="J141" s="82" t="s">
        <v>123</v>
      </c>
      <c r="K141" s="82" t="s">
        <v>127</v>
      </c>
      <c r="L141" s="83">
        <v>2.3889999999999998E-2</v>
      </c>
      <c r="M141" s="83">
        <v>5.3000000014876279E-2</v>
      </c>
      <c r="N141" s="76">
        <v>736.750001</v>
      </c>
      <c r="O141" s="78">
        <v>91.24</v>
      </c>
      <c r="P141" s="76">
        <v>0.67221069</v>
      </c>
      <c r="Q141" s="77">
        <f t="shared" si="2"/>
        <v>5.5903326132598669E-4</v>
      </c>
      <c r="R141" s="77">
        <f>P141/'סכום נכסי הקרן'!$C$42</f>
        <v>8.6139648612266012E-6</v>
      </c>
    </row>
    <row r="142" spans="2:18">
      <c r="B142" s="75" t="s">
        <v>2523</v>
      </c>
      <c r="C142" s="82" t="s">
        <v>2294</v>
      </c>
      <c r="D142" s="69">
        <v>7491</v>
      </c>
      <c r="E142" s="69"/>
      <c r="F142" s="69" t="s">
        <v>2373</v>
      </c>
      <c r="G142" s="95">
        <v>43899</v>
      </c>
      <c r="H142" s="69" t="s">
        <v>2293</v>
      </c>
      <c r="I142" s="76">
        <v>3.6000000001636234</v>
      </c>
      <c r="J142" s="82" t="s">
        <v>123</v>
      </c>
      <c r="K142" s="82" t="s">
        <v>127</v>
      </c>
      <c r="L142" s="83">
        <v>1.2969999999999999E-2</v>
      </c>
      <c r="M142" s="83">
        <v>2.2800000000399966E-2</v>
      </c>
      <c r="N142" s="76">
        <v>10442.180012999999</v>
      </c>
      <c r="O142" s="78">
        <v>105.35</v>
      </c>
      <c r="P142" s="76">
        <v>11.000835927000001</v>
      </c>
      <c r="Q142" s="77">
        <f t="shared" si="2"/>
        <v>9.1486691257214228E-3</v>
      </c>
      <c r="R142" s="77">
        <f>P142/'סכום נכסי הקרן'!$C$42</f>
        <v>1.4096891871698318E-4</v>
      </c>
    </row>
    <row r="143" spans="2:18">
      <c r="B143" s="75" t="s">
        <v>2524</v>
      </c>
      <c r="C143" s="82" t="s">
        <v>2295</v>
      </c>
      <c r="D143" s="69" t="s">
        <v>2381</v>
      </c>
      <c r="E143" s="69"/>
      <c r="F143" s="69" t="s">
        <v>416</v>
      </c>
      <c r="G143" s="95">
        <v>43924</v>
      </c>
      <c r="H143" s="69" t="s">
        <v>125</v>
      </c>
      <c r="I143" s="76">
        <v>8.1600000001202648</v>
      </c>
      <c r="J143" s="82" t="s">
        <v>491</v>
      </c>
      <c r="K143" s="82" t="s">
        <v>127</v>
      </c>
      <c r="L143" s="83">
        <v>3.1400000000000004E-2</v>
      </c>
      <c r="M143" s="83">
        <v>3.2000000000000001E-2</v>
      </c>
      <c r="N143" s="76">
        <v>1570.04366</v>
      </c>
      <c r="O143" s="78">
        <v>105.92</v>
      </c>
      <c r="P143" s="76">
        <v>1.6629902050000001</v>
      </c>
      <c r="Q143" s="77">
        <f t="shared" si="2"/>
        <v>1.382999187136285E-3</v>
      </c>
      <c r="R143" s="77">
        <f>P143/'סכום נכסי הקרן'!$C$42</f>
        <v>2.1310192479137789E-5</v>
      </c>
    </row>
    <row r="144" spans="2:18">
      <c r="B144" s="75" t="s">
        <v>2524</v>
      </c>
      <c r="C144" s="82" t="s">
        <v>2295</v>
      </c>
      <c r="D144" s="69" t="s">
        <v>2382</v>
      </c>
      <c r="E144" s="69"/>
      <c r="F144" s="69" t="s">
        <v>416</v>
      </c>
      <c r="G144" s="95">
        <v>44015</v>
      </c>
      <c r="H144" s="69" t="s">
        <v>125</v>
      </c>
      <c r="I144" s="76">
        <v>7.7599999980775891</v>
      </c>
      <c r="J144" s="82" t="s">
        <v>491</v>
      </c>
      <c r="K144" s="82" t="s">
        <v>127</v>
      </c>
      <c r="L144" s="83">
        <v>3.1E-2</v>
      </c>
      <c r="M144" s="83">
        <v>4.8499999987984932E-2</v>
      </c>
      <c r="N144" s="76">
        <v>1294.313956</v>
      </c>
      <c r="O144" s="78">
        <v>93.24</v>
      </c>
      <c r="P144" s="76">
        <v>1.2068183570000002</v>
      </c>
      <c r="Q144" s="77">
        <f t="shared" si="2"/>
        <v>1.0036311709678092E-3</v>
      </c>
      <c r="R144" s="77">
        <f>P144/'סכום נכסי הקרן'!$C$42</f>
        <v>1.5464631960972268E-5</v>
      </c>
    </row>
    <row r="145" spans="2:18">
      <c r="B145" s="75" t="s">
        <v>2524</v>
      </c>
      <c r="C145" s="82" t="s">
        <v>2295</v>
      </c>
      <c r="D145" s="69" t="s">
        <v>2383</v>
      </c>
      <c r="E145" s="69"/>
      <c r="F145" s="69" t="s">
        <v>416</v>
      </c>
      <c r="G145" s="95">
        <v>44108</v>
      </c>
      <c r="H145" s="69" t="s">
        <v>125</v>
      </c>
      <c r="I145" s="76">
        <v>7.5800000015760718</v>
      </c>
      <c r="J145" s="82" t="s">
        <v>491</v>
      </c>
      <c r="K145" s="82" t="s">
        <v>127</v>
      </c>
      <c r="L145" s="83">
        <v>3.1E-2</v>
      </c>
      <c r="M145" s="83">
        <v>5.5900000011658617E-2</v>
      </c>
      <c r="N145" s="76">
        <v>2099.3833850000001</v>
      </c>
      <c r="O145" s="78">
        <v>88.25</v>
      </c>
      <c r="P145" s="76">
        <v>1.8527059760000002</v>
      </c>
      <c r="Q145" s="77">
        <f t="shared" si="2"/>
        <v>1.5407732716083782E-3</v>
      </c>
      <c r="R145" s="77">
        <f>P145/'סכום נכסי הקרן'!$C$42</f>
        <v>2.3741282923436607E-5</v>
      </c>
    </row>
    <row r="146" spans="2:18">
      <c r="B146" s="75" t="s">
        <v>2524</v>
      </c>
      <c r="C146" s="82" t="s">
        <v>2295</v>
      </c>
      <c r="D146" s="69" t="s">
        <v>2384</v>
      </c>
      <c r="E146" s="69"/>
      <c r="F146" s="69" t="s">
        <v>416</v>
      </c>
      <c r="G146" s="95">
        <v>44200</v>
      </c>
      <c r="H146" s="69" t="s">
        <v>125</v>
      </c>
      <c r="I146" s="76">
        <v>7.4400000028701285</v>
      </c>
      <c r="J146" s="82" t="s">
        <v>491</v>
      </c>
      <c r="K146" s="82" t="s">
        <v>127</v>
      </c>
      <c r="L146" s="83">
        <v>3.1E-2</v>
      </c>
      <c r="M146" s="83">
        <v>6.2100000019134197E-2</v>
      </c>
      <c r="N146" s="76">
        <v>1089.188351</v>
      </c>
      <c r="O146" s="78">
        <v>84.45</v>
      </c>
      <c r="P146" s="76">
        <v>0.91981964399999994</v>
      </c>
      <c r="Q146" s="77">
        <f t="shared" si="2"/>
        <v>7.6495328483548513E-4</v>
      </c>
      <c r="R146" s="77">
        <f>P146/'סכום נכסי הקרן'!$C$42</f>
        <v>1.1786920693096924E-5</v>
      </c>
    </row>
    <row r="147" spans="2:18">
      <c r="B147" s="75" t="s">
        <v>2524</v>
      </c>
      <c r="C147" s="82" t="s">
        <v>2295</v>
      </c>
      <c r="D147" s="69" t="s">
        <v>2385</v>
      </c>
      <c r="E147" s="69"/>
      <c r="F147" s="69" t="s">
        <v>416</v>
      </c>
      <c r="G147" s="95">
        <v>44290</v>
      </c>
      <c r="H147" s="69" t="s">
        <v>125</v>
      </c>
      <c r="I147" s="76">
        <v>7.3400000002683417</v>
      </c>
      <c r="J147" s="82" t="s">
        <v>491</v>
      </c>
      <c r="K147" s="82" t="s">
        <v>127</v>
      </c>
      <c r="L147" s="83">
        <v>3.1E-2</v>
      </c>
      <c r="M147" s="83">
        <v>6.6300000002741749E-2</v>
      </c>
      <c r="N147" s="76">
        <v>2092.056098</v>
      </c>
      <c r="O147" s="78">
        <v>81.94</v>
      </c>
      <c r="P147" s="76">
        <v>1.7142308310000001</v>
      </c>
      <c r="Q147" s="77">
        <f t="shared" si="2"/>
        <v>1.4256126336215902E-3</v>
      </c>
      <c r="R147" s="77">
        <f>P147/'סכום נכסי הקרן'!$C$42</f>
        <v>2.1966809457114224E-5</v>
      </c>
    </row>
    <row r="148" spans="2:18">
      <c r="B148" s="75" t="s">
        <v>2524</v>
      </c>
      <c r="C148" s="82" t="s">
        <v>2295</v>
      </c>
      <c r="D148" s="69" t="s">
        <v>2386</v>
      </c>
      <c r="E148" s="69"/>
      <c r="F148" s="69" t="s">
        <v>416</v>
      </c>
      <c r="G148" s="95">
        <v>44496</v>
      </c>
      <c r="H148" s="69" t="s">
        <v>125</v>
      </c>
      <c r="I148" s="76">
        <v>6.6500000002945034</v>
      </c>
      <c r="J148" s="82" t="s">
        <v>491</v>
      </c>
      <c r="K148" s="82" t="s">
        <v>127</v>
      </c>
      <c r="L148" s="83">
        <v>3.1E-2</v>
      </c>
      <c r="M148" s="83">
        <v>9.8200000006937196E-2</v>
      </c>
      <c r="N148" s="76">
        <v>2343.5503600000002</v>
      </c>
      <c r="O148" s="78">
        <v>65.2</v>
      </c>
      <c r="P148" s="76">
        <v>1.5279947669999998</v>
      </c>
      <c r="Q148" s="77">
        <f t="shared" si="2"/>
        <v>1.2707323917818848E-3</v>
      </c>
      <c r="R148" s="77">
        <f>P148/'סכום נכסי הקרן'!$C$42</f>
        <v>1.9580309309088981E-5</v>
      </c>
    </row>
    <row r="149" spans="2:18">
      <c r="B149" s="75" t="s">
        <v>2524</v>
      </c>
      <c r="C149" s="82" t="s">
        <v>2295</v>
      </c>
      <c r="D149" s="69" t="s">
        <v>2387</v>
      </c>
      <c r="E149" s="69"/>
      <c r="F149" s="69" t="s">
        <v>416</v>
      </c>
      <c r="G149" s="95">
        <v>44615</v>
      </c>
      <c r="H149" s="69" t="s">
        <v>125</v>
      </c>
      <c r="I149" s="76">
        <v>6.9600000017144508</v>
      </c>
      <c r="J149" s="82" t="s">
        <v>491</v>
      </c>
      <c r="K149" s="82" t="s">
        <v>127</v>
      </c>
      <c r="L149" s="83">
        <v>3.1E-2</v>
      </c>
      <c r="M149" s="83">
        <v>8.290000001610992E-2</v>
      </c>
      <c r="N149" s="76">
        <v>2844.8562670000001</v>
      </c>
      <c r="O149" s="78">
        <v>71.349999999999994</v>
      </c>
      <c r="P149" s="76">
        <v>2.0298049370000002</v>
      </c>
      <c r="Q149" s="77">
        <f t="shared" si="2"/>
        <v>1.6880547879812788E-3</v>
      </c>
      <c r="R149" s="77">
        <f>P149/'סכום נכסי הקרן'!$C$42</f>
        <v>2.6010696739235547E-5</v>
      </c>
    </row>
    <row r="150" spans="2:18">
      <c r="B150" s="75" t="s">
        <v>2524</v>
      </c>
      <c r="C150" s="82" t="s">
        <v>2295</v>
      </c>
      <c r="D150" s="69" t="s">
        <v>2388</v>
      </c>
      <c r="E150" s="69"/>
      <c r="F150" s="69" t="s">
        <v>416</v>
      </c>
      <c r="G150" s="95">
        <v>44753</v>
      </c>
      <c r="H150" s="69" t="s">
        <v>125</v>
      </c>
      <c r="I150" s="76">
        <v>7.8099999994475588</v>
      </c>
      <c r="J150" s="82" t="s">
        <v>491</v>
      </c>
      <c r="K150" s="82" t="s">
        <v>127</v>
      </c>
      <c r="L150" s="83">
        <v>3.2599999999999997E-2</v>
      </c>
      <c r="M150" s="83">
        <v>4.4899999998002905E-2</v>
      </c>
      <c r="N150" s="76">
        <v>4199.5498180000004</v>
      </c>
      <c r="O150" s="78">
        <v>91.81</v>
      </c>
      <c r="P150" s="76">
        <v>3.8556068729999997</v>
      </c>
      <c r="Q150" s="77">
        <f t="shared" si="2"/>
        <v>3.2064537453340399E-3</v>
      </c>
      <c r="R150" s="77">
        <f>P150/'סכום נכסי הקרן'!$C$42</f>
        <v>4.9407221004958688E-5</v>
      </c>
    </row>
    <row r="151" spans="2:18">
      <c r="B151" s="75" t="s">
        <v>2524</v>
      </c>
      <c r="C151" s="82" t="s">
        <v>2295</v>
      </c>
      <c r="D151" s="69" t="s">
        <v>2389</v>
      </c>
      <c r="E151" s="69"/>
      <c r="F151" s="69" t="s">
        <v>416</v>
      </c>
      <c r="G151" s="95">
        <v>44959</v>
      </c>
      <c r="H151" s="69" t="s">
        <v>125</v>
      </c>
      <c r="I151" s="76">
        <v>7.6000000014116305</v>
      </c>
      <c r="J151" s="82" t="s">
        <v>491</v>
      </c>
      <c r="K151" s="82" t="s">
        <v>127</v>
      </c>
      <c r="L151" s="83">
        <v>3.8100000000000002E-2</v>
      </c>
      <c r="M151" s="83">
        <v>4.9700000011510224E-2</v>
      </c>
      <c r="N151" s="76">
        <v>2032.040191</v>
      </c>
      <c r="O151" s="78">
        <v>90.64</v>
      </c>
      <c r="P151" s="76">
        <v>1.841841104</v>
      </c>
      <c r="Q151" s="77">
        <f t="shared" si="2"/>
        <v>1.5317376747063869E-3</v>
      </c>
      <c r="R151" s="77">
        <f>P151/'סכום נכסי הקרן'!$C$42</f>
        <v>2.3602056298478102E-5</v>
      </c>
    </row>
    <row r="152" spans="2:18">
      <c r="B152" s="75" t="s">
        <v>2524</v>
      </c>
      <c r="C152" s="82" t="s">
        <v>2295</v>
      </c>
      <c r="D152" s="69" t="s">
        <v>2390</v>
      </c>
      <c r="E152" s="69"/>
      <c r="F152" s="69" t="s">
        <v>416</v>
      </c>
      <c r="G152" s="95">
        <v>43011</v>
      </c>
      <c r="H152" s="69" t="s">
        <v>125</v>
      </c>
      <c r="I152" s="76">
        <v>7.8199999985138664</v>
      </c>
      <c r="J152" s="82" t="s">
        <v>491</v>
      </c>
      <c r="K152" s="82" t="s">
        <v>127</v>
      </c>
      <c r="L152" s="83">
        <v>3.9E-2</v>
      </c>
      <c r="M152" s="83">
        <v>3.9799999990332922E-2</v>
      </c>
      <c r="N152" s="76">
        <v>1292.324128</v>
      </c>
      <c r="O152" s="78">
        <v>107.26</v>
      </c>
      <c r="P152" s="76">
        <v>1.3861468829999999</v>
      </c>
      <c r="Q152" s="77">
        <f t="shared" si="2"/>
        <v>1.1527668693878416E-3</v>
      </c>
      <c r="R152" s="77">
        <f>P152/'סכום נכסי הקרן'!$C$42</f>
        <v>1.7762616275353761E-5</v>
      </c>
    </row>
    <row r="153" spans="2:18">
      <c r="B153" s="75" t="s">
        <v>2524</v>
      </c>
      <c r="C153" s="82" t="s">
        <v>2295</v>
      </c>
      <c r="D153" s="69" t="s">
        <v>2391</v>
      </c>
      <c r="E153" s="69"/>
      <c r="F153" s="69" t="s">
        <v>416</v>
      </c>
      <c r="G153" s="95">
        <v>43104</v>
      </c>
      <c r="H153" s="69" t="s">
        <v>125</v>
      </c>
      <c r="I153" s="76">
        <v>7.5099999997830951</v>
      </c>
      <c r="J153" s="82" t="s">
        <v>491</v>
      </c>
      <c r="K153" s="82" t="s">
        <v>127</v>
      </c>
      <c r="L153" s="83">
        <v>3.8199999999999998E-2</v>
      </c>
      <c r="M153" s="83">
        <v>5.3399999998553965E-2</v>
      </c>
      <c r="N153" s="76">
        <v>2296.3196910000001</v>
      </c>
      <c r="O153" s="78">
        <v>96.37</v>
      </c>
      <c r="P153" s="76">
        <v>2.2129633480000002</v>
      </c>
      <c r="Q153" s="77">
        <f t="shared" si="2"/>
        <v>1.8403755489626542E-3</v>
      </c>
      <c r="R153" s="77">
        <f>P153/'סכום נכסי הקרן'!$C$42</f>
        <v>2.8357758664704331E-5</v>
      </c>
    </row>
    <row r="154" spans="2:18">
      <c r="B154" s="75" t="s">
        <v>2524</v>
      </c>
      <c r="C154" s="82" t="s">
        <v>2295</v>
      </c>
      <c r="D154" s="69" t="s">
        <v>2392</v>
      </c>
      <c r="E154" s="69"/>
      <c r="F154" s="69" t="s">
        <v>416</v>
      </c>
      <c r="G154" s="95">
        <v>43194</v>
      </c>
      <c r="H154" s="69" t="s">
        <v>125</v>
      </c>
      <c r="I154" s="76">
        <v>7.8200000015048596</v>
      </c>
      <c r="J154" s="82" t="s">
        <v>491</v>
      </c>
      <c r="K154" s="82" t="s">
        <v>127</v>
      </c>
      <c r="L154" s="83">
        <v>3.7900000000000003E-2</v>
      </c>
      <c r="M154" s="83">
        <v>4.0600000011987866E-2</v>
      </c>
      <c r="N154" s="76">
        <v>1481.579653</v>
      </c>
      <c r="O154" s="78">
        <v>105.85</v>
      </c>
      <c r="P154" s="76">
        <v>1.5682522019999998</v>
      </c>
      <c r="Q154" s="77">
        <f t="shared" si="2"/>
        <v>1.3042118432625936E-3</v>
      </c>
      <c r="R154" s="77">
        <f>P154/'סכום נכסי הקרן'!$C$42</f>
        <v>2.0096183477191118E-5</v>
      </c>
    </row>
    <row r="155" spans="2:18">
      <c r="B155" s="75" t="s">
        <v>2524</v>
      </c>
      <c r="C155" s="82" t="s">
        <v>2295</v>
      </c>
      <c r="D155" s="69" t="s">
        <v>2393</v>
      </c>
      <c r="E155" s="69"/>
      <c r="F155" s="69" t="s">
        <v>416</v>
      </c>
      <c r="G155" s="95">
        <v>43285</v>
      </c>
      <c r="H155" s="69" t="s">
        <v>125</v>
      </c>
      <c r="I155" s="76">
        <v>7.7900000012276109</v>
      </c>
      <c r="J155" s="82" t="s">
        <v>491</v>
      </c>
      <c r="K155" s="82" t="s">
        <v>127</v>
      </c>
      <c r="L155" s="83">
        <v>4.0099999999999997E-2</v>
      </c>
      <c r="M155" s="83">
        <v>4.0800000005519498E-2</v>
      </c>
      <c r="N155" s="76">
        <v>1976.5276570000001</v>
      </c>
      <c r="O155" s="78">
        <v>106.33</v>
      </c>
      <c r="P155" s="76">
        <v>2.1016419979999998</v>
      </c>
      <c r="Q155" s="77">
        <f t="shared" si="2"/>
        <v>1.7477969299797996E-3</v>
      </c>
      <c r="R155" s="77">
        <f>P155/'סכום נכסי הקרן'!$C$42</f>
        <v>2.6931244312181448E-5</v>
      </c>
    </row>
    <row r="156" spans="2:18">
      <c r="B156" s="75" t="s">
        <v>2524</v>
      </c>
      <c r="C156" s="82" t="s">
        <v>2295</v>
      </c>
      <c r="D156" s="69" t="s">
        <v>2394</v>
      </c>
      <c r="E156" s="69"/>
      <c r="F156" s="69" t="s">
        <v>416</v>
      </c>
      <c r="G156" s="95">
        <v>43377</v>
      </c>
      <c r="H156" s="69" t="s">
        <v>125</v>
      </c>
      <c r="I156" s="76">
        <v>7.7299999994567665</v>
      </c>
      <c r="J156" s="82" t="s">
        <v>491</v>
      </c>
      <c r="K156" s="82" t="s">
        <v>127</v>
      </c>
      <c r="L156" s="83">
        <v>3.9699999999999999E-2</v>
      </c>
      <c r="M156" s="83">
        <v>4.3199999996784443E-2</v>
      </c>
      <c r="N156" s="76">
        <v>3951.7175360000001</v>
      </c>
      <c r="O156" s="78">
        <v>103.88</v>
      </c>
      <c r="P156" s="76">
        <v>4.1050440510000001</v>
      </c>
      <c r="Q156" s="77">
        <f t="shared" si="2"/>
        <v>3.4138941820716509E-3</v>
      </c>
      <c r="R156" s="77">
        <f>P156/'סכום נכסי הקרן'!$C$42</f>
        <v>5.2603604398349129E-5</v>
      </c>
    </row>
    <row r="157" spans="2:18">
      <c r="B157" s="75" t="s">
        <v>2524</v>
      </c>
      <c r="C157" s="82" t="s">
        <v>2295</v>
      </c>
      <c r="D157" s="69" t="s">
        <v>2395</v>
      </c>
      <c r="E157" s="69"/>
      <c r="F157" s="69" t="s">
        <v>416</v>
      </c>
      <c r="G157" s="95">
        <v>43469</v>
      </c>
      <c r="H157" s="69" t="s">
        <v>125</v>
      </c>
      <c r="I157" s="76">
        <v>7.8600000000711221</v>
      </c>
      <c r="J157" s="82" t="s">
        <v>491</v>
      </c>
      <c r="K157" s="82" t="s">
        <v>127</v>
      </c>
      <c r="L157" s="83">
        <v>4.1700000000000001E-2</v>
      </c>
      <c r="M157" s="83">
        <v>3.6500000000161646E-2</v>
      </c>
      <c r="N157" s="76">
        <v>2791.5183929999998</v>
      </c>
      <c r="O157" s="78">
        <v>110.81</v>
      </c>
      <c r="P157" s="76">
        <v>3.0932816229999998</v>
      </c>
      <c r="Q157" s="77">
        <f t="shared" si="2"/>
        <v>2.5724781525051782E-3</v>
      </c>
      <c r="R157" s="77">
        <f>P157/'סכום נכסי הקרן'!$C$42</f>
        <v>3.9638493708572216E-5</v>
      </c>
    </row>
    <row r="158" spans="2:18">
      <c r="B158" s="75" t="s">
        <v>2524</v>
      </c>
      <c r="C158" s="82" t="s">
        <v>2295</v>
      </c>
      <c r="D158" s="69" t="s">
        <v>2396</v>
      </c>
      <c r="E158" s="69"/>
      <c r="F158" s="69" t="s">
        <v>416</v>
      </c>
      <c r="G158" s="95">
        <v>43559</v>
      </c>
      <c r="H158" s="69" t="s">
        <v>125</v>
      </c>
      <c r="I158" s="76">
        <v>7.8599999994636729</v>
      </c>
      <c r="J158" s="82" t="s">
        <v>491</v>
      </c>
      <c r="K158" s="82" t="s">
        <v>127</v>
      </c>
      <c r="L158" s="83">
        <v>3.7200000000000004E-2</v>
      </c>
      <c r="M158" s="83">
        <v>3.9799999997174193E-2</v>
      </c>
      <c r="N158" s="76">
        <v>6628.4990859999998</v>
      </c>
      <c r="O158" s="78">
        <v>104.64</v>
      </c>
      <c r="P158" s="76">
        <v>6.9360617519999996</v>
      </c>
      <c r="Q158" s="77">
        <f t="shared" si="2"/>
        <v>5.7682647414890069E-3</v>
      </c>
      <c r="R158" s="77">
        <f>P158/'סכום נכסי הקרן'!$C$42</f>
        <v>8.8881347910468099E-5</v>
      </c>
    </row>
    <row r="159" spans="2:18">
      <c r="B159" s="75" t="s">
        <v>2524</v>
      </c>
      <c r="C159" s="82" t="s">
        <v>2295</v>
      </c>
      <c r="D159" s="69" t="s">
        <v>2397</v>
      </c>
      <c r="E159" s="69"/>
      <c r="F159" s="69" t="s">
        <v>416</v>
      </c>
      <c r="G159" s="95">
        <v>43742</v>
      </c>
      <c r="H159" s="69" t="s">
        <v>125</v>
      </c>
      <c r="I159" s="76">
        <v>7.5699999998425689</v>
      </c>
      <c r="J159" s="82" t="s">
        <v>491</v>
      </c>
      <c r="K159" s="82" t="s">
        <v>127</v>
      </c>
      <c r="L159" s="83">
        <v>3.1E-2</v>
      </c>
      <c r="M159" s="83">
        <v>5.6399999999821787E-2</v>
      </c>
      <c r="N159" s="76">
        <v>7716.9826350000003</v>
      </c>
      <c r="O159" s="78">
        <v>87.25</v>
      </c>
      <c r="P159" s="76">
        <v>6.7330676579999986</v>
      </c>
      <c r="Q159" s="77">
        <f t="shared" si="2"/>
        <v>5.5994479522190619E-3</v>
      </c>
      <c r="R159" s="77">
        <f>P159/'סכום נכסי הקרן'!$C$42</f>
        <v>8.628010395709904E-5</v>
      </c>
    </row>
    <row r="160" spans="2:18">
      <c r="B160" s="75" t="s">
        <v>2524</v>
      </c>
      <c r="C160" s="82" t="s">
        <v>2295</v>
      </c>
      <c r="D160" s="69" t="s">
        <v>2398</v>
      </c>
      <c r="E160" s="69"/>
      <c r="F160" s="69" t="s">
        <v>416</v>
      </c>
      <c r="G160" s="95">
        <v>42935</v>
      </c>
      <c r="H160" s="69" t="s">
        <v>125</v>
      </c>
      <c r="I160" s="76">
        <v>7.7999999996067029</v>
      </c>
      <c r="J160" s="82" t="s">
        <v>491</v>
      </c>
      <c r="K160" s="82" t="s">
        <v>127</v>
      </c>
      <c r="L160" s="83">
        <v>4.0800000000000003E-2</v>
      </c>
      <c r="M160" s="83">
        <v>3.9499999997125911E-2</v>
      </c>
      <c r="N160" s="76">
        <v>6053.284541</v>
      </c>
      <c r="O160" s="78">
        <v>109.21</v>
      </c>
      <c r="P160" s="76">
        <v>6.6107916220000007</v>
      </c>
      <c r="Q160" s="77">
        <f t="shared" si="2"/>
        <v>5.497759043958628E-3</v>
      </c>
      <c r="R160" s="77">
        <f>P160/'סכום נכסי הקרן'!$C$42</f>
        <v>8.4713212068673318E-5</v>
      </c>
    </row>
    <row r="161" spans="2:18">
      <c r="B161" s="75" t="s">
        <v>2505</v>
      </c>
      <c r="C161" s="82" t="s">
        <v>2295</v>
      </c>
      <c r="D161" s="69" t="s">
        <v>2399</v>
      </c>
      <c r="E161" s="69"/>
      <c r="F161" s="69" t="s">
        <v>2373</v>
      </c>
      <c r="G161" s="95">
        <v>40742</v>
      </c>
      <c r="H161" s="69" t="s">
        <v>2293</v>
      </c>
      <c r="I161" s="76">
        <v>5.4599999999653415</v>
      </c>
      <c r="J161" s="82" t="s">
        <v>267</v>
      </c>
      <c r="K161" s="82" t="s">
        <v>127</v>
      </c>
      <c r="L161" s="83">
        <v>0.06</v>
      </c>
      <c r="M161" s="83">
        <v>1.7899999999952735E-2</v>
      </c>
      <c r="N161" s="76">
        <v>22281.547988999999</v>
      </c>
      <c r="O161" s="78">
        <v>142.44</v>
      </c>
      <c r="P161" s="76">
        <v>31.737835685</v>
      </c>
      <c r="Q161" s="77">
        <f t="shared" si="2"/>
        <v>2.6394263070130337E-2</v>
      </c>
      <c r="R161" s="77">
        <f>P161/'סכום נכסי הקרן'!$C$42</f>
        <v>4.0670076425290664E-4</v>
      </c>
    </row>
    <row r="162" spans="2:18">
      <c r="B162" s="75" t="s">
        <v>2505</v>
      </c>
      <c r="C162" s="82" t="s">
        <v>2295</v>
      </c>
      <c r="D162" s="69" t="s">
        <v>2400</v>
      </c>
      <c r="E162" s="69"/>
      <c r="F162" s="69" t="s">
        <v>2373</v>
      </c>
      <c r="G162" s="95">
        <v>42201</v>
      </c>
      <c r="H162" s="69" t="s">
        <v>2293</v>
      </c>
      <c r="I162" s="76">
        <v>4.9999999988975157</v>
      </c>
      <c r="J162" s="82" t="s">
        <v>267</v>
      </c>
      <c r="K162" s="82" t="s">
        <v>127</v>
      </c>
      <c r="L162" s="83">
        <v>4.2030000000000005E-2</v>
      </c>
      <c r="M162" s="83">
        <v>3.4199999992833852E-2</v>
      </c>
      <c r="N162" s="76">
        <v>1582.6956870000001</v>
      </c>
      <c r="O162" s="78">
        <v>114.62</v>
      </c>
      <c r="P162" s="76">
        <v>1.8140856650000001</v>
      </c>
      <c r="Q162" s="77">
        <f t="shared" si="2"/>
        <v>1.5086553080994167E-3</v>
      </c>
      <c r="R162" s="77">
        <f>P162/'סכום נכסי הקרן'!$C$42</f>
        <v>2.3246387488370489E-5</v>
      </c>
    </row>
    <row r="163" spans="2:18">
      <c r="B163" s="75" t="s">
        <v>2525</v>
      </c>
      <c r="C163" s="82" t="s">
        <v>2295</v>
      </c>
      <c r="D163" s="69" t="s">
        <v>2401</v>
      </c>
      <c r="E163" s="69"/>
      <c r="F163" s="69" t="s">
        <v>2373</v>
      </c>
      <c r="G163" s="95">
        <v>42521</v>
      </c>
      <c r="H163" s="69" t="s">
        <v>2293</v>
      </c>
      <c r="I163" s="76">
        <v>1.660000000502404</v>
      </c>
      <c r="J163" s="82" t="s">
        <v>123</v>
      </c>
      <c r="K163" s="82" t="s">
        <v>127</v>
      </c>
      <c r="L163" s="83">
        <v>2.3E-2</v>
      </c>
      <c r="M163" s="83">
        <v>3.9800000001493634E-2</v>
      </c>
      <c r="N163" s="76">
        <v>1364.8246599999998</v>
      </c>
      <c r="O163" s="78">
        <v>107.92</v>
      </c>
      <c r="P163" s="76">
        <v>1.4729187609999999</v>
      </c>
      <c r="Q163" s="77">
        <f t="shared" si="2"/>
        <v>1.2249293129064363E-3</v>
      </c>
      <c r="R163" s="77">
        <f>P163/'סכום נכסי הקרן'!$C$42</f>
        <v>1.8874544304993753E-5</v>
      </c>
    </row>
    <row r="164" spans="2:18">
      <c r="B164" s="75" t="s">
        <v>2526</v>
      </c>
      <c r="C164" s="82" t="s">
        <v>2295</v>
      </c>
      <c r="D164" s="69" t="s">
        <v>2402</v>
      </c>
      <c r="E164" s="69"/>
      <c r="F164" s="69" t="s">
        <v>416</v>
      </c>
      <c r="G164" s="95">
        <v>44592</v>
      </c>
      <c r="H164" s="69" t="s">
        <v>125</v>
      </c>
      <c r="I164" s="76">
        <v>11.76999999937904</v>
      </c>
      <c r="J164" s="82" t="s">
        <v>491</v>
      </c>
      <c r="K164" s="82" t="s">
        <v>127</v>
      </c>
      <c r="L164" s="83">
        <v>2.7473999999999998E-2</v>
      </c>
      <c r="M164" s="83">
        <v>4.4699999996795033E-2</v>
      </c>
      <c r="N164" s="76">
        <v>2454.7038339999999</v>
      </c>
      <c r="O164" s="78">
        <v>81.349999999999994</v>
      </c>
      <c r="P164" s="76">
        <v>1.996901612</v>
      </c>
      <c r="Q164" s="77">
        <f t="shared" si="2"/>
        <v>1.6606912643764712E-3</v>
      </c>
      <c r="R164" s="77">
        <f>P164/'סכום נכסי הקרן'!$C$42</f>
        <v>2.5589060949171693E-5</v>
      </c>
    </row>
    <row r="165" spans="2:18">
      <c r="B165" s="75" t="s">
        <v>2526</v>
      </c>
      <c r="C165" s="82" t="s">
        <v>2295</v>
      </c>
      <c r="D165" s="69" t="s">
        <v>2403</v>
      </c>
      <c r="E165" s="69"/>
      <c r="F165" s="69" t="s">
        <v>416</v>
      </c>
      <c r="G165" s="95">
        <v>44837</v>
      </c>
      <c r="H165" s="69" t="s">
        <v>125</v>
      </c>
      <c r="I165" s="76">
        <v>11.68000000030416</v>
      </c>
      <c r="J165" s="82" t="s">
        <v>491</v>
      </c>
      <c r="K165" s="82" t="s">
        <v>127</v>
      </c>
      <c r="L165" s="83">
        <v>3.9636999999999999E-2</v>
      </c>
      <c r="M165" s="83">
        <v>3.8200000001710893E-2</v>
      </c>
      <c r="N165" s="76">
        <v>2142.9438949999999</v>
      </c>
      <c r="O165" s="78">
        <v>98.19</v>
      </c>
      <c r="P165" s="76">
        <v>2.1041566020000002</v>
      </c>
      <c r="Q165" s="77">
        <f t="shared" si="2"/>
        <v>1.7498881601491138E-3</v>
      </c>
      <c r="R165" s="77">
        <f>P165/'סכום נכסי הקרן'!$C$42</f>
        <v>2.6963467409520027E-5</v>
      </c>
    </row>
    <row r="166" spans="2:18">
      <c r="B166" s="75" t="s">
        <v>2527</v>
      </c>
      <c r="C166" s="82" t="s">
        <v>2294</v>
      </c>
      <c r="D166" s="69" t="s">
        <v>2404</v>
      </c>
      <c r="E166" s="69"/>
      <c r="F166" s="69" t="s">
        <v>416</v>
      </c>
      <c r="G166" s="95">
        <v>42432</v>
      </c>
      <c r="H166" s="69" t="s">
        <v>125</v>
      </c>
      <c r="I166" s="76">
        <v>4.7600000000088478</v>
      </c>
      <c r="J166" s="82" t="s">
        <v>491</v>
      </c>
      <c r="K166" s="82" t="s">
        <v>127</v>
      </c>
      <c r="L166" s="83">
        <v>2.5399999999999999E-2</v>
      </c>
      <c r="M166" s="83">
        <v>2.1100000000696742E-2</v>
      </c>
      <c r="N166" s="76">
        <v>8008.2396070000004</v>
      </c>
      <c r="O166" s="78">
        <v>112.91</v>
      </c>
      <c r="P166" s="76">
        <v>9.0421031669999987</v>
      </c>
      <c r="Q166" s="77">
        <f t="shared" si="2"/>
        <v>7.519720376202352E-3</v>
      </c>
      <c r="R166" s="77">
        <f>P166/'סכום נכסי הקרן'!$C$42</f>
        <v>1.1586896803459605E-4</v>
      </c>
    </row>
    <row r="167" spans="2:18">
      <c r="B167" s="75" t="s">
        <v>2528</v>
      </c>
      <c r="C167" s="82" t="s">
        <v>2295</v>
      </c>
      <c r="D167" s="69" t="s">
        <v>2405</v>
      </c>
      <c r="E167" s="69"/>
      <c r="F167" s="69" t="s">
        <v>416</v>
      </c>
      <c r="G167" s="95">
        <v>42242</v>
      </c>
      <c r="H167" s="69" t="s">
        <v>125</v>
      </c>
      <c r="I167" s="76">
        <v>3.1300000001039283</v>
      </c>
      <c r="J167" s="82" t="s">
        <v>421</v>
      </c>
      <c r="K167" s="82" t="s">
        <v>127</v>
      </c>
      <c r="L167" s="83">
        <v>2.3599999999999999E-2</v>
      </c>
      <c r="M167" s="83">
        <v>3.2400000000938706E-2</v>
      </c>
      <c r="N167" s="76">
        <v>13969.799489000003</v>
      </c>
      <c r="O167" s="78">
        <v>106.76</v>
      </c>
      <c r="P167" s="76">
        <v>14.914158364999999</v>
      </c>
      <c r="Q167" s="77">
        <f t="shared" si="2"/>
        <v>1.2403121096926017E-2</v>
      </c>
      <c r="R167" s="77">
        <f>P167/'סכום נכסי הקרן'!$C$42</f>
        <v>1.911157290445333E-4</v>
      </c>
    </row>
    <row r="168" spans="2:18">
      <c r="B168" s="75" t="s">
        <v>2529</v>
      </c>
      <c r="C168" s="82" t="s">
        <v>2294</v>
      </c>
      <c r="D168" s="69">
        <v>7134</v>
      </c>
      <c r="E168" s="69"/>
      <c r="F168" s="69" t="s">
        <v>416</v>
      </c>
      <c r="G168" s="95">
        <v>43705</v>
      </c>
      <c r="H168" s="69" t="s">
        <v>125</v>
      </c>
      <c r="I168" s="76">
        <v>5.2899999981242587</v>
      </c>
      <c r="J168" s="82" t="s">
        <v>491</v>
      </c>
      <c r="K168" s="82" t="s">
        <v>127</v>
      </c>
      <c r="L168" s="83">
        <v>0.04</v>
      </c>
      <c r="M168" s="83">
        <v>3.9399999983475618E-2</v>
      </c>
      <c r="N168" s="76">
        <v>814.51974800000016</v>
      </c>
      <c r="O168" s="78">
        <v>109.96</v>
      </c>
      <c r="P168" s="76">
        <v>0.895645892</v>
      </c>
      <c r="Q168" s="77">
        <f t="shared" si="2"/>
        <v>7.4484957089567037E-4</v>
      </c>
      <c r="R168" s="77">
        <f>P168/'סכום נכסי הקרן'!$C$42</f>
        <v>1.1477148989984013E-5</v>
      </c>
    </row>
    <row r="169" spans="2:18">
      <c r="B169" s="75" t="s">
        <v>2529</v>
      </c>
      <c r="C169" s="82" t="s">
        <v>2294</v>
      </c>
      <c r="D169" s="69" t="s">
        <v>2406</v>
      </c>
      <c r="E169" s="69"/>
      <c r="F169" s="69" t="s">
        <v>416</v>
      </c>
      <c r="G169" s="95">
        <v>43256</v>
      </c>
      <c r="H169" s="69" t="s">
        <v>125</v>
      </c>
      <c r="I169" s="76">
        <v>5.2999999998929157</v>
      </c>
      <c r="J169" s="82" t="s">
        <v>491</v>
      </c>
      <c r="K169" s="82" t="s">
        <v>127</v>
      </c>
      <c r="L169" s="83">
        <v>0.04</v>
      </c>
      <c r="M169" s="83">
        <v>3.8599999999250408E-2</v>
      </c>
      <c r="N169" s="76">
        <v>13382.489968000002</v>
      </c>
      <c r="O169" s="78">
        <v>111.65</v>
      </c>
      <c r="P169" s="76">
        <v>14.941549542000001</v>
      </c>
      <c r="Q169" s="77">
        <f t="shared" si="2"/>
        <v>1.2425900530870854E-2</v>
      </c>
      <c r="R169" s="77">
        <f>P169/'סכום נכסי הקרן'!$C$42</f>
        <v>1.9146673006206497E-4</v>
      </c>
    </row>
    <row r="170" spans="2:18">
      <c r="B170" s="75" t="s">
        <v>2530</v>
      </c>
      <c r="C170" s="82" t="s">
        <v>2295</v>
      </c>
      <c r="D170" s="69" t="s">
        <v>2407</v>
      </c>
      <c r="E170" s="69"/>
      <c r="F170" s="69" t="s">
        <v>408</v>
      </c>
      <c r="G170" s="95">
        <v>44376</v>
      </c>
      <c r="H170" s="69" t="s">
        <v>247</v>
      </c>
      <c r="I170" s="76">
        <v>5.0000000000000009</v>
      </c>
      <c r="J170" s="82" t="s">
        <v>123</v>
      </c>
      <c r="K170" s="82" t="s">
        <v>127</v>
      </c>
      <c r="L170" s="83">
        <v>6.9000000000000006E-2</v>
      </c>
      <c r="M170" s="83">
        <v>8.6399999998918703E-2</v>
      </c>
      <c r="N170" s="76">
        <v>6762.7173179999991</v>
      </c>
      <c r="O170" s="78">
        <v>92.99</v>
      </c>
      <c r="P170" s="76">
        <v>6.2886511119999993</v>
      </c>
      <c r="Q170" s="77">
        <f t="shared" si="2"/>
        <v>5.2298560448103739E-3</v>
      </c>
      <c r="R170" s="77">
        <f>P170/'סכום נכסי הקרן'!$C$42</f>
        <v>8.0585180374447165E-5</v>
      </c>
    </row>
    <row r="171" spans="2:18">
      <c r="B171" s="75" t="s">
        <v>2530</v>
      </c>
      <c r="C171" s="82" t="s">
        <v>2295</v>
      </c>
      <c r="D171" s="69" t="s">
        <v>2408</v>
      </c>
      <c r="E171" s="69"/>
      <c r="F171" s="69" t="s">
        <v>408</v>
      </c>
      <c r="G171" s="95">
        <v>44431</v>
      </c>
      <c r="H171" s="69" t="s">
        <v>247</v>
      </c>
      <c r="I171" s="76">
        <v>5.0000000018407329</v>
      </c>
      <c r="J171" s="82" t="s">
        <v>123</v>
      </c>
      <c r="K171" s="82" t="s">
        <v>127</v>
      </c>
      <c r="L171" s="83">
        <v>6.9000000000000006E-2</v>
      </c>
      <c r="M171" s="83">
        <v>8.6200000034789864E-2</v>
      </c>
      <c r="N171" s="76">
        <v>1167.30053</v>
      </c>
      <c r="O171" s="78">
        <v>93.08</v>
      </c>
      <c r="P171" s="76">
        <v>1.0865233809999999</v>
      </c>
      <c r="Q171" s="77">
        <f t="shared" si="2"/>
        <v>9.0358977954868222E-4</v>
      </c>
      <c r="R171" s="77">
        <f>P171/'סכום נכסי הקרן'!$C$42</f>
        <v>1.3923126133021066E-5</v>
      </c>
    </row>
    <row r="172" spans="2:18">
      <c r="B172" s="75" t="s">
        <v>2530</v>
      </c>
      <c r="C172" s="82" t="s">
        <v>2295</v>
      </c>
      <c r="D172" s="69" t="s">
        <v>2409</v>
      </c>
      <c r="E172" s="69"/>
      <c r="F172" s="69" t="s">
        <v>408</v>
      </c>
      <c r="G172" s="95">
        <v>44859</v>
      </c>
      <c r="H172" s="69" t="s">
        <v>247</v>
      </c>
      <c r="I172" s="76">
        <v>5.0299999995150051</v>
      </c>
      <c r="J172" s="82" t="s">
        <v>123</v>
      </c>
      <c r="K172" s="82" t="s">
        <v>127</v>
      </c>
      <c r="L172" s="83">
        <v>6.9000000000000006E-2</v>
      </c>
      <c r="M172" s="83">
        <v>7.3599999993153017E-2</v>
      </c>
      <c r="N172" s="76">
        <v>3552.8017879999998</v>
      </c>
      <c r="O172" s="78">
        <v>98.66</v>
      </c>
      <c r="P172" s="76">
        <v>3.5051943900000002</v>
      </c>
      <c r="Q172" s="77">
        <f t="shared" si="2"/>
        <v>2.9150388123450593E-3</v>
      </c>
      <c r="R172" s="77">
        <f>P172/'סכום נכסי הקרן'!$C$42</f>
        <v>4.4916901436406221E-5</v>
      </c>
    </row>
    <row r="173" spans="2:18">
      <c r="B173" s="75" t="s">
        <v>2531</v>
      </c>
      <c r="C173" s="82" t="s">
        <v>2295</v>
      </c>
      <c r="D173" s="69" t="s">
        <v>2410</v>
      </c>
      <c r="E173" s="69"/>
      <c r="F173" s="69" t="s">
        <v>408</v>
      </c>
      <c r="G173" s="95">
        <v>42516</v>
      </c>
      <c r="H173" s="69" t="s">
        <v>247</v>
      </c>
      <c r="I173" s="76">
        <v>3.6600000000539574</v>
      </c>
      <c r="J173" s="82" t="s">
        <v>277</v>
      </c>
      <c r="K173" s="82" t="s">
        <v>127</v>
      </c>
      <c r="L173" s="83">
        <v>2.3269999999999999E-2</v>
      </c>
      <c r="M173" s="83">
        <v>3.620000000098611E-2</v>
      </c>
      <c r="N173" s="76">
        <v>10160.006375999999</v>
      </c>
      <c r="O173" s="78">
        <v>105.8</v>
      </c>
      <c r="P173" s="76">
        <v>10.749286687</v>
      </c>
      <c r="Q173" s="77">
        <f t="shared" si="2"/>
        <v>8.9394722264259444E-3</v>
      </c>
      <c r="R173" s="77">
        <f>P173/'סכום נכסי הקרן'!$C$42</f>
        <v>1.3774547055338992E-4</v>
      </c>
    </row>
    <row r="174" spans="2:18">
      <c r="B174" s="75" t="s">
        <v>2532</v>
      </c>
      <c r="C174" s="82" t="s">
        <v>2294</v>
      </c>
      <c r="D174" s="69" t="s">
        <v>2411</v>
      </c>
      <c r="E174" s="69"/>
      <c r="F174" s="69" t="s">
        <v>2373</v>
      </c>
      <c r="G174" s="95">
        <v>42978</v>
      </c>
      <c r="H174" s="69" t="s">
        <v>2293</v>
      </c>
      <c r="I174" s="76">
        <v>1.1399999979999507</v>
      </c>
      <c r="J174" s="82" t="s">
        <v>123</v>
      </c>
      <c r="K174" s="82" t="s">
        <v>127</v>
      </c>
      <c r="L174" s="83">
        <v>2.76E-2</v>
      </c>
      <c r="M174" s="83">
        <v>6.3299999963845263E-2</v>
      </c>
      <c r="N174" s="76">
        <v>269.67494599999998</v>
      </c>
      <c r="O174" s="78">
        <v>96.41</v>
      </c>
      <c r="P174" s="76">
        <v>0.25999361800000004</v>
      </c>
      <c r="Q174" s="77">
        <f t="shared" si="2"/>
        <v>2.1621953110338485E-4</v>
      </c>
      <c r="R174" s="77">
        <f>P174/'סכום נכסי הקרן'!$C$42</f>
        <v>3.3316576527445173E-6</v>
      </c>
    </row>
    <row r="175" spans="2:18">
      <c r="B175" s="75" t="s">
        <v>2533</v>
      </c>
      <c r="C175" s="82" t="s">
        <v>2295</v>
      </c>
      <c r="D175" s="69" t="s">
        <v>2412</v>
      </c>
      <c r="E175" s="69"/>
      <c r="F175" s="69" t="s">
        <v>416</v>
      </c>
      <c r="G175" s="95">
        <v>42794</v>
      </c>
      <c r="H175" s="69" t="s">
        <v>125</v>
      </c>
      <c r="I175" s="76">
        <v>5.5499999999703782</v>
      </c>
      <c r="J175" s="82" t="s">
        <v>491</v>
      </c>
      <c r="K175" s="82" t="s">
        <v>127</v>
      </c>
      <c r="L175" s="83">
        <v>2.8999999999999998E-2</v>
      </c>
      <c r="M175" s="83">
        <v>2.4399999999847658E-2</v>
      </c>
      <c r="N175" s="76">
        <v>20857.516051999999</v>
      </c>
      <c r="O175" s="78">
        <v>113.3</v>
      </c>
      <c r="P175" s="76">
        <v>23.631563494000002</v>
      </c>
      <c r="Q175" s="77">
        <f t="shared" si="2"/>
        <v>1.9652811546753222E-2</v>
      </c>
      <c r="R175" s="77">
        <f>P175/'סכום נכסי הקרן'!$C$42</f>
        <v>3.028238922430129E-4</v>
      </c>
    </row>
    <row r="176" spans="2:18">
      <c r="B176" s="75" t="s">
        <v>2534</v>
      </c>
      <c r="C176" s="82" t="s">
        <v>2295</v>
      </c>
      <c r="D176" s="69" t="s">
        <v>2413</v>
      </c>
      <c r="E176" s="69"/>
      <c r="F176" s="69" t="s">
        <v>416</v>
      </c>
      <c r="G176" s="95">
        <v>44728</v>
      </c>
      <c r="H176" s="69" t="s">
        <v>125</v>
      </c>
      <c r="I176" s="76">
        <v>9.639999999718615</v>
      </c>
      <c r="J176" s="82" t="s">
        <v>491</v>
      </c>
      <c r="K176" s="82" t="s">
        <v>127</v>
      </c>
      <c r="L176" s="83">
        <v>2.6314999999999998E-2</v>
      </c>
      <c r="M176" s="83">
        <v>3.0800000001036675E-2</v>
      </c>
      <c r="N176" s="76">
        <v>2726.8388930000006</v>
      </c>
      <c r="O176" s="78">
        <v>99.05</v>
      </c>
      <c r="P176" s="76">
        <v>2.7009338839999999</v>
      </c>
      <c r="Q176" s="77">
        <f t="shared" si="2"/>
        <v>2.2461884350550632E-3</v>
      </c>
      <c r="R176" s="77">
        <f>P176/'סכום נכסי הקרן'!$C$42</f>
        <v>3.4610799731959464E-5</v>
      </c>
    </row>
    <row r="177" spans="2:18">
      <c r="B177" s="75" t="s">
        <v>2534</v>
      </c>
      <c r="C177" s="82" t="s">
        <v>2295</v>
      </c>
      <c r="D177" s="69" t="s">
        <v>2414</v>
      </c>
      <c r="E177" s="69"/>
      <c r="F177" s="69" t="s">
        <v>416</v>
      </c>
      <c r="G177" s="95">
        <v>44923</v>
      </c>
      <c r="H177" s="69" t="s">
        <v>125</v>
      </c>
      <c r="I177" s="76">
        <v>9.3300000016196716</v>
      </c>
      <c r="J177" s="82" t="s">
        <v>491</v>
      </c>
      <c r="K177" s="82" t="s">
        <v>127</v>
      </c>
      <c r="L177" s="83">
        <v>3.0750000000000003E-2</v>
      </c>
      <c r="M177" s="83">
        <v>3.670000000727678E-2</v>
      </c>
      <c r="N177" s="76">
        <v>887.43316500000003</v>
      </c>
      <c r="O177" s="78">
        <v>96.01</v>
      </c>
      <c r="P177" s="76">
        <v>0.85202461400000007</v>
      </c>
      <c r="Q177" s="77">
        <f t="shared" si="2"/>
        <v>7.0857263322372181E-4</v>
      </c>
      <c r="R177" s="77">
        <f>P177/'סכום נכסי הקרן'!$C$42</f>
        <v>1.091816925121521E-5</v>
      </c>
    </row>
    <row r="178" spans="2:18">
      <c r="B178" s="75" t="s">
        <v>2525</v>
      </c>
      <c r="C178" s="82" t="s">
        <v>2295</v>
      </c>
      <c r="D178" s="69" t="s">
        <v>2415</v>
      </c>
      <c r="E178" s="69"/>
      <c r="F178" s="69" t="s">
        <v>2373</v>
      </c>
      <c r="G178" s="95">
        <v>42474</v>
      </c>
      <c r="H178" s="69" t="s">
        <v>2293</v>
      </c>
      <c r="I178" s="76">
        <v>0.63999999906536653</v>
      </c>
      <c r="J178" s="82" t="s">
        <v>123</v>
      </c>
      <c r="K178" s="82" t="s">
        <v>127</v>
      </c>
      <c r="L178" s="83">
        <v>6.3500000000000001E-2</v>
      </c>
      <c r="M178" s="83">
        <v>6.5200000112156015E-2</v>
      </c>
      <c r="N178" s="76">
        <v>213.36895899999999</v>
      </c>
      <c r="O178" s="78">
        <v>100.29</v>
      </c>
      <c r="P178" s="76">
        <v>0.21398762999999998</v>
      </c>
      <c r="Q178" s="77">
        <f t="shared" si="2"/>
        <v>1.7795938752821462E-4</v>
      </c>
      <c r="R178" s="77">
        <f>P178/'סכום נכסי הקרן'!$C$42</f>
        <v>2.7421193280296675E-6</v>
      </c>
    </row>
    <row r="179" spans="2:18">
      <c r="B179" s="75" t="s">
        <v>2525</v>
      </c>
      <c r="C179" s="82" t="s">
        <v>2295</v>
      </c>
      <c r="D179" s="69" t="s">
        <v>2416</v>
      </c>
      <c r="E179" s="69"/>
      <c r="F179" s="69" t="s">
        <v>2373</v>
      </c>
      <c r="G179" s="95">
        <v>42562</v>
      </c>
      <c r="H179" s="69" t="s">
        <v>2293</v>
      </c>
      <c r="I179" s="76">
        <v>1.6300000025452297</v>
      </c>
      <c r="J179" s="82" t="s">
        <v>123</v>
      </c>
      <c r="K179" s="82" t="s">
        <v>127</v>
      </c>
      <c r="L179" s="83">
        <v>3.3700000000000001E-2</v>
      </c>
      <c r="M179" s="83">
        <v>7.1700000335121861E-2</v>
      </c>
      <c r="N179" s="76">
        <v>99.856035000000006</v>
      </c>
      <c r="O179" s="78">
        <v>94.43</v>
      </c>
      <c r="P179" s="76">
        <v>9.4294051999999989E-2</v>
      </c>
      <c r="Q179" s="77">
        <f t="shared" si="2"/>
        <v>7.8418139130161961E-5</v>
      </c>
      <c r="R179" s="77">
        <f>P179/'סכום נכסי הקרן'!$C$42</f>
        <v>1.208320044048502E-6</v>
      </c>
    </row>
    <row r="180" spans="2:18">
      <c r="B180" s="75" t="s">
        <v>2525</v>
      </c>
      <c r="C180" s="82" t="s">
        <v>2295</v>
      </c>
      <c r="D180" s="69" t="s">
        <v>2417</v>
      </c>
      <c r="E180" s="69"/>
      <c r="F180" s="69" t="s">
        <v>2373</v>
      </c>
      <c r="G180" s="95">
        <v>42717</v>
      </c>
      <c r="H180" s="69" t="s">
        <v>2293</v>
      </c>
      <c r="I180" s="76">
        <v>1.7599999848415999</v>
      </c>
      <c r="J180" s="82" t="s">
        <v>123</v>
      </c>
      <c r="K180" s="82" t="s">
        <v>127</v>
      </c>
      <c r="L180" s="83">
        <v>3.85E-2</v>
      </c>
      <c r="M180" s="83">
        <v>7.1000000142110012E-2</v>
      </c>
      <c r="N180" s="76">
        <v>22.233184000000001</v>
      </c>
      <c r="O180" s="78">
        <v>94.95</v>
      </c>
      <c r="P180" s="76">
        <v>2.1110406999999998E-2</v>
      </c>
      <c r="Q180" s="77">
        <f t="shared" si="2"/>
        <v>1.7556132100679533E-5</v>
      </c>
      <c r="R180" s="77">
        <f>P180/'סכום נכסי הקרן'!$C$42</f>
        <v>2.7051682874039399E-7</v>
      </c>
    </row>
    <row r="181" spans="2:18">
      <c r="B181" s="75" t="s">
        <v>2525</v>
      </c>
      <c r="C181" s="82" t="s">
        <v>2295</v>
      </c>
      <c r="D181" s="69" t="s">
        <v>2418</v>
      </c>
      <c r="E181" s="69"/>
      <c r="F181" s="69" t="s">
        <v>2373</v>
      </c>
      <c r="G181" s="95">
        <v>42710</v>
      </c>
      <c r="H181" s="69" t="s">
        <v>2293</v>
      </c>
      <c r="I181" s="76">
        <v>1.7599999904914323</v>
      </c>
      <c r="J181" s="82" t="s">
        <v>123</v>
      </c>
      <c r="K181" s="82" t="s">
        <v>127</v>
      </c>
      <c r="L181" s="83">
        <v>3.8399999999999997E-2</v>
      </c>
      <c r="M181" s="83">
        <v>7.0999999603809677E-2</v>
      </c>
      <c r="N181" s="76">
        <v>66.471068000000002</v>
      </c>
      <c r="O181" s="78">
        <v>94.93</v>
      </c>
      <c r="P181" s="76">
        <v>6.3100984999999998E-2</v>
      </c>
      <c r="Q181" s="77">
        <f t="shared" si="2"/>
        <v>5.2476924217661824E-5</v>
      </c>
      <c r="R181" s="77">
        <f>P181/'סכום נכסי הקרן'!$C$42</f>
        <v>8.0860015406596238E-7</v>
      </c>
    </row>
    <row r="182" spans="2:18">
      <c r="B182" s="75" t="s">
        <v>2525</v>
      </c>
      <c r="C182" s="82" t="s">
        <v>2295</v>
      </c>
      <c r="D182" s="69" t="s">
        <v>2419</v>
      </c>
      <c r="E182" s="69"/>
      <c r="F182" s="69" t="s">
        <v>2373</v>
      </c>
      <c r="G182" s="95">
        <v>42474</v>
      </c>
      <c r="H182" s="69" t="s">
        <v>2293</v>
      </c>
      <c r="I182" s="76">
        <v>0.63999999906541627</v>
      </c>
      <c r="J182" s="82" t="s">
        <v>123</v>
      </c>
      <c r="K182" s="82" t="s">
        <v>127</v>
      </c>
      <c r="L182" s="83">
        <v>3.1800000000000002E-2</v>
      </c>
      <c r="M182" s="83">
        <v>7.7000000046729189E-2</v>
      </c>
      <c r="N182" s="76">
        <v>219.62133700000001</v>
      </c>
      <c r="O182" s="78">
        <v>97.44</v>
      </c>
      <c r="P182" s="76">
        <v>0.21399903000000003</v>
      </c>
      <c r="Q182" s="77">
        <f t="shared" si="2"/>
        <v>1.7796886815575291E-4</v>
      </c>
      <c r="R182" s="77">
        <f>P182/'סכום נכסי הקרן'!$C$42</f>
        <v>2.7422654119894725E-6</v>
      </c>
    </row>
    <row r="183" spans="2:18">
      <c r="B183" s="75" t="s">
        <v>2535</v>
      </c>
      <c r="C183" s="82" t="s">
        <v>2294</v>
      </c>
      <c r="D183" s="69" t="s">
        <v>2420</v>
      </c>
      <c r="E183" s="69"/>
      <c r="F183" s="69" t="s">
        <v>2373</v>
      </c>
      <c r="G183" s="95">
        <v>43614</v>
      </c>
      <c r="H183" s="69" t="s">
        <v>2293</v>
      </c>
      <c r="I183" s="76">
        <v>0.16000000305197762</v>
      </c>
      <c r="J183" s="82" t="s">
        <v>123</v>
      </c>
      <c r="K183" s="82" t="s">
        <v>127</v>
      </c>
      <c r="L183" s="83">
        <v>2.427E-2</v>
      </c>
      <c r="M183" s="83">
        <v>6.2300000244158216E-2</v>
      </c>
      <c r="N183" s="76">
        <v>65.78125</v>
      </c>
      <c r="O183" s="78">
        <v>99.62</v>
      </c>
      <c r="P183" s="76">
        <v>6.5531279999999997E-2</v>
      </c>
      <c r="Q183" s="77">
        <f t="shared" si="2"/>
        <v>5.4498040156526527E-5</v>
      </c>
      <c r="R183" s="77">
        <f>P183/'סכום נכסי הקרן'!$C$42</f>
        <v>8.397428836354887E-7</v>
      </c>
    </row>
    <row r="184" spans="2:18">
      <c r="B184" s="75" t="s">
        <v>2535</v>
      </c>
      <c r="C184" s="82" t="s">
        <v>2294</v>
      </c>
      <c r="D184" s="69">
        <v>7355</v>
      </c>
      <c r="E184" s="69"/>
      <c r="F184" s="69" t="s">
        <v>2373</v>
      </c>
      <c r="G184" s="95">
        <v>43842</v>
      </c>
      <c r="H184" s="69" t="s">
        <v>2293</v>
      </c>
      <c r="I184" s="76">
        <v>0.39999999768663391</v>
      </c>
      <c r="J184" s="82" t="s">
        <v>123</v>
      </c>
      <c r="K184" s="82" t="s">
        <v>127</v>
      </c>
      <c r="L184" s="83">
        <v>2.0838000000000002E-2</v>
      </c>
      <c r="M184" s="83">
        <v>6.9699999912092081E-2</v>
      </c>
      <c r="N184" s="76">
        <v>263.125</v>
      </c>
      <c r="O184" s="78">
        <v>98.57</v>
      </c>
      <c r="P184" s="76">
        <v>0.25936232399999998</v>
      </c>
      <c r="Q184" s="77">
        <f t="shared" si="2"/>
        <v>2.1569452555240861E-4</v>
      </c>
      <c r="R184" s="77">
        <f>P184/'סכום נכסי הקרן'!$C$42</f>
        <v>3.3235680099970871E-6</v>
      </c>
    </row>
    <row r="185" spans="2:18">
      <c r="B185" s="75" t="s">
        <v>2534</v>
      </c>
      <c r="C185" s="82" t="s">
        <v>2295</v>
      </c>
      <c r="D185" s="69" t="s">
        <v>2421</v>
      </c>
      <c r="E185" s="69"/>
      <c r="F185" s="69" t="s">
        <v>416</v>
      </c>
      <c r="G185" s="95">
        <v>44143</v>
      </c>
      <c r="H185" s="69" t="s">
        <v>125</v>
      </c>
      <c r="I185" s="76">
        <v>6.7300000002331899</v>
      </c>
      <c r="J185" s="82" t="s">
        <v>491</v>
      </c>
      <c r="K185" s="82" t="s">
        <v>127</v>
      </c>
      <c r="L185" s="83">
        <v>2.5243000000000002E-2</v>
      </c>
      <c r="M185" s="83">
        <v>3.490000000116595E-2</v>
      </c>
      <c r="N185" s="76">
        <v>6364.2815549999996</v>
      </c>
      <c r="O185" s="78">
        <v>102.42</v>
      </c>
      <c r="P185" s="76">
        <v>6.5182975760000001</v>
      </c>
      <c r="Q185" s="77">
        <f t="shared" si="2"/>
        <v>5.4208378510085193E-3</v>
      </c>
      <c r="R185" s="77">
        <f>P185/'סכום נכסי הקרן'!$C$42</f>
        <v>8.3527957989901249E-5</v>
      </c>
    </row>
    <row r="186" spans="2:18">
      <c r="B186" s="75" t="s">
        <v>2534</v>
      </c>
      <c r="C186" s="82" t="s">
        <v>2295</v>
      </c>
      <c r="D186" s="69" t="s">
        <v>2422</v>
      </c>
      <c r="E186" s="69"/>
      <c r="F186" s="69" t="s">
        <v>416</v>
      </c>
      <c r="G186" s="95">
        <v>43779</v>
      </c>
      <c r="H186" s="69" t="s">
        <v>125</v>
      </c>
      <c r="I186" s="76">
        <v>7.2000000013520156</v>
      </c>
      <c r="J186" s="82" t="s">
        <v>491</v>
      </c>
      <c r="K186" s="82" t="s">
        <v>127</v>
      </c>
      <c r="L186" s="83">
        <v>2.5243000000000002E-2</v>
      </c>
      <c r="M186" s="83">
        <v>3.9300000007488081E-2</v>
      </c>
      <c r="N186" s="76">
        <v>1959.3045070000001</v>
      </c>
      <c r="O186" s="78">
        <v>98.15</v>
      </c>
      <c r="P186" s="76">
        <v>1.9230574919999999</v>
      </c>
      <c r="Q186" s="77">
        <f t="shared" si="2"/>
        <v>1.5992799838844165E-3</v>
      </c>
      <c r="R186" s="77">
        <f>P186/'סכום נכסי הקרן'!$C$42</f>
        <v>2.4642794154622199E-5</v>
      </c>
    </row>
    <row r="187" spans="2:18">
      <c r="B187" s="75" t="s">
        <v>2534</v>
      </c>
      <c r="C187" s="82" t="s">
        <v>2295</v>
      </c>
      <c r="D187" s="69" t="s">
        <v>2423</v>
      </c>
      <c r="E187" s="69"/>
      <c r="F187" s="69" t="s">
        <v>416</v>
      </c>
      <c r="G187" s="95">
        <v>43835</v>
      </c>
      <c r="H187" s="69" t="s">
        <v>125</v>
      </c>
      <c r="I187" s="76">
        <v>7.1999999996251747</v>
      </c>
      <c r="J187" s="82" t="s">
        <v>491</v>
      </c>
      <c r="K187" s="82" t="s">
        <v>127</v>
      </c>
      <c r="L187" s="83">
        <v>2.5243000000000002E-2</v>
      </c>
      <c r="M187" s="83">
        <v>3.9799999996626569E-2</v>
      </c>
      <c r="N187" s="76">
        <v>1091.0568000000001</v>
      </c>
      <c r="O187" s="78">
        <v>97.81</v>
      </c>
      <c r="P187" s="76">
        <v>1.0671627320000001</v>
      </c>
      <c r="Q187" s="77">
        <f t="shared" si="2"/>
        <v>8.8748880568309616E-4</v>
      </c>
      <c r="R187" s="77">
        <f>P187/'סכום נכסי הקרן'!$C$42</f>
        <v>1.3675031372468329E-5</v>
      </c>
    </row>
    <row r="188" spans="2:18">
      <c r="B188" s="75" t="s">
        <v>2534</v>
      </c>
      <c r="C188" s="82" t="s">
        <v>2295</v>
      </c>
      <c r="D188" s="69" t="s">
        <v>2424</v>
      </c>
      <c r="E188" s="69"/>
      <c r="F188" s="69" t="s">
        <v>416</v>
      </c>
      <c r="G188" s="95">
        <v>43227</v>
      </c>
      <c r="H188" s="69" t="s">
        <v>125</v>
      </c>
      <c r="I188" s="76">
        <v>7.2599999960091637</v>
      </c>
      <c r="J188" s="82" t="s">
        <v>491</v>
      </c>
      <c r="K188" s="82" t="s">
        <v>127</v>
      </c>
      <c r="L188" s="83">
        <v>2.7806000000000001E-2</v>
      </c>
      <c r="M188" s="83">
        <v>3.4599999974872515E-2</v>
      </c>
      <c r="N188" s="76">
        <v>644.45600000000002</v>
      </c>
      <c r="O188" s="78">
        <v>104.98</v>
      </c>
      <c r="P188" s="76">
        <v>0.67654994499999999</v>
      </c>
      <c r="Q188" s="77">
        <f t="shared" si="2"/>
        <v>5.6264193329515026E-4</v>
      </c>
      <c r="R188" s="77">
        <f>P188/'סכום נכסי הקרן'!$C$42</f>
        <v>8.6695697342968322E-6</v>
      </c>
    </row>
    <row r="189" spans="2:18">
      <c r="B189" s="75" t="s">
        <v>2534</v>
      </c>
      <c r="C189" s="82" t="s">
        <v>2295</v>
      </c>
      <c r="D189" s="69" t="s">
        <v>2425</v>
      </c>
      <c r="E189" s="69"/>
      <c r="F189" s="69" t="s">
        <v>416</v>
      </c>
      <c r="G189" s="95">
        <v>43279</v>
      </c>
      <c r="H189" s="69" t="s">
        <v>125</v>
      </c>
      <c r="I189" s="76">
        <v>7.2900000005044276</v>
      </c>
      <c r="J189" s="82" t="s">
        <v>491</v>
      </c>
      <c r="K189" s="82" t="s">
        <v>127</v>
      </c>
      <c r="L189" s="83">
        <v>2.7797000000000002E-2</v>
      </c>
      <c r="M189" s="83">
        <v>3.3000000000000002E-2</v>
      </c>
      <c r="N189" s="76">
        <v>753.71113400000002</v>
      </c>
      <c r="O189" s="78">
        <v>105.21</v>
      </c>
      <c r="P189" s="76">
        <v>0.79297953999999993</v>
      </c>
      <c r="Q189" s="77">
        <f t="shared" si="2"/>
        <v>6.5946874247266242E-4</v>
      </c>
      <c r="R189" s="77">
        <f>P189/'סכום נכסי הקרן'!$C$42</f>
        <v>1.0161543091841687E-5</v>
      </c>
    </row>
    <row r="190" spans="2:18">
      <c r="B190" s="75" t="s">
        <v>2534</v>
      </c>
      <c r="C190" s="82" t="s">
        <v>2295</v>
      </c>
      <c r="D190" s="69" t="s">
        <v>2426</v>
      </c>
      <c r="E190" s="69"/>
      <c r="F190" s="69" t="s">
        <v>416</v>
      </c>
      <c r="G190" s="95">
        <v>43321</v>
      </c>
      <c r="H190" s="69" t="s">
        <v>125</v>
      </c>
      <c r="I190" s="76">
        <v>7.2900000005528227</v>
      </c>
      <c r="J190" s="82" t="s">
        <v>491</v>
      </c>
      <c r="K190" s="82" t="s">
        <v>127</v>
      </c>
      <c r="L190" s="83">
        <v>2.8528999999999999E-2</v>
      </c>
      <c r="M190" s="83">
        <v>3.2200000003655763E-2</v>
      </c>
      <c r="N190" s="76">
        <v>4222.1815139999999</v>
      </c>
      <c r="O190" s="78">
        <v>106.25</v>
      </c>
      <c r="P190" s="76">
        <v>4.486068188</v>
      </c>
      <c r="Q190" s="77">
        <f t="shared" si="2"/>
        <v>3.7307668071574398E-3</v>
      </c>
      <c r="R190" s="77">
        <f>P190/'סכום נכסי הקרן'!$C$42</f>
        <v>5.7486193408347157E-5</v>
      </c>
    </row>
    <row r="191" spans="2:18">
      <c r="B191" s="75" t="s">
        <v>2534</v>
      </c>
      <c r="C191" s="82" t="s">
        <v>2295</v>
      </c>
      <c r="D191" s="69" t="s">
        <v>2427</v>
      </c>
      <c r="E191" s="69"/>
      <c r="F191" s="69" t="s">
        <v>416</v>
      </c>
      <c r="G191" s="95">
        <v>43138</v>
      </c>
      <c r="H191" s="69" t="s">
        <v>125</v>
      </c>
      <c r="I191" s="76">
        <v>7.1800000004160038</v>
      </c>
      <c r="J191" s="82" t="s">
        <v>491</v>
      </c>
      <c r="K191" s="82" t="s">
        <v>127</v>
      </c>
      <c r="L191" s="83">
        <v>2.6242999999999999E-2</v>
      </c>
      <c r="M191" s="83">
        <v>3.9800000001188579E-2</v>
      </c>
      <c r="N191" s="76">
        <v>4040.8366150000006</v>
      </c>
      <c r="O191" s="78">
        <v>99.94</v>
      </c>
      <c r="P191" s="76">
        <v>4.0384121240000006</v>
      </c>
      <c r="Q191" s="77">
        <f t="shared" si="2"/>
        <v>3.3584808064538894E-3</v>
      </c>
      <c r="R191" s="77">
        <f>P191/'סכום נכסי הקרן'!$C$42</f>
        <v>5.1749757403125341E-5</v>
      </c>
    </row>
    <row r="192" spans="2:18">
      <c r="B192" s="75" t="s">
        <v>2534</v>
      </c>
      <c r="C192" s="82" t="s">
        <v>2295</v>
      </c>
      <c r="D192" s="69" t="s">
        <v>2428</v>
      </c>
      <c r="E192" s="69"/>
      <c r="F192" s="69" t="s">
        <v>416</v>
      </c>
      <c r="G192" s="95">
        <v>43417</v>
      </c>
      <c r="H192" s="69" t="s">
        <v>125</v>
      </c>
      <c r="I192" s="76">
        <v>7.2199999998319084</v>
      </c>
      <c r="J192" s="82" t="s">
        <v>491</v>
      </c>
      <c r="K192" s="82" t="s">
        <v>127</v>
      </c>
      <c r="L192" s="83">
        <v>3.0796999999999998E-2</v>
      </c>
      <c r="M192" s="83">
        <v>3.3999999999609093E-2</v>
      </c>
      <c r="N192" s="76">
        <v>4807.1452179999997</v>
      </c>
      <c r="O192" s="78">
        <v>106.43</v>
      </c>
      <c r="P192" s="76">
        <v>5.1162447130000004</v>
      </c>
      <c r="Q192" s="77">
        <f t="shared" si="2"/>
        <v>4.2548430279355232E-3</v>
      </c>
      <c r="R192" s="77">
        <f>P192/'סכום נכסי הקרן'!$C$42</f>
        <v>6.5561516403760822E-5</v>
      </c>
    </row>
    <row r="193" spans="2:18">
      <c r="B193" s="75" t="s">
        <v>2534</v>
      </c>
      <c r="C193" s="82" t="s">
        <v>2295</v>
      </c>
      <c r="D193" s="69" t="s">
        <v>2429</v>
      </c>
      <c r="E193" s="69"/>
      <c r="F193" s="69" t="s">
        <v>416</v>
      </c>
      <c r="G193" s="95">
        <v>43485</v>
      </c>
      <c r="H193" s="69" t="s">
        <v>125</v>
      </c>
      <c r="I193" s="76">
        <v>7.2900000003032153</v>
      </c>
      <c r="J193" s="82" t="s">
        <v>491</v>
      </c>
      <c r="K193" s="82" t="s">
        <v>127</v>
      </c>
      <c r="L193" s="83">
        <v>3.0190999999999999E-2</v>
      </c>
      <c r="M193" s="83">
        <v>3.1000000001516072E-2</v>
      </c>
      <c r="N193" s="76">
        <v>6074.7819570000001</v>
      </c>
      <c r="O193" s="78">
        <v>108.58</v>
      </c>
      <c r="P193" s="76">
        <v>6.5959979999999998</v>
      </c>
      <c r="Q193" s="77">
        <f t="shared" si="2"/>
        <v>5.4854561650004192E-3</v>
      </c>
      <c r="R193" s="77">
        <f>P193/'סכום נכסי הקרן'!$C$42</f>
        <v>8.4523640938707683E-5</v>
      </c>
    </row>
    <row r="194" spans="2:18">
      <c r="B194" s="75" t="s">
        <v>2534</v>
      </c>
      <c r="C194" s="82" t="s">
        <v>2295</v>
      </c>
      <c r="D194" s="69" t="s">
        <v>2430</v>
      </c>
      <c r="E194" s="69"/>
      <c r="F194" s="69" t="s">
        <v>416</v>
      </c>
      <c r="G194" s="95">
        <v>43613</v>
      </c>
      <c r="H194" s="69" t="s">
        <v>125</v>
      </c>
      <c r="I194" s="76">
        <v>7.2900000013690001</v>
      </c>
      <c r="J194" s="82" t="s">
        <v>491</v>
      </c>
      <c r="K194" s="82" t="s">
        <v>127</v>
      </c>
      <c r="L194" s="83">
        <v>2.5243000000000002E-2</v>
      </c>
      <c r="M194" s="83">
        <v>3.4700000002836677E-2</v>
      </c>
      <c r="N194" s="76">
        <v>1603.3450380000002</v>
      </c>
      <c r="O194" s="78">
        <v>101.14</v>
      </c>
      <c r="P194" s="76">
        <v>1.6216232819999998</v>
      </c>
      <c r="Q194" s="77">
        <f t="shared" si="2"/>
        <v>1.348597047718194E-3</v>
      </c>
      <c r="R194" s="77">
        <f>P194/'סכום נכסי הקרן'!$C$42</f>
        <v>2.0780100907492195E-5</v>
      </c>
    </row>
    <row r="195" spans="2:18">
      <c r="B195" s="75" t="s">
        <v>2534</v>
      </c>
      <c r="C195" s="82" t="s">
        <v>2295</v>
      </c>
      <c r="D195" s="69" t="s">
        <v>2431</v>
      </c>
      <c r="E195" s="69"/>
      <c r="F195" s="69" t="s">
        <v>416</v>
      </c>
      <c r="G195" s="95">
        <v>43657</v>
      </c>
      <c r="H195" s="69" t="s">
        <v>125</v>
      </c>
      <c r="I195" s="76">
        <v>7.1999999981735012</v>
      </c>
      <c r="J195" s="82" t="s">
        <v>491</v>
      </c>
      <c r="K195" s="82" t="s">
        <v>127</v>
      </c>
      <c r="L195" s="83">
        <v>2.5243000000000002E-2</v>
      </c>
      <c r="M195" s="83">
        <v>3.9899999994063878E-2</v>
      </c>
      <c r="N195" s="76">
        <v>1581.8679099999999</v>
      </c>
      <c r="O195" s="78">
        <v>96.91</v>
      </c>
      <c r="P195" s="76">
        <v>1.532988209</v>
      </c>
      <c r="Q195" s="77">
        <f t="shared" si="2"/>
        <v>1.2748851078990626E-3</v>
      </c>
      <c r="R195" s="77">
        <f>P195/'סכום נכסי הקרן'!$C$42</f>
        <v>1.964429718456382E-5</v>
      </c>
    </row>
    <row r="196" spans="2:18">
      <c r="B196" s="75" t="s">
        <v>2534</v>
      </c>
      <c r="C196" s="82" t="s">
        <v>2295</v>
      </c>
      <c r="D196" s="69" t="s">
        <v>2432</v>
      </c>
      <c r="E196" s="69"/>
      <c r="F196" s="69" t="s">
        <v>416</v>
      </c>
      <c r="G196" s="95">
        <v>43541</v>
      </c>
      <c r="H196" s="69" t="s">
        <v>125</v>
      </c>
      <c r="I196" s="76">
        <v>7.2900000071410727</v>
      </c>
      <c r="J196" s="82" t="s">
        <v>491</v>
      </c>
      <c r="K196" s="82" t="s">
        <v>127</v>
      </c>
      <c r="L196" s="83">
        <v>2.7271E-2</v>
      </c>
      <c r="M196" s="83">
        <v>3.3100000038451927E-2</v>
      </c>
      <c r="N196" s="76">
        <v>521.67016999999998</v>
      </c>
      <c r="O196" s="78">
        <v>104.69</v>
      </c>
      <c r="P196" s="76">
        <v>0.54613648999999997</v>
      </c>
      <c r="Q196" s="77">
        <f t="shared" si="2"/>
        <v>4.5418567076615086E-4</v>
      </c>
      <c r="R196" s="77">
        <f>P196/'סכום נכסי הקרן'!$C$42</f>
        <v>6.998401846738904E-6</v>
      </c>
    </row>
    <row r="197" spans="2:18">
      <c r="B197" s="75" t="s">
        <v>2536</v>
      </c>
      <c r="C197" s="82" t="s">
        <v>2294</v>
      </c>
      <c r="D197" s="69">
        <v>22333</v>
      </c>
      <c r="E197" s="69"/>
      <c r="F197" s="69" t="s">
        <v>408</v>
      </c>
      <c r="G197" s="95">
        <v>41639</v>
      </c>
      <c r="H197" s="69" t="s">
        <v>247</v>
      </c>
      <c r="I197" s="76">
        <v>0.50000000009537116</v>
      </c>
      <c r="J197" s="82" t="s">
        <v>122</v>
      </c>
      <c r="K197" s="82" t="s">
        <v>127</v>
      </c>
      <c r="L197" s="83">
        <v>3.7000000000000005E-2</v>
      </c>
      <c r="M197" s="83">
        <v>7.7100000000782043E-2</v>
      </c>
      <c r="N197" s="76">
        <v>4863.7884370000002</v>
      </c>
      <c r="O197" s="78">
        <v>107.79</v>
      </c>
      <c r="P197" s="76">
        <v>5.2426773290000002</v>
      </c>
      <c r="Q197" s="77">
        <f t="shared" si="2"/>
        <v>4.3599886894251606E-3</v>
      </c>
      <c r="R197" s="77">
        <f>P197/'סכום נכסי הקרן'!$C$42</f>
        <v>6.7181672297944765E-5</v>
      </c>
    </row>
    <row r="198" spans="2:18">
      <c r="B198" s="75" t="s">
        <v>2536</v>
      </c>
      <c r="C198" s="82" t="s">
        <v>2294</v>
      </c>
      <c r="D198" s="69">
        <v>22334</v>
      </c>
      <c r="E198" s="69"/>
      <c r="F198" s="69" t="s">
        <v>408</v>
      </c>
      <c r="G198" s="95">
        <v>42004</v>
      </c>
      <c r="H198" s="69" t="s">
        <v>247</v>
      </c>
      <c r="I198" s="76">
        <v>0.96000000004898678</v>
      </c>
      <c r="J198" s="82" t="s">
        <v>122</v>
      </c>
      <c r="K198" s="82" t="s">
        <v>127</v>
      </c>
      <c r="L198" s="83">
        <v>3.7000000000000005E-2</v>
      </c>
      <c r="M198" s="83">
        <v>0.13530000001494094</v>
      </c>
      <c r="N198" s="76">
        <v>3242.5256300000001</v>
      </c>
      <c r="O198" s="78">
        <v>100.73</v>
      </c>
      <c r="P198" s="76">
        <v>3.2661960039999998</v>
      </c>
      <c r="Q198" s="77">
        <f t="shared" si="2"/>
        <v>2.7162796298970272E-3</v>
      </c>
      <c r="R198" s="77">
        <f>P198/'סכום נכסי הקרן'!$C$42</f>
        <v>4.1854284715904678E-5</v>
      </c>
    </row>
    <row r="199" spans="2:18">
      <c r="B199" s="75" t="s">
        <v>2536</v>
      </c>
      <c r="C199" s="82" t="s">
        <v>2294</v>
      </c>
      <c r="D199" s="69" t="s">
        <v>2433</v>
      </c>
      <c r="E199" s="69"/>
      <c r="F199" s="69" t="s">
        <v>408</v>
      </c>
      <c r="G199" s="95">
        <v>42759</v>
      </c>
      <c r="H199" s="69" t="s">
        <v>247</v>
      </c>
      <c r="I199" s="76">
        <v>1.9000000004034341</v>
      </c>
      <c r="J199" s="82" t="s">
        <v>122</v>
      </c>
      <c r="K199" s="82" t="s">
        <v>127</v>
      </c>
      <c r="L199" s="83">
        <v>6.5500000000000003E-2</v>
      </c>
      <c r="M199" s="83">
        <v>7.1699999999193145E-2</v>
      </c>
      <c r="N199" s="76">
        <v>494.75607500000001</v>
      </c>
      <c r="O199" s="78">
        <v>100.2</v>
      </c>
      <c r="P199" s="76">
        <v>0.49574401200000001</v>
      </c>
      <c r="Q199" s="77">
        <f t="shared" si="2"/>
        <v>4.1227757299008307E-4</v>
      </c>
      <c r="R199" s="77">
        <f>P199/'סכום נכסי הקרן'!$C$42</f>
        <v>6.3526533615993206E-6</v>
      </c>
    </row>
    <row r="200" spans="2:18">
      <c r="B200" s="75" t="s">
        <v>2536</v>
      </c>
      <c r="C200" s="82" t="s">
        <v>2294</v>
      </c>
      <c r="D200" s="69" t="s">
        <v>2434</v>
      </c>
      <c r="E200" s="69"/>
      <c r="F200" s="69" t="s">
        <v>408</v>
      </c>
      <c r="G200" s="95">
        <v>42759</v>
      </c>
      <c r="H200" s="69" t="s">
        <v>247</v>
      </c>
      <c r="I200" s="76">
        <v>1.9500000003117848</v>
      </c>
      <c r="J200" s="82" t="s">
        <v>122</v>
      </c>
      <c r="K200" s="82" t="s">
        <v>127</v>
      </c>
      <c r="L200" s="83">
        <v>3.8800000000000001E-2</v>
      </c>
      <c r="M200" s="83">
        <v>5.7800000013718537E-2</v>
      </c>
      <c r="N200" s="76">
        <v>494.75607500000001</v>
      </c>
      <c r="O200" s="78">
        <v>97.24</v>
      </c>
      <c r="P200" s="76">
        <v>0.48110080300000002</v>
      </c>
      <c r="Q200" s="77">
        <f t="shared" si="2"/>
        <v>4.0009978259590166E-4</v>
      </c>
      <c r="R200" s="77">
        <f>P200/'סכום נכסי הקרן'!$C$42</f>
        <v>6.1650096813394943E-6</v>
      </c>
    </row>
    <row r="201" spans="2:18">
      <c r="B201" s="75" t="s">
        <v>2537</v>
      </c>
      <c r="C201" s="82" t="s">
        <v>2294</v>
      </c>
      <c r="D201" s="69">
        <v>7561</v>
      </c>
      <c r="E201" s="69"/>
      <c r="F201" s="69" t="s">
        <v>441</v>
      </c>
      <c r="G201" s="95">
        <v>43920</v>
      </c>
      <c r="H201" s="69" t="s">
        <v>125</v>
      </c>
      <c r="I201" s="76">
        <v>4.4899999998093465</v>
      </c>
      <c r="J201" s="82" t="s">
        <v>150</v>
      </c>
      <c r="K201" s="82" t="s">
        <v>127</v>
      </c>
      <c r="L201" s="83">
        <v>4.8917999999999996E-2</v>
      </c>
      <c r="M201" s="83">
        <v>5.8899999999751332E-2</v>
      </c>
      <c r="N201" s="76">
        <v>1241.8929069999999</v>
      </c>
      <c r="O201" s="78">
        <v>97.14</v>
      </c>
      <c r="P201" s="76">
        <v>1.2063747269999998</v>
      </c>
      <c r="Q201" s="77">
        <f t="shared" si="2"/>
        <v>1.0032622331787922E-3</v>
      </c>
      <c r="R201" s="77">
        <f>P201/'סכום נכסי הקרן'!$C$42</f>
        <v>1.5458947116490863E-5</v>
      </c>
    </row>
    <row r="202" spans="2:18">
      <c r="B202" s="75" t="s">
        <v>2537</v>
      </c>
      <c r="C202" s="82" t="s">
        <v>2294</v>
      </c>
      <c r="D202" s="69">
        <v>8991</v>
      </c>
      <c r="E202" s="69"/>
      <c r="F202" s="69" t="s">
        <v>441</v>
      </c>
      <c r="G202" s="95">
        <v>44636</v>
      </c>
      <c r="H202" s="69" t="s">
        <v>125</v>
      </c>
      <c r="I202" s="76">
        <v>4.9400000013628151</v>
      </c>
      <c r="J202" s="82" t="s">
        <v>150</v>
      </c>
      <c r="K202" s="82" t="s">
        <v>127</v>
      </c>
      <c r="L202" s="83">
        <v>4.2824000000000001E-2</v>
      </c>
      <c r="M202" s="83">
        <v>8.7100000030495769E-2</v>
      </c>
      <c r="N202" s="76">
        <v>1090.650427</v>
      </c>
      <c r="O202" s="78">
        <v>82.08</v>
      </c>
      <c r="P202" s="76">
        <v>0.895205837</v>
      </c>
      <c r="Q202" s="77">
        <f t="shared" si="2"/>
        <v>7.444836061981842E-4</v>
      </c>
      <c r="R202" s="77">
        <f>P202/'סכום נכסי הקרן'!$C$42</f>
        <v>1.1471509956919829E-5</v>
      </c>
    </row>
    <row r="203" spans="2:18">
      <c r="B203" s="75" t="s">
        <v>2537</v>
      </c>
      <c r="C203" s="82" t="s">
        <v>2294</v>
      </c>
      <c r="D203" s="69">
        <v>9112</v>
      </c>
      <c r="E203" s="69"/>
      <c r="F203" s="69" t="s">
        <v>441</v>
      </c>
      <c r="G203" s="95">
        <v>44722</v>
      </c>
      <c r="H203" s="69" t="s">
        <v>125</v>
      </c>
      <c r="I203" s="76">
        <v>4.8900000010397058</v>
      </c>
      <c r="J203" s="82" t="s">
        <v>150</v>
      </c>
      <c r="K203" s="82" t="s">
        <v>127</v>
      </c>
      <c r="L203" s="83">
        <v>5.2750000000000005E-2</v>
      </c>
      <c r="M203" s="83">
        <v>7.9600000010782115E-2</v>
      </c>
      <c r="N203" s="76">
        <v>1737.824417</v>
      </c>
      <c r="O203" s="78">
        <v>89.66</v>
      </c>
      <c r="P203" s="76">
        <v>1.5581333420000001</v>
      </c>
      <c r="Q203" s="77">
        <f t="shared" ref="Q203:Q256" si="3">IFERROR(P203/$P$10,0)</f>
        <v>1.2957966553001695E-3</v>
      </c>
      <c r="R203" s="77">
        <f>P203/'סכום נכסי הקרן'!$C$42</f>
        <v>1.9966516535304687E-5</v>
      </c>
    </row>
    <row r="204" spans="2:18">
      <c r="B204" s="75" t="s">
        <v>2537</v>
      </c>
      <c r="C204" s="82" t="s">
        <v>2294</v>
      </c>
      <c r="D204" s="69">
        <v>9247</v>
      </c>
      <c r="E204" s="69"/>
      <c r="F204" s="69" t="s">
        <v>441</v>
      </c>
      <c r="G204" s="95">
        <v>44816</v>
      </c>
      <c r="H204" s="69" t="s">
        <v>125</v>
      </c>
      <c r="I204" s="76">
        <v>4.8100000007488344</v>
      </c>
      <c r="J204" s="82" t="s">
        <v>150</v>
      </c>
      <c r="K204" s="82" t="s">
        <v>127</v>
      </c>
      <c r="L204" s="83">
        <v>5.6036999999999997E-2</v>
      </c>
      <c r="M204" s="83">
        <v>9.4800000016179206E-2</v>
      </c>
      <c r="N204" s="76">
        <v>2145.5471680000001</v>
      </c>
      <c r="O204" s="78">
        <v>85.27</v>
      </c>
      <c r="P204" s="76">
        <v>1.829508023</v>
      </c>
      <c r="Q204" s="77">
        <f t="shared" si="3"/>
        <v>1.5214810652888432E-3</v>
      </c>
      <c r="R204" s="77">
        <f>P204/'סכום נכסי הקרן'!$C$42</f>
        <v>2.3444015481893258E-5</v>
      </c>
    </row>
    <row r="205" spans="2:18">
      <c r="B205" s="75" t="s">
        <v>2537</v>
      </c>
      <c r="C205" s="82" t="s">
        <v>2294</v>
      </c>
      <c r="D205" s="69">
        <v>9486</v>
      </c>
      <c r="E205" s="69"/>
      <c r="F205" s="69" t="s">
        <v>441</v>
      </c>
      <c r="G205" s="95">
        <v>44976</v>
      </c>
      <c r="H205" s="69" t="s">
        <v>125</v>
      </c>
      <c r="I205" s="76">
        <v>4.8699999991171721</v>
      </c>
      <c r="J205" s="82" t="s">
        <v>150</v>
      </c>
      <c r="K205" s="82" t="s">
        <v>127</v>
      </c>
      <c r="L205" s="83">
        <v>6.1999000000000005E-2</v>
      </c>
      <c r="M205" s="83">
        <v>7.1899999987248039E-2</v>
      </c>
      <c r="N205" s="76">
        <v>2105</v>
      </c>
      <c r="O205" s="78">
        <v>96.86</v>
      </c>
      <c r="P205" s="76">
        <v>2.0389029399999998</v>
      </c>
      <c r="Q205" s="77">
        <f t="shared" si="3"/>
        <v>1.6956209965588952E-3</v>
      </c>
      <c r="R205" s="77">
        <f>P205/'סכום נכסי הקרן'!$C$42</f>
        <v>2.6127282029108477E-5</v>
      </c>
    </row>
    <row r="206" spans="2:18">
      <c r="B206" s="75" t="s">
        <v>2537</v>
      </c>
      <c r="C206" s="82" t="s">
        <v>2294</v>
      </c>
      <c r="D206" s="69">
        <v>7894</v>
      </c>
      <c r="E206" s="69"/>
      <c r="F206" s="69" t="s">
        <v>441</v>
      </c>
      <c r="G206" s="95">
        <v>44068</v>
      </c>
      <c r="H206" s="69" t="s">
        <v>125</v>
      </c>
      <c r="I206" s="76">
        <v>4.4100000004009319</v>
      </c>
      <c r="J206" s="82" t="s">
        <v>150</v>
      </c>
      <c r="K206" s="82" t="s">
        <v>127</v>
      </c>
      <c r="L206" s="83">
        <v>4.5102999999999997E-2</v>
      </c>
      <c r="M206" s="83">
        <v>7.5100000007654155E-2</v>
      </c>
      <c r="N206" s="76">
        <v>1539.1063959999999</v>
      </c>
      <c r="O206" s="78">
        <v>89.13</v>
      </c>
      <c r="P206" s="76">
        <v>1.371805545</v>
      </c>
      <c r="Q206" s="77">
        <f t="shared" si="3"/>
        <v>1.1408401251792389E-3</v>
      </c>
      <c r="R206" s="77">
        <f>P206/'סכום נכסי הקרן'!$C$42</f>
        <v>1.757884088553517E-5</v>
      </c>
    </row>
    <row r="207" spans="2:18">
      <c r="B207" s="75" t="s">
        <v>2537</v>
      </c>
      <c r="C207" s="82" t="s">
        <v>2294</v>
      </c>
      <c r="D207" s="69">
        <v>8076</v>
      </c>
      <c r="E207" s="69"/>
      <c r="F207" s="69" t="s">
        <v>441</v>
      </c>
      <c r="G207" s="95">
        <v>44160</v>
      </c>
      <c r="H207" s="69" t="s">
        <v>125</v>
      </c>
      <c r="I207" s="76">
        <v>4.1999999998196982</v>
      </c>
      <c r="J207" s="82" t="s">
        <v>150</v>
      </c>
      <c r="K207" s="82" t="s">
        <v>127</v>
      </c>
      <c r="L207" s="83">
        <v>4.5465999999999999E-2</v>
      </c>
      <c r="M207" s="83">
        <v>0.10789999998882129</v>
      </c>
      <c r="N207" s="76">
        <v>1413.5994209999999</v>
      </c>
      <c r="O207" s="78">
        <v>78.47</v>
      </c>
      <c r="P207" s="76">
        <v>1.109251456</v>
      </c>
      <c r="Q207" s="77">
        <f t="shared" si="3"/>
        <v>9.2249121935011067E-4</v>
      </c>
      <c r="R207" s="77">
        <f>P207/'סכום נכסי הקרן'!$C$42</f>
        <v>1.4214372378172751E-5</v>
      </c>
    </row>
    <row r="208" spans="2:18">
      <c r="B208" s="75" t="s">
        <v>2537</v>
      </c>
      <c r="C208" s="82" t="s">
        <v>2294</v>
      </c>
      <c r="D208" s="69">
        <v>9311</v>
      </c>
      <c r="E208" s="69"/>
      <c r="F208" s="69" t="s">
        <v>441</v>
      </c>
      <c r="G208" s="95">
        <v>44880</v>
      </c>
      <c r="H208" s="69" t="s">
        <v>125</v>
      </c>
      <c r="I208" s="76">
        <v>3.9699999992198722</v>
      </c>
      <c r="J208" s="82" t="s">
        <v>150</v>
      </c>
      <c r="K208" s="82" t="s">
        <v>127</v>
      </c>
      <c r="L208" s="83">
        <v>7.2695999999999997E-2</v>
      </c>
      <c r="M208" s="83">
        <v>0.11599999999082203</v>
      </c>
      <c r="N208" s="76">
        <v>1253.5274999999999</v>
      </c>
      <c r="O208" s="78">
        <v>86.92</v>
      </c>
      <c r="P208" s="76">
        <v>1.0895661050000001</v>
      </c>
      <c r="Q208" s="77">
        <f t="shared" si="3"/>
        <v>9.0612021226321542E-4</v>
      </c>
      <c r="R208" s="77">
        <f>P208/'סכום נכסי הקרן'!$C$42</f>
        <v>1.3962116762013313E-5</v>
      </c>
    </row>
    <row r="209" spans="2:18">
      <c r="B209" s="75" t="s">
        <v>2538</v>
      </c>
      <c r="C209" s="82" t="s">
        <v>2295</v>
      </c>
      <c r="D209" s="69" t="s">
        <v>2435</v>
      </c>
      <c r="E209" s="69"/>
      <c r="F209" s="69" t="s">
        <v>441</v>
      </c>
      <c r="G209" s="95">
        <v>45016</v>
      </c>
      <c r="H209" s="69" t="s">
        <v>125</v>
      </c>
      <c r="I209" s="76">
        <v>5.3799999983213631</v>
      </c>
      <c r="J209" s="82" t="s">
        <v>277</v>
      </c>
      <c r="K209" s="82" t="s">
        <v>127</v>
      </c>
      <c r="L209" s="83">
        <v>4.4999999999999998E-2</v>
      </c>
      <c r="M209" s="83">
        <v>4.0099999987765866E-2</v>
      </c>
      <c r="N209" s="76">
        <v>1365.6169870000001</v>
      </c>
      <c r="O209" s="78">
        <v>102.95</v>
      </c>
      <c r="P209" s="76">
        <v>1.4059026719999999</v>
      </c>
      <c r="Q209" s="77">
        <f t="shared" si="3"/>
        <v>1.1691964551100473E-3</v>
      </c>
      <c r="R209" s="77">
        <f>P209/'סכום נכסי הקרן'!$C$42</f>
        <v>1.8015774510983434E-5</v>
      </c>
    </row>
    <row r="210" spans="2:18">
      <c r="B210" s="75" t="s">
        <v>2539</v>
      </c>
      <c r="C210" s="82" t="s">
        <v>2294</v>
      </c>
      <c r="D210" s="69">
        <v>8811</v>
      </c>
      <c r="E210" s="69"/>
      <c r="F210" s="69" t="s">
        <v>2436</v>
      </c>
      <c r="G210" s="95">
        <v>44550</v>
      </c>
      <c r="H210" s="69" t="s">
        <v>2293</v>
      </c>
      <c r="I210" s="76">
        <v>5.0700000011057798</v>
      </c>
      <c r="J210" s="82" t="s">
        <v>267</v>
      </c>
      <c r="K210" s="82" t="s">
        <v>127</v>
      </c>
      <c r="L210" s="83">
        <v>7.3499999999999996E-2</v>
      </c>
      <c r="M210" s="83">
        <v>8.9800000022115578E-2</v>
      </c>
      <c r="N210" s="76">
        <v>1905.682906</v>
      </c>
      <c r="O210" s="78">
        <v>94.91</v>
      </c>
      <c r="P210" s="76">
        <v>1.808678</v>
      </c>
      <c r="Q210" s="77">
        <f t="shared" si="3"/>
        <v>1.5041581100541008E-3</v>
      </c>
      <c r="R210" s="77">
        <f>P210/'סכום נכסי הקרן'!$C$42</f>
        <v>2.3177091600958635E-5</v>
      </c>
    </row>
    <row r="211" spans="2:18">
      <c r="B211" s="75" t="s">
        <v>2540</v>
      </c>
      <c r="C211" s="82" t="s">
        <v>2295</v>
      </c>
      <c r="D211" s="69" t="s">
        <v>2437</v>
      </c>
      <c r="E211" s="69"/>
      <c r="F211" s="69" t="s">
        <v>2436</v>
      </c>
      <c r="G211" s="95">
        <v>42732</v>
      </c>
      <c r="H211" s="69" t="s">
        <v>2293</v>
      </c>
      <c r="I211" s="76">
        <v>2.2300000000078373</v>
      </c>
      <c r="J211" s="82" t="s">
        <v>123</v>
      </c>
      <c r="K211" s="82" t="s">
        <v>127</v>
      </c>
      <c r="L211" s="83">
        <v>2.1613000000000004E-2</v>
      </c>
      <c r="M211" s="83">
        <v>2.8600000001201678E-2</v>
      </c>
      <c r="N211" s="76">
        <v>7044.4815159999998</v>
      </c>
      <c r="O211" s="78">
        <v>108.68</v>
      </c>
      <c r="P211" s="76">
        <v>7.6559425780000003</v>
      </c>
      <c r="Q211" s="77">
        <f t="shared" si="3"/>
        <v>6.3669421084389813E-3</v>
      </c>
      <c r="R211" s="77">
        <f>P211/'סכום נכסי הקרן'!$C$42</f>
        <v>9.8106176125316614E-5</v>
      </c>
    </row>
    <row r="212" spans="2:18">
      <c r="B212" s="75" t="s">
        <v>2541</v>
      </c>
      <c r="C212" s="82" t="s">
        <v>2295</v>
      </c>
      <c r="D212" s="69" t="s">
        <v>2438</v>
      </c>
      <c r="E212" s="69"/>
      <c r="F212" s="69" t="s">
        <v>441</v>
      </c>
      <c r="G212" s="95">
        <v>44347</v>
      </c>
      <c r="H212" s="69" t="s">
        <v>125</v>
      </c>
      <c r="I212" s="76">
        <v>2.3899999991366592</v>
      </c>
      <c r="J212" s="82" t="s">
        <v>123</v>
      </c>
      <c r="K212" s="82" t="s">
        <v>127</v>
      </c>
      <c r="L212" s="83">
        <v>6.25E-2</v>
      </c>
      <c r="M212" s="83">
        <v>7.0899999980345213E-2</v>
      </c>
      <c r="N212" s="76">
        <v>1105.037581</v>
      </c>
      <c r="O212" s="78">
        <v>98.53</v>
      </c>
      <c r="P212" s="76">
        <v>1.0887937460000001</v>
      </c>
      <c r="Q212" s="77">
        <f t="shared" si="3"/>
        <v>9.0547789226279351E-4</v>
      </c>
      <c r="R212" s="77">
        <f>P212/'סכום נכסי הקרן'!$C$42</f>
        <v>1.395221945840713E-5</v>
      </c>
    </row>
    <row r="213" spans="2:18">
      <c r="B213" s="75" t="s">
        <v>2541</v>
      </c>
      <c r="C213" s="82" t="s">
        <v>2295</v>
      </c>
      <c r="D213" s="69">
        <v>9199</v>
      </c>
      <c r="E213" s="69"/>
      <c r="F213" s="69" t="s">
        <v>441</v>
      </c>
      <c r="G213" s="95">
        <v>44788</v>
      </c>
      <c r="H213" s="69" t="s">
        <v>125</v>
      </c>
      <c r="I213" s="76">
        <v>2.3899999993100685</v>
      </c>
      <c r="J213" s="82" t="s">
        <v>123</v>
      </c>
      <c r="K213" s="82" t="s">
        <v>127</v>
      </c>
      <c r="L213" s="83">
        <v>6.25E-2</v>
      </c>
      <c r="M213" s="83">
        <v>7.0899999978660255E-2</v>
      </c>
      <c r="N213" s="76">
        <v>632.54847400000006</v>
      </c>
      <c r="O213" s="78">
        <v>98.53</v>
      </c>
      <c r="P213" s="76">
        <v>0.62325013699999998</v>
      </c>
      <c r="Q213" s="77">
        <f t="shared" si="3"/>
        <v>5.183160010576119E-4</v>
      </c>
      <c r="R213" s="77">
        <f>P213/'סכום נכסי הקרן'!$C$42</f>
        <v>7.986565610660946E-6</v>
      </c>
    </row>
    <row r="214" spans="2:18">
      <c r="B214" s="75" t="s">
        <v>2541</v>
      </c>
      <c r="C214" s="82" t="s">
        <v>2295</v>
      </c>
      <c r="D214" s="69">
        <v>9255</v>
      </c>
      <c r="E214" s="69"/>
      <c r="F214" s="69" t="s">
        <v>441</v>
      </c>
      <c r="G214" s="95">
        <v>44825</v>
      </c>
      <c r="H214" s="69" t="s">
        <v>125</v>
      </c>
      <c r="I214" s="76">
        <v>2.3900000003475559</v>
      </c>
      <c r="J214" s="82" t="s">
        <v>123</v>
      </c>
      <c r="K214" s="82" t="s">
        <v>127</v>
      </c>
      <c r="L214" s="83">
        <v>6.25E-2</v>
      </c>
      <c r="M214" s="83">
        <v>7.0900000033266075E-2</v>
      </c>
      <c r="N214" s="76">
        <v>408.82228099999998</v>
      </c>
      <c r="O214" s="78">
        <v>98.53</v>
      </c>
      <c r="P214" s="76">
        <v>0.40281267400000004</v>
      </c>
      <c r="Q214" s="77">
        <f t="shared" si="3"/>
        <v>3.3499271314721505E-4</v>
      </c>
      <c r="R214" s="77">
        <f>P214/'סכום נכסי הקרן'!$C$42</f>
        <v>5.1617956559017634E-6</v>
      </c>
    </row>
    <row r="215" spans="2:18">
      <c r="B215" s="75" t="s">
        <v>2541</v>
      </c>
      <c r="C215" s="82" t="s">
        <v>2295</v>
      </c>
      <c r="D215" s="69">
        <v>9287</v>
      </c>
      <c r="E215" s="69"/>
      <c r="F215" s="69" t="s">
        <v>441</v>
      </c>
      <c r="G215" s="95">
        <v>44861</v>
      </c>
      <c r="H215" s="69" t="s">
        <v>125</v>
      </c>
      <c r="I215" s="76">
        <v>2.3899999984374176</v>
      </c>
      <c r="J215" s="82" t="s">
        <v>123</v>
      </c>
      <c r="K215" s="82" t="s">
        <v>127</v>
      </c>
      <c r="L215" s="83">
        <v>6.25E-2</v>
      </c>
      <c r="M215" s="83">
        <v>7.0899999929224217E-2</v>
      </c>
      <c r="N215" s="76">
        <v>220.834732</v>
      </c>
      <c r="O215" s="78">
        <v>98.53</v>
      </c>
      <c r="P215" s="76">
        <v>0.21758850599999996</v>
      </c>
      <c r="Q215" s="77">
        <f t="shared" si="3"/>
        <v>1.8095399842009207E-4</v>
      </c>
      <c r="R215" s="77">
        <f>P215/'סכום נכסי הקרן'!$C$42</f>
        <v>2.7882623302089905E-6</v>
      </c>
    </row>
    <row r="216" spans="2:18">
      <c r="B216" s="75" t="s">
        <v>2541</v>
      </c>
      <c r="C216" s="82" t="s">
        <v>2295</v>
      </c>
      <c r="D216" s="69">
        <v>9339</v>
      </c>
      <c r="E216" s="69"/>
      <c r="F216" s="69" t="s">
        <v>441</v>
      </c>
      <c r="G216" s="95">
        <v>44895</v>
      </c>
      <c r="H216" s="69" t="s">
        <v>125</v>
      </c>
      <c r="I216" s="76">
        <v>2.3899999966857832</v>
      </c>
      <c r="J216" s="82" t="s">
        <v>123</v>
      </c>
      <c r="K216" s="82" t="s">
        <v>127</v>
      </c>
      <c r="L216" s="83">
        <v>6.25E-2</v>
      </c>
      <c r="M216" s="83">
        <v>7.0899999900573496E-2</v>
      </c>
      <c r="N216" s="76">
        <v>306.23194899999999</v>
      </c>
      <c r="O216" s="78">
        <v>98.53</v>
      </c>
      <c r="P216" s="76">
        <v>0.30173039999999995</v>
      </c>
      <c r="Q216" s="77">
        <f t="shared" si="3"/>
        <v>2.5092925783907794E-4</v>
      </c>
      <c r="R216" s="77">
        <f>P216/'סכום נכסי הקרן'!$C$42</f>
        <v>3.8664887390646033E-6</v>
      </c>
    </row>
    <row r="217" spans="2:18">
      <c r="B217" s="75" t="s">
        <v>2541</v>
      </c>
      <c r="C217" s="82" t="s">
        <v>2295</v>
      </c>
      <c r="D217" s="69">
        <v>9388</v>
      </c>
      <c r="E217" s="69"/>
      <c r="F217" s="69" t="s">
        <v>441</v>
      </c>
      <c r="G217" s="95">
        <v>44921</v>
      </c>
      <c r="H217" s="69" t="s">
        <v>125</v>
      </c>
      <c r="I217" s="76">
        <v>2.389999999539743</v>
      </c>
      <c r="J217" s="82" t="s">
        <v>123</v>
      </c>
      <c r="K217" s="82" t="s">
        <v>127</v>
      </c>
      <c r="L217" s="83">
        <v>6.25E-2</v>
      </c>
      <c r="M217" s="83">
        <v>7.0899999981235681E-2</v>
      </c>
      <c r="N217" s="76">
        <v>573.32966599999997</v>
      </c>
      <c r="O217" s="78">
        <v>98.53</v>
      </c>
      <c r="P217" s="76">
        <v>0.56490183400000005</v>
      </c>
      <c r="Q217" s="77">
        <f t="shared" si="3"/>
        <v>4.6979156875659206E-4</v>
      </c>
      <c r="R217" s="77">
        <f>P217/'סכום נכסי הקרן'!$C$42</f>
        <v>7.2388681413538114E-6</v>
      </c>
    </row>
    <row r="218" spans="2:18">
      <c r="B218" s="75" t="s">
        <v>2541</v>
      </c>
      <c r="C218" s="82" t="s">
        <v>2295</v>
      </c>
      <c r="D218" s="69">
        <v>9455</v>
      </c>
      <c r="E218" s="69"/>
      <c r="F218" s="69" t="s">
        <v>441</v>
      </c>
      <c r="G218" s="95">
        <v>44957</v>
      </c>
      <c r="H218" s="69" t="s">
        <v>125</v>
      </c>
      <c r="I218" s="76">
        <v>2.3899999990743899</v>
      </c>
      <c r="J218" s="82" t="s">
        <v>123</v>
      </c>
      <c r="K218" s="82" t="s">
        <v>127</v>
      </c>
      <c r="L218" s="83">
        <v>6.25E-2</v>
      </c>
      <c r="M218" s="83">
        <v>7.0900000005358801E-2</v>
      </c>
      <c r="N218" s="76">
        <v>416.66483299999999</v>
      </c>
      <c r="O218" s="78">
        <v>98.53</v>
      </c>
      <c r="P218" s="76">
        <v>0.41053994199999999</v>
      </c>
      <c r="Q218" s="77">
        <f t="shared" si="3"/>
        <v>3.4141897190126716E-4</v>
      </c>
      <c r="R218" s="77">
        <f>P218/'סכום נכסי הקרן'!$C$42</f>
        <v>5.2608158232622084E-6</v>
      </c>
    </row>
    <row r="219" spans="2:18">
      <c r="B219" s="75" t="s">
        <v>2541</v>
      </c>
      <c r="C219" s="82" t="s">
        <v>2295</v>
      </c>
      <c r="D219" s="69">
        <v>9524</v>
      </c>
      <c r="E219" s="69"/>
      <c r="F219" s="69" t="s">
        <v>441</v>
      </c>
      <c r="G219" s="95">
        <v>45008</v>
      </c>
      <c r="H219" s="69" t="s">
        <v>125</v>
      </c>
      <c r="I219" s="76">
        <v>2.3999999955481548</v>
      </c>
      <c r="J219" s="82" t="s">
        <v>123</v>
      </c>
      <c r="K219" s="82" t="s">
        <v>127</v>
      </c>
      <c r="L219" s="83">
        <v>6.25E-2</v>
      </c>
      <c r="M219" s="83">
        <v>7.0699999886477946E-2</v>
      </c>
      <c r="N219" s="76">
        <v>136.78632400000001</v>
      </c>
      <c r="O219" s="78">
        <v>98.53</v>
      </c>
      <c r="P219" s="76">
        <v>0.13477557900000001</v>
      </c>
      <c r="Q219" s="77">
        <f t="shared" si="3"/>
        <v>1.1208395313598505E-4</v>
      </c>
      <c r="R219" s="77">
        <f>P219/'סכום נכסי הקרן'!$C$42</f>
        <v>1.7270658127401544E-6</v>
      </c>
    </row>
    <row r="220" spans="2:18">
      <c r="B220" s="75" t="s">
        <v>2541</v>
      </c>
      <c r="C220" s="82" t="s">
        <v>2295</v>
      </c>
      <c r="D220" s="69">
        <v>8814</v>
      </c>
      <c r="E220" s="69"/>
      <c r="F220" s="69" t="s">
        <v>441</v>
      </c>
      <c r="G220" s="95">
        <v>44558</v>
      </c>
      <c r="H220" s="69" t="s">
        <v>125</v>
      </c>
      <c r="I220" s="76">
        <v>2.3900000030065915</v>
      </c>
      <c r="J220" s="82" t="s">
        <v>123</v>
      </c>
      <c r="K220" s="82" t="s">
        <v>127</v>
      </c>
      <c r="L220" s="83">
        <v>6.25E-2</v>
      </c>
      <c r="M220" s="83">
        <v>7.0900000087495196E-2</v>
      </c>
      <c r="N220" s="76">
        <v>300.43254899999999</v>
      </c>
      <c r="O220" s="78">
        <v>98.53</v>
      </c>
      <c r="P220" s="76">
        <v>0.29601624900000001</v>
      </c>
      <c r="Q220" s="77">
        <f t="shared" si="3"/>
        <v>2.4617717561729841E-4</v>
      </c>
      <c r="R220" s="77">
        <f>P220/'סכום נכסי הקרן'!$C$42</f>
        <v>3.7932654228365576E-6</v>
      </c>
    </row>
    <row r="221" spans="2:18">
      <c r="B221" s="75" t="s">
        <v>2541</v>
      </c>
      <c r="C221" s="82" t="s">
        <v>2295</v>
      </c>
      <c r="D221" s="69">
        <v>9003</v>
      </c>
      <c r="E221" s="69"/>
      <c r="F221" s="69" t="s">
        <v>441</v>
      </c>
      <c r="G221" s="95">
        <v>44644</v>
      </c>
      <c r="H221" s="69" t="s">
        <v>125</v>
      </c>
      <c r="I221" s="76">
        <v>2.3899999998119301</v>
      </c>
      <c r="J221" s="82" t="s">
        <v>123</v>
      </c>
      <c r="K221" s="82" t="s">
        <v>127</v>
      </c>
      <c r="L221" s="83">
        <v>6.25E-2</v>
      </c>
      <c r="M221" s="83">
        <v>7.0899999965207017E-2</v>
      </c>
      <c r="N221" s="76">
        <v>431.71926000000002</v>
      </c>
      <c r="O221" s="78">
        <v>98.53</v>
      </c>
      <c r="P221" s="76">
        <v>0.42537307199999996</v>
      </c>
      <c r="Q221" s="77">
        <f t="shared" si="3"/>
        <v>3.5375470705533373E-4</v>
      </c>
      <c r="R221" s="77">
        <f>P221/'סכום נכסי הקרן'!$C$42</f>
        <v>5.4508932238492262E-6</v>
      </c>
    </row>
    <row r="222" spans="2:18">
      <c r="B222" s="75" t="s">
        <v>2541</v>
      </c>
      <c r="C222" s="82" t="s">
        <v>2295</v>
      </c>
      <c r="D222" s="69">
        <v>9096</v>
      </c>
      <c r="E222" s="69"/>
      <c r="F222" s="69" t="s">
        <v>441</v>
      </c>
      <c r="G222" s="95">
        <v>44711</v>
      </c>
      <c r="H222" s="69" t="s">
        <v>125</v>
      </c>
      <c r="I222" s="76">
        <v>2.3899999986763909</v>
      </c>
      <c r="J222" s="82" t="s">
        <v>123</v>
      </c>
      <c r="K222" s="82" t="s">
        <v>127</v>
      </c>
      <c r="L222" s="83">
        <v>6.25E-2</v>
      </c>
      <c r="M222" s="83">
        <v>7.0899999961220567E-2</v>
      </c>
      <c r="N222" s="76">
        <v>437.06564200000003</v>
      </c>
      <c r="O222" s="78">
        <v>98.53</v>
      </c>
      <c r="P222" s="76">
        <v>0.43064086300000004</v>
      </c>
      <c r="Q222" s="77">
        <f t="shared" si="3"/>
        <v>3.5813558112729129E-4</v>
      </c>
      <c r="R222" s="77">
        <f>P222/'סכום נכסי הקרן'!$C$42</f>
        <v>5.5183967123318128E-6</v>
      </c>
    </row>
    <row r="223" spans="2:18">
      <c r="B223" s="75" t="s">
        <v>2541</v>
      </c>
      <c r="C223" s="82" t="s">
        <v>2295</v>
      </c>
      <c r="D223" s="69">
        <v>9127</v>
      </c>
      <c r="E223" s="69"/>
      <c r="F223" s="69" t="s">
        <v>441</v>
      </c>
      <c r="G223" s="95">
        <v>44738</v>
      </c>
      <c r="H223" s="69" t="s">
        <v>125</v>
      </c>
      <c r="I223" s="76">
        <v>2.3900000034045203</v>
      </c>
      <c r="J223" s="82" t="s">
        <v>123</v>
      </c>
      <c r="K223" s="82" t="s">
        <v>127</v>
      </c>
      <c r="L223" s="83">
        <v>6.25E-2</v>
      </c>
      <c r="M223" s="83">
        <v>7.090000006571516E-2</v>
      </c>
      <c r="N223" s="76">
        <v>256.37397399999998</v>
      </c>
      <c r="O223" s="78">
        <v>98.53</v>
      </c>
      <c r="P223" s="76">
        <v>0.25260532599999996</v>
      </c>
      <c r="Q223" s="77">
        <f t="shared" si="3"/>
        <v>2.1007517631428034E-4</v>
      </c>
      <c r="R223" s="77">
        <f>P223/'סכום נכסי הקרן'!$C$42</f>
        <v>3.2369812534857041E-6</v>
      </c>
    </row>
    <row r="224" spans="2:18">
      <c r="B224" s="75" t="s">
        <v>2542</v>
      </c>
      <c r="C224" s="82" t="s">
        <v>2295</v>
      </c>
      <c r="D224" s="69" t="s">
        <v>2439</v>
      </c>
      <c r="E224" s="69"/>
      <c r="F224" s="69" t="s">
        <v>441</v>
      </c>
      <c r="G224" s="95">
        <v>45016</v>
      </c>
      <c r="H224" s="69" t="s">
        <v>125</v>
      </c>
      <c r="I224" s="76">
        <v>5.5099999999428393</v>
      </c>
      <c r="J224" s="82" t="s">
        <v>277</v>
      </c>
      <c r="K224" s="82" t="s">
        <v>127</v>
      </c>
      <c r="L224" s="83">
        <v>4.5499999999999999E-2</v>
      </c>
      <c r="M224" s="83">
        <v>4.0599999999932752E-2</v>
      </c>
      <c r="N224" s="76">
        <v>2886.8702090000002</v>
      </c>
      <c r="O224" s="78">
        <v>103.02</v>
      </c>
      <c r="P224" s="76">
        <v>2.9740535669999999</v>
      </c>
      <c r="Q224" s="77">
        <f t="shared" si="3"/>
        <v>2.4733240480275518E-3</v>
      </c>
      <c r="R224" s="77">
        <f>P224/'סכום נכסי הקרן'!$C$42</f>
        <v>3.8110659801532813E-5</v>
      </c>
    </row>
    <row r="225" spans="2:18">
      <c r="B225" s="75" t="s">
        <v>2543</v>
      </c>
      <c r="C225" s="82" t="s">
        <v>2295</v>
      </c>
      <c r="D225" s="69" t="s">
        <v>2440</v>
      </c>
      <c r="E225" s="69"/>
      <c r="F225" s="69" t="s">
        <v>464</v>
      </c>
      <c r="G225" s="95">
        <v>44294</v>
      </c>
      <c r="H225" s="69" t="s">
        <v>125</v>
      </c>
      <c r="I225" s="76">
        <v>7.4000000002041633</v>
      </c>
      <c r="J225" s="82" t="s">
        <v>491</v>
      </c>
      <c r="K225" s="82" t="s">
        <v>127</v>
      </c>
      <c r="L225" s="83">
        <v>0.03</v>
      </c>
      <c r="M225" s="83">
        <v>6.9700000002228785E-2</v>
      </c>
      <c r="N225" s="76">
        <v>7202.9635010000002</v>
      </c>
      <c r="O225" s="78">
        <v>81.599999999999994</v>
      </c>
      <c r="P225" s="76">
        <v>5.877618377000001</v>
      </c>
      <c r="Q225" s="77">
        <f t="shared" si="3"/>
        <v>4.8880272494980156E-3</v>
      </c>
      <c r="R225" s="77">
        <f>P225/'סכום נכסי הקרן'!$C$42</f>
        <v>7.5318049713219733E-5</v>
      </c>
    </row>
    <row r="226" spans="2:18">
      <c r="B226" s="75" t="s">
        <v>2544</v>
      </c>
      <c r="C226" s="82" t="s">
        <v>2295</v>
      </c>
      <c r="D226" s="69" t="s">
        <v>2441</v>
      </c>
      <c r="E226" s="69"/>
      <c r="F226" s="69" t="s">
        <v>464</v>
      </c>
      <c r="G226" s="95">
        <v>42326</v>
      </c>
      <c r="H226" s="69" t="s">
        <v>125</v>
      </c>
      <c r="I226" s="76">
        <v>5.8099999925804848</v>
      </c>
      <c r="J226" s="82" t="s">
        <v>491</v>
      </c>
      <c r="K226" s="82" t="s">
        <v>127</v>
      </c>
      <c r="L226" s="83">
        <v>7.5499999999999998E-2</v>
      </c>
      <c r="M226" s="83">
        <v>0.11459999988990396</v>
      </c>
      <c r="N226" s="76">
        <v>101.276742</v>
      </c>
      <c r="O226" s="78">
        <v>82.51</v>
      </c>
      <c r="P226" s="76">
        <v>8.3563401999999981E-2</v>
      </c>
      <c r="Q226" s="77">
        <f t="shared" si="3"/>
        <v>6.9494165806191607E-5</v>
      </c>
      <c r="R226" s="77">
        <f>P226/'סכום נכסי הקרן'!$C$42</f>
        <v>1.0708133911297254E-6</v>
      </c>
    </row>
    <row r="227" spans="2:18">
      <c r="B227" s="75" t="s">
        <v>2544</v>
      </c>
      <c r="C227" s="82" t="s">
        <v>2295</v>
      </c>
      <c r="D227" s="69" t="s">
        <v>2442</v>
      </c>
      <c r="E227" s="69"/>
      <c r="F227" s="69" t="s">
        <v>464</v>
      </c>
      <c r="G227" s="95">
        <v>42606</v>
      </c>
      <c r="H227" s="69" t="s">
        <v>125</v>
      </c>
      <c r="I227" s="76">
        <v>5.8099999994872116</v>
      </c>
      <c r="J227" s="82" t="s">
        <v>491</v>
      </c>
      <c r="K227" s="82" t="s">
        <v>127</v>
      </c>
      <c r="L227" s="83">
        <v>7.5499999999999998E-2</v>
      </c>
      <c r="M227" s="83">
        <v>0.11489999999373257</v>
      </c>
      <c r="N227" s="76">
        <v>425.99810899999994</v>
      </c>
      <c r="O227" s="78">
        <v>82.4</v>
      </c>
      <c r="P227" s="76">
        <v>0.35102227800000002</v>
      </c>
      <c r="Q227" s="77">
        <f t="shared" si="3"/>
        <v>2.9192205924070795E-4</v>
      </c>
      <c r="R227" s="77">
        <f>P227/'סכום נכסי הקרן'!$C$42</f>
        <v>4.4981337148918531E-6</v>
      </c>
    </row>
    <row r="228" spans="2:18">
      <c r="B228" s="75" t="s">
        <v>2544</v>
      </c>
      <c r="C228" s="82" t="s">
        <v>2295</v>
      </c>
      <c r="D228" s="69" t="s">
        <v>2443</v>
      </c>
      <c r="E228" s="69"/>
      <c r="F228" s="69" t="s">
        <v>464</v>
      </c>
      <c r="G228" s="95">
        <v>42648</v>
      </c>
      <c r="H228" s="69" t="s">
        <v>125</v>
      </c>
      <c r="I228" s="76">
        <v>5.8100000032585504</v>
      </c>
      <c r="J228" s="82" t="s">
        <v>491</v>
      </c>
      <c r="K228" s="82" t="s">
        <v>127</v>
      </c>
      <c r="L228" s="83">
        <v>7.5499999999999998E-2</v>
      </c>
      <c r="M228" s="83">
        <v>0.11470000010396326</v>
      </c>
      <c r="N228" s="76">
        <v>390.77050200000008</v>
      </c>
      <c r="O228" s="78">
        <v>82.46</v>
      </c>
      <c r="P228" s="76">
        <v>0.32222919500000002</v>
      </c>
      <c r="Q228" s="77">
        <f t="shared" si="3"/>
        <v>2.679767526090627E-4</v>
      </c>
      <c r="R228" s="77">
        <f>P228/'סכום נכסי הקרן'!$C$42</f>
        <v>4.1291681377327319E-6</v>
      </c>
    </row>
    <row r="229" spans="2:18">
      <c r="B229" s="75" t="s">
        <v>2544</v>
      </c>
      <c r="C229" s="82" t="s">
        <v>2295</v>
      </c>
      <c r="D229" s="69" t="s">
        <v>2444</v>
      </c>
      <c r="E229" s="69"/>
      <c r="F229" s="69" t="s">
        <v>464</v>
      </c>
      <c r="G229" s="95">
        <v>42718</v>
      </c>
      <c r="H229" s="69" t="s">
        <v>125</v>
      </c>
      <c r="I229" s="76">
        <v>5.8100000062637118</v>
      </c>
      <c r="J229" s="82" t="s">
        <v>491</v>
      </c>
      <c r="K229" s="82" t="s">
        <v>127</v>
      </c>
      <c r="L229" s="83">
        <v>7.5499999999999998E-2</v>
      </c>
      <c r="M229" s="83">
        <v>0.11470000011861069</v>
      </c>
      <c r="N229" s="76">
        <v>273.021523</v>
      </c>
      <c r="O229" s="78">
        <v>82.45</v>
      </c>
      <c r="P229" s="76">
        <v>0.22510613900000001</v>
      </c>
      <c r="Q229" s="77">
        <f t="shared" si="3"/>
        <v>1.872059175816899E-4</v>
      </c>
      <c r="R229" s="77">
        <f>P229/'סכום נכסי הקרן'!$C$42</f>
        <v>2.8845961545068426E-6</v>
      </c>
    </row>
    <row r="230" spans="2:18">
      <c r="B230" s="75" t="s">
        <v>2544</v>
      </c>
      <c r="C230" s="82" t="s">
        <v>2295</v>
      </c>
      <c r="D230" s="69" t="s">
        <v>2445</v>
      </c>
      <c r="E230" s="69"/>
      <c r="F230" s="69" t="s">
        <v>464</v>
      </c>
      <c r="G230" s="95">
        <v>42900</v>
      </c>
      <c r="H230" s="69" t="s">
        <v>125</v>
      </c>
      <c r="I230" s="76">
        <v>5.7900000054234253</v>
      </c>
      <c r="J230" s="82" t="s">
        <v>491</v>
      </c>
      <c r="K230" s="82" t="s">
        <v>127</v>
      </c>
      <c r="L230" s="83">
        <v>7.5499999999999998E-2</v>
      </c>
      <c r="M230" s="83">
        <v>0.11560000008135139</v>
      </c>
      <c r="N230" s="76">
        <v>323.40436499999998</v>
      </c>
      <c r="O230" s="78">
        <v>82.1</v>
      </c>
      <c r="P230" s="76">
        <v>0.26551486399999996</v>
      </c>
      <c r="Q230" s="77">
        <f t="shared" si="3"/>
        <v>2.2081118696943929E-4</v>
      </c>
      <c r="R230" s="77">
        <f>P230/'סכום נכסי הקרן'!$C$42</f>
        <v>3.4024090105281717E-6</v>
      </c>
    </row>
    <row r="231" spans="2:18">
      <c r="B231" s="75" t="s">
        <v>2544</v>
      </c>
      <c r="C231" s="82" t="s">
        <v>2295</v>
      </c>
      <c r="D231" s="69" t="s">
        <v>2446</v>
      </c>
      <c r="E231" s="69"/>
      <c r="F231" s="69" t="s">
        <v>464</v>
      </c>
      <c r="G231" s="95">
        <v>43075</v>
      </c>
      <c r="H231" s="69" t="s">
        <v>125</v>
      </c>
      <c r="I231" s="76">
        <v>5.7900000091808641</v>
      </c>
      <c r="J231" s="82" t="s">
        <v>491</v>
      </c>
      <c r="K231" s="82" t="s">
        <v>127</v>
      </c>
      <c r="L231" s="83">
        <v>7.5499999999999998E-2</v>
      </c>
      <c r="M231" s="83">
        <v>0.11590000016476916</v>
      </c>
      <c r="N231" s="76">
        <v>200.67424099999999</v>
      </c>
      <c r="O231" s="78">
        <v>81.96</v>
      </c>
      <c r="P231" s="76">
        <v>0.16447253100000001</v>
      </c>
      <c r="Q231" s="77">
        <f t="shared" si="3"/>
        <v>1.3678094795467987E-4</v>
      </c>
      <c r="R231" s="77">
        <f>P231/'סכום נכסי הקרן'!$C$42</f>
        <v>2.1076139129400084E-6</v>
      </c>
    </row>
    <row r="232" spans="2:18">
      <c r="B232" s="75" t="s">
        <v>2544</v>
      </c>
      <c r="C232" s="82" t="s">
        <v>2295</v>
      </c>
      <c r="D232" s="69" t="s">
        <v>2447</v>
      </c>
      <c r="E232" s="69"/>
      <c r="F232" s="69" t="s">
        <v>464</v>
      </c>
      <c r="G232" s="95">
        <v>43292</v>
      </c>
      <c r="H232" s="69" t="s">
        <v>125</v>
      </c>
      <c r="I232" s="76">
        <v>5.7800000050429441</v>
      </c>
      <c r="J232" s="82" t="s">
        <v>491</v>
      </c>
      <c r="K232" s="82" t="s">
        <v>127</v>
      </c>
      <c r="L232" s="83">
        <v>7.5499999999999998E-2</v>
      </c>
      <c r="M232" s="83">
        <v>0.11600000009371843</v>
      </c>
      <c r="N232" s="76">
        <v>547.19303600000001</v>
      </c>
      <c r="O232" s="78">
        <v>81.900000000000006</v>
      </c>
      <c r="P232" s="76">
        <v>0.448150883</v>
      </c>
      <c r="Q232" s="77">
        <f t="shared" si="3"/>
        <v>3.7269750900511666E-4</v>
      </c>
      <c r="R232" s="77">
        <f>P232/'סכום נכסי הקרן'!$C$42</f>
        <v>5.7427768051258961E-6</v>
      </c>
    </row>
    <row r="233" spans="2:18">
      <c r="B233" s="75" t="s">
        <v>2516</v>
      </c>
      <c r="C233" s="82" t="s">
        <v>2295</v>
      </c>
      <c r="D233" s="69" t="s">
        <v>2448</v>
      </c>
      <c r="E233" s="69"/>
      <c r="F233" s="69" t="s">
        <v>464</v>
      </c>
      <c r="G233" s="95">
        <v>44858</v>
      </c>
      <c r="H233" s="69" t="s">
        <v>125</v>
      </c>
      <c r="I233" s="76">
        <v>5.7200000014714858</v>
      </c>
      <c r="J233" s="82" t="s">
        <v>491</v>
      </c>
      <c r="K233" s="82" t="s">
        <v>127</v>
      </c>
      <c r="L233" s="83">
        <v>3.49E-2</v>
      </c>
      <c r="M233" s="83">
        <v>5.5700000010691267E-2</v>
      </c>
      <c r="N233" s="76">
        <v>958.11115600000005</v>
      </c>
      <c r="O233" s="78">
        <v>90.79</v>
      </c>
      <c r="P233" s="76">
        <v>0.869869051</v>
      </c>
      <c r="Q233" s="77">
        <f t="shared" si="3"/>
        <v>7.2341267364711367E-4</v>
      </c>
      <c r="R233" s="77">
        <f>P233/'סכום נכסי הקרן'!$C$42</f>
        <v>1.1146834691341388E-5</v>
      </c>
    </row>
    <row r="234" spans="2:18">
      <c r="B234" s="75" t="s">
        <v>2516</v>
      </c>
      <c r="C234" s="82" t="s">
        <v>2295</v>
      </c>
      <c r="D234" s="69" t="s">
        <v>2449</v>
      </c>
      <c r="E234" s="69"/>
      <c r="F234" s="69" t="s">
        <v>464</v>
      </c>
      <c r="G234" s="95">
        <v>44858</v>
      </c>
      <c r="H234" s="69" t="s">
        <v>125</v>
      </c>
      <c r="I234" s="76">
        <v>5.7500000034638523</v>
      </c>
      <c r="J234" s="82" t="s">
        <v>491</v>
      </c>
      <c r="K234" s="82" t="s">
        <v>127</v>
      </c>
      <c r="L234" s="83">
        <v>3.49E-2</v>
      </c>
      <c r="M234" s="83">
        <v>5.5600000038795144E-2</v>
      </c>
      <c r="N234" s="76">
        <v>794.78000499999996</v>
      </c>
      <c r="O234" s="78">
        <v>90.81</v>
      </c>
      <c r="P234" s="76">
        <v>0.72173967000000006</v>
      </c>
      <c r="Q234" s="77">
        <f t="shared" si="3"/>
        <v>6.0022324481100035E-4</v>
      </c>
      <c r="R234" s="77">
        <f>P234/'סכום נכסי הקרן'!$C$42</f>
        <v>9.2486481527588967E-6</v>
      </c>
    </row>
    <row r="235" spans="2:18">
      <c r="B235" s="75" t="s">
        <v>2516</v>
      </c>
      <c r="C235" s="82" t="s">
        <v>2295</v>
      </c>
      <c r="D235" s="69" t="s">
        <v>2450</v>
      </c>
      <c r="E235" s="69"/>
      <c r="F235" s="69" t="s">
        <v>464</v>
      </c>
      <c r="G235" s="95">
        <v>44858</v>
      </c>
      <c r="H235" s="69" t="s">
        <v>125</v>
      </c>
      <c r="I235" s="76">
        <v>5.6199999984315552</v>
      </c>
      <c r="J235" s="82" t="s">
        <v>491</v>
      </c>
      <c r="K235" s="82" t="s">
        <v>127</v>
      </c>
      <c r="L235" s="83">
        <v>3.49E-2</v>
      </c>
      <c r="M235" s="83">
        <v>5.5799999991384609E-2</v>
      </c>
      <c r="N235" s="76">
        <v>995.7717879999999</v>
      </c>
      <c r="O235" s="78">
        <v>90.92</v>
      </c>
      <c r="P235" s="76">
        <v>0.90535564099999999</v>
      </c>
      <c r="Q235" s="77">
        <f t="shared" si="3"/>
        <v>7.52924528242937E-4</v>
      </c>
      <c r="R235" s="77">
        <f>P235/'סכום נכסי הקרן'!$C$42</f>
        <v>1.1601573427056457E-5</v>
      </c>
    </row>
    <row r="236" spans="2:18">
      <c r="B236" s="75" t="s">
        <v>2516</v>
      </c>
      <c r="C236" s="82" t="s">
        <v>2295</v>
      </c>
      <c r="D236" s="69" t="s">
        <v>2451</v>
      </c>
      <c r="E236" s="69"/>
      <c r="F236" s="69" t="s">
        <v>464</v>
      </c>
      <c r="G236" s="95">
        <v>44858</v>
      </c>
      <c r="H236" s="69" t="s">
        <v>125</v>
      </c>
      <c r="I236" s="76">
        <v>5.6499999985955416</v>
      </c>
      <c r="J236" s="82" t="s">
        <v>491</v>
      </c>
      <c r="K236" s="82" t="s">
        <v>127</v>
      </c>
      <c r="L236" s="83">
        <v>3.49E-2</v>
      </c>
      <c r="M236" s="83">
        <v>5.5799999986770911E-2</v>
      </c>
      <c r="N236" s="76">
        <v>1213.9784090000001</v>
      </c>
      <c r="O236" s="78">
        <v>90.91</v>
      </c>
      <c r="P236" s="76">
        <v>1.1036276869999999</v>
      </c>
      <c r="Q236" s="77">
        <f t="shared" si="3"/>
        <v>9.1781430187202941E-4</v>
      </c>
      <c r="R236" s="77">
        <f>P236/'סכום נכסי הקרן'!$C$42</f>
        <v>1.4142307251458304E-5</v>
      </c>
    </row>
    <row r="237" spans="2:18">
      <c r="B237" s="75" t="s">
        <v>2516</v>
      </c>
      <c r="C237" s="82" t="s">
        <v>2295</v>
      </c>
      <c r="D237" s="69" t="s">
        <v>2452</v>
      </c>
      <c r="E237" s="69"/>
      <c r="F237" s="69" t="s">
        <v>464</v>
      </c>
      <c r="G237" s="95">
        <v>44858</v>
      </c>
      <c r="H237" s="69" t="s">
        <v>125</v>
      </c>
      <c r="I237" s="76">
        <v>5.8700000016670772</v>
      </c>
      <c r="J237" s="82" t="s">
        <v>491</v>
      </c>
      <c r="K237" s="82" t="s">
        <v>127</v>
      </c>
      <c r="L237" s="83">
        <v>3.49E-2</v>
      </c>
      <c r="M237" s="83">
        <v>5.5500000018523087E-2</v>
      </c>
      <c r="N237" s="76">
        <v>714.50387799999999</v>
      </c>
      <c r="O237" s="78">
        <v>90.67</v>
      </c>
      <c r="P237" s="76">
        <v>0.64784061599999998</v>
      </c>
      <c r="Q237" s="77">
        <f t="shared" si="3"/>
        <v>5.387662793370873E-4</v>
      </c>
      <c r="R237" s="77">
        <f>P237/'סכום נכסי הקרן'!$C$42</f>
        <v>8.3016774129245037E-6</v>
      </c>
    </row>
    <row r="238" spans="2:18">
      <c r="B238" s="75" t="s">
        <v>2545</v>
      </c>
      <c r="C238" s="82" t="s">
        <v>2294</v>
      </c>
      <c r="D238" s="69" t="s">
        <v>2453</v>
      </c>
      <c r="E238" s="69"/>
      <c r="F238" s="69" t="s">
        <v>464</v>
      </c>
      <c r="G238" s="95">
        <v>42372</v>
      </c>
      <c r="H238" s="69" t="s">
        <v>125</v>
      </c>
      <c r="I238" s="76">
        <v>9.8100000001303975</v>
      </c>
      <c r="J238" s="82" t="s">
        <v>123</v>
      </c>
      <c r="K238" s="82" t="s">
        <v>127</v>
      </c>
      <c r="L238" s="83">
        <v>6.7000000000000004E-2</v>
      </c>
      <c r="M238" s="83">
        <v>3.4000000000296356E-2</v>
      </c>
      <c r="N238" s="76">
        <v>9124.7815649999993</v>
      </c>
      <c r="O238" s="78">
        <v>147.91999999999999</v>
      </c>
      <c r="P238" s="76">
        <v>13.497376903999999</v>
      </c>
      <c r="Q238" s="77">
        <f t="shared" si="3"/>
        <v>1.1224877471063677E-2</v>
      </c>
      <c r="R238" s="77">
        <f>P238/'סכום נכסי הקרן'!$C$42</f>
        <v>1.7296054957083098E-4</v>
      </c>
    </row>
    <row r="239" spans="2:18">
      <c r="B239" s="75" t="s">
        <v>2546</v>
      </c>
      <c r="C239" s="82" t="s">
        <v>2295</v>
      </c>
      <c r="D239" s="69" t="s">
        <v>2454</v>
      </c>
      <c r="E239" s="69"/>
      <c r="F239" s="69" t="s">
        <v>2455</v>
      </c>
      <c r="G239" s="95">
        <v>41816</v>
      </c>
      <c r="H239" s="69" t="s">
        <v>125</v>
      </c>
      <c r="I239" s="76">
        <v>5.6399999997108976</v>
      </c>
      <c r="J239" s="82" t="s">
        <v>491</v>
      </c>
      <c r="K239" s="82" t="s">
        <v>127</v>
      </c>
      <c r="L239" s="83">
        <v>4.4999999999999998E-2</v>
      </c>
      <c r="M239" s="83">
        <v>9.8099999996938914E-2</v>
      </c>
      <c r="N239" s="76">
        <v>2897.397062</v>
      </c>
      <c r="O239" s="78">
        <v>81.180000000000007</v>
      </c>
      <c r="P239" s="76">
        <v>2.3521070119999998</v>
      </c>
      <c r="Q239" s="77">
        <f t="shared" si="3"/>
        <v>1.9560921500758662E-3</v>
      </c>
      <c r="R239" s="77">
        <f>P239/'סכום נכסי הקרן'!$C$42</f>
        <v>3.0140798789160426E-5</v>
      </c>
    </row>
    <row r="240" spans="2:18">
      <c r="B240" s="75" t="s">
        <v>2546</v>
      </c>
      <c r="C240" s="82" t="s">
        <v>2295</v>
      </c>
      <c r="D240" s="69" t="s">
        <v>2456</v>
      </c>
      <c r="E240" s="69"/>
      <c r="F240" s="69" t="s">
        <v>2455</v>
      </c>
      <c r="G240" s="95">
        <v>42625</v>
      </c>
      <c r="H240" s="69" t="s">
        <v>125</v>
      </c>
      <c r="I240" s="76">
        <v>5.6400000008507112</v>
      </c>
      <c r="J240" s="82" t="s">
        <v>491</v>
      </c>
      <c r="K240" s="82" t="s">
        <v>127</v>
      </c>
      <c r="L240" s="83">
        <v>4.4999999999999998E-2</v>
      </c>
      <c r="M240" s="83">
        <v>9.8100000030230672E-2</v>
      </c>
      <c r="N240" s="76">
        <v>806.80507299999999</v>
      </c>
      <c r="O240" s="78">
        <v>81.59</v>
      </c>
      <c r="P240" s="76">
        <v>0.65827232099999999</v>
      </c>
      <c r="Q240" s="77">
        <f t="shared" si="3"/>
        <v>5.474416398365471E-4</v>
      </c>
      <c r="R240" s="77">
        <f>P240/'סכום נכסי הקרן'!$C$42</f>
        <v>8.4353532702850612E-6</v>
      </c>
    </row>
    <row r="241" spans="2:18">
      <c r="B241" s="75" t="s">
        <v>2546</v>
      </c>
      <c r="C241" s="82" t="s">
        <v>2295</v>
      </c>
      <c r="D241" s="69" t="s">
        <v>2457</v>
      </c>
      <c r="E241" s="69"/>
      <c r="F241" s="69" t="s">
        <v>2455</v>
      </c>
      <c r="G241" s="95">
        <v>42716</v>
      </c>
      <c r="H241" s="69" t="s">
        <v>125</v>
      </c>
      <c r="I241" s="76">
        <v>5.6399999963126142</v>
      </c>
      <c r="J241" s="82" t="s">
        <v>491</v>
      </c>
      <c r="K241" s="82" t="s">
        <v>127</v>
      </c>
      <c r="L241" s="83">
        <v>4.4999999999999998E-2</v>
      </c>
      <c r="M241" s="83">
        <v>9.8099999947695207E-2</v>
      </c>
      <c r="N241" s="76">
        <v>610.39543900000001</v>
      </c>
      <c r="O241" s="78">
        <v>81.75</v>
      </c>
      <c r="P241" s="76">
        <v>0.49899828099999999</v>
      </c>
      <c r="Q241" s="77">
        <f t="shared" si="3"/>
        <v>4.1498393371800012E-4</v>
      </c>
      <c r="R241" s="77">
        <f>P241/'סכום נכסי הקרן'!$C$42</f>
        <v>6.394354809124618E-6</v>
      </c>
    </row>
    <row r="242" spans="2:18">
      <c r="B242" s="75" t="s">
        <v>2546</v>
      </c>
      <c r="C242" s="82" t="s">
        <v>2295</v>
      </c>
      <c r="D242" s="69" t="s">
        <v>2458</v>
      </c>
      <c r="E242" s="69"/>
      <c r="F242" s="69" t="s">
        <v>2455</v>
      </c>
      <c r="G242" s="95">
        <v>42803</v>
      </c>
      <c r="H242" s="69" t="s">
        <v>125</v>
      </c>
      <c r="I242" s="76">
        <v>5.6399999991297634</v>
      </c>
      <c r="J242" s="82" t="s">
        <v>491</v>
      </c>
      <c r="K242" s="82" t="s">
        <v>127</v>
      </c>
      <c r="L242" s="83">
        <v>4.4999999999999998E-2</v>
      </c>
      <c r="M242" s="83">
        <v>9.7999999987568046E-2</v>
      </c>
      <c r="N242" s="76">
        <v>3911.8721009999995</v>
      </c>
      <c r="O242" s="78">
        <v>82.25</v>
      </c>
      <c r="P242" s="76">
        <v>3.217514945</v>
      </c>
      <c r="Q242" s="77">
        <f t="shared" si="3"/>
        <v>2.6757948063403348E-3</v>
      </c>
      <c r="R242" s="77">
        <f>P242/'סכום נכסי הקרן'!$C$42</f>
        <v>4.1230467008344427E-5</v>
      </c>
    </row>
    <row r="243" spans="2:18">
      <c r="B243" s="75" t="s">
        <v>2546</v>
      </c>
      <c r="C243" s="82" t="s">
        <v>2295</v>
      </c>
      <c r="D243" s="69" t="s">
        <v>2459</v>
      </c>
      <c r="E243" s="69"/>
      <c r="F243" s="69" t="s">
        <v>2455</v>
      </c>
      <c r="G243" s="95">
        <v>42898</v>
      </c>
      <c r="H243" s="69" t="s">
        <v>125</v>
      </c>
      <c r="I243" s="76">
        <v>5.6399999996014039</v>
      </c>
      <c r="J243" s="82" t="s">
        <v>491</v>
      </c>
      <c r="K243" s="82" t="s">
        <v>127</v>
      </c>
      <c r="L243" s="83">
        <v>4.4999999999999998E-2</v>
      </c>
      <c r="M243" s="83">
        <v>9.8099999992360284E-2</v>
      </c>
      <c r="N243" s="76">
        <v>735.72289799999999</v>
      </c>
      <c r="O243" s="78">
        <v>81.84</v>
      </c>
      <c r="P243" s="76">
        <v>0.60211566599999999</v>
      </c>
      <c r="Q243" s="77">
        <f t="shared" si="3"/>
        <v>5.0073985651648669E-4</v>
      </c>
      <c r="R243" s="77">
        <f>P243/'סכום נכסי הקרן'!$C$42</f>
        <v>7.7157404166215398E-6</v>
      </c>
    </row>
    <row r="244" spans="2:18">
      <c r="B244" s="75" t="s">
        <v>2546</v>
      </c>
      <c r="C244" s="82" t="s">
        <v>2295</v>
      </c>
      <c r="D244" s="69" t="s">
        <v>2460</v>
      </c>
      <c r="E244" s="69"/>
      <c r="F244" s="69" t="s">
        <v>2455</v>
      </c>
      <c r="G244" s="95">
        <v>42989</v>
      </c>
      <c r="H244" s="69" t="s">
        <v>125</v>
      </c>
      <c r="I244" s="76">
        <v>5.6299999981882829</v>
      </c>
      <c r="J244" s="82" t="s">
        <v>491</v>
      </c>
      <c r="K244" s="82" t="s">
        <v>127</v>
      </c>
      <c r="L244" s="83">
        <v>4.4999999999999998E-2</v>
      </c>
      <c r="M244" s="83">
        <v>9.8099999972955529E-2</v>
      </c>
      <c r="N244" s="76">
        <v>927.10346800000002</v>
      </c>
      <c r="O244" s="78">
        <v>82.16</v>
      </c>
      <c r="P244" s="76">
        <v>0.76170822599999999</v>
      </c>
      <c r="Q244" s="77">
        <f t="shared" si="3"/>
        <v>6.3346245469498815E-4</v>
      </c>
      <c r="R244" s="77">
        <f>P244/'סכום נכסי הקרן'!$C$42</f>
        <v>9.7608205148764456E-6</v>
      </c>
    </row>
    <row r="245" spans="2:18">
      <c r="B245" s="75" t="s">
        <v>2546</v>
      </c>
      <c r="C245" s="82" t="s">
        <v>2295</v>
      </c>
      <c r="D245" s="69" t="s">
        <v>2461</v>
      </c>
      <c r="E245" s="69"/>
      <c r="F245" s="69" t="s">
        <v>2455</v>
      </c>
      <c r="G245" s="95">
        <v>43080</v>
      </c>
      <c r="H245" s="69" t="s">
        <v>125</v>
      </c>
      <c r="I245" s="76">
        <v>5.6300000070829324</v>
      </c>
      <c r="J245" s="82" t="s">
        <v>491</v>
      </c>
      <c r="K245" s="82" t="s">
        <v>127</v>
      </c>
      <c r="L245" s="83">
        <v>4.4999999999999998E-2</v>
      </c>
      <c r="M245" s="83">
        <v>9.8100000103257201E-2</v>
      </c>
      <c r="N245" s="76">
        <v>287.24869699999999</v>
      </c>
      <c r="O245" s="78">
        <v>81.59</v>
      </c>
      <c r="P245" s="76">
        <v>0.23436621800000002</v>
      </c>
      <c r="Q245" s="77">
        <f t="shared" si="3"/>
        <v>1.9490691407061256E-4</v>
      </c>
      <c r="R245" s="77">
        <f>P245/'סכום נכסי הקרן'!$C$42</f>
        <v>3.0032583482279546E-6</v>
      </c>
    </row>
    <row r="246" spans="2:18">
      <c r="B246" s="75" t="s">
        <v>2546</v>
      </c>
      <c r="C246" s="82" t="s">
        <v>2295</v>
      </c>
      <c r="D246" s="69" t="s">
        <v>2462</v>
      </c>
      <c r="E246" s="69"/>
      <c r="F246" s="69" t="s">
        <v>2455</v>
      </c>
      <c r="G246" s="95">
        <v>43171</v>
      </c>
      <c r="H246" s="69" t="s">
        <v>125</v>
      </c>
      <c r="I246" s="76">
        <v>5.5499999846885277</v>
      </c>
      <c r="J246" s="82" t="s">
        <v>491</v>
      </c>
      <c r="K246" s="82" t="s">
        <v>127</v>
      </c>
      <c r="L246" s="83">
        <v>4.4999999999999998E-2</v>
      </c>
      <c r="M246" s="83">
        <v>9.9099999753882256E-2</v>
      </c>
      <c r="N246" s="76">
        <v>214.62800800000002</v>
      </c>
      <c r="O246" s="78">
        <v>82.16</v>
      </c>
      <c r="P246" s="76">
        <v>0.17633837400000002</v>
      </c>
      <c r="Q246" s="77">
        <f t="shared" si="3"/>
        <v>1.4664898636786272E-4</v>
      </c>
      <c r="R246" s="77">
        <f>P246/'סכום נכסי הקרן'!$C$42</f>
        <v>2.2596673631028311E-6</v>
      </c>
    </row>
    <row r="247" spans="2:18">
      <c r="B247" s="75" t="s">
        <v>2546</v>
      </c>
      <c r="C247" s="82" t="s">
        <v>2295</v>
      </c>
      <c r="D247" s="69" t="s">
        <v>2463</v>
      </c>
      <c r="E247" s="69"/>
      <c r="F247" s="69" t="s">
        <v>2455</v>
      </c>
      <c r="G247" s="95">
        <v>43341</v>
      </c>
      <c r="H247" s="69" t="s">
        <v>125</v>
      </c>
      <c r="I247" s="76">
        <v>5.6800000012658511</v>
      </c>
      <c r="J247" s="82" t="s">
        <v>491</v>
      </c>
      <c r="K247" s="82" t="s">
        <v>127</v>
      </c>
      <c r="L247" s="83">
        <v>4.4999999999999998E-2</v>
      </c>
      <c r="M247" s="83">
        <v>9.5400000026673301E-2</v>
      </c>
      <c r="N247" s="76">
        <v>538.44969600000002</v>
      </c>
      <c r="O247" s="78">
        <v>82.16</v>
      </c>
      <c r="P247" s="76">
        <v>0.44239028299999994</v>
      </c>
      <c r="Q247" s="77">
        <f t="shared" si="3"/>
        <v>3.6790679821592271E-4</v>
      </c>
      <c r="R247" s="77">
        <f>P247/'סכום נכסי הקרן'!$C$42</f>
        <v>5.6689582736479412E-6</v>
      </c>
    </row>
    <row r="248" spans="2:18">
      <c r="B248" s="75" t="s">
        <v>2546</v>
      </c>
      <c r="C248" s="82" t="s">
        <v>2295</v>
      </c>
      <c r="D248" s="69" t="s">
        <v>2464</v>
      </c>
      <c r="E248" s="69"/>
      <c r="F248" s="69" t="s">
        <v>2455</v>
      </c>
      <c r="G248" s="95">
        <v>43990</v>
      </c>
      <c r="H248" s="69" t="s">
        <v>125</v>
      </c>
      <c r="I248" s="76">
        <v>5.6499999937862171</v>
      </c>
      <c r="J248" s="82" t="s">
        <v>491</v>
      </c>
      <c r="K248" s="82" t="s">
        <v>127</v>
      </c>
      <c r="L248" s="83">
        <v>4.4999999999999998E-2</v>
      </c>
      <c r="M248" s="83">
        <v>9.7599999908568644E-2</v>
      </c>
      <c r="N248" s="76">
        <v>555.35026700000003</v>
      </c>
      <c r="O248" s="78">
        <v>81.14</v>
      </c>
      <c r="P248" s="76">
        <v>0.45061121200000004</v>
      </c>
      <c r="Q248" s="77">
        <f t="shared" si="3"/>
        <v>3.7474360223937472E-4</v>
      </c>
      <c r="R248" s="77">
        <f>P248/'סכום נכסי הקרן'!$C$42</f>
        <v>5.7743044018575947E-6</v>
      </c>
    </row>
    <row r="249" spans="2:18">
      <c r="B249" s="75" t="s">
        <v>2546</v>
      </c>
      <c r="C249" s="82" t="s">
        <v>2295</v>
      </c>
      <c r="D249" s="69" t="s">
        <v>2465</v>
      </c>
      <c r="E249" s="69"/>
      <c r="F249" s="69" t="s">
        <v>2455</v>
      </c>
      <c r="G249" s="95">
        <v>41893</v>
      </c>
      <c r="H249" s="69" t="s">
        <v>125</v>
      </c>
      <c r="I249" s="76">
        <v>5.6300000031328823</v>
      </c>
      <c r="J249" s="82" t="s">
        <v>491</v>
      </c>
      <c r="K249" s="82" t="s">
        <v>127</v>
      </c>
      <c r="L249" s="83">
        <v>4.4999999999999998E-2</v>
      </c>
      <c r="M249" s="83">
        <v>9.8100000049603953E-2</v>
      </c>
      <c r="N249" s="76">
        <v>568.44010200000002</v>
      </c>
      <c r="O249" s="78">
        <v>80.86</v>
      </c>
      <c r="P249" s="76">
        <v>0.45964071200000001</v>
      </c>
      <c r="Q249" s="77">
        <f t="shared" si="3"/>
        <v>3.8225284139346041E-4</v>
      </c>
      <c r="R249" s="77">
        <f>P249/'סכום נכסי הקרן'!$C$42</f>
        <v>5.8900118680903104E-6</v>
      </c>
    </row>
    <row r="250" spans="2:18">
      <c r="B250" s="75" t="s">
        <v>2546</v>
      </c>
      <c r="C250" s="82" t="s">
        <v>2295</v>
      </c>
      <c r="D250" s="69" t="s">
        <v>2466</v>
      </c>
      <c r="E250" s="69"/>
      <c r="F250" s="69" t="s">
        <v>2455</v>
      </c>
      <c r="G250" s="95">
        <v>42151</v>
      </c>
      <c r="H250" s="69" t="s">
        <v>125</v>
      </c>
      <c r="I250" s="76">
        <v>5.6399999996470891</v>
      </c>
      <c r="J250" s="82" t="s">
        <v>491</v>
      </c>
      <c r="K250" s="82" t="s">
        <v>127</v>
      </c>
      <c r="L250" s="83">
        <v>4.4999999999999998E-2</v>
      </c>
      <c r="M250" s="83">
        <v>9.8100000000588175E-2</v>
      </c>
      <c r="N250" s="76">
        <v>2081.724498</v>
      </c>
      <c r="O250" s="78">
        <v>81.67</v>
      </c>
      <c r="P250" s="76">
        <v>1.7001443899999999</v>
      </c>
      <c r="Q250" s="77">
        <f t="shared" si="3"/>
        <v>1.4138978704233047E-3</v>
      </c>
      <c r="R250" s="77">
        <f>P250/'סכום נכסי הקרן'!$C$42</f>
        <v>2.1786300414936177E-5</v>
      </c>
    </row>
    <row r="251" spans="2:18">
      <c r="B251" s="75" t="s">
        <v>2546</v>
      </c>
      <c r="C251" s="82" t="s">
        <v>2295</v>
      </c>
      <c r="D251" s="69" t="s">
        <v>2467</v>
      </c>
      <c r="E251" s="69"/>
      <c r="F251" s="69" t="s">
        <v>2455</v>
      </c>
      <c r="G251" s="95">
        <v>42166</v>
      </c>
      <c r="H251" s="69" t="s">
        <v>125</v>
      </c>
      <c r="I251" s="76">
        <v>5.6400000012002636</v>
      </c>
      <c r="J251" s="82" t="s">
        <v>491</v>
      </c>
      <c r="K251" s="82" t="s">
        <v>127</v>
      </c>
      <c r="L251" s="83">
        <v>4.4999999999999998E-2</v>
      </c>
      <c r="M251" s="83">
        <v>9.8100000021442202E-2</v>
      </c>
      <c r="N251" s="76">
        <v>1958.673935</v>
      </c>
      <c r="O251" s="78">
        <v>81.67</v>
      </c>
      <c r="P251" s="76">
        <v>1.5996489970000001</v>
      </c>
      <c r="Q251" s="77">
        <f t="shared" si="3"/>
        <v>1.3303224853055424E-3</v>
      </c>
      <c r="R251" s="77">
        <f>P251/'סכום נכסי הקרן'!$C$42</f>
        <v>2.0498514015679188E-5</v>
      </c>
    </row>
    <row r="252" spans="2:18">
      <c r="B252" s="75" t="s">
        <v>2546</v>
      </c>
      <c r="C252" s="82" t="s">
        <v>2295</v>
      </c>
      <c r="D252" s="69" t="s">
        <v>2468</v>
      </c>
      <c r="E252" s="69"/>
      <c r="F252" s="69" t="s">
        <v>2455</v>
      </c>
      <c r="G252" s="95">
        <v>42257</v>
      </c>
      <c r="H252" s="69" t="s">
        <v>125</v>
      </c>
      <c r="I252" s="76">
        <v>5.6399999998578414</v>
      </c>
      <c r="J252" s="82" t="s">
        <v>491</v>
      </c>
      <c r="K252" s="82" t="s">
        <v>127</v>
      </c>
      <c r="L252" s="83">
        <v>4.4999999999999998E-2</v>
      </c>
      <c r="M252" s="83">
        <v>9.809999999431368E-2</v>
      </c>
      <c r="N252" s="76">
        <v>1040.8480730000001</v>
      </c>
      <c r="O252" s="78">
        <v>81.099999999999994</v>
      </c>
      <c r="P252" s="76">
        <v>0.84412780799999998</v>
      </c>
      <c r="Q252" s="77">
        <f t="shared" si="3"/>
        <v>7.0200538090549607E-4</v>
      </c>
      <c r="R252" s="77">
        <f>P252/'סכום נכסי הקרן'!$C$42</f>
        <v>1.0816976559084825E-5</v>
      </c>
    </row>
    <row r="253" spans="2:18">
      <c r="B253" s="75" t="s">
        <v>2546</v>
      </c>
      <c r="C253" s="82" t="s">
        <v>2295</v>
      </c>
      <c r="D253" s="69" t="s">
        <v>2469</v>
      </c>
      <c r="E253" s="69"/>
      <c r="F253" s="69" t="s">
        <v>2455</v>
      </c>
      <c r="G253" s="95">
        <v>42348</v>
      </c>
      <c r="H253" s="69" t="s">
        <v>125</v>
      </c>
      <c r="I253" s="76">
        <v>5.6400000016880449</v>
      </c>
      <c r="J253" s="82" t="s">
        <v>491</v>
      </c>
      <c r="K253" s="82" t="s">
        <v>127</v>
      </c>
      <c r="L253" s="83">
        <v>4.4999999999999998E-2</v>
      </c>
      <c r="M253" s="83">
        <v>9.8100000031786969E-2</v>
      </c>
      <c r="N253" s="76">
        <v>1802.4236040000001</v>
      </c>
      <c r="O253" s="78">
        <v>81.510000000000005</v>
      </c>
      <c r="P253" s="76">
        <v>1.469155593</v>
      </c>
      <c r="Q253" s="77">
        <f t="shared" si="3"/>
        <v>1.2217997344703101E-3</v>
      </c>
      <c r="R253" s="77">
        <f>P253/'סכום נכסי הקרן'!$C$42</f>
        <v>1.8826321631059648E-5</v>
      </c>
    </row>
    <row r="254" spans="2:18">
      <c r="B254" s="75" t="s">
        <v>2546</v>
      </c>
      <c r="C254" s="82" t="s">
        <v>2295</v>
      </c>
      <c r="D254" s="69" t="s">
        <v>2470</v>
      </c>
      <c r="E254" s="69"/>
      <c r="F254" s="69" t="s">
        <v>2455</v>
      </c>
      <c r="G254" s="95">
        <v>42439</v>
      </c>
      <c r="H254" s="69" t="s">
        <v>125</v>
      </c>
      <c r="I254" s="76">
        <v>5.6299999993021066</v>
      </c>
      <c r="J254" s="82" t="s">
        <v>491</v>
      </c>
      <c r="K254" s="82" t="s">
        <v>127</v>
      </c>
      <c r="L254" s="83">
        <v>4.4999999999999998E-2</v>
      </c>
      <c r="M254" s="83">
        <v>9.8099999988595407E-2</v>
      </c>
      <c r="N254" s="76">
        <v>2140.712082</v>
      </c>
      <c r="O254" s="78">
        <v>82.33</v>
      </c>
      <c r="P254" s="76">
        <v>1.7624482210000001</v>
      </c>
      <c r="Q254" s="77">
        <f t="shared" si="3"/>
        <v>1.4657118542756489E-3</v>
      </c>
      <c r="R254" s="77">
        <f>P254/'סכום נכסי הקרן'!$C$42</f>
        <v>2.2584685532783385E-5</v>
      </c>
    </row>
    <row r="255" spans="2:18">
      <c r="B255" s="75" t="s">
        <v>2546</v>
      </c>
      <c r="C255" s="82" t="s">
        <v>2295</v>
      </c>
      <c r="D255" s="69" t="s">
        <v>2471</v>
      </c>
      <c r="E255" s="69"/>
      <c r="F255" s="69" t="s">
        <v>2455</v>
      </c>
      <c r="G255" s="95">
        <v>42549</v>
      </c>
      <c r="H255" s="69" t="s">
        <v>125</v>
      </c>
      <c r="I255" s="76">
        <v>5.6400000018104288</v>
      </c>
      <c r="J255" s="82" t="s">
        <v>491</v>
      </c>
      <c r="K255" s="82" t="s">
        <v>127</v>
      </c>
      <c r="L255" s="83">
        <v>4.4999999999999998E-2</v>
      </c>
      <c r="M255" s="83">
        <v>9.8000000030712631E-2</v>
      </c>
      <c r="N255" s="76">
        <v>1505.7518929999999</v>
      </c>
      <c r="O255" s="78">
        <v>82.17</v>
      </c>
      <c r="P255" s="76">
        <v>1.237276359</v>
      </c>
      <c r="Q255" s="77">
        <f t="shared" si="3"/>
        <v>1.0289610808380811E-3</v>
      </c>
      <c r="R255" s="77">
        <f>P255/'סכום נכסי הקרן'!$C$42</f>
        <v>1.5854932446927303E-5</v>
      </c>
    </row>
    <row r="256" spans="2:18">
      <c r="B256" s="75" t="s">
        <v>2546</v>
      </c>
      <c r="C256" s="82" t="s">
        <v>2295</v>
      </c>
      <c r="D256" s="69" t="s">
        <v>2472</v>
      </c>
      <c r="E256" s="69"/>
      <c r="F256" s="69" t="s">
        <v>2455</v>
      </c>
      <c r="G256" s="95">
        <v>42604</v>
      </c>
      <c r="H256" s="69" t="s">
        <v>125</v>
      </c>
      <c r="I256" s="76">
        <v>5.6400000013196117</v>
      </c>
      <c r="J256" s="82" t="s">
        <v>491</v>
      </c>
      <c r="K256" s="82" t="s">
        <v>127</v>
      </c>
      <c r="L256" s="83">
        <v>4.4999999999999998E-2</v>
      </c>
      <c r="M256" s="83">
        <v>9.8100000026329987E-2</v>
      </c>
      <c r="N256" s="76">
        <v>1969.0326869999999</v>
      </c>
      <c r="O256" s="78">
        <v>81.59</v>
      </c>
      <c r="P256" s="76">
        <v>1.6065339169999999</v>
      </c>
      <c r="Q256" s="77">
        <f t="shared" si="3"/>
        <v>1.3360482188275256E-3</v>
      </c>
      <c r="R256" s="77">
        <f>P256/'סכום נכסי הקרן'!$C$42</f>
        <v>2.0586740013620927E-5</v>
      </c>
    </row>
    <row r="257" spans="2:18">
      <c r="B257" s="75" t="s">
        <v>2547</v>
      </c>
      <c r="C257" s="82" t="s">
        <v>2295</v>
      </c>
      <c r="D257" s="69" t="s">
        <v>2473</v>
      </c>
      <c r="E257" s="69"/>
      <c r="F257" s="69" t="s">
        <v>479</v>
      </c>
      <c r="G257" s="95">
        <v>44871</v>
      </c>
      <c r="H257" s="69"/>
      <c r="I257" s="76">
        <v>5.4400000002265667</v>
      </c>
      <c r="J257" s="82" t="s">
        <v>267</v>
      </c>
      <c r="K257" s="82" t="s">
        <v>127</v>
      </c>
      <c r="L257" s="83">
        <v>0.05</v>
      </c>
      <c r="M257" s="83">
        <v>8.7100000003449071E-2</v>
      </c>
      <c r="N257" s="76">
        <v>11602.78738</v>
      </c>
      <c r="O257" s="78">
        <v>85.21</v>
      </c>
      <c r="P257" s="76">
        <v>9.8867352289999992</v>
      </c>
      <c r="Q257" s="77">
        <f t="shared" ref="Q257:Q310" si="4">IFERROR(P257/$P$10,0)</f>
        <v>8.2221451118761526E-3</v>
      </c>
      <c r="R257" s="77">
        <f>P257/'סכום נכסי הקרן'!$C$42</f>
        <v>1.2669240629728328E-4</v>
      </c>
    </row>
    <row r="258" spans="2:18">
      <c r="B258" s="75" t="s">
        <v>2547</v>
      </c>
      <c r="C258" s="82" t="s">
        <v>2295</v>
      </c>
      <c r="D258" s="69" t="s">
        <v>2474</v>
      </c>
      <c r="E258" s="69"/>
      <c r="F258" s="69" t="s">
        <v>479</v>
      </c>
      <c r="G258" s="95">
        <v>44969</v>
      </c>
      <c r="H258" s="69"/>
      <c r="I258" s="76">
        <v>5.4399999997972657</v>
      </c>
      <c r="J258" s="82" t="s">
        <v>267</v>
      </c>
      <c r="K258" s="82" t="s">
        <v>127</v>
      </c>
      <c r="L258" s="83">
        <v>0.05</v>
      </c>
      <c r="M258" s="83">
        <v>8.1799999997634779E-2</v>
      </c>
      <c r="N258" s="76">
        <v>8208.5807789999999</v>
      </c>
      <c r="O258" s="78">
        <v>86.53</v>
      </c>
      <c r="P258" s="76">
        <v>7.1028849259999998</v>
      </c>
      <c r="Q258" s="77">
        <f t="shared" si="4"/>
        <v>5.9070005640716149E-3</v>
      </c>
      <c r="R258" s="77">
        <f>P258/'סכום נכסי הקרן'!$C$42</f>
        <v>9.1019083861787608E-5</v>
      </c>
    </row>
    <row r="259" spans="2:18">
      <c r="B259" s="75" t="s">
        <v>2548</v>
      </c>
      <c r="C259" s="82" t="s">
        <v>2295</v>
      </c>
      <c r="D259" s="69" t="s">
        <v>2475</v>
      </c>
      <c r="E259" s="69"/>
      <c r="F259" s="69" t="s">
        <v>479</v>
      </c>
      <c r="G259" s="95">
        <v>41534</v>
      </c>
      <c r="H259" s="69"/>
      <c r="I259" s="76">
        <v>5.6299999999470947</v>
      </c>
      <c r="J259" s="82" t="s">
        <v>421</v>
      </c>
      <c r="K259" s="82" t="s">
        <v>127</v>
      </c>
      <c r="L259" s="83">
        <v>3.9842000000000002E-2</v>
      </c>
      <c r="M259" s="83">
        <v>3.579999999976486E-2</v>
      </c>
      <c r="N259" s="76">
        <v>45375.283706999995</v>
      </c>
      <c r="O259" s="78">
        <v>112.47</v>
      </c>
      <c r="P259" s="76">
        <v>51.03358429</v>
      </c>
      <c r="Q259" s="77">
        <f t="shared" si="4"/>
        <v>4.2441263560972733E-2</v>
      </c>
      <c r="R259" s="77">
        <f>P259/'סכום נכסי הקרן'!$C$42</f>
        <v>6.5396386632367591E-4</v>
      </c>
    </row>
    <row r="260" spans="2:18">
      <c r="B260" s="72"/>
      <c r="C260" s="69"/>
      <c r="D260" s="69"/>
      <c r="E260" s="69"/>
      <c r="F260" s="69"/>
      <c r="G260" s="69"/>
      <c r="H260" s="69"/>
      <c r="I260" s="69"/>
      <c r="J260" s="69"/>
      <c r="K260" s="69"/>
      <c r="L260" s="69"/>
      <c r="M260" s="69"/>
      <c r="N260" s="76"/>
      <c r="O260" s="78"/>
      <c r="P260" s="69"/>
      <c r="Q260" s="77"/>
      <c r="R260" s="69"/>
    </row>
    <row r="261" spans="2:18">
      <c r="B261" s="70" t="s">
        <v>37</v>
      </c>
      <c r="C261" s="71"/>
      <c r="D261" s="71"/>
      <c r="E261" s="71"/>
      <c r="F261" s="71"/>
      <c r="G261" s="71"/>
      <c r="H261" s="71"/>
      <c r="I261" s="79">
        <v>2.31796051742724</v>
      </c>
      <c r="J261" s="71"/>
      <c r="K261" s="71"/>
      <c r="L261" s="71"/>
      <c r="M261" s="92">
        <v>6.9393330572366532E-2</v>
      </c>
      <c r="N261" s="79"/>
      <c r="O261" s="81"/>
      <c r="P261" s="79">
        <v>54.493056191999997</v>
      </c>
      <c r="Q261" s="80">
        <f t="shared" si="4"/>
        <v>4.5318277997980085E-2</v>
      </c>
      <c r="R261" s="80">
        <f>P261/'סכום נכסי הקרן'!$C$42</f>
        <v>6.9829486231278869E-4</v>
      </c>
    </row>
    <row r="262" spans="2:18">
      <c r="B262" s="87" t="s">
        <v>35</v>
      </c>
      <c r="C262" s="71"/>
      <c r="D262" s="71"/>
      <c r="E262" s="71"/>
      <c r="F262" s="71"/>
      <c r="G262" s="71"/>
      <c r="H262" s="71"/>
      <c r="I262" s="79">
        <v>2.3179605174272391</v>
      </c>
      <c r="J262" s="71"/>
      <c r="K262" s="71"/>
      <c r="L262" s="71"/>
      <c r="M262" s="92">
        <v>6.9393330572366463E-2</v>
      </c>
      <c r="N262" s="79"/>
      <c r="O262" s="81"/>
      <c r="P262" s="79">
        <v>54.493056192000019</v>
      </c>
      <c r="Q262" s="80">
        <f t="shared" si="4"/>
        <v>4.5318277997980105E-2</v>
      </c>
      <c r="R262" s="80">
        <f>P262/'סכום נכסי הקרן'!$C$42</f>
        <v>6.982948623127889E-4</v>
      </c>
    </row>
    <row r="263" spans="2:18">
      <c r="B263" s="75" t="s">
        <v>2549</v>
      </c>
      <c r="C263" s="82" t="s">
        <v>2295</v>
      </c>
      <c r="D263" s="69">
        <v>9327</v>
      </c>
      <c r="E263" s="69"/>
      <c r="F263" s="69" t="s">
        <v>2325</v>
      </c>
      <c r="G263" s="95">
        <v>44880</v>
      </c>
      <c r="H263" s="69" t="s">
        <v>2293</v>
      </c>
      <c r="I263" s="76">
        <v>1.3100000232541227</v>
      </c>
      <c r="J263" s="82" t="s">
        <v>2476</v>
      </c>
      <c r="K263" s="82" t="s">
        <v>132</v>
      </c>
      <c r="L263" s="83">
        <v>5.9416999999999998E-2</v>
      </c>
      <c r="M263" s="83">
        <v>6.2100001606648483E-2</v>
      </c>
      <c r="N263" s="76">
        <v>53.510168</v>
      </c>
      <c r="O263" s="78">
        <v>101.29</v>
      </c>
      <c r="P263" s="76">
        <v>1.8921376E-2</v>
      </c>
      <c r="Q263" s="77">
        <f t="shared" si="4"/>
        <v>1.5735659505883865E-5</v>
      </c>
      <c r="R263" s="77">
        <f>P263/'סכום נכסי הקרן'!$C$42</f>
        <v>2.4246574833562427E-7</v>
      </c>
    </row>
    <row r="264" spans="2:18">
      <c r="B264" s="75" t="s">
        <v>2549</v>
      </c>
      <c r="C264" s="82" t="s">
        <v>2295</v>
      </c>
      <c r="D264" s="69">
        <v>9474</v>
      </c>
      <c r="E264" s="69"/>
      <c r="F264" s="69" t="s">
        <v>2325</v>
      </c>
      <c r="G264" s="95">
        <v>44977</v>
      </c>
      <c r="H264" s="69" t="s">
        <v>2293</v>
      </c>
      <c r="I264" s="76">
        <v>1.3100000589247172</v>
      </c>
      <c r="J264" s="82" t="s">
        <v>2476</v>
      </c>
      <c r="K264" s="82" t="s">
        <v>132</v>
      </c>
      <c r="L264" s="83">
        <v>6.1409999999999999E-2</v>
      </c>
      <c r="M264" s="83">
        <v>6.2900001877368897E-2</v>
      </c>
      <c r="N264" s="76">
        <v>20.715095000000002</v>
      </c>
      <c r="O264" s="78">
        <v>100.91</v>
      </c>
      <c r="P264" s="76">
        <v>7.2974470000000003E-3</v>
      </c>
      <c r="Q264" s="77">
        <f t="shared" si="4"/>
        <v>6.0688049988665578E-6</v>
      </c>
      <c r="R264" s="77">
        <f>P264/'סכום נכסי הקרן'!$C$42</f>
        <v>9.3512276686143571E-8</v>
      </c>
    </row>
    <row r="265" spans="2:18">
      <c r="B265" s="75" t="s">
        <v>2549</v>
      </c>
      <c r="C265" s="82" t="s">
        <v>2295</v>
      </c>
      <c r="D265" s="69">
        <v>8763</v>
      </c>
      <c r="E265" s="69"/>
      <c r="F265" s="69" t="s">
        <v>2325</v>
      </c>
      <c r="G265" s="95">
        <v>44529</v>
      </c>
      <c r="H265" s="69" t="s">
        <v>2293</v>
      </c>
      <c r="I265" s="76">
        <v>3.0100000015328816</v>
      </c>
      <c r="J265" s="82" t="s">
        <v>2476</v>
      </c>
      <c r="K265" s="82" t="s">
        <v>2248</v>
      </c>
      <c r="L265" s="83">
        <v>6.2899999999999998E-2</v>
      </c>
      <c r="M265" s="83">
        <v>7.550000005432056E-2</v>
      </c>
      <c r="N265" s="76">
        <v>1952.0958820000001</v>
      </c>
      <c r="O265" s="78">
        <v>99.34</v>
      </c>
      <c r="P265" s="76">
        <v>0.67193699699999998</v>
      </c>
      <c r="Q265" s="77">
        <f t="shared" si="4"/>
        <v>5.5880564892310731E-4</v>
      </c>
      <c r="R265" s="77">
        <f>P265/'סכום נכסי הקרן'!$C$42</f>
        <v>8.6104576544537309E-6</v>
      </c>
    </row>
    <row r="266" spans="2:18">
      <c r="B266" s="75" t="s">
        <v>2550</v>
      </c>
      <c r="C266" s="82" t="s">
        <v>2294</v>
      </c>
      <c r="D266" s="69">
        <v>6211</v>
      </c>
      <c r="E266" s="69"/>
      <c r="F266" s="69" t="s">
        <v>361</v>
      </c>
      <c r="G266" s="95">
        <v>43186</v>
      </c>
      <c r="H266" s="69" t="s">
        <v>247</v>
      </c>
      <c r="I266" s="76">
        <v>3.7899999993622124</v>
      </c>
      <c r="J266" s="82" t="s">
        <v>491</v>
      </c>
      <c r="K266" s="82" t="s">
        <v>126</v>
      </c>
      <c r="L266" s="83">
        <v>4.8000000000000001E-2</v>
      </c>
      <c r="M266" s="83">
        <v>6.5099999994281899E-2</v>
      </c>
      <c r="N266" s="76">
        <v>533.08173099999999</v>
      </c>
      <c r="O266" s="78">
        <v>94.38</v>
      </c>
      <c r="P266" s="76">
        <v>1.818788004</v>
      </c>
      <c r="Q266" s="77">
        <f t="shared" si="4"/>
        <v>1.5125659330658691E-3</v>
      </c>
      <c r="R266" s="77">
        <f>P266/'סכום נכסי הקרן'!$C$42</f>
        <v>2.330664505867419E-5</v>
      </c>
    </row>
    <row r="267" spans="2:18">
      <c r="B267" s="75" t="s">
        <v>2550</v>
      </c>
      <c r="C267" s="82" t="s">
        <v>2294</v>
      </c>
      <c r="D267" s="69">
        <v>6831</v>
      </c>
      <c r="E267" s="69"/>
      <c r="F267" s="69" t="s">
        <v>361</v>
      </c>
      <c r="G267" s="95">
        <v>43552</v>
      </c>
      <c r="H267" s="69" t="s">
        <v>247</v>
      </c>
      <c r="I267" s="76">
        <v>3.7800000017939359</v>
      </c>
      <c r="J267" s="82" t="s">
        <v>491</v>
      </c>
      <c r="K267" s="82" t="s">
        <v>126</v>
      </c>
      <c r="L267" s="83">
        <v>4.5999999999999999E-2</v>
      </c>
      <c r="M267" s="83">
        <v>7.1200000026341331E-2</v>
      </c>
      <c r="N267" s="76">
        <v>265.86236500000001</v>
      </c>
      <c r="O267" s="78">
        <v>91.64</v>
      </c>
      <c r="P267" s="76">
        <v>0.88074508900000004</v>
      </c>
      <c r="Q267" s="77">
        <f t="shared" si="4"/>
        <v>7.3245755657428845E-4</v>
      </c>
      <c r="R267" s="77">
        <f>P267/'סכום נכסי הקרן'!$C$42</f>
        <v>1.1286204401694201E-5</v>
      </c>
    </row>
    <row r="268" spans="2:18">
      <c r="B268" s="75" t="s">
        <v>2550</v>
      </c>
      <c r="C268" s="82" t="s">
        <v>2294</v>
      </c>
      <c r="D268" s="69">
        <v>7598</v>
      </c>
      <c r="E268" s="69"/>
      <c r="F268" s="69" t="s">
        <v>361</v>
      </c>
      <c r="G268" s="95">
        <v>43942</v>
      </c>
      <c r="H268" s="69" t="s">
        <v>247</v>
      </c>
      <c r="I268" s="76">
        <v>3.6799999997257342</v>
      </c>
      <c r="J268" s="82" t="s">
        <v>491</v>
      </c>
      <c r="K268" s="82" t="s">
        <v>126</v>
      </c>
      <c r="L268" s="83">
        <v>5.4400000000000004E-2</v>
      </c>
      <c r="M268" s="83">
        <v>8.7200000011884826E-2</v>
      </c>
      <c r="N268" s="76">
        <v>270.16177499999998</v>
      </c>
      <c r="O268" s="78">
        <v>89.6</v>
      </c>
      <c r="P268" s="76">
        <v>0.87506479300000006</v>
      </c>
      <c r="Q268" s="77">
        <f t="shared" si="4"/>
        <v>7.277336293213955E-4</v>
      </c>
      <c r="R268" s="77">
        <f>P268/'סכום נכסי הקרן'!$C$42</f>
        <v>1.1213414916383628E-5</v>
      </c>
    </row>
    <row r="269" spans="2:18">
      <c r="B269" s="75" t="s">
        <v>2551</v>
      </c>
      <c r="C269" s="82" t="s">
        <v>2295</v>
      </c>
      <c r="D269" s="69">
        <v>4623</v>
      </c>
      <c r="E269" s="69"/>
      <c r="F269" s="69" t="s">
        <v>2477</v>
      </c>
      <c r="G269" s="95">
        <v>42354</v>
      </c>
      <c r="H269" s="69" t="s">
        <v>2478</v>
      </c>
      <c r="I269" s="76">
        <v>2.4700000000000002</v>
      </c>
      <c r="J269" s="82" t="s">
        <v>1743</v>
      </c>
      <c r="K269" s="82" t="s">
        <v>126</v>
      </c>
      <c r="L269" s="83">
        <v>5.0199999999999995E-2</v>
      </c>
      <c r="M269" s="83">
        <v>6.3400000000000012E-2</v>
      </c>
      <c r="N269" s="76">
        <v>3738.67</v>
      </c>
      <c r="O269" s="78">
        <v>98.28</v>
      </c>
      <c r="P269" s="76">
        <v>13.282819999999999</v>
      </c>
      <c r="Q269" s="77">
        <f t="shared" si="4"/>
        <v>1.1046444655924829E-2</v>
      </c>
      <c r="R269" s="77">
        <f>P269/'סכום נכסי הקרן'!$C$42</f>
        <v>1.7021113534805275E-4</v>
      </c>
    </row>
    <row r="270" spans="2:18">
      <c r="B270" s="75" t="s">
        <v>2552</v>
      </c>
      <c r="C270" s="82" t="s">
        <v>2295</v>
      </c>
      <c r="D270" s="69" t="s">
        <v>2479</v>
      </c>
      <c r="E270" s="69"/>
      <c r="F270" s="69" t="s">
        <v>2477</v>
      </c>
      <c r="G270" s="95">
        <v>43185</v>
      </c>
      <c r="H270" s="69" t="s">
        <v>2478</v>
      </c>
      <c r="I270" s="76">
        <v>4.0299999999057912</v>
      </c>
      <c r="J270" s="82" t="s">
        <v>1743</v>
      </c>
      <c r="K270" s="82" t="s">
        <v>134</v>
      </c>
      <c r="L270" s="83">
        <v>4.2199999999999994E-2</v>
      </c>
      <c r="M270" s="83">
        <v>7.0299999999057922E-2</v>
      </c>
      <c r="N270" s="76">
        <v>131.60041699999999</v>
      </c>
      <c r="O270" s="78">
        <v>90.74</v>
      </c>
      <c r="P270" s="76">
        <v>0.31844190099999997</v>
      </c>
      <c r="Q270" s="77">
        <f t="shared" si="4"/>
        <v>2.6482711017118303E-4</v>
      </c>
      <c r="R270" s="77">
        <f>P270/'סכום נכסי הקרן'!$C$42</f>
        <v>4.0806363040078994E-6</v>
      </c>
    </row>
    <row r="271" spans="2:18">
      <c r="B271" s="75" t="s">
        <v>2553</v>
      </c>
      <c r="C271" s="82" t="s">
        <v>2295</v>
      </c>
      <c r="D271" s="69">
        <v>6812</v>
      </c>
      <c r="E271" s="69"/>
      <c r="F271" s="69" t="s">
        <v>479</v>
      </c>
      <c r="G271" s="95">
        <v>43536</v>
      </c>
      <c r="H271" s="69"/>
      <c r="I271" s="76">
        <v>2.829999996107408</v>
      </c>
      <c r="J271" s="82" t="s">
        <v>1743</v>
      </c>
      <c r="K271" s="82" t="s">
        <v>126</v>
      </c>
      <c r="L271" s="83">
        <v>7.1569999999999995E-2</v>
      </c>
      <c r="M271" s="83">
        <v>6.9599999927075509E-2</v>
      </c>
      <c r="N271" s="76">
        <v>110.27493899999999</v>
      </c>
      <c r="O271" s="78">
        <v>101.82</v>
      </c>
      <c r="P271" s="76">
        <v>0.405899226</v>
      </c>
      <c r="Q271" s="77">
        <f t="shared" si="4"/>
        <v>3.3755959471646268E-4</v>
      </c>
      <c r="R271" s="77">
        <f>P271/'סכום נכסי הקרן'!$C$42</f>
        <v>5.2013479136475424E-6</v>
      </c>
    </row>
    <row r="272" spans="2:18">
      <c r="B272" s="75" t="s">
        <v>2553</v>
      </c>
      <c r="C272" s="82" t="s">
        <v>2295</v>
      </c>
      <c r="D272" s="69">
        <v>6872</v>
      </c>
      <c r="E272" s="69"/>
      <c r="F272" s="69" t="s">
        <v>479</v>
      </c>
      <c r="G272" s="95">
        <v>43570</v>
      </c>
      <c r="H272" s="69"/>
      <c r="I272" s="76">
        <v>2.8200000033586985</v>
      </c>
      <c r="J272" s="82" t="s">
        <v>1743</v>
      </c>
      <c r="K272" s="82" t="s">
        <v>126</v>
      </c>
      <c r="L272" s="83">
        <v>7.1569999999999995E-2</v>
      </c>
      <c r="M272" s="83">
        <v>6.9600000085494163E-2</v>
      </c>
      <c r="N272" s="76">
        <v>88.977496000000016</v>
      </c>
      <c r="O272" s="78">
        <v>101.82</v>
      </c>
      <c r="P272" s="76">
        <v>0.32750774500000002</v>
      </c>
      <c r="Q272" s="77">
        <f t="shared" si="4"/>
        <v>2.7236657423116795E-4</v>
      </c>
      <c r="R272" s="77">
        <f>P272/'סכום נכסי הקרן'!$C$42</f>
        <v>4.1968094961559785E-6</v>
      </c>
    </row>
    <row r="273" spans="2:18">
      <c r="B273" s="75" t="s">
        <v>2553</v>
      </c>
      <c r="C273" s="82" t="s">
        <v>2295</v>
      </c>
      <c r="D273" s="69">
        <v>7258</v>
      </c>
      <c r="E273" s="69"/>
      <c r="F273" s="69" t="s">
        <v>479</v>
      </c>
      <c r="G273" s="95">
        <v>43774</v>
      </c>
      <c r="H273" s="69"/>
      <c r="I273" s="76">
        <v>2.8300000023403578</v>
      </c>
      <c r="J273" s="82" t="s">
        <v>1743</v>
      </c>
      <c r="K273" s="82" t="s">
        <v>126</v>
      </c>
      <c r="L273" s="83">
        <v>7.1569999999999995E-2</v>
      </c>
      <c r="M273" s="83">
        <v>6.8200000093614321E-2</v>
      </c>
      <c r="N273" s="76">
        <v>81.259529999999998</v>
      </c>
      <c r="O273" s="78">
        <v>101.82</v>
      </c>
      <c r="P273" s="76">
        <v>0.29909951000000001</v>
      </c>
      <c r="Q273" s="77">
        <f t="shared" si="4"/>
        <v>2.4874132027906994E-4</v>
      </c>
      <c r="R273" s="77">
        <f>P273/'סכום נכסי הקרן'!$C$42</f>
        <v>3.8327755084497309E-6</v>
      </c>
    </row>
    <row r="274" spans="2:18">
      <c r="B274" s="75" t="s">
        <v>2554</v>
      </c>
      <c r="C274" s="82" t="s">
        <v>2295</v>
      </c>
      <c r="D274" s="69">
        <v>6861</v>
      </c>
      <c r="E274" s="69"/>
      <c r="F274" s="69" t="s">
        <v>479</v>
      </c>
      <c r="G274" s="95">
        <v>43563</v>
      </c>
      <c r="H274" s="69"/>
      <c r="I274" s="76">
        <v>1.0099999999908498</v>
      </c>
      <c r="J274" s="82" t="s">
        <v>1188</v>
      </c>
      <c r="K274" s="82" t="s">
        <v>126</v>
      </c>
      <c r="L274" s="83">
        <v>7.3651999999999995E-2</v>
      </c>
      <c r="M274" s="83">
        <v>7.0199999999999999E-2</v>
      </c>
      <c r="N274" s="76">
        <v>594.93776700000001</v>
      </c>
      <c r="O274" s="78">
        <v>101.63</v>
      </c>
      <c r="P274" s="76">
        <v>2.1857565020000003</v>
      </c>
      <c r="Q274" s="77">
        <f t="shared" si="4"/>
        <v>1.8177494109436741E-3</v>
      </c>
      <c r="R274" s="77">
        <f>P274/'סכום נכסי הקרן'!$C$42</f>
        <v>2.8009119735102064E-5</v>
      </c>
    </row>
    <row r="275" spans="2:18">
      <c r="B275" s="75" t="s">
        <v>2555</v>
      </c>
      <c r="C275" s="82" t="s">
        <v>2295</v>
      </c>
      <c r="D275" s="69">
        <v>6932</v>
      </c>
      <c r="E275" s="69"/>
      <c r="F275" s="69" t="s">
        <v>479</v>
      </c>
      <c r="G275" s="95">
        <v>43098</v>
      </c>
      <c r="H275" s="69"/>
      <c r="I275" s="76">
        <v>1.9899999984353076</v>
      </c>
      <c r="J275" s="82" t="s">
        <v>1743</v>
      </c>
      <c r="K275" s="82" t="s">
        <v>126</v>
      </c>
      <c r="L275" s="83">
        <v>7.6569999999999999E-2</v>
      </c>
      <c r="M275" s="83">
        <v>6.6199999943805682E-2</v>
      </c>
      <c r="N275" s="76">
        <v>160.97180399999999</v>
      </c>
      <c r="O275" s="78">
        <v>102.14</v>
      </c>
      <c r="P275" s="76">
        <v>0.59436600699999997</v>
      </c>
      <c r="Q275" s="77">
        <f t="shared" si="4"/>
        <v>4.9429497664566185E-4</v>
      </c>
      <c r="R275" s="77">
        <f>P275/'סכום נכסי הקרן'!$C$42</f>
        <v>7.6164333224239027E-6</v>
      </c>
    </row>
    <row r="276" spans="2:18">
      <c r="B276" s="75" t="s">
        <v>2555</v>
      </c>
      <c r="C276" s="82" t="s">
        <v>2295</v>
      </c>
      <c r="D276" s="69">
        <v>9335</v>
      </c>
      <c r="E276" s="69"/>
      <c r="F276" s="69" t="s">
        <v>479</v>
      </c>
      <c r="G276" s="95">
        <v>44064</v>
      </c>
      <c r="H276" s="69"/>
      <c r="I276" s="76">
        <v>2.7499999994701456</v>
      </c>
      <c r="J276" s="82" t="s">
        <v>1743</v>
      </c>
      <c r="K276" s="82" t="s">
        <v>126</v>
      </c>
      <c r="L276" s="83">
        <v>8.3454E-2</v>
      </c>
      <c r="M276" s="83">
        <v>0.1006999999832566</v>
      </c>
      <c r="N276" s="76">
        <v>539.89459999999997</v>
      </c>
      <c r="O276" s="78">
        <v>96.7</v>
      </c>
      <c r="P276" s="76">
        <v>1.8873122880000002</v>
      </c>
      <c r="Q276" s="77">
        <f t="shared" si="4"/>
        <v>1.5695530570947183E-3</v>
      </c>
      <c r="R276" s="77">
        <f>P276/'סכום נכסי הקרן'!$C$42</f>
        <v>2.4184741440207059E-5</v>
      </c>
    </row>
    <row r="277" spans="2:18">
      <c r="B277" s="75" t="s">
        <v>2555</v>
      </c>
      <c r="C277" s="82" t="s">
        <v>2295</v>
      </c>
      <c r="D277" s="69" t="s">
        <v>2480</v>
      </c>
      <c r="E277" s="69"/>
      <c r="F277" s="69" t="s">
        <v>479</v>
      </c>
      <c r="G277" s="95">
        <v>42817</v>
      </c>
      <c r="H277" s="69"/>
      <c r="I277" s="76">
        <v>2.0299999973355609</v>
      </c>
      <c r="J277" s="82" t="s">
        <v>1743</v>
      </c>
      <c r="K277" s="82" t="s">
        <v>126</v>
      </c>
      <c r="L277" s="83">
        <v>5.7820000000000003E-2</v>
      </c>
      <c r="M277" s="83">
        <v>7.7299999821848306E-2</v>
      </c>
      <c r="N277" s="76">
        <v>54.716130999999997</v>
      </c>
      <c r="O277" s="78">
        <v>96.77</v>
      </c>
      <c r="P277" s="76">
        <v>0.19140991700000004</v>
      </c>
      <c r="Q277" s="77">
        <f t="shared" si="4"/>
        <v>1.5918299387747975E-4</v>
      </c>
      <c r="R277" s="77">
        <f>P277/'סכום נכסי הקרן'!$C$42</f>
        <v>2.4527998790502732E-6</v>
      </c>
    </row>
    <row r="278" spans="2:18">
      <c r="B278" s="75" t="s">
        <v>2555</v>
      </c>
      <c r="C278" s="82" t="s">
        <v>2295</v>
      </c>
      <c r="D278" s="69">
        <v>7291</v>
      </c>
      <c r="E278" s="69"/>
      <c r="F278" s="69" t="s">
        <v>479</v>
      </c>
      <c r="G278" s="95">
        <v>43798</v>
      </c>
      <c r="H278" s="69"/>
      <c r="I278" s="76">
        <v>1.9899999956500916</v>
      </c>
      <c r="J278" s="82" t="s">
        <v>1743</v>
      </c>
      <c r="K278" s="82" t="s">
        <v>126</v>
      </c>
      <c r="L278" s="83">
        <v>7.6569999999999999E-2</v>
      </c>
      <c r="M278" s="83">
        <v>7.6499999347513739E-2</v>
      </c>
      <c r="N278" s="76">
        <v>9.4689300000000003</v>
      </c>
      <c r="O278" s="78">
        <v>100.74</v>
      </c>
      <c r="P278" s="76">
        <v>3.4483485000000001E-2</v>
      </c>
      <c r="Q278" s="77">
        <f t="shared" si="4"/>
        <v>2.8677638377687423E-5</v>
      </c>
      <c r="R278" s="77">
        <f>P278/'סכום נכסי הקרן'!$C$42</f>
        <v>4.4188456461862371E-7</v>
      </c>
    </row>
    <row r="279" spans="2:18">
      <c r="B279" s="75" t="s">
        <v>2556</v>
      </c>
      <c r="C279" s="82" t="s">
        <v>2295</v>
      </c>
      <c r="D279" s="69">
        <v>9040</v>
      </c>
      <c r="E279" s="69"/>
      <c r="F279" s="69" t="s">
        <v>479</v>
      </c>
      <c r="G279" s="95">
        <v>44665</v>
      </c>
      <c r="H279" s="69"/>
      <c r="I279" s="76">
        <v>4.3000000007712744</v>
      </c>
      <c r="J279" s="82" t="s">
        <v>2476</v>
      </c>
      <c r="K279" s="82" t="s">
        <v>128</v>
      </c>
      <c r="L279" s="83">
        <v>5.2839999999999998E-2</v>
      </c>
      <c r="M279" s="83">
        <v>6.7600000019071502E-2</v>
      </c>
      <c r="N279" s="76">
        <v>354.65</v>
      </c>
      <c r="O279" s="78">
        <v>102.27</v>
      </c>
      <c r="P279" s="76">
        <v>1.4262111529999999</v>
      </c>
      <c r="Q279" s="77">
        <f t="shared" si="4"/>
        <v>1.1860856782879869E-3</v>
      </c>
      <c r="R279" s="77">
        <f>P279/'סכום נכסי הקרן'!$C$42</f>
        <v>1.8276015153272072E-5</v>
      </c>
    </row>
    <row r="280" spans="2:18">
      <c r="B280" s="75" t="s">
        <v>2557</v>
      </c>
      <c r="C280" s="82" t="s">
        <v>2295</v>
      </c>
      <c r="D280" s="69">
        <v>9186</v>
      </c>
      <c r="E280" s="69"/>
      <c r="F280" s="69" t="s">
        <v>479</v>
      </c>
      <c r="G280" s="95">
        <v>44778</v>
      </c>
      <c r="H280" s="69"/>
      <c r="I280" s="76">
        <v>3.559999999119682</v>
      </c>
      <c r="J280" s="82" t="s">
        <v>2481</v>
      </c>
      <c r="K280" s="82" t="s">
        <v>128</v>
      </c>
      <c r="L280" s="83">
        <v>5.842E-2</v>
      </c>
      <c r="M280" s="83">
        <v>6.639999997173715E-2</v>
      </c>
      <c r="N280" s="76">
        <v>212.39483000000001</v>
      </c>
      <c r="O280" s="78">
        <v>103.37</v>
      </c>
      <c r="P280" s="76">
        <v>0.86332447099999998</v>
      </c>
      <c r="Q280" s="77">
        <f t="shared" si="4"/>
        <v>7.179699784388466E-4</v>
      </c>
      <c r="R280" s="77">
        <f>P280/'סכום נכסי הקרן'!$C$42</f>
        <v>1.1062969940318926E-5</v>
      </c>
    </row>
    <row r="281" spans="2:18">
      <c r="B281" s="75" t="s">
        <v>2557</v>
      </c>
      <c r="C281" s="82" t="s">
        <v>2295</v>
      </c>
      <c r="D281" s="69">
        <v>9187</v>
      </c>
      <c r="E281" s="69"/>
      <c r="F281" s="69" t="s">
        <v>479</v>
      </c>
      <c r="G281" s="95">
        <v>44778</v>
      </c>
      <c r="H281" s="69"/>
      <c r="I281" s="76">
        <v>3.34999999965284</v>
      </c>
      <c r="J281" s="82" t="s">
        <v>2481</v>
      </c>
      <c r="K281" s="82" t="s">
        <v>126</v>
      </c>
      <c r="L281" s="83">
        <v>7.9612000000000002E-2</v>
      </c>
      <c r="M281" s="83">
        <v>0.10439999999444545</v>
      </c>
      <c r="N281" s="76">
        <v>584.86732300000006</v>
      </c>
      <c r="O281" s="78">
        <v>102.18</v>
      </c>
      <c r="P281" s="76">
        <v>2.160387005</v>
      </c>
      <c r="Q281" s="77">
        <f t="shared" si="4"/>
        <v>1.7966512748130066E-3</v>
      </c>
      <c r="R281" s="77">
        <f>P281/'סכום נכסי הקרן'!$C$42</f>
        <v>2.7684025298259657E-5</v>
      </c>
    </row>
    <row r="282" spans="2:18">
      <c r="B282" s="75" t="s">
        <v>2558</v>
      </c>
      <c r="C282" s="82" t="s">
        <v>2295</v>
      </c>
      <c r="D282" s="69">
        <v>9047</v>
      </c>
      <c r="E282" s="69"/>
      <c r="F282" s="69" t="s">
        <v>479</v>
      </c>
      <c r="G282" s="95">
        <v>44677</v>
      </c>
      <c r="H282" s="69"/>
      <c r="I282" s="76">
        <v>3.2000000029483493</v>
      </c>
      <c r="J282" s="82" t="s">
        <v>2476</v>
      </c>
      <c r="K282" s="82" t="s">
        <v>2248</v>
      </c>
      <c r="L282" s="83">
        <v>0.10460000000000001</v>
      </c>
      <c r="M282" s="83">
        <v>0.11500000009827831</v>
      </c>
      <c r="N282" s="76">
        <v>595.22884199999999</v>
      </c>
      <c r="O282" s="78">
        <v>98.67</v>
      </c>
      <c r="P282" s="76">
        <v>0.20350370200000001</v>
      </c>
      <c r="Q282" s="77">
        <f t="shared" si="4"/>
        <v>1.6924059660665576E-4</v>
      </c>
      <c r="R282" s="77">
        <f>P282/'סכום נכסי הקרן'!$C$42</f>
        <v>2.6077742651749999E-6</v>
      </c>
    </row>
    <row r="283" spans="2:18">
      <c r="B283" s="75" t="s">
        <v>2558</v>
      </c>
      <c r="C283" s="82" t="s">
        <v>2295</v>
      </c>
      <c r="D283" s="69">
        <v>9048</v>
      </c>
      <c r="E283" s="69"/>
      <c r="F283" s="69" t="s">
        <v>479</v>
      </c>
      <c r="G283" s="95">
        <v>44677</v>
      </c>
      <c r="H283" s="69"/>
      <c r="I283" s="76">
        <v>3.420000002549676</v>
      </c>
      <c r="J283" s="82" t="s">
        <v>2476</v>
      </c>
      <c r="K283" s="82" t="s">
        <v>2248</v>
      </c>
      <c r="L283" s="83">
        <v>6.54E-2</v>
      </c>
      <c r="M283" s="83">
        <v>7.3300000039781085E-2</v>
      </c>
      <c r="N283" s="76">
        <v>1910.8822950000001</v>
      </c>
      <c r="O283" s="78">
        <v>98.33</v>
      </c>
      <c r="P283" s="76">
        <v>0.651063277</v>
      </c>
      <c r="Q283" s="77">
        <f t="shared" si="4"/>
        <v>5.4144635377770364E-4</v>
      </c>
      <c r="R283" s="77">
        <f>P283/'סכום נכסי הקרן'!$C$42</f>
        <v>8.3429738234496703E-6</v>
      </c>
    </row>
    <row r="284" spans="2:18">
      <c r="B284" s="75" t="s">
        <v>2558</v>
      </c>
      <c r="C284" s="82" t="s">
        <v>2295</v>
      </c>
      <c r="D284" s="69">
        <v>9074</v>
      </c>
      <c r="E284" s="69"/>
      <c r="F284" s="69" t="s">
        <v>479</v>
      </c>
      <c r="G284" s="95">
        <v>44684</v>
      </c>
      <c r="H284" s="69"/>
      <c r="I284" s="76">
        <v>3.3500000425075882</v>
      </c>
      <c r="J284" s="82" t="s">
        <v>2476</v>
      </c>
      <c r="K284" s="82" t="s">
        <v>2248</v>
      </c>
      <c r="L284" s="83">
        <v>6.4699999999999994E-2</v>
      </c>
      <c r="M284" s="83">
        <v>8.1100001044472167E-2</v>
      </c>
      <c r="N284" s="76">
        <v>96.665676000000005</v>
      </c>
      <c r="O284" s="78">
        <v>98.33</v>
      </c>
      <c r="P284" s="76">
        <v>3.2935296000000003E-2</v>
      </c>
      <c r="Q284" s="77">
        <f t="shared" si="4"/>
        <v>2.7390111775248213E-5</v>
      </c>
      <c r="R284" s="77">
        <f>P284/'סכום נכסי הקרן'!$C$42</f>
        <v>4.2204547868481095E-7</v>
      </c>
    </row>
    <row r="285" spans="2:18">
      <c r="B285" s="75" t="s">
        <v>2558</v>
      </c>
      <c r="C285" s="82" t="s">
        <v>2295</v>
      </c>
      <c r="D285" s="69">
        <v>9220</v>
      </c>
      <c r="E285" s="69"/>
      <c r="F285" s="69" t="s">
        <v>479</v>
      </c>
      <c r="G285" s="95">
        <v>44811</v>
      </c>
      <c r="H285" s="69"/>
      <c r="I285" s="76">
        <v>3.3900000012310789</v>
      </c>
      <c r="J285" s="82" t="s">
        <v>2476</v>
      </c>
      <c r="K285" s="82" t="s">
        <v>2248</v>
      </c>
      <c r="L285" s="83">
        <v>6.5199999999999994E-2</v>
      </c>
      <c r="M285" s="83">
        <v>7.7499999897410118E-2</v>
      </c>
      <c r="N285" s="76">
        <v>143.04615100000001</v>
      </c>
      <c r="O285" s="78">
        <v>98.33</v>
      </c>
      <c r="P285" s="76">
        <v>4.8737745999999992E-2</v>
      </c>
      <c r="Q285" s="77">
        <f t="shared" si="4"/>
        <v>4.0531966392943793E-5</v>
      </c>
      <c r="R285" s="77">
        <f>P285/'סכום נכסי הקרן'!$C$42</f>
        <v>6.2454411645757562E-7</v>
      </c>
    </row>
    <row r="286" spans="2:18">
      <c r="B286" s="75" t="s">
        <v>2559</v>
      </c>
      <c r="C286" s="82" t="s">
        <v>2295</v>
      </c>
      <c r="D286" s="69" t="s">
        <v>2482</v>
      </c>
      <c r="E286" s="69"/>
      <c r="F286" s="69" t="s">
        <v>479</v>
      </c>
      <c r="G286" s="95">
        <v>42870</v>
      </c>
      <c r="H286" s="69"/>
      <c r="I286" s="76">
        <v>1.1999999965481249</v>
      </c>
      <c r="J286" s="82" t="s">
        <v>1743</v>
      </c>
      <c r="K286" s="82" t="s">
        <v>126</v>
      </c>
      <c r="L286" s="83">
        <v>7.5953999999999994E-2</v>
      </c>
      <c r="M286" s="83">
        <v>8.1199999806695011E-2</v>
      </c>
      <c r="N286" s="76">
        <v>48.426422000000002</v>
      </c>
      <c r="O286" s="78">
        <v>99.29</v>
      </c>
      <c r="P286" s="76">
        <v>0.173818578</v>
      </c>
      <c r="Q286" s="77">
        <f t="shared" si="4"/>
        <v>1.4455343835484885E-4</v>
      </c>
      <c r="R286" s="77">
        <f>P286/'סכום נכסי הקרן'!$C$42</f>
        <v>2.2273777334906342E-6</v>
      </c>
    </row>
    <row r="287" spans="2:18">
      <c r="B287" s="75" t="s">
        <v>2560</v>
      </c>
      <c r="C287" s="82" t="s">
        <v>2295</v>
      </c>
      <c r="D287" s="69">
        <v>8702</v>
      </c>
      <c r="E287" s="69"/>
      <c r="F287" s="69" t="s">
        <v>479</v>
      </c>
      <c r="G287" s="95">
        <v>44497</v>
      </c>
      <c r="H287" s="69"/>
      <c r="I287" s="76">
        <v>0.29999982542519155</v>
      </c>
      <c r="J287" s="82" t="s">
        <v>1188</v>
      </c>
      <c r="K287" s="82" t="s">
        <v>126</v>
      </c>
      <c r="L287" s="83">
        <v>6.6985000000000003E-2</v>
      </c>
      <c r="M287" s="83">
        <v>4.8999988943595467E-2</v>
      </c>
      <c r="N287" s="76">
        <v>0.47103600000000001</v>
      </c>
      <c r="O287" s="78">
        <v>100.92</v>
      </c>
      <c r="P287" s="76">
        <v>1.7184610000000001E-3</v>
      </c>
      <c r="Q287" s="77">
        <f t="shared" si="4"/>
        <v>1.4291305859648208E-6</v>
      </c>
      <c r="R287" s="77">
        <f>P287/'סכום נכסי הקרן'!$C$42</f>
        <v>2.2021016460461716E-8</v>
      </c>
    </row>
    <row r="288" spans="2:18">
      <c r="B288" s="75" t="s">
        <v>2560</v>
      </c>
      <c r="C288" s="82" t="s">
        <v>2295</v>
      </c>
      <c r="D288" s="69">
        <v>9118</v>
      </c>
      <c r="E288" s="69"/>
      <c r="F288" s="69" t="s">
        <v>479</v>
      </c>
      <c r="G288" s="95">
        <v>44733</v>
      </c>
      <c r="H288" s="69"/>
      <c r="I288" s="76">
        <v>0.30000000000000004</v>
      </c>
      <c r="J288" s="82" t="s">
        <v>1188</v>
      </c>
      <c r="K288" s="82" t="s">
        <v>126</v>
      </c>
      <c r="L288" s="83">
        <v>6.6985000000000003E-2</v>
      </c>
      <c r="M288" s="83">
        <v>4.9000002922622118E-2</v>
      </c>
      <c r="N288" s="76">
        <v>1.8757360000000001</v>
      </c>
      <c r="O288" s="78">
        <v>100.92</v>
      </c>
      <c r="P288" s="76">
        <v>6.84317E-3</v>
      </c>
      <c r="Q288" s="77">
        <f t="shared" si="4"/>
        <v>5.6910128027094484E-6</v>
      </c>
      <c r="R288" s="77">
        <f>P288/'סכום נכסי הקרן'!$C$42</f>
        <v>8.7690997474913774E-8</v>
      </c>
    </row>
    <row r="289" spans="2:18">
      <c r="B289" s="75" t="s">
        <v>2560</v>
      </c>
      <c r="C289" s="82" t="s">
        <v>2295</v>
      </c>
      <c r="D289" s="69">
        <v>9233</v>
      </c>
      <c r="E289" s="69"/>
      <c r="F289" s="69" t="s">
        <v>479</v>
      </c>
      <c r="G289" s="95">
        <v>44819</v>
      </c>
      <c r="H289" s="69"/>
      <c r="I289" s="76">
        <v>0.3</v>
      </c>
      <c r="J289" s="82" t="s">
        <v>1188</v>
      </c>
      <c r="K289" s="82" t="s">
        <v>126</v>
      </c>
      <c r="L289" s="83">
        <v>6.6985000000000003E-2</v>
      </c>
      <c r="M289" s="83">
        <v>4.9000014889593657E-2</v>
      </c>
      <c r="N289" s="76">
        <v>0.36818100000000004</v>
      </c>
      <c r="O289" s="78">
        <v>100.92</v>
      </c>
      <c r="P289" s="76">
        <v>1.34322E-3</v>
      </c>
      <c r="Q289" s="77">
        <f t="shared" si="4"/>
        <v>1.1170674142035615E-6</v>
      </c>
      <c r="R289" s="77">
        <f>P289/'סכום נכסי הקרן'!$C$42</f>
        <v>1.7212534779678668E-8</v>
      </c>
    </row>
    <row r="290" spans="2:18">
      <c r="B290" s="75" t="s">
        <v>2560</v>
      </c>
      <c r="C290" s="82" t="s">
        <v>2295</v>
      </c>
      <c r="D290" s="69">
        <v>9276</v>
      </c>
      <c r="E290" s="69"/>
      <c r="F290" s="69" t="s">
        <v>479</v>
      </c>
      <c r="G290" s="95">
        <v>44854</v>
      </c>
      <c r="H290" s="69"/>
      <c r="I290" s="76">
        <v>0.3</v>
      </c>
      <c r="J290" s="82" t="s">
        <v>1188</v>
      </c>
      <c r="K290" s="82" t="s">
        <v>126</v>
      </c>
      <c r="L290" s="83">
        <v>6.6985000000000003E-2</v>
      </c>
      <c r="M290" s="83">
        <v>4.8999941045236924E-2</v>
      </c>
      <c r="N290" s="76">
        <v>8.8338E-2</v>
      </c>
      <c r="O290" s="78">
        <v>100.92</v>
      </c>
      <c r="P290" s="76">
        <v>3.22281E-4</v>
      </c>
      <c r="Q290" s="77">
        <f t="shared" si="4"/>
        <v>2.6801983540815206E-7</v>
      </c>
      <c r="R290" s="77">
        <f>P290/'סכום נכסי הקרן'!$C$42</f>
        <v>4.1298319868149824E-9</v>
      </c>
    </row>
    <row r="291" spans="2:18">
      <c r="B291" s="75" t="s">
        <v>2560</v>
      </c>
      <c r="C291" s="82" t="s">
        <v>2295</v>
      </c>
      <c r="D291" s="69">
        <v>9430</v>
      </c>
      <c r="E291" s="69"/>
      <c r="F291" s="69" t="s">
        <v>479</v>
      </c>
      <c r="G291" s="95">
        <v>44950</v>
      </c>
      <c r="H291" s="69"/>
      <c r="I291" s="76">
        <v>0.29999971609862736</v>
      </c>
      <c r="J291" s="82" t="s">
        <v>1188</v>
      </c>
      <c r="K291" s="82" t="s">
        <v>126</v>
      </c>
      <c r="L291" s="83">
        <v>6.6985000000000003E-2</v>
      </c>
      <c r="M291" s="83">
        <v>4.8999997160986269E-2</v>
      </c>
      <c r="N291" s="76">
        <v>0.48274400000000001</v>
      </c>
      <c r="O291" s="78">
        <v>100.92</v>
      </c>
      <c r="P291" s="76">
        <v>1.7611750000000002E-3</v>
      </c>
      <c r="Q291" s="77">
        <f t="shared" si="4"/>
        <v>1.4646530004094323E-6</v>
      </c>
      <c r="R291" s="77">
        <f>P291/'סכום נכסי הקרן'!$C$42</f>
        <v>2.2568369991960055E-8</v>
      </c>
    </row>
    <row r="292" spans="2:18">
      <c r="B292" s="75" t="s">
        <v>2560</v>
      </c>
      <c r="C292" s="82" t="s">
        <v>2295</v>
      </c>
      <c r="D292" s="69">
        <v>8060</v>
      </c>
      <c r="E292" s="69"/>
      <c r="F292" s="69" t="s">
        <v>479</v>
      </c>
      <c r="G292" s="95">
        <v>44150</v>
      </c>
      <c r="H292" s="69"/>
      <c r="I292" s="76">
        <v>0.29999999986987669</v>
      </c>
      <c r="J292" s="82" t="s">
        <v>1188</v>
      </c>
      <c r="K292" s="82" t="s">
        <v>126</v>
      </c>
      <c r="L292" s="83">
        <v>6.6637000000000002E-2</v>
      </c>
      <c r="M292" s="83">
        <v>4.8600000004944681E-2</v>
      </c>
      <c r="N292" s="76">
        <v>631.946777</v>
      </c>
      <c r="O292" s="78">
        <v>100.92</v>
      </c>
      <c r="P292" s="76">
        <v>2.3055049510000001</v>
      </c>
      <c r="Q292" s="77">
        <f t="shared" si="4"/>
        <v>1.9173362919306435E-3</v>
      </c>
      <c r="R292" s="77">
        <f>P292/'סכום נכסי הקרן'!$C$42</f>
        <v>2.9543622157062036E-5</v>
      </c>
    </row>
    <row r="293" spans="2:18">
      <c r="B293" s="75" t="s">
        <v>2560</v>
      </c>
      <c r="C293" s="82" t="s">
        <v>2295</v>
      </c>
      <c r="D293" s="69">
        <v>8119</v>
      </c>
      <c r="E293" s="69"/>
      <c r="F293" s="69" t="s">
        <v>479</v>
      </c>
      <c r="G293" s="95">
        <v>44169</v>
      </c>
      <c r="H293" s="69"/>
      <c r="I293" s="76">
        <v>0.30000005488374809</v>
      </c>
      <c r="J293" s="82" t="s">
        <v>1188</v>
      </c>
      <c r="K293" s="82" t="s">
        <v>126</v>
      </c>
      <c r="L293" s="83">
        <v>6.6985000000000003E-2</v>
      </c>
      <c r="M293" s="83">
        <v>4.8999997987595911E-2</v>
      </c>
      <c r="N293" s="76">
        <v>1.4982759999999999</v>
      </c>
      <c r="O293" s="78">
        <v>100.92</v>
      </c>
      <c r="P293" s="76">
        <v>5.4660989999999986E-3</v>
      </c>
      <c r="Q293" s="77">
        <f t="shared" si="4"/>
        <v>4.5457937461552625E-6</v>
      </c>
      <c r="R293" s="77">
        <f>P293/'סכום נכסי הקרן'!$C$42</f>
        <v>7.0044683035293379E-8</v>
      </c>
    </row>
    <row r="294" spans="2:18">
      <c r="B294" s="75" t="s">
        <v>2560</v>
      </c>
      <c r="C294" s="82" t="s">
        <v>2295</v>
      </c>
      <c r="D294" s="69">
        <v>8418</v>
      </c>
      <c r="E294" s="69"/>
      <c r="F294" s="69" t="s">
        <v>479</v>
      </c>
      <c r="G294" s="95">
        <v>44326</v>
      </c>
      <c r="H294" s="69"/>
      <c r="I294" s="76">
        <v>0.2999999135379659</v>
      </c>
      <c r="J294" s="82" t="s">
        <v>1188</v>
      </c>
      <c r="K294" s="82" t="s">
        <v>126</v>
      </c>
      <c r="L294" s="83">
        <v>6.6985000000000003E-2</v>
      </c>
      <c r="M294" s="83">
        <v>4.9000014698545799E-2</v>
      </c>
      <c r="N294" s="76">
        <v>0.31702200000000003</v>
      </c>
      <c r="O294" s="78">
        <v>100.92</v>
      </c>
      <c r="P294" s="76">
        <v>1.156577E-3</v>
      </c>
      <c r="Q294" s="77">
        <f t="shared" si="4"/>
        <v>9.6184875055263655E-7</v>
      </c>
      <c r="R294" s="77">
        <f>P294/'סכום נכסי הקרן'!$C$42</f>
        <v>1.4820819998121243E-8</v>
      </c>
    </row>
    <row r="295" spans="2:18">
      <c r="B295" s="75" t="s">
        <v>2561</v>
      </c>
      <c r="C295" s="82" t="s">
        <v>2295</v>
      </c>
      <c r="D295" s="69">
        <v>8718</v>
      </c>
      <c r="E295" s="69"/>
      <c r="F295" s="69" t="s">
        <v>479</v>
      </c>
      <c r="G295" s="95">
        <v>44508</v>
      </c>
      <c r="H295" s="69"/>
      <c r="I295" s="76">
        <v>3.319999999793573</v>
      </c>
      <c r="J295" s="82" t="s">
        <v>1743</v>
      </c>
      <c r="K295" s="82" t="s">
        <v>126</v>
      </c>
      <c r="L295" s="83">
        <v>8.4090999999999999E-2</v>
      </c>
      <c r="M295" s="83">
        <v>9.0400000001032127E-2</v>
      </c>
      <c r="N295" s="76">
        <v>538.93440099999998</v>
      </c>
      <c r="O295" s="78">
        <v>99.46</v>
      </c>
      <c r="P295" s="76">
        <v>1.937727295</v>
      </c>
      <c r="Q295" s="77">
        <f t="shared" si="4"/>
        <v>1.61147989075305E-3</v>
      </c>
      <c r="R295" s="77">
        <f>P295/'סכום נכסי הקרן'!$C$42</f>
        <v>2.4830778620568608E-5</v>
      </c>
    </row>
    <row r="296" spans="2:18">
      <c r="B296" s="75" t="s">
        <v>2562</v>
      </c>
      <c r="C296" s="82" t="s">
        <v>2295</v>
      </c>
      <c r="D296" s="69">
        <v>9382</v>
      </c>
      <c r="E296" s="69"/>
      <c r="F296" s="69" t="s">
        <v>479</v>
      </c>
      <c r="G296" s="95">
        <v>44341</v>
      </c>
      <c r="H296" s="69"/>
      <c r="I296" s="76">
        <v>0.94999999986166517</v>
      </c>
      <c r="J296" s="82" t="s">
        <v>2476</v>
      </c>
      <c r="K296" s="82" t="s">
        <v>126</v>
      </c>
      <c r="L296" s="83">
        <v>7.2613999999999998E-2</v>
      </c>
      <c r="M296" s="83">
        <v>8.3399999970673003E-2</v>
      </c>
      <c r="N296" s="76">
        <v>200.62974999999997</v>
      </c>
      <c r="O296" s="78">
        <v>99.67</v>
      </c>
      <c r="P296" s="76">
        <v>0.72288311799999994</v>
      </c>
      <c r="Q296" s="77">
        <f t="shared" si="4"/>
        <v>6.0117417503883803E-4</v>
      </c>
      <c r="R296" s="77">
        <f>P296/'סכום נכסי הקרן'!$C$42</f>
        <v>9.263300732729976E-6</v>
      </c>
    </row>
    <row r="297" spans="2:18">
      <c r="B297" s="75" t="s">
        <v>2562</v>
      </c>
      <c r="C297" s="82" t="s">
        <v>2295</v>
      </c>
      <c r="D297" s="69">
        <v>9410</v>
      </c>
      <c r="E297" s="69"/>
      <c r="F297" s="69" t="s">
        <v>479</v>
      </c>
      <c r="G297" s="95">
        <v>44946</v>
      </c>
      <c r="H297" s="69"/>
      <c r="I297" s="76">
        <v>0.94999999999999984</v>
      </c>
      <c r="J297" s="82" t="s">
        <v>2476</v>
      </c>
      <c r="K297" s="82" t="s">
        <v>126</v>
      </c>
      <c r="L297" s="83">
        <v>7.2613999999999998E-2</v>
      </c>
      <c r="M297" s="83">
        <v>8.3399998016030458E-2</v>
      </c>
      <c r="N297" s="76">
        <v>0.55956700000000004</v>
      </c>
      <c r="O297" s="78">
        <v>99.67</v>
      </c>
      <c r="P297" s="76">
        <v>2.0161600000000003E-3</v>
      </c>
      <c r="Q297" s="77">
        <f t="shared" si="4"/>
        <v>1.6767071945181377E-6</v>
      </c>
      <c r="R297" s="77">
        <f>P297/'סכום נכסי הקרן'!$C$42</f>
        <v>2.5835845298161842E-8</v>
      </c>
    </row>
    <row r="298" spans="2:18">
      <c r="B298" s="75" t="s">
        <v>2562</v>
      </c>
      <c r="C298" s="82" t="s">
        <v>2295</v>
      </c>
      <c r="D298" s="69">
        <v>9460</v>
      </c>
      <c r="E298" s="69"/>
      <c r="F298" s="69" t="s">
        <v>479</v>
      </c>
      <c r="G298" s="95">
        <v>44978</v>
      </c>
      <c r="H298" s="69"/>
      <c r="I298" s="76">
        <v>0.95000007263788855</v>
      </c>
      <c r="J298" s="82" t="s">
        <v>2476</v>
      </c>
      <c r="K298" s="82" t="s">
        <v>126</v>
      </c>
      <c r="L298" s="83">
        <v>7.2613999999999998E-2</v>
      </c>
      <c r="M298" s="83">
        <v>8.3400001598033568E-2</v>
      </c>
      <c r="N298" s="76">
        <v>0.764177</v>
      </c>
      <c r="O298" s="78">
        <v>99.67</v>
      </c>
      <c r="P298" s="76">
        <v>2.7533839999999998E-3</v>
      </c>
      <c r="Q298" s="77">
        <f t="shared" si="4"/>
        <v>2.2898077345404765E-6</v>
      </c>
      <c r="R298" s="77">
        <f>P298/'סכום נכסי הקרן'!$C$42</f>
        <v>3.5282915577352012E-8</v>
      </c>
    </row>
    <row r="299" spans="2:18">
      <c r="B299" s="75" t="s">
        <v>2562</v>
      </c>
      <c r="C299" s="82" t="s">
        <v>2295</v>
      </c>
      <c r="D299" s="69">
        <v>9511</v>
      </c>
      <c r="E299" s="69"/>
      <c r="F299" s="69" t="s">
        <v>479</v>
      </c>
      <c r="G299" s="95">
        <v>45005</v>
      </c>
      <c r="H299" s="69"/>
      <c r="I299" s="76">
        <v>0.94999972025468016</v>
      </c>
      <c r="J299" s="82" t="s">
        <v>2476</v>
      </c>
      <c r="K299" s="82" t="s">
        <v>126</v>
      </c>
      <c r="L299" s="83">
        <v>7.2568999999999995E-2</v>
      </c>
      <c r="M299" s="83">
        <v>8.3099997762037442E-2</v>
      </c>
      <c r="N299" s="76">
        <v>0.39680799999999999</v>
      </c>
      <c r="O299" s="78">
        <v>99.68</v>
      </c>
      <c r="P299" s="76">
        <v>1.429872E-3</v>
      </c>
      <c r="Q299" s="77">
        <f t="shared" si="4"/>
        <v>1.1891301631021537E-6</v>
      </c>
      <c r="R299" s="77">
        <f>P299/'סכום נכסי הקרן'!$C$42</f>
        <v>1.8322926646780645E-8</v>
      </c>
    </row>
    <row r="300" spans="2:18">
      <c r="B300" s="75" t="s">
        <v>2563</v>
      </c>
      <c r="C300" s="82" t="s">
        <v>2295</v>
      </c>
      <c r="D300" s="69">
        <v>8806</v>
      </c>
      <c r="E300" s="69"/>
      <c r="F300" s="69" t="s">
        <v>479</v>
      </c>
      <c r="G300" s="95">
        <v>44137</v>
      </c>
      <c r="H300" s="69"/>
      <c r="I300" s="76">
        <v>0.45999999987218476</v>
      </c>
      <c r="J300" s="82" t="s">
        <v>1188</v>
      </c>
      <c r="K300" s="82" t="s">
        <v>126</v>
      </c>
      <c r="L300" s="83">
        <v>6.7805000000000004E-2</v>
      </c>
      <c r="M300" s="83">
        <v>5.209999999966166E-2</v>
      </c>
      <c r="N300" s="76">
        <v>725.33042799999998</v>
      </c>
      <c r="O300" s="78">
        <v>101.45</v>
      </c>
      <c r="P300" s="76">
        <v>2.6600896290000002</v>
      </c>
      <c r="Q300" s="77">
        <f t="shared" si="4"/>
        <v>2.2122209641136535E-3</v>
      </c>
      <c r="R300" s="77">
        <f>P300/'סכום נכסי הקרן'!$C$42</f>
        <v>3.4087405827954488E-5</v>
      </c>
    </row>
    <row r="301" spans="2:18">
      <c r="B301" s="75" t="s">
        <v>2563</v>
      </c>
      <c r="C301" s="82" t="s">
        <v>2295</v>
      </c>
      <c r="D301" s="69">
        <v>9044</v>
      </c>
      <c r="E301" s="69"/>
      <c r="F301" s="69" t="s">
        <v>479</v>
      </c>
      <c r="G301" s="95">
        <v>44679</v>
      </c>
      <c r="H301" s="69"/>
      <c r="I301" s="76">
        <v>0.46000000611175129</v>
      </c>
      <c r="J301" s="82" t="s">
        <v>1188</v>
      </c>
      <c r="K301" s="82" t="s">
        <v>126</v>
      </c>
      <c r="L301" s="83">
        <v>6.7805000000000004E-2</v>
      </c>
      <c r="M301" s="83">
        <v>5.2100000825086437E-2</v>
      </c>
      <c r="N301" s="76">
        <v>6.2460000000000004</v>
      </c>
      <c r="O301" s="78">
        <v>101.45</v>
      </c>
      <c r="P301" s="76">
        <v>2.2906691000000003E-2</v>
      </c>
      <c r="Q301" s="77">
        <f t="shared" si="4"/>
        <v>1.9049982939004777E-5</v>
      </c>
      <c r="R301" s="77">
        <f>P301/'סכום נכסי הקרן'!$C$42</f>
        <v>2.9353509888540404E-7</v>
      </c>
    </row>
    <row r="302" spans="2:18">
      <c r="B302" s="75" t="s">
        <v>2563</v>
      </c>
      <c r="C302" s="82" t="s">
        <v>2295</v>
      </c>
      <c r="D302" s="69">
        <v>9224</v>
      </c>
      <c r="E302" s="69"/>
      <c r="F302" s="69" t="s">
        <v>479</v>
      </c>
      <c r="G302" s="95">
        <v>44810</v>
      </c>
      <c r="H302" s="69"/>
      <c r="I302" s="76">
        <v>0.46000000048249257</v>
      </c>
      <c r="J302" s="82" t="s">
        <v>1188</v>
      </c>
      <c r="K302" s="82" t="s">
        <v>126</v>
      </c>
      <c r="L302" s="83">
        <v>6.7805000000000004E-2</v>
      </c>
      <c r="M302" s="83">
        <v>5.2100000306382802E-2</v>
      </c>
      <c r="N302" s="76">
        <v>11.302616</v>
      </c>
      <c r="O302" s="78">
        <v>101.45</v>
      </c>
      <c r="P302" s="76">
        <v>4.1451412999999999E-2</v>
      </c>
      <c r="Q302" s="77">
        <f t="shared" si="4"/>
        <v>3.4472404174293038E-5</v>
      </c>
      <c r="R302" s="77">
        <f>P302/'סכום נכסי הקרן'!$C$42</f>
        <v>5.3117425881785891E-7</v>
      </c>
    </row>
    <row r="303" spans="2:18">
      <c r="B303" s="75" t="s">
        <v>2564</v>
      </c>
      <c r="C303" s="82" t="s">
        <v>2295</v>
      </c>
      <c r="D303" s="69" t="s">
        <v>2483</v>
      </c>
      <c r="E303" s="69"/>
      <c r="F303" s="69" t="s">
        <v>479</v>
      </c>
      <c r="G303" s="95">
        <v>42921</v>
      </c>
      <c r="H303" s="69"/>
      <c r="I303" s="76">
        <v>1.1399999984339619</v>
      </c>
      <c r="J303" s="82" t="s">
        <v>1743</v>
      </c>
      <c r="K303" s="82" t="s">
        <v>126</v>
      </c>
      <c r="L303" s="83">
        <v>7.8939999999999996E-2</v>
      </c>
      <c r="M303" s="83">
        <v>0.57130000008613202</v>
      </c>
      <c r="N303" s="76">
        <v>80.975757999999999</v>
      </c>
      <c r="O303" s="78">
        <v>65.441845000000001</v>
      </c>
      <c r="P303" s="76">
        <v>0.19156619499999999</v>
      </c>
      <c r="Q303" s="77">
        <f t="shared" si="4"/>
        <v>1.5931295997488514E-4</v>
      </c>
      <c r="R303" s="77">
        <f>P303/'סכום נכסי הקרן'!$C$42</f>
        <v>2.4548024851090705E-6</v>
      </c>
    </row>
    <row r="304" spans="2:18">
      <c r="B304" s="75" t="s">
        <v>2564</v>
      </c>
      <c r="C304" s="82" t="s">
        <v>2295</v>
      </c>
      <c r="D304" s="69">
        <v>6497</v>
      </c>
      <c r="E304" s="69"/>
      <c r="F304" s="69" t="s">
        <v>479</v>
      </c>
      <c r="G304" s="95">
        <v>43342</v>
      </c>
      <c r="H304" s="69"/>
      <c r="I304" s="76">
        <v>2.0900000118262567</v>
      </c>
      <c r="J304" s="82" t="s">
        <v>1743</v>
      </c>
      <c r="K304" s="82" t="s">
        <v>126</v>
      </c>
      <c r="L304" s="83">
        <v>7.8939999999999996E-2</v>
      </c>
      <c r="M304" s="83">
        <v>0.57130000008613202</v>
      </c>
      <c r="N304" s="76">
        <v>15.369415999999999</v>
      </c>
      <c r="O304" s="78">
        <v>65.441845000000001</v>
      </c>
      <c r="P304" s="76">
        <v>3.6359772999999998E-2</v>
      </c>
      <c r="Q304" s="77">
        <f t="shared" si="4"/>
        <v>3.0238023262115268E-5</v>
      </c>
      <c r="R304" s="77">
        <f>P304/'סכום נכסי הקרן'!$C$42</f>
        <v>4.6592803661628133E-7</v>
      </c>
    </row>
    <row r="305" spans="2:18">
      <c r="B305" s="75" t="s">
        <v>2565</v>
      </c>
      <c r="C305" s="82" t="s">
        <v>2295</v>
      </c>
      <c r="D305" s="69">
        <v>9405</v>
      </c>
      <c r="E305" s="69"/>
      <c r="F305" s="69" t="s">
        <v>479</v>
      </c>
      <c r="G305" s="95">
        <v>43866</v>
      </c>
      <c r="H305" s="69"/>
      <c r="I305" s="76">
        <v>1.509999999579906</v>
      </c>
      <c r="J305" s="82" t="s">
        <v>1188</v>
      </c>
      <c r="K305" s="82" t="s">
        <v>126</v>
      </c>
      <c r="L305" s="83">
        <v>7.2346000000000008E-2</v>
      </c>
      <c r="M305" s="83">
        <v>7.8999999983911315E-2</v>
      </c>
      <c r="N305" s="76">
        <v>617.86313099999995</v>
      </c>
      <c r="O305" s="78">
        <v>100.18</v>
      </c>
      <c r="P305" s="76">
        <v>2.2375956939999999</v>
      </c>
      <c r="Q305" s="77">
        <f t="shared" si="4"/>
        <v>1.8608606452625806E-3</v>
      </c>
      <c r="R305" s="77">
        <f>P305/'סכום נכסי הקרן'!$C$42</f>
        <v>2.8673406966717461E-5</v>
      </c>
    </row>
    <row r="306" spans="2:18">
      <c r="B306" s="75" t="s">
        <v>2565</v>
      </c>
      <c r="C306" s="82" t="s">
        <v>2295</v>
      </c>
      <c r="D306" s="69">
        <v>9439</v>
      </c>
      <c r="E306" s="69"/>
      <c r="F306" s="69" t="s">
        <v>479</v>
      </c>
      <c r="G306" s="95">
        <v>44953</v>
      </c>
      <c r="H306" s="69"/>
      <c r="I306" s="76">
        <v>1.5099999299741138</v>
      </c>
      <c r="J306" s="82" t="s">
        <v>1188</v>
      </c>
      <c r="K306" s="82" t="s">
        <v>126</v>
      </c>
      <c r="L306" s="83">
        <v>7.1706000000000006E-2</v>
      </c>
      <c r="M306" s="83">
        <v>7.8299994008896409E-2</v>
      </c>
      <c r="N306" s="76">
        <v>1.7744530000000001</v>
      </c>
      <c r="O306" s="78">
        <v>100.18</v>
      </c>
      <c r="P306" s="76">
        <v>6.426195E-3</v>
      </c>
      <c r="Q306" s="77">
        <f t="shared" si="4"/>
        <v>5.3442422178182691E-6</v>
      </c>
      <c r="R306" s="77">
        <f>P306/'סכום נכסי הקרן'!$C$42</f>
        <v>8.2347720357422579E-8</v>
      </c>
    </row>
    <row r="307" spans="2:18">
      <c r="B307" s="75" t="s">
        <v>2565</v>
      </c>
      <c r="C307" s="82" t="s">
        <v>2295</v>
      </c>
      <c r="D307" s="69">
        <v>9447</v>
      </c>
      <c r="E307" s="69"/>
      <c r="F307" s="69" t="s">
        <v>479</v>
      </c>
      <c r="G307" s="95">
        <v>44959</v>
      </c>
      <c r="H307" s="69"/>
      <c r="I307" s="76">
        <v>1.5099998311377085</v>
      </c>
      <c r="J307" s="82" t="s">
        <v>1188</v>
      </c>
      <c r="K307" s="82" t="s">
        <v>126</v>
      </c>
      <c r="L307" s="83">
        <v>7.1905999999999998E-2</v>
      </c>
      <c r="M307" s="83">
        <v>7.8499990726415128E-2</v>
      </c>
      <c r="N307" s="76">
        <v>0.99748800000000004</v>
      </c>
      <c r="O307" s="78">
        <v>100.18</v>
      </c>
      <c r="P307" s="76">
        <v>3.6124109999999998E-3</v>
      </c>
      <c r="Q307" s="77">
        <f t="shared" si="4"/>
        <v>3.004203790004989E-6</v>
      </c>
      <c r="R307" s="77">
        <f>P307/'סכום נכסי הקרן'!$C$42</f>
        <v>4.629081608075654E-8</v>
      </c>
    </row>
    <row r="308" spans="2:18">
      <c r="B308" s="75" t="s">
        <v>2565</v>
      </c>
      <c r="C308" s="82" t="s">
        <v>2295</v>
      </c>
      <c r="D308" s="69">
        <v>9467</v>
      </c>
      <c r="E308" s="69"/>
      <c r="F308" s="69" t="s">
        <v>479</v>
      </c>
      <c r="G308" s="95">
        <v>44966</v>
      </c>
      <c r="H308" s="69"/>
      <c r="I308" s="76">
        <v>1.5099999445464174</v>
      </c>
      <c r="J308" s="82" t="s">
        <v>1188</v>
      </c>
      <c r="K308" s="82" t="s">
        <v>126</v>
      </c>
      <c r="L308" s="83">
        <v>7.1706000000000006E-2</v>
      </c>
      <c r="M308" s="83">
        <v>7.7799993715260654E-2</v>
      </c>
      <c r="N308" s="76">
        <v>1.49458</v>
      </c>
      <c r="O308" s="78">
        <v>100.13</v>
      </c>
      <c r="P308" s="76">
        <v>5.4099300000000003E-3</v>
      </c>
      <c r="Q308" s="77">
        <f t="shared" si="4"/>
        <v>4.4990816963135406E-6</v>
      </c>
      <c r="R308" s="77">
        <f>P308/'סכום נכסי הקרן'!$C$42</f>
        <v>6.9324911988078665E-8</v>
      </c>
    </row>
    <row r="309" spans="2:18">
      <c r="B309" s="75" t="s">
        <v>2565</v>
      </c>
      <c r="C309" s="82" t="s">
        <v>2295</v>
      </c>
      <c r="D309" s="69">
        <v>9491</v>
      </c>
      <c r="E309" s="69"/>
      <c r="F309" s="69" t="s">
        <v>479</v>
      </c>
      <c r="G309" s="95">
        <v>44986</v>
      </c>
      <c r="H309" s="69"/>
      <c r="I309" s="76">
        <v>1.5099999838438629</v>
      </c>
      <c r="J309" s="82" t="s">
        <v>1188</v>
      </c>
      <c r="K309" s="82" t="s">
        <v>126</v>
      </c>
      <c r="L309" s="83">
        <v>7.1706000000000006E-2</v>
      </c>
      <c r="M309" s="83">
        <v>7.7699999439287015E-2</v>
      </c>
      <c r="N309" s="76">
        <v>5.813917</v>
      </c>
      <c r="O309" s="78">
        <v>100.13</v>
      </c>
      <c r="P309" s="76">
        <v>2.1044633999999996E-2</v>
      </c>
      <c r="Q309" s="77">
        <f t="shared" si="4"/>
        <v>1.7501433037953834E-5</v>
      </c>
      <c r="R309" s="77">
        <f>P309/'סכום נכסי הקרן'!$C$42</f>
        <v>2.696739883642353E-7</v>
      </c>
    </row>
    <row r="310" spans="2:18">
      <c r="B310" s="75" t="s">
        <v>2565</v>
      </c>
      <c r="C310" s="82" t="s">
        <v>2295</v>
      </c>
      <c r="D310" s="69">
        <v>9510</v>
      </c>
      <c r="E310" s="69"/>
      <c r="F310" s="69" t="s">
        <v>479</v>
      </c>
      <c r="G310" s="95">
        <v>44994</v>
      </c>
      <c r="H310" s="69"/>
      <c r="I310" s="76">
        <v>1.5199999513149229</v>
      </c>
      <c r="J310" s="82" t="s">
        <v>1188</v>
      </c>
      <c r="K310" s="82" t="s">
        <v>126</v>
      </c>
      <c r="L310" s="83">
        <v>7.1706000000000006E-2</v>
      </c>
      <c r="M310" s="83">
        <v>7.6500000608563462E-2</v>
      </c>
      <c r="N310" s="76">
        <v>1.1347970000000001</v>
      </c>
      <c r="O310" s="78">
        <v>100.14</v>
      </c>
      <c r="P310" s="76">
        <v>4.1080350000000003E-3</v>
      </c>
      <c r="Q310" s="77">
        <f t="shared" si="4"/>
        <v>3.4163815569361146E-6</v>
      </c>
      <c r="R310" s="77">
        <f>P310/'סכום נכסי הקרן'!$C$42</f>
        <v>5.2641931562690601E-8</v>
      </c>
    </row>
    <row r="311" spans="2:18">
      <c r="B311" s="75" t="s">
        <v>2566</v>
      </c>
      <c r="C311" s="82" t="s">
        <v>2295</v>
      </c>
      <c r="D311" s="69">
        <v>8061</v>
      </c>
      <c r="E311" s="69"/>
      <c r="F311" s="69" t="s">
        <v>479</v>
      </c>
      <c r="G311" s="95">
        <v>44136</v>
      </c>
      <c r="H311" s="69"/>
      <c r="I311" s="76">
        <v>3.9999999972901643E-2</v>
      </c>
      <c r="J311" s="82" t="s">
        <v>1188</v>
      </c>
      <c r="K311" s="82" t="s">
        <v>126</v>
      </c>
      <c r="L311" s="83">
        <v>6.6089999999999996E-2</v>
      </c>
      <c r="M311" s="83">
        <v>0.12780000002858877</v>
      </c>
      <c r="N311" s="76">
        <v>406.93976900000001</v>
      </c>
      <c r="O311" s="78">
        <v>100.35</v>
      </c>
      <c r="P311" s="76">
        <v>1.476104251</v>
      </c>
      <c r="Q311" s="77">
        <f t="shared" ref="Q311:Q343" si="5">IFERROR(P311/$P$10,0)</f>
        <v>1.2275784746798401E-3</v>
      </c>
      <c r="R311" s="77">
        <f>P311/'סכום נכסי הקרן'!$C$42</f>
        <v>1.8915364392109281E-5</v>
      </c>
    </row>
    <row r="312" spans="2:18">
      <c r="B312" s="75" t="s">
        <v>2566</v>
      </c>
      <c r="C312" s="82" t="s">
        <v>2295</v>
      </c>
      <c r="D312" s="69">
        <v>9119</v>
      </c>
      <c r="E312" s="69"/>
      <c r="F312" s="69" t="s">
        <v>479</v>
      </c>
      <c r="G312" s="95">
        <v>44734</v>
      </c>
      <c r="H312" s="69"/>
      <c r="I312" s="76">
        <v>4.0000119479626402E-2</v>
      </c>
      <c r="J312" s="82" t="s">
        <v>1188</v>
      </c>
      <c r="K312" s="82" t="s">
        <v>126</v>
      </c>
      <c r="L312" s="83">
        <v>6.6089999999999996E-2</v>
      </c>
      <c r="M312" s="83">
        <v>0.12780000172581682</v>
      </c>
      <c r="N312" s="76">
        <v>0.83065699999999998</v>
      </c>
      <c r="O312" s="78">
        <v>100.35</v>
      </c>
      <c r="P312" s="76">
        <v>3.0130660000000004E-3</v>
      </c>
      <c r="Q312" s="77">
        <f t="shared" si="5"/>
        <v>2.5057681135217376E-6</v>
      </c>
      <c r="R312" s="77">
        <f>P312/'סכום נכסי הקרן'!$C$42</f>
        <v>3.8610580037869671E-8</v>
      </c>
    </row>
    <row r="313" spans="2:18">
      <c r="B313" s="75" t="s">
        <v>2566</v>
      </c>
      <c r="C313" s="82" t="s">
        <v>2295</v>
      </c>
      <c r="D313" s="69">
        <v>9446</v>
      </c>
      <c r="E313" s="69"/>
      <c r="F313" s="69" t="s">
        <v>479</v>
      </c>
      <c r="G313" s="95">
        <v>44958</v>
      </c>
      <c r="H313" s="69"/>
      <c r="I313" s="76">
        <v>3.9999963270774271E-2</v>
      </c>
      <c r="J313" s="82" t="s">
        <v>1188</v>
      </c>
      <c r="K313" s="82" t="s">
        <v>126</v>
      </c>
      <c r="L313" s="83">
        <v>6.6089999999999996E-2</v>
      </c>
      <c r="M313" s="83">
        <v>0.12779999677307513</v>
      </c>
      <c r="N313" s="76">
        <v>2.101645</v>
      </c>
      <c r="O313" s="78">
        <v>100.35</v>
      </c>
      <c r="P313" s="76">
        <v>7.6233570000000016E-3</v>
      </c>
      <c r="Q313" s="77">
        <f t="shared" si="5"/>
        <v>6.3398428340410515E-6</v>
      </c>
      <c r="R313" s="77">
        <f>P313/'סכום נכסי הקרן'!$C$42</f>
        <v>9.7688612066829607E-8</v>
      </c>
    </row>
    <row r="314" spans="2:18">
      <c r="B314" s="75" t="s">
        <v>2566</v>
      </c>
      <c r="C314" s="82" t="s">
        <v>2295</v>
      </c>
      <c r="D314" s="69">
        <v>8073</v>
      </c>
      <c r="E314" s="69"/>
      <c r="F314" s="69" t="s">
        <v>479</v>
      </c>
      <c r="G314" s="95">
        <v>44153</v>
      </c>
      <c r="H314" s="69"/>
      <c r="I314" s="76">
        <v>4.0000027821872543E-2</v>
      </c>
      <c r="J314" s="82" t="s">
        <v>1188</v>
      </c>
      <c r="K314" s="82" t="s">
        <v>126</v>
      </c>
      <c r="L314" s="83">
        <v>6.6089999999999996E-2</v>
      </c>
      <c r="M314" s="83">
        <v>0.12779999586149646</v>
      </c>
      <c r="N314" s="76">
        <v>1.585429</v>
      </c>
      <c r="O314" s="78">
        <v>100.35</v>
      </c>
      <c r="P314" s="76">
        <v>5.7508710000000003E-3</v>
      </c>
      <c r="Q314" s="77">
        <f t="shared" si="5"/>
        <v>4.7826198220606085E-6</v>
      </c>
      <c r="R314" s="77">
        <f>P314/'סכום נכסי הקרן'!$C$42</f>
        <v>7.3693860351204907E-8</v>
      </c>
    </row>
    <row r="315" spans="2:18">
      <c r="B315" s="75" t="s">
        <v>2566</v>
      </c>
      <c r="C315" s="82" t="s">
        <v>2295</v>
      </c>
      <c r="D315" s="69">
        <v>8531</v>
      </c>
      <c r="E315" s="69"/>
      <c r="F315" s="69" t="s">
        <v>479</v>
      </c>
      <c r="G315" s="95">
        <v>44392</v>
      </c>
      <c r="H315" s="69"/>
      <c r="I315" s="76">
        <v>3.9999982504184781E-2</v>
      </c>
      <c r="J315" s="82" t="s">
        <v>1188</v>
      </c>
      <c r="K315" s="82" t="s">
        <v>126</v>
      </c>
      <c r="L315" s="83">
        <v>6.6089999999999996E-2</v>
      </c>
      <c r="M315" s="83">
        <v>0.12780000271185135</v>
      </c>
      <c r="N315" s="76">
        <v>3.1514389999999999</v>
      </c>
      <c r="O315" s="78">
        <v>100.35</v>
      </c>
      <c r="P315" s="76">
        <v>1.1431304999999999E-2</v>
      </c>
      <c r="Q315" s="77">
        <f t="shared" si="5"/>
        <v>9.5066618404447842E-6</v>
      </c>
      <c r="R315" s="77">
        <f>P315/'סכום נכסי הקרן'!$C$42</f>
        <v>1.4648511404655578E-7</v>
      </c>
    </row>
    <row r="316" spans="2:18">
      <c r="B316" s="75" t="s">
        <v>2566</v>
      </c>
      <c r="C316" s="82" t="s">
        <v>2295</v>
      </c>
      <c r="D316" s="69">
        <v>9005</v>
      </c>
      <c r="E316" s="69"/>
      <c r="F316" s="69" t="s">
        <v>479</v>
      </c>
      <c r="G316" s="95">
        <v>44649</v>
      </c>
      <c r="H316" s="69"/>
      <c r="I316" s="76">
        <v>3.999998951414719E-2</v>
      </c>
      <c r="J316" s="82" t="s">
        <v>1188</v>
      </c>
      <c r="K316" s="82" t="s">
        <v>126</v>
      </c>
      <c r="L316" s="83">
        <v>6.6089999999999996E-2</v>
      </c>
      <c r="M316" s="83">
        <v>0.1278000051642825</v>
      </c>
      <c r="N316" s="76">
        <v>2.103291</v>
      </c>
      <c r="O316" s="78">
        <v>100.35</v>
      </c>
      <c r="P316" s="76">
        <v>7.629327E-3</v>
      </c>
      <c r="Q316" s="77">
        <f t="shared" si="5"/>
        <v>6.34480768898871E-6</v>
      </c>
      <c r="R316" s="77">
        <f>P316/'סכום נכסי הקרן'!$C$42</f>
        <v>9.7765113929990257E-8</v>
      </c>
    </row>
    <row r="317" spans="2:18">
      <c r="B317" s="75" t="s">
        <v>2566</v>
      </c>
      <c r="C317" s="82" t="s">
        <v>2295</v>
      </c>
      <c r="D317" s="69">
        <v>9075</v>
      </c>
      <c r="E317" s="69"/>
      <c r="F317" s="69" t="s">
        <v>479</v>
      </c>
      <c r="G317" s="95">
        <v>44699</v>
      </c>
      <c r="H317" s="69"/>
      <c r="I317" s="76">
        <v>3.9999937061495634E-2</v>
      </c>
      <c r="J317" s="82" t="s">
        <v>1188</v>
      </c>
      <c r="K317" s="82" t="s">
        <v>126</v>
      </c>
      <c r="L317" s="83">
        <v>6.6089999999999996E-2</v>
      </c>
      <c r="M317" s="83">
        <v>0.12780000818200554</v>
      </c>
      <c r="N317" s="76">
        <v>1.7520910000000001</v>
      </c>
      <c r="O317" s="78">
        <v>100.35</v>
      </c>
      <c r="P317" s="76">
        <v>6.3554100000000006E-3</v>
      </c>
      <c r="Q317" s="77">
        <f t="shared" si="5"/>
        <v>5.2853750055117232E-6</v>
      </c>
      <c r="R317" s="77">
        <f>P317/'סכום נכסי הקרן'!$C$42</f>
        <v>8.1440654296479819E-8</v>
      </c>
    </row>
    <row r="318" spans="2:18">
      <c r="B318" s="75" t="s">
        <v>2567</v>
      </c>
      <c r="C318" s="82" t="s">
        <v>2295</v>
      </c>
      <c r="D318" s="69">
        <v>6588</v>
      </c>
      <c r="E318" s="69"/>
      <c r="F318" s="69" t="s">
        <v>479</v>
      </c>
      <c r="G318" s="95">
        <v>43397</v>
      </c>
      <c r="H318" s="69"/>
      <c r="I318" s="76">
        <v>0.26999999985940593</v>
      </c>
      <c r="J318" s="82" t="s">
        <v>1188</v>
      </c>
      <c r="K318" s="82" t="s">
        <v>126</v>
      </c>
      <c r="L318" s="83">
        <v>6.5189999999999998E-2</v>
      </c>
      <c r="M318" s="83">
        <v>5.1200000005623768E-2</v>
      </c>
      <c r="N318" s="76">
        <v>390.11500000000001</v>
      </c>
      <c r="O318" s="78">
        <v>100.87</v>
      </c>
      <c r="P318" s="76">
        <v>1.42253506</v>
      </c>
      <c r="Q318" s="77">
        <f t="shared" si="5"/>
        <v>1.183028514381939E-3</v>
      </c>
      <c r="R318" s="77">
        <f>P318/'סכום נכסי הקרן'!$C$42</f>
        <v>1.8228908291688839E-5</v>
      </c>
    </row>
    <row r="319" spans="2:18">
      <c r="B319" s="75" t="s">
        <v>2568</v>
      </c>
      <c r="C319" s="82" t="s">
        <v>2295</v>
      </c>
      <c r="D319" s="69" t="s">
        <v>2484</v>
      </c>
      <c r="E319" s="69"/>
      <c r="F319" s="69" t="s">
        <v>479</v>
      </c>
      <c r="G319" s="95">
        <v>44144</v>
      </c>
      <c r="H319" s="69"/>
      <c r="I319" s="76">
        <v>0.26999999990191087</v>
      </c>
      <c r="J319" s="82" t="s">
        <v>1188</v>
      </c>
      <c r="K319" s="82" t="s">
        <v>126</v>
      </c>
      <c r="L319" s="83">
        <v>7.6490000000000002E-2</v>
      </c>
      <c r="M319" s="83">
        <v>8.0600000021579618E-2</v>
      </c>
      <c r="N319" s="76">
        <v>477.03868299999999</v>
      </c>
      <c r="O319" s="78">
        <v>100.5</v>
      </c>
      <c r="P319" s="76">
        <v>1.7331173710000001</v>
      </c>
      <c r="Q319" s="77">
        <f t="shared" si="5"/>
        <v>1.4413193223256388E-3</v>
      </c>
      <c r="R319" s="77">
        <f>P319/'סכום נכסי הקרן'!$C$42</f>
        <v>2.2208828803623203E-5</v>
      </c>
    </row>
    <row r="320" spans="2:18">
      <c r="B320" s="75" t="s">
        <v>2569</v>
      </c>
      <c r="C320" s="82" t="s">
        <v>2295</v>
      </c>
      <c r="D320" s="69">
        <v>6826</v>
      </c>
      <c r="E320" s="69"/>
      <c r="F320" s="69" t="s">
        <v>479</v>
      </c>
      <c r="G320" s="95">
        <v>43550</v>
      </c>
      <c r="H320" s="69"/>
      <c r="I320" s="76">
        <v>2.3399999991751885</v>
      </c>
      <c r="J320" s="82" t="s">
        <v>1743</v>
      </c>
      <c r="K320" s="82" t="s">
        <v>126</v>
      </c>
      <c r="L320" s="83">
        <v>7.9070000000000001E-2</v>
      </c>
      <c r="M320" s="83">
        <v>8.309999997388097E-2</v>
      </c>
      <c r="N320" s="76">
        <v>201.187636</v>
      </c>
      <c r="O320" s="78">
        <v>100.02</v>
      </c>
      <c r="P320" s="76">
        <v>0.72743879</v>
      </c>
      <c r="Q320" s="77">
        <f t="shared" si="5"/>
        <v>6.0496282674220726E-4</v>
      </c>
      <c r="R320" s="77">
        <f>P320/'סכום נכסי הקרן'!$C$42</f>
        <v>9.3216788560045024E-6</v>
      </c>
    </row>
    <row r="321" spans="2:18">
      <c r="B321" s="75" t="s">
        <v>2570</v>
      </c>
      <c r="C321" s="82" t="s">
        <v>2295</v>
      </c>
      <c r="D321" s="69">
        <v>6528</v>
      </c>
      <c r="E321" s="69"/>
      <c r="F321" s="69" t="s">
        <v>479</v>
      </c>
      <c r="G321" s="95">
        <v>43373</v>
      </c>
      <c r="H321" s="69"/>
      <c r="I321" s="76">
        <v>4.5699999988088171</v>
      </c>
      <c r="J321" s="82" t="s">
        <v>1743</v>
      </c>
      <c r="K321" s="82" t="s">
        <v>129</v>
      </c>
      <c r="L321" s="83">
        <v>3.032E-2</v>
      </c>
      <c r="M321" s="83">
        <v>6.7699999975870909E-2</v>
      </c>
      <c r="N321" s="76">
        <v>345.99793799999998</v>
      </c>
      <c r="O321" s="78">
        <v>84.73</v>
      </c>
      <c r="P321" s="76">
        <v>1.3096224079999998</v>
      </c>
      <c r="Q321" s="77">
        <f t="shared" si="5"/>
        <v>1.0891265145602368E-3</v>
      </c>
      <c r="R321" s="77">
        <f>P321/'סכום נכסי הקרן'!$C$42</f>
        <v>1.6782002386762052E-5</v>
      </c>
    </row>
    <row r="322" spans="2:18">
      <c r="B322" s="75" t="s">
        <v>2571</v>
      </c>
      <c r="C322" s="82" t="s">
        <v>2295</v>
      </c>
      <c r="D322" s="69">
        <v>8860</v>
      </c>
      <c r="E322" s="69"/>
      <c r="F322" s="69" t="s">
        <v>479</v>
      </c>
      <c r="G322" s="95">
        <v>44585</v>
      </c>
      <c r="H322" s="69"/>
      <c r="I322" s="76">
        <v>2.7900000137611451</v>
      </c>
      <c r="J322" s="82" t="s">
        <v>2476</v>
      </c>
      <c r="K322" s="82" t="s">
        <v>128</v>
      </c>
      <c r="L322" s="83">
        <v>4.607E-2</v>
      </c>
      <c r="M322" s="83">
        <v>6.5300000343408771E-2</v>
      </c>
      <c r="N322" s="76">
        <v>20.419242000000001</v>
      </c>
      <c r="O322" s="78">
        <v>100.46</v>
      </c>
      <c r="P322" s="76">
        <v>8.0661890999999999E-2</v>
      </c>
      <c r="Q322" s="77">
        <f t="shared" si="5"/>
        <v>6.7081170622935584E-5</v>
      </c>
      <c r="R322" s="77">
        <f>P322/'סכום נכסי הקרן'!$C$42</f>
        <v>1.0336323195248358E-6</v>
      </c>
    </row>
    <row r="323" spans="2:18">
      <c r="B323" s="75" t="s">
        <v>2571</v>
      </c>
      <c r="C323" s="82" t="s">
        <v>2295</v>
      </c>
      <c r="D323" s="69">
        <v>8977</v>
      </c>
      <c r="E323" s="69"/>
      <c r="F323" s="69" t="s">
        <v>479</v>
      </c>
      <c r="G323" s="95">
        <v>44553</v>
      </c>
      <c r="H323" s="69"/>
      <c r="I323" s="76">
        <v>2.7900000487587615</v>
      </c>
      <c r="J323" s="82" t="s">
        <v>2476</v>
      </c>
      <c r="K323" s="82" t="s">
        <v>128</v>
      </c>
      <c r="L323" s="83">
        <v>4.607E-2</v>
      </c>
      <c r="M323" s="83">
        <v>6.5100001698149959E-2</v>
      </c>
      <c r="N323" s="76">
        <v>3.0091510000000001</v>
      </c>
      <c r="O323" s="78">
        <v>100.53</v>
      </c>
      <c r="P323" s="76">
        <v>1.1895298E-2</v>
      </c>
      <c r="Q323" s="77">
        <f t="shared" si="5"/>
        <v>9.8925341924932604E-6</v>
      </c>
      <c r="R323" s="77">
        <f>P323/'סכום נכסי הקרן'!$C$42</f>
        <v>1.5243089779756267E-7</v>
      </c>
    </row>
    <row r="324" spans="2:18">
      <c r="B324" s="75" t="s">
        <v>2571</v>
      </c>
      <c r="C324" s="82" t="s">
        <v>2295</v>
      </c>
      <c r="D324" s="69">
        <v>8978</v>
      </c>
      <c r="E324" s="69"/>
      <c r="F324" s="69" t="s">
        <v>479</v>
      </c>
      <c r="G324" s="95">
        <v>44553</v>
      </c>
      <c r="H324" s="69"/>
      <c r="I324" s="76">
        <v>2.7900000118022277</v>
      </c>
      <c r="J324" s="82" t="s">
        <v>2476</v>
      </c>
      <c r="K324" s="82" t="s">
        <v>128</v>
      </c>
      <c r="L324" s="83">
        <v>4.607E-2</v>
      </c>
      <c r="M324" s="83">
        <v>6.6099999750841854E-2</v>
      </c>
      <c r="N324" s="76">
        <v>3.8689089999999999</v>
      </c>
      <c r="O324" s="78">
        <v>100.25</v>
      </c>
      <c r="P324" s="76">
        <v>1.5251358E-2</v>
      </c>
      <c r="Q324" s="77">
        <f t="shared" si="5"/>
        <v>1.2683547776352944E-5</v>
      </c>
      <c r="R324" s="77">
        <f>P324/'סכום נכסי הקרן'!$C$42</f>
        <v>1.9543673412570577E-7</v>
      </c>
    </row>
    <row r="325" spans="2:18">
      <c r="B325" s="75" t="s">
        <v>2571</v>
      </c>
      <c r="C325" s="82" t="s">
        <v>2295</v>
      </c>
      <c r="D325" s="69">
        <v>8979</v>
      </c>
      <c r="E325" s="69"/>
      <c r="F325" s="69" t="s">
        <v>479</v>
      </c>
      <c r="G325" s="95">
        <v>44553</v>
      </c>
      <c r="H325" s="69"/>
      <c r="I325" s="76">
        <v>2.7900000207323603</v>
      </c>
      <c r="J325" s="82" t="s">
        <v>2476</v>
      </c>
      <c r="K325" s="82" t="s">
        <v>128</v>
      </c>
      <c r="L325" s="83">
        <v>4.607E-2</v>
      </c>
      <c r="M325" s="83">
        <v>6.5000000420250531E-2</v>
      </c>
      <c r="N325" s="76">
        <v>18.054908999999999</v>
      </c>
      <c r="O325" s="78">
        <v>100.55</v>
      </c>
      <c r="P325" s="76">
        <v>7.1385987999999997E-2</v>
      </c>
      <c r="Q325" s="77">
        <f t="shared" si="5"/>
        <v>5.9367014357682634E-5</v>
      </c>
      <c r="R325" s="77">
        <f>P325/'סכום נכסי הקרן'!$C$42</f>
        <v>9.147673510160093E-7</v>
      </c>
    </row>
    <row r="326" spans="2:18">
      <c r="B326" s="75" t="s">
        <v>2571</v>
      </c>
      <c r="C326" s="82" t="s">
        <v>2295</v>
      </c>
      <c r="D326" s="69">
        <v>8918</v>
      </c>
      <c r="E326" s="69"/>
      <c r="F326" s="69" t="s">
        <v>479</v>
      </c>
      <c r="G326" s="95">
        <v>44553</v>
      </c>
      <c r="H326" s="69"/>
      <c r="I326" s="76">
        <v>2.7899999764589469</v>
      </c>
      <c r="J326" s="82" t="s">
        <v>2476</v>
      </c>
      <c r="K326" s="82" t="s">
        <v>128</v>
      </c>
      <c r="L326" s="83">
        <v>4.607E-2</v>
      </c>
      <c r="M326" s="83">
        <v>6.5099999450708768E-2</v>
      </c>
      <c r="N326" s="76">
        <v>2.5792730000000001</v>
      </c>
      <c r="O326" s="78">
        <v>100.52</v>
      </c>
      <c r="P326" s="76">
        <v>1.0194956E-2</v>
      </c>
      <c r="Q326" s="77">
        <f t="shared" si="5"/>
        <v>8.4784719828762857E-6</v>
      </c>
      <c r="R326" s="77">
        <f>P326/'סכום נכסי הקרן'!$C$42</f>
        <v>1.306420651325127E-7</v>
      </c>
    </row>
    <row r="327" spans="2:18">
      <c r="B327" s="75" t="s">
        <v>2571</v>
      </c>
      <c r="C327" s="82" t="s">
        <v>2295</v>
      </c>
      <c r="D327" s="69">
        <v>9037</v>
      </c>
      <c r="E327" s="69"/>
      <c r="F327" s="69" t="s">
        <v>479</v>
      </c>
      <c r="G327" s="95">
        <v>44671</v>
      </c>
      <c r="H327" s="69"/>
      <c r="I327" s="76">
        <v>2.7899998806540909</v>
      </c>
      <c r="J327" s="82" t="s">
        <v>2476</v>
      </c>
      <c r="K327" s="82" t="s">
        <v>128</v>
      </c>
      <c r="L327" s="83">
        <v>4.607E-2</v>
      </c>
      <c r="M327" s="83">
        <v>6.5299999497490907E-2</v>
      </c>
      <c r="N327" s="76">
        <v>1.612045</v>
      </c>
      <c r="O327" s="78">
        <v>100.46</v>
      </c>
      <c r="P327" s="76">
        <v>6.3680440000000007E-3</v>
      </c>
      <c r="Q327" s="77">
        <f t="shared" si="5"/>
        <v>5.2958818693992835E-6</v>
      </c>
      <c r="R327" s="77">
        <f>P327/'סכום נכסי הקרן'!$C$42</f>
        <v>8.1602551204213812E-8</v>
      </c>
    </row>
    <row r="328" spans="2:18">
      <c r="B328" s="75" t="s">
        <v>2571</v>
      </c>
      <c r="C328" s="82" t="s">
        <v>2295</v>
      </c>
      <c r="D328" s="69">
        <v>9130</v>
      </c>
      <c r="E328" s="69"/>
      <c r="F328" s="69" t="s">
        <v>479</v>
      </c>
      <c r="G328" s="95">
        <v>44742</v>
      </c>
      <c r="H328" s="69"/>
      <c r="I328" s="76">
        <v>2.7899999646673304</v>
      </c>
      <c r="J328" s="82" t="s">
        <v>2476</v>
      </c>
      <c r="K328" s="82" t="s">
        <v>128</v>
      </c>
      <c r="L328" s="83">
        <v>4.607E-2</v>
      </c>
      <c r="M328" s="83">
        <v>6.5299999358777477E-2</v>
      </c>
      <c r="N328" s="76">
        <v>9.6722730000000006</v>
      </c>
      <c r="O328" s="78">
        <v>100.46</v>
      </c>
      <c r="P328" s="76">
        <v>3.8208264999999998E-2</v>
      </c>
      <c r="Q328" s="77">
        <f t="shared" si="5"/>
        <v>3.1775292048029687E-5</v>
      </c>
      <c r="R328" s="77">
        <f>P328/'סכום נכסי הקרן'!$C$42</f>
        <v>4.8961532003966521E-7</v>
      </c>
    </row>
    <row r="329" spans="2:18">
      <c r="B329" s="75" t="s">
        <v>2571</v>
      </c>
      <c r="C329" s="82" t="s">
        <v>2295</v>
      </c>
      <c r="D329" s="69">
        <v>9313</v>
      </c>
      <c r="E329" s="69"/>
      <c r="F329" s="69" t="s">
        <v>479</v>
      </c>
      <c r="G329" s="95">
        <v>44886</v>
      </c>
      <c r="H329" s="69"/>
      <c r="I329" s="76">
        <v>2.8100000115327748</v>
      </c>
      <c r="J329" s="82" t="s">
        <v>2476</v>
      </c>
      <c r="K329" s="82" t="s">
        <v>128</v>
      </c>
      <c r="L329" s="83">
        <v>4.6409000000000006E-2</v>
      </c>
      <c r="M329" s="83">
        <v>6.3699999654016751E-2</v>
      </c>
      <c r="N329" s="76">
        <v>4.4062580000000002</v>
      </c>
      <c r="O329" s="78">
        <v>100.09</v>
      </c>
      <c r="P329" s="76">
        <v>1.734188E-2</v>
      </c>
      <c r="Q329" s="77">
        <f t="shared" si="5"/>
        <v>1.442209693797625E-5</v>
      </c>
      <c r="R329" s="77">
        <f>P329/'סכום נכסי הקרן'!$C$42</f>
        <v>2.2222548253079459E-7</v>
      </c>
    </row>
    <row r="330" spans="2:18">
      <c r="B330" s="75" t="s">
        <v>2571</v>
      </c>
      <c r="C330" s="82" t="s">
        <v>2295</v>
      </c>
      <c r="D330" s="69">
        <v>9496</v>
      </c>
      <c r="E330" s="69"/>
      <c r="F330" s="69" t="s">
        <v>479</v>
      </c>
      <c r="G330" s="95">
        <v>44985</v>
      </c>
      <c r="H330" s="69"/>
      <c r="I330" s="76">
        <v>2.8300000022474419</v>
      </c>
      <c r="J330" s="82" t="s">
        <v>2476</v>
      </c>
      <c r="K330" s="82" t="s">
        <v>128</v>
      </c>
      <c r="L330" s="83">
        <v>5.7419999999999999E-2</v>
      </c>
      <c r="M330" s="83">
        <v>6.6799999910102326E-2</v>
      </c>
      <c r="N330" s="76">
        <v>6.8780609999999998</v>
      </c>
      <c r="O330" s="78">
        <v>98.71</v>
      </c>
      <c r="P330" s="76">
        <v>2.6697017999999999E-2</v>
      </c>
      <c r="Q330" s="77">
        <f t="shared" si="5"/>
        <v>2.2202147722789965E-5</v>
      </c>
      <c r="R330" s="77">
        <f>P330/'סכום נכסי הקרן'!$C$42</f>
        <v>3.4210579863217302E-7</v>
      </c>
    </row>
    <row r="331" spans="2:18">
      <c r="B331" s="75" t="s">
        <v>2571</v>
      </c>
      <c r="C331" s="82" t="s">
        <v>2295</v>
      </c>
      <c r="D331" s="69">
        <v>8829</v>
      </c>
      <c r="E331" s="69"/>
      <c r="F331" s="69" t="s">
        <v>479</v>
      </c>
      <c r="G331" s="95">
        <v>44553</v>
      </c>
      <c r="H331" s="69"/>
      <c r="I331" s="76">
        <v>2.7900000013626918</v>
      </c>
      <c r="J331" s="82" t="s">
        <v>2476</v>
      </c>
      <c r="K331" s="82" t="s">
        <v>128</v>
      </c>
      <c r="L331" s="83">
        <v>4.6029999999999995E-2</v>
      </c>
      <c r="M331" s="83">
        <v>6.5200000044125267E-2</v>
      </c>
      <c r="N331" s="76">
        <v>195.0575</v>
      </c>
      <c r="O331" s="78">
        <v>100.46</v>
      </c>
      <c r="P331" s="76">
        <v>0.77053330500000017</v>
      </c>
      <c r="Q331" s="77">
        <f t="shared" si="5"/>
        <v>6.4080169039626748E-4</v>
      </c>
      <c r="R331" s="77">
        <f>P331/'סכום נכסי הקרן'!$C$42</f>
        <v>9.873908452236607E-6</v>
      </c>
    </row>
    <row r="332" spans="2:18">
      <c r="B332" s="75" t="s">
        <v>2572</v>
      </c>
      <c r="C332" s="82" t="s">
        <v>2295</v>
      </c>
      <c r="D332" s="69">
        <v>7770</v>
      </c>
      <c r="E332" s="69"/>
      <c r="F332" s="69" t="s">
        <v>479</v>
      </c>
      <c r="G332" s="95">
        <v>44004</v>
      </c>
      <c r="H332" s="69"/>
      <c r="I332" s="76">
        <v>2.049999999648124</v>
      </c>
      <c r="J332" s="82" t="s">
        <v>2476</v>
      </c>
      <c r="K332" s="82" t="s">
        <v>130</v>
      </c>
      <c r="L332" s="83">
        <v>6.8784999999999999E-2</v>
      </c>
      <c r="M332" s="83">
        <v>7.4699999983009427E-2</v>
      </c>
      <c r="N332" s="76">
        <v>810.94667900000002</v>
      </c>
      <c r="O332" s="78">
        <v>101.54</v>
      </c>
      <c r="P332" s="76">
        <v>1.9893372540000001</v>
      </c>
      <c r="Q332" s="77">
        <f t="shared" si="5"/>
        <v>1.6544004871164766E-3</v>
      </c>
      <c r="R332" s="77">
        <f>P332/'סכום נכסי הקרן'!$C$42</f>
        <v>2.5492128372854379E-5</v>
      </c>
    </row>
    <row r="333" spans="2:18">
      <c r="B333" s="75" t="s">
        <v>2572</v>
      </c>
      <c r="C333" s="82" t="s">
        <v>2295</v>
      </c>
      <c r="D333" s="69">
        <v>8789</v>
      </c>
      <c r="E333" s="69"/>
      <c r="F333" s="69" t="s">
        <v>479</v>
      </c>
      <c r="G333" s="95">
        <v>44004</v>
      </c>
      <c r="H333" s="69"/>
      <c r="I333" s="76">
        <v>2.0499999993436506</v>
      </c>
      <c r="J333" s="82" t="s">
        <v>2476</v>
      </c>
      <c r="K333" s="82" t="s">
        <v>130</v>
      </c>
      <c r="L333" s="83">
        <v>6.8784999999999999E-2</v>
      </c>
      <c r="M333" s="83">
        <v>7.6100000024941272E-2</v>
      </c>
      <c r="N333" s="76">
        <v>93.410672000000019</v>
      </c>
      <c r="O333" s="78">
        <v>101.27</v>
      </c>
      <c r="P333" s="76">
        <v>0.22853686300000001</v>
      </c>
      <c r="Q333" s="77">
        <f t="shared" si="5"/>
        <v>1.9005902428612112E-4</v>
      </c>
      <c r="R333" s="77">
        <f>P333/'סכום נכסי הקרן'!$C$42</f>
        <v>2.9285587638854093E-6</v>
      </c>
    </row>
    <row r="334" spans="2:18">
      <c r="B334" s="75" t="s">
        <v>2572</v>
      </c>
      <c r="C334" s="82" t="s">
        <v>2295</v>
      </c>
      <c r="D334" s="69">
        <v>8980</v>
      </c>
      <c r="E334" s="69"/>
      <c r="F334" s="69" t="s">
        <v>479</v>
      </c>
      <c r="G334" s="95">
        <v>44627</v>
      </c>
      <c r="H334" s="69"/>
      <c r="I334" s="76">
        <v>2.0499999974153384</v>
      </c>
      <c r="J334" s="82" t="s">
        <v>2476</v>
      </c>
      <c r="K334" s="82" t="s">
        <v>130</v>
      </c>
      <c r="L334" s="83">
        <v>6.8784999999999999E-2</v>
      </c>
      <c r="M334" s="83">
        <v>7.7399999875936237E-2</v>
      </c>
      <c r="N334" s="76">
        <v>95.108265000000017</v>
      </c>
      <c r="O334" s="78">
        <v>101.03</v>
      </c>
      <c r="P334" s="76">
        <v>0.23213871200000002</v>
      </c>
      <c r="Q334" s="77">
        <f t="shared" si="5"/>
        <v>1.9305444435787532E-4</v>
      </c>
      <c r="R334" s="77">
        <f>P334/'סכום נכסי הקרן'!$C$42</f>
        <v>2.9747142344588456E-6</v>
      </c>
    </row>
    <row r="335" spans="2:18">
      <c r="B335" s="75" t="s">
        <v>2572</v>
      </c>
      <c r="C335" s="82" t="s">
        <v>2295</v>
      </c>
      <c r="D335" s="69">
        <v>9027</v>
      </c>
      <c r="E335" s="69"/>
      <c r="F335" s="69" t="s">
        <v>479</v>
      </c>
      <c r="G335" s="95">
        <v>44658</v>
      </c>
      <c r="H335" s="69"/>
      <c r="I335" s="76">
        <v>2.0499999927348993</v>
      </c>
      <c r="J335" s="82" t="s">
        <v>2476</v>
      </c>
      <c r="K335" s="82" t="s">
        <v>130</v>
      </c>
      <c r="L335" s="83">
        <v>6.8784999999999999E-2</v>
      </c>
      <c r="M335" s="83">
        <v>7.7399999738456376E-2</v>
      </c>
      <c r="N335" s="76">
        <v>14.098375000000001</v>
      </c>
      <c r="O335" s="78">
        <v>101.03</v>
      </c>
      <c r="P335" s="76">
        <v>3.4411085000000001E-2</v>
      </c>
      <c r="Q335" s="77">
        <f t="shared" si="5"/>
        <v>2.8617428076479626E-5</v>
      </c>
      <c r="R335" s="77">
        <f>P335/'סכום נכסי הקרן'!$C$42</f>
        <v>4.4095680333004194E-7</v>
      </c>
    </row>
    <row r="336" spans="2:18">
      <c r="B336" s="75" t="s">
        <v>2572</v>
      </c>
      <c r="C336" s="82" t="s">
        <v>2295</v>
      </c>
      <c r="D336" s="69">
        <v>9126</v>
      </c>
      <c r="E336" s="69"/>
      <c r="F336" s="69" t="s">
        <v>479</v>
      </c>
      <c r="G336" s="95">
        <v>44741</v>
      </c>
      <c r="H336" s="69"/>
      <c r="I336" s="76">
        <v>2.0500000024374434</v>
      </c>
      <c r="J336" s="82" t="s">
        <v>2476</v>
      </c>
      <c r="K336" s="82" t="s">
        <v>130</v>
      </c>
      <c r="L336" s="83">
        <v>6.8784999999999999E-2</v>
      </c>
      <c r="M336" s="83">
        <v>7.7400000048748863E-2</v>
      </c>
      <c r="N336" s="76">
        <v>126.065826</v>
      </c>
      <c r="O336" s="78">
        <v>101.03</v>
      </c>
      <c r="P336" s="76">
        <v>0.30769942500000003</v>
      </c>
      <c r="Q336" s="77">
        <f t="shared" si="5"/>
        <v>2.5589330194359283E-4</v>
      </c>
      <c r="R336" s="77">
        <f>P336/'סכום נכסי הקרן'!$C$42</f>
        <v>3.942978108202401E-6</v>
      </c>
    </row>
    <row r="337" spans="2:18">
      <c r="B337" s="75" t="s">
        <v>2572</v>
      </c>
      <c r="C337" s="82" t="s">
        <v>2295</v>
      </c>
      <c r="D337" s="69">
        <v>9261</v>
      </c>
      <c r="E337" s="69"/>
      <c r="F337" s="69" t="s">
        <v>479</v>
      </c>
      <c r="G337" s="95">
        <v>44833</v>
      </c>
      <c r="H337" s="69"/>
      <c r="I337" s="76">
        <v>2.040000001402392</v>
      </c>
      <c r="J337" s="82" t="s">
        <v>2476</v>
      </c>
      <c r="K337" s="82" t="s">
        <v>130</v>
      </c>
      <c r="L337" s="83">
        <v>6.8784999999999999E-2</v>
      </c>
      <c r="M337" s="83">
        <v>7.8100000152510105E-2</v>
      </c>
      <c r="N337" s="76">
        <v>93.487018000000006</v>
      </c>
      <c r="O337" s="78">
        <v>101.03</v>
      </c>
      <c r="P337" s="76">
        <v>0.22818159199999999</v>
      </c>
      <c r="Q337" s="77">
        <f t="shared" si="5"/>
        <v>1.8976356884523165E-4</v>
      </c>
      <c r="R337" s="77">
        <f>P337/'סכום נכסי הקרן'!$C$42</f>
        <v>2.9240061854219323E-6</v>
      </c>
    </row>
    <row r="338" spans="2:18">
      <c r="B338" s="75" t="s">
        <v>2572</v>
      </c>
      <c r="C338" s="82" t="s">
        <v>2295</v>
      </c>
      <c r="D338" s="69">
        <v>9285</v>
      </c>
      <c r="E338" s="69"/>
      <c r="F338" s="69" t="s">
        <v>479</v>
      </c>
      <c r="G338" s="95">
        <v>44861</v>
      </c>
      <c r="H338" s="69"/>
      <c r="I338" s="76">
        <v>2.0500000069817355</v>
      </c>
      <c r="J338" s="82" t="s">
        <v>2476</v>
      </c>
      <c r="K338" s="82" t="s">
        <v>130</v>
      </c>
      <c r="L338" s="83">
        <v>6.8334999999999993E-2</v>
      </c>
      <c r="M338" s="83">
        <v>7.6200000227405099E-2</v>
      </c>
      <c r="N338" s="76">
        <v>41.077627999999997</v>
      </c>
      <c r="O338" s="78">
        <v>101.03</v>
      </c>
      <c r="P338" s="76">
        <v>0.10026160599999999</v>
      </c>
      <c r="Q338" s="77">
        <f t="shared" si="5"/>
        <v>8.3380959901070771E-5</v>
      </c>
      <c r="R338" s="77">
        <f>P338/'סכום נכסי הקרן'!$C$42</f>
        <v>1.2847905632297309E-6</v>
      </c>
    </row>
    <row r="339" spans="2:18">
      <c r="B339" s="75" t="s">
        <v>2572</v>
      </c>
      <c r="C339" s="82" t="s">
        <v>2295</v>
      </c>
      <c r="D339" s="69">
        <v>9374</v>
      </c>
      <c r="E339" s="69"/>
      <c r="F339" s="69" t="s">
        <v>479</v>
      </c>
      <c r="G339" s="95">
        <v>44910</v>
      </c>
      <c r="H339" s="69"/>
      <c r="I339" s="76">
        <v>2.0499999862609433</v>
      </c>
      <c r="J339" s="82" t="s">
        <v>2476</v>
      </c>
      <c r="K339" s="82" t="s">
        <v>130</v>
      </c>
      <c r="L339" s="83">
        <v>6.8334999999999993E-2</v>
      </c>
      <c r="M339" s="83">
        <v>7.4999999783067525E-2</v>
      </c>
      <c r="N339" s="76">
        <v>28.329398999999999</v>
      </c>
      <c r="O339" s="78">
        <v>101.03</v>
      </c>
      <c r="P339" s="76">
        <v>6.9145939000000003E-2</v>
      </c>
      <c r="Q339" s="77">
        <f t="shared" si="5"/>
        <v>5.7504113459751343E-5</v>
      </c>
      <c r="R339" s="77">
        <f>P339/'סכום נכסי הקרן'!$C$42</f>
        <v>8.8606250644796811E-7</v>
      </c>
    </row>
    <row r="340" spans="2:18">
      <c r="B340" s="75" t="s">
        <v>2573</v>
      </c>
      <c r="C340" s="82" t="s">
        <v>2295</v>
      </c>
      <c r="D340" s="69">
        <v>7382</v>
      </c>
      <c r="E340" s="69"/>
      <c r="F340" s="69" t="s">
        <v>479</v>
      </c>
      <c r="G340" s="95">
        <v>43860</v>
      </c>
      <c r="H340" s="69"/>
      <c r="I340" s="76">
        <v>2.9500000001239468</v>
      </c>
      <c r="J340" s="82" t="s">
        <v>1743</v>
      </c>
      <c r="K340" s="82" t="s">
        <v>126</v>
      </c>
      <c r="L340" s="83">
        <v>7.5902999999999998E-2</v>
      </c>
      <c r="M340" s="83">
        <v>8.3600000002644184E-2</v>
      </c>
      <c r="N340" s="76">
        <v>335.87888800000002</v>
      </c>
      <c r="O340" s="78">
        <v>99.67</v>
      </c>
      <c r="P340" s="76">
        <v>1.210195363</v>
      </c>
      <c r="Q340" s="77">
        <f t="shared" si="5"/>
        <v>1.0064396039573193E-3</v>
      </c>
      <c r="R340" s="77">
        <f>P340/'סכום נכסי הקרן'!$C$42</f>
        <v>1.5507906207354977E-5</v>
      </c>
    </row>
    <row r="341" spans="2:18">
      <c r="B341" s="75" t="s">
        <v>2574</v>
      </c>
      <c r="C341" s="82" t="s">
        <v>2295</v>
      </c>
      <c r="D341" s="69">
        <v>7823</v>
      </c>
      <c r="E341" s="69"/>
      <c r="F341" s="69" t="s">
        <v>479</v>
      </c>
      <c r="G341" s="95">
        <v>44027</v>
      </c>
      <c r="H341" s="69"/>
      <c r="I341" s="76">
        <v>3.8199999993024925</v>
      </c>
      <c r="J341" s="82" t="s">
        <v>2476</v>
      </c>
      <c r="K341" s="82" t="s">
        <v>128</v>
      </c>
      <c r="L341" s="83">
        <v>2.35E-2</v>
      </c>
      <c r="M341" s="83">
        <v>2.4499999995640578E-2</v>
      </c>
      <c r="N341" s="76">
        <v>232.41396700000001</v>
      </c>
      <c r="O341" s="78">
        <v>100.4</v>
      </c>
      <c r="P341" s="76">
        <v>0.91755375200000011</v>
      </c>
      <c r="Q341" s="77">
        <f t="shared" si="5"/>
        <v>7.6306889202023198E-4</v>
      </c>
      <c r="R341" s="77">
        <f>P341/'סכום נכסי הקרן'!$C$42</f>
        <v>1.1757884686443514E-5</v>
      </c>
    </row>
    <row r="342" spans="2:18">
      <c r="B342" s="75" t="s">
        <v>2574</v>
      </c>
      <c r="C342" s="82" t="s">
        <v>2295</v>
      </c>
      <c r="D342" s="69">
        <v>7993</v>
      </c>
      <c r="E342" s="69"/>
      <c r="F342" s="69" t="s">
        <v>479</v>
      </c>
      <c r="G342" s="95">
        <v>44119</v>
      </c>
      <c r="H342" s="69"/>
      <c r="I342" s="76">
        <v>3.8200000014822013</v>
      </c>
      <c r="J342" s="82" t="s">
        <v>2476</v>
      </c>
      <c r="K342" s="82" t="s">
        <v>128</v>
      </c>
      <c r="L342" s="83">
        <v>2.35E-2</v>
      </c>
      <c r="M342" s="83">
        <v>2.4500000006539121E-2</v>
      </c>
      <c r="N342" s="76">
        <v>232.41396700000001</v>
      </c>
      <c r="O342" s="78">
        <v>100.4</v>
      </c>
      <c r="P342" s="76">
        <v>0.91755375200000011</v>
      </c>
      <c r="Q342" s="77">
        <f t="shared" si="5"/>
        <v>7.6306889202023198E-4</v>
      </c>
      <c r="R342" s="77">
        <f>P342/'סכום נכסי הקרן'!$C$42</f>
        <v>1.1757884686443514E-5</v>
      </c>
    </row>
    <row r="343" spans="2:18">
      <c r="B343" s="75" t="s">
        <v>2574</v>
      </c>
      <c r="C343" s="82" t="s">
        <v>2295</v>
      </c>
      <c r="D343" s="69">
        <v>8187</v>
      </c>
      <c r="E343" s="69"/>
      <c r="F343" s="69" t="s">
        <v>479</v>
      </c>
      <c r="G343" s="95">
        <v>44211</v>
      </c>
      <c r="H343" s="69"/>
      <c r="I343" s="76">
        <v>3.8199999993024925</v>
      </c>
      <c r="J343" s="82" t="s">
        <v>2476</v>
      </c>
      <c r="K343" s="82" t="s">
        <v>128</v>
      </c>
      <c r="L343" s="83">
        <v>2.35E-2</v>
      </c>
      <c r="M343" s="83">
        <v>2.4499999995640578E-2</v>
      </c>
      <c r="N343" s="76">
        <v>232.41396700000001</v>
      </c>
      <c r="O343" s="78">
        <v>100.4</v>
      </c>
      <c r="P343" s="76">
        <v>0.91755375200000011</v>
      </c>
      <c r="Q343" s="77">
        <f t="shared" si="5"/>
        <v>7.6306889202023198E-4</v>
      </c>
      <c r="R343" s="77">
        <f>P343/'סכום נכסי הקרן'!$C$42</f>
        <v>1.1757884686443514E-5</v>
      </c>
    </row>
    <row r="344" spans="2:18">
      <c r="B344" s="122"/>
      <c r="C344" s="122"/>
      <c r="D344" s="122"/>
      <c r="E344" s="122"/>
      <c r="F344" s="123"/>
      <c r="G344" s="123"/>
      <c r="H344" s="123"/>
      <c r="I344" s="123"/>
      <c r="J344" s="123"/>
      <c r="K344" s="123"/>
      <c r="L344" s="123"/>
      <c r="M344" s="123"/>
      <c r="N344" s="123"/>
      <c r="O344" s="123"/>
      <c r="P344" s="123"/>
      <c r="Q344" s="123"/>
      <c r="R344" s="123"/>
    </row>
    <row r="345" spans="2:18">
      <c r="B345" s="122"/>
      <c r="C345" s="122"/>
      <c r="D345" s="122"/>
      <c r="E345" s="122"/>
      <c r="F345" s="123"/>
      <c r="G345" s="123"/>
      <c r="H345" s="123"/>
      <c r="I345" s="123"/>
      <c r="J345" s="123"/>
      <c r="K345" s="123"/>
      <c r="L345" s="123"/>
      <c r="M345" s="123"/>
      <c r="N345" s="123"/>
      <c r="O345" s="123"/>
      <c r="P345" s="123"/>
      <c r="Q345" s="123"/>
      <c r="R345" s="123"/>
    </row>
    <row r="346" spans="2:18">
      <c r="B346" s="122"/>
      <c r="C346" s="122"/>
      <c r="D346" s="122"/>
      <c r="E346" s="122"/>
      <c r="F346" s="123"/>
      <c r="G346" s="123"/>
      <c r="H346" s="123"/>
      <c r="I346" s="123"/>
      <c r="J346" s="123"/>
      <c r="K346" s="123"/>
      <c r="L346" s="123"/>
      <c r="M346" s="123"/>
      <c r="N346" s="123"/>
      <c r="O346" s="123"/>
      <c r="P346" s="123"/>
      <c r="Q346" s="123"/>
      <c r="R346" s="123"/>
    </row>
    <row r="347" spans="2:18">
      <c r="B347" s="130" t="s">
        <v>208</v>
      </c>
      <c r="C347" s="122"/>
      <c r="D347" s="122"/>
      <c r="E347" s="122"/>
      <c r="F347" s="123"/>
      <c r="G347" s="123"/>
      <c r="H347" s="123"/>
      <c r="I347" s="123"/>
      <c r="J347" s="123"/>
      <c r="K347" s="123"/>
      <c r="L347" s="123"/>
      <c r="M347" s="123"/>
      <c r="N347" s="123"/>
      <c r="O347" s="123"/>
      <c r="P347" s="123"/>
      <c r="Q347" s="123"/>
      <c r="R347" s="123"/>
    </row>
    <row r="348" spans="2:18">
      <c r="B348" s="130" t="s">
        <v>106</v>
      </c>
      <c r="C348" s="122"/>
      <c r="D348" s="122"/>
      <c r="E348" s="122"/>
      <c r="F348" s="123"/>
      <c r="G348" s="123"/>
      <c r="H348" s="123"/>
      <c r="I348" s="123"/>
      <c r="J348" s="123"/>
      <c r="K348" s="123"/>
      <c r="L348" s="123"/>
      <c r="M348" s="123"/>
      <c r="N348" s="123"/>
      <c r="O348" s="123"/>
      <c r="P348" s="123"/>
      <c r="Q348" s="123"/>
      <c r="R348" s="123"/>
    </row>
    <row r="349" spans="2:18">
      <c r="B349" s="130" t="s">
        <v>191</v>
      </c>
      <c r="C349" s="122"/>
      <c r="D349" s="122"/>
      <c r="E349" s="122"/>
      <c r="F349" s="123"/>
      <c r="G349" s="123"/>
      <c r="H349" s="123"/>
      <c r="I349" s="123"/>
      <c r="J349" s="123"/>
      <c r="K349" s="123"/>
      <c r="L349" s="123"/>
      <c r="M349" s="123"/>
      <c r="N349" s="123"/>
      <c r="O349" s="123"/>
      <c r="P349" s="123"/>
      <c r="Q349" s="123"/>
      <c r="R349" s="123"/>
    </row>
    <row r="350" spans="2:18">
      <c r="B350" s="130" t="s">
        <v>199</v>
      </c>
      <c r="C350" s="122"/>
      <c r="D350" s="122"/>
      <c r="E350" s="122"/>
      <c r="F350" s="123"/>
      <c r="G350" s="123"/>
      <c r="H350" s="123"/>
      <c r="I350" s="123"/>
      <c r="J350" s="123"/>
      <c r="K350" s="123"/>
      <c r="L350" s="123"/>
      <c r="M350" s="123"/>
      <c r="N350" s="123"/>
      <c r="O350" s="123"/>
      <c r="P350" s="123"/>
      <c r="Q350" s="123"/>
      <c r="R350" s="123"/>
    </row>
    <row r="351" spans="2:18">
      <c r="B351" s="122"/>
      <c r="C351" s="122"/>
      <c r="D351" s="122"/>
      <c r="E351" s="122"/>
      <c r="F351" s="123"/>
      <c r="G351" s="123"/>
      <c r="H351" s="123"/>
      <c r="I351" s="123"/>
      <c r="J351" s="123"/>
      <c r="K351" s="123"/>
      <c r="L351" s="123"/>
      <c r="M351" s="123"/>
      <c r="N351" s="123"/>
      <c r="O351" s="123"/>
      <c r="P351" s="123"/>
      <c r="Q351" s="123"/>
      <c r="R351" s="123"/>
    </row>
    <row r="352" spans="2:18">
      <c r="B352" s="122"/>
      <c r="C352" s="122"/>
      <c r="D352" s="122"/>
      <c r="E352" s="122"/>
      <c r="F352" s="123"/>
      <c r="G352" s="123"/>
      <c r="H352" s="123"/>
      <c r="I352" s="123"/>
      <c r="J352" s="123"/>
      <c r="K352" s="123"/>
      <c r="L352" s="123"/>
      <c r="M352" s="123"/>
      <c r="N352" s="123"/>
      <c r="O352" s="123"/>
      <c r="P352" s="123"/>
      <c r="Q352" s="123"/>
      <c r="R352" s="123"/>
    </row>
    <row r="353" spans="2:18">
      <c r="B353" s="122"/>
      <c r="C353" s="122"/>
      <c r="D353" s="122"/>
      <c r="E353" s="122"/>
      <c r="F353" s="123"/>
      <c r="G353" s="123"/>
      <c r="H353" s="123"/>
      <c r="I353" s="123"/>
      <c r="J353" s="123"/>
      <c r="K353" s="123"/>
      <c r="L353" s="123"/>
      <c r="M353" s="123"/>
      <c r="N353" s="123"/>
      <c r="O353" s="123"/>
      <c r="P353" s="123"/>
      <c r="Q353" s="123"/>
      <c r="R353" s="123"/>
    </row>
    <row r="354" spans="2:18">
      <c r="B354" s="122"/>
      <c r="C354" s="122"/>
      <c r="D354" s="122"/>
      <c r="E354" s="122"/>
      <c r="F354" s="123"/>
      <c r="G354" s="123"/>
      <c r="H354" s="123"/>
      <c r="I354" s="123"/>
      <c r="J354" s="123"/>
      <c r="K354" s="123"/>
      <c r="L354" s="123"/>
      <c r="M354" s="123"/>
      <c r="N354" s="123"/>
      <c r="O354" s="123"/>
      <c r="P354" s="123"/>
      <c r="Q354" s="123"/>
      <c r="R354" s="123"/>
    </row>
    <row r="355" spans="2:18">
      <c r="B355" s="122"/>
      <c r="C355" s="122"/>
      <c r="D355" s="122"/>
      <c r="E355" s="122"/>
      <c r="F355" s="123"/>
      <c r="G355" s="123"/>
      <c r="H355" s="123"/>
      <c r="I355" s="123"/>
      <c r="J355" s="123"/>
      <c r="K355" s="123"/>
      <c r="L355" s="123"/>
      <c r="M355" s="123"/>
      <c r="N355" s="123"/>
      <c r="O355" s="123"/>
      <c r="P355" s="123"/>
      <c r="Q355" s="123"/>
      <c r="R355" s="123"/>
    </row>
    <row r="356" spans="2:18">
      <c r="B356" s="122"/>
      <c r="C356" s="122"/>
      <c r="D356" s="122"/>
      <c r="E356" s="122"/>
      <c r="F356" s="123"/>
      <c r="G356" s="123"/>
      <c r="H356" s="123"/>
      <c r="I356" s="123"/>
      <c r="J356" s="123"/>
      <c r="K356" s="123"/>
      <c r="L356" s="123"/>
      <c r="M356" s="123"/>
      <c r="N356" s="123"/>
      <c r="O356" s="123"/>
      <c r="P356" s="123"/>
      <c r="Q356" s="123"/>
      <c r="R356" s="123"/>
    </row>
    <row r="357" spans="2:18">
      <c r="B357" s="122"/>
      <c r="C357" s="122"/>
      <c r="D357" s="122"/>
      <c r="E357" s="122"/>
      <c r="F357" s="123"/>
      <c r="G357" s="123"/>
      <c r="H357" s="123"/>
      <c r="I357" s="123"/>
      <c r="J357" s="123"/>
      <c r="K357" s="123"/>
      <c r="L357" s="123"/>
      <c r="M357" s="123"/>
      <c r="N357" s="123"/>
      <c r="O357" s="123"/>
      <c r="P357" s="123"/>
      <c r="Q357" s="123"/>
      <c r="R357" s="123"/>
    </row>
    <row r="358" spans="2:18">
      <c r="B358" s="122"/>
      <c r="C358" s="122"/>
      <c r="D358" s="122"/>
      <c r="E358" s="122"/>
      <c r="F358" s="123"/>
      <c r="G358" s="123"/>
      <c r="H358" s="123"/>
      <c r="I358" s="123"/>
      <c r="J358" s="123"/>
      <c r="K358" s="123"/>
      <c r="L358" s="123"/>
      <c r="M358" s="123"/>
      <c r="N358" s="123"/>
      <c r="O358" s="123"/>
      <c r="P358" s="123"/>
      <c r="Q358" s="123"/>
      <c r="R358" s="123"/>
    </row>
    <row r="359" spans="2:18">
      <c r="B359" s="122"/>
      <c r="C359" s="122"/>
      <c r="D359" s="122"/>
      <c r="E359" s="122"/>
      <c r="F359" s="123"/>
      <c r="G359" s="123"/>
      <c r="H359" s="123"/>
      <c r="I359" s="123"/>
      <c r="J359" s="123"/>
      <c r="K359" s="123"/>
      <c r="L359" s="123"/>
      <c r="M359" s="123"/>
      <c r="N359" s="123"/>
      <c r="O359" s="123"/>
      <c r="P359" s="123"/>
      <c r="Q359" s="123"/>
      <c r="R359" s="123"/>
    </row>
    <row r="360" spans="2:18">
      <c r="B360" s="122"/>
      <c r="C360" s="122"/>
      <c r="D360" s="122"/>
      <c r="E360" s="122"/>
      <c r="F360" s="123"/>
      <c r="G360" s="123"/>
      <c r="H360" s="123"/>
      <c r="I360" s="123"/>
      <c r="J360" s="123"/>
      <c r="K360" s="123"/>
      <c r="L360" s="123"/>
      <c r="M360" s="123"/>
      <c r="N360" s="123"/>
      <c r="O360" s="123"/>
      <c r="P360" s="123"/>
      <c r="Q360" s="123"/>
      <c r="R360" s="123"/>
    </row>
    <row r="361" spans="2:18">
      <c r="B361" s="122"/>
      <c r="C361" s="122"/>
      <c r="D361" s="122"/>
      <c r="E361" s="122"/>
      <c r="F361" s="123"/>
      <c r="G361" s="123"/>
      <c r="H361" s="123"/>
      <c r="I361" s="123"/>
      <c r="J361" s="123"/>
      <c r="K361" s="123"/>
      <c r="L361" s="123"/>
      <c r="M361" s="123"/>
      <c r="N361" s="123"/>
      <c r="O361" s="123"/>
      <c r="P361" s="123"/>
      <c r="Q361" s="123"/>
      <c r="R361" s="123"/>
    </row>
    <row r="362" spans="2:18">
      <c r="B362" s="122"/>
      <c r="C362" s="122"/>
      <c r="D362" s="122"/>
      <c r="E362" s="122"/>
      <c r="F362" s="123"/>
      <c r="G362" s="123"/>
      <c r="H362" s="123"/>
      <c r="I362" s="123"/>
      <c r="J362" s="123"/>
      <c r="K362" s="123"/>
      <c r="L362" s="123"/>
      <c r="M362" s="123"/>
      <c r="N362" s="123"/>
      <c r="O362" s="123"/>
      <c r="P362" s="123"/>
      <c r="Q362" s="123"/>
      <c r="R362" s="123"/>
    </row>
    <row r="363" spans="2:18">
      <c r="B363" s="122"/>
      <c r="C363" s="122"/>
      <c r="D363" s="122"/>
      <c r="E363" s="122"/>
      <c r="F363" s="123"/>
      <c r="G363" s="123"/>
      <c r="H363" s="123"/>
      <c r="I363" s="123"/>
      <c r="J363" s="123"/>
      <c r="K363" s="123"/>
      <c r="L363" s="123"/>
      <c r="M363" s="123"/>
      <c r="N363" s="123"/>
      <c r="O363" s="123"/>
      <c r="P363" s="123"/>
      <c r="Q363" s="123"/>
      <c r="R363" s="123"/>
    </row>
    <row r="364" spans="2:18">
      <c r="B364" s="122"/>
      <c r="C364" s="122"/>
      <c r="D364" s="122"/>
      <c r="E364" s="122"/>
      <c r="F364" s="123"/>
      <c r="G364" s="123"/>
      <c r="H364" s="123"/>
      <c r="I364" s="123"/>
      <c r="J364" s="123"/>
      <c r="K364" s="123"/>
      <c r="L364" s="123"/>
      <c r="M364" s="123"/>
      <c r="N364" s="123"/>
      <c r="O364" s="123"/>
      <c r="P364" s="123"/>
      <c r="Q364" s="123"/>
      <c r="R364" s="123"/>
    </row>
    <row r="365" spans="2:18">
      <c r="B365" s="122"/>
      <c r="C365" s="122"/>
      <c r="D365" s="122"/>
      <c r="E365" s="122"/>
      <c r="F365" s="123"/>
      <c r="G365" s="123"/>
      <c r="H365" s="123"/>
      <c r="I365" s="123"/>
      <c r="J365" s="123"/>
      <c r="K365" s="123"/>
      <c r="L365" s="123"/>
      <c r="M365" s="123"/>
      <c r="N365" s="123"/>
      <c r="O365" s="123"/>
      <c r="P365" s="123"/>
      <c r="Q365" s="123"/>
      <c r="R365" s="123"/>
    </row>
    <row r="366" spans="2:18">
      <c r="B366" s="122"/>
      <c r="C366" s="122"/>
      <c r="D366" s="122"/>
      <c r="E366" s="122"/>
      <c r="F366" s="123"/>
      <c r="G366" s="123"/>
      <c r="H366" s="123"/>
      <c r="I366" s="123"/>
      <c r="J366" s="123"/>
      <c r="K366" s="123"/>
      <c r="L366" s="123"/>
      <c r="M366" s="123"/>
      <c r="N366" s="123"/>
      <c r="O366" s="123"/>
      <c r="P366" s="123"/>
      <c r="Q366" s="123"/>
      <c r="R366" s="123"/>
    </row>
    <row r="367" spans="2:18">
      <c r="B367" s="122"/>
      <c r="C367" s="122"/>
      <c r="D367" s="122"/>
      <c r="E367" s="122"/>
      <c r="F367" s="123"/>
      <c r="G367" s="123"/>
      <c r="H367" s="123"/>
      <c r="I367" s="123"/>
      <c r="J367" s="123"/>
      <c r="K367" s="123"/>
      <c r="L367" s="123"/>
      <c r="M367" s="123"/>
      <c r="N367" s="123"/>
      <c r="O367" s="123"/>
      <c r="P367" s="123"/>
      <c r="Q367" s="123"/>
      <c r="R367" s="123"/>
    </row>
    <row r="368" spans="2:18">
      <c r="B368" s="122"/>
      <c r="C368" s="122"/>
      <c r="D368" s="122"/>
      <c r="E368" s="122"/>
      <c r="F368" s="123"/>
      <c r="G368" s="123"/>
      <c r="H368" s="123"/>
      <c r="I368" s="123"/>
      <c r="J368" s="123"/>
      <c r="K368" s="123"/>
      <c r="L368" s="123"/>
      <c r="M368" s="123"/>
      <c r="N368" s="123"/>
      <c r="O368" s="123"/>
      <c r="P368" s="123"/>
      <c r="Q368" s="123"/>
      <c r="R368" s="123"/>
    </row>
    <row r="369" spans="2:18">
      <c r="B369" s="122"/>
      <c r="C369" s="122"/>
      <c r="D369" s="122"/>
      <c r="E369" s="122"/>
      <c r="F369" s="123"/>
      <c r="G369" s="123"/>
      <c r="H369" s="123"/>
      <c r="I369" s="123"/>
      <c r="J369" s="123"/>
      <c r="K369" s="123"/>
      <c r="L369" s="123"/>
      <c r="M369" s="123"/>
      <c r="N369" s="123"/>
      <c r="O369" s="123"/>
      <c r="P369" s="123"/>
      <c r="Q369" s="123"/>
      <c r="R369" s="123"/>
    </row>
    <row r="370" spans="2:18">
      <c r="B370" s="122"/>
      <c r="C370" s="122"/>
      <c r="D370" s="122"/>
      <c r="E370" s="122"/>
      <c r="F370" s="123"/>
      <c r="G370" s="123"/>
      <c r="H370" s="123"/>
      <c r="I370" s="123"/>
      <c r="J370" s="123"/>
      <c r="K370" s="123"/>
      <c r="L370" s="123"/>
      <c r="M370" s="123"/>
      <c r="N370" s="123"/>
      <c r="O370" s="123"/>
      <c r="P370" s="123"/>
      <c r="Q370" s="123"/>
      <c r="R370" s="123"/>
    </row>
    <row r="371" spans="2:18">
      <c r="B371" s="122"/>
      <c r="C371" s="122"/>
      <c r="D371" s="122"/>
      <c r="E371" s="122"/>
      <c r="F371" s="123"/>
      <c r="G371" s="123"/>
      <c r="H371" s="123"/>
      <c r="I371" s="123"/>
      <c r="J371" s="123"/>
      <c r="K371" s="123"/>
      <c r="L371" s="123"/>
      <c r="M371" s="123"/>
      <c r="N371" s="123"/>
      <c r="O371" s="123"/>
      <c r="P371" s="123"/>
      <c r="Q371" s="123"/>
      <c r="R371" s="123"/>
    </row>
    <row r="372" spans="2:18">
      <c r="B372" s="122"/>
      <c r="C372" s="122"/>
      <c r="D372" s="122"/>
      <c r="E372" s="122"/>
      <c r="F372" s="123"/>
      <c r="G372" s="123"/>
      <c r="H372" s="123"/>
      <c r="I372" s="123"/>
      <c r="J372" s="123"/>
      <c r="K372" s="123"/>
      <c r="L372" s="123"/>
      <c r="M372" s="123"/>
      <c r="N372" s="123"/>
      <c r="O372" s="123"/>
      <c r="P372" s="123"/>
      <c r="Q372" s="123"/>
      <c r="R372" s="123"/>
    </row>
    <row r="373" spans="2:18">
      <c r="B373" s="122"/>
      <c r="C373" s="122"/>
      <c r="D373" s="122"/>
      <c r="E373" s="122"/>
      <c r="F373" s="123"/>
      <c r="G373" s="123"/>
      <c r="H373" s="123"/>
      <c r="I373" s="123"/>
      <c r="J373" s="123"/>
      <c r="K373" s="123"/>
      <c r="L373" s="123"/>
      <c r="M373" s="123"/>
      <c r="N373" s="123"/>
      <c r="O373" s="123"/>
      <c r="P373" s="123"/>
      <c r="Q373" s="123"/>
      <c r="R373" s="123"/>
    </row>
    <row r="374" spans="2:18">
      <c r="B374" s="122"/>
      <c r="C374" s="122"/>
      <c r="D374" s="122"/>
      <c r="E374" s="122"/>
      <c r="F374" s="123"/>
      <c r="G374" s="123"/>
      <c r="H374" s="123"/>
      <c r="I374" s="123"/>
      <c r="J374" s="123"/>
      <c r="K374" s="123"/>
      <c r="L374" s="123"/>
      <c r="M374" s="123"/>
      <c r="N374" s="123"/>
      <c r="O374" s="123"/>
      <c r="P374" s="123"/>
      <c r="Q374" s="123"/>
      <c r="R374" s="123"/>
    </row>
    <row r="375" spans="2:18">
      <c r="B375" s="122"/>
      <c r="C375" s="122"/>
      <c r="D375" s="122"/>
      <c r="E375" s="122"/>
      <c r="F375" s="123"/>
      <c r="G375" s="123"/>
      <c r="H375" s="123"/>
      <c r="I375" s="123"/>
      <c r="J375" s="123"/>
      <c r="K375" s="123"/>
      <c r="L375" s="123"/>
      <c r="M375" s="123"/>
      <c r="N375" s="123"/>
      <c r="O375" s="123"/>
      <c r="P375" s="123"/>
      <c r="Q375" s="123"/>
      <c r="R375" s="123"/>
    </row>
    <row r="376" spans="2:18">
      <c r="B376" s="122"/>
      <c r="C376" s="122"/>
      <c r="D376" s="122"/>
      <c r="E376" s="122"/>
      <c r="F376" s="123"/>
      <c r="G376" s="123"/>
      <c r="H376" s="123"/>
      <c r="I376" s="123"/>
      <c r="J376" s="123"/>
      <c r="K376" s="123"/>
      <c r="L376" s="123"/>
      <c r="M376" s="123"/>
      <c r="N376" s="123"/>
      <c r="O376" s="123"/>
      <c r="P376" s="123"/>
      <c r="Q376" s="123"/>
      <c r="R376" s="123"/>
    </row>
    <row r="377" spans="2:18">
      <c r="B377" s="122"/>
      <c r="C377" s="122"/>
      <c r="D377" s="122"/>
      <c r="E377" s="122"/>
      <c r="F377" s="123"/>
      <c r="G377" s="123"/>
      <c r="H377" s="123"/>
      <c r="I377" s="123"/>
      <c r="J377" s="123"/>
      <c r="K377" s="123"/>
      <c r="L377" s="123"/>
      <c r="M377" s="123"/>
      <c r="N377" s="123"/>
      <c r="O377" s="123"/>
      <c r="P377" s="123"/>
      <c r="Q377" s="123"/>
      <c r="R377" s="123"/>
    </row>
    <row r="378" spans="2:18">
      <c r="B378" s="122"/>
      <c r="C378" s="122"/>
      <c r="D378" s="122"/>
      <c r="E378" s="122"/>
      <c r="F378" s="123"/>
      <c r="G378" s="123"/>
      <c r="H378" s="123"/>
      <c r="I378" s="123"/>
      <c r="J378" s="123"/>
      <c r="K378" s="123"/>
      <c r="L378" s="123"/>
      <c r="M378" s="123"/>
      <c r="N378" s="123"/>
      <c r="O378" s="123"/>
      <c r="P378" s="123"/>
      <c r="Q378" s="123"/>
      <c r="R378" s="123"/>
    </row>
    <row r="379" spans="2:18">
      <c r="B379" s="122"/>
      <c r="C379" s="122"/>
      <c r="D379" s="122"/>
      <c r="E379" s="122"/>
      <c r="F379" s="123"/>
      <c r="G379" s="123"/>
      <c r="H379" s="123"/>
      <c r="I379" s="123"/>
      <c r="J379" s="123"/>
      <c r="K379" s="123"/>
      <c r="L379" s="123"/>
      <c r="M379" s="123"/>
      <c r="N379" s="123"/>
      <c r="O379" s="123"/>
      <c r="P379" s="123"/>
      <c r="Q379" s="123"/>
      <c r="R379" s="123"/>
    </row>
    <row r="380" spans="2:18">
      <c r="B380" s="122"/>
      <c r="C380" s="122"/>
      <c r="D380" s="122"/>
      <c r="E380" s="122"/>
      <c r="F380" s="123"/>
      <c r="G380" s="123"/>
      <c r="H380" s="123"/>
      <c r="I380" s="123"/>
      <c r="J380" s="123"/>
      <c r="K380" s="123"/>
      <c r="L380" s="123"/>
      <c r="M380" s="123"/>
      <c r="N380" s="123"/>
      <c r="O380" s="123"/>
      <c r="P380" s="123"/>
      <c r="Q380" s="123"/>
      <c r="R380" s="123"/>
    </row>
    <row r="381" spans="2:18">
      <c r="B381" s="122"/>
      <c r="C381" s="122"/>
      <c r="D381" s="122"/>
      <c r="E381" s="122"/>
      <c r="F381" s="123"/>
      <c r="G381" s="123"/>
      <c r="H381" s="123"/>
      <c r="I381" s="123"/>
      <c r="J381" s="123"/>
      <c r="K381" s="123"/>
      <c r="L381" s="123"/>
      <c r="M381" s="123"/>
      <c r="N381" s="123"/>
      <c r="O381" s="123"/>
      <c r="P381" s="123"/>
      <c r="Q381" s="123"/>
      <c r="R381" s="123"/>
    </row>
    <row r="382" spans="2:18">
      <c r="B382" s="122"/>
      <c r="C382" s="122"/>
      <c r="D382" s="122"/>
      <c r="E382" s="122"/>
      <c r="F382" s="123"/>
      <c r="G382" s="123"/>
      <c r="H382" s="123"/>
      <c r="I382" s="123"/>
      <c r="J382" s="123"/>
      <c r="K382" s="123"/>
      <c r="L382" s="123"/>
      <c r="M382" s="123"/>
      <c r="N382" s="123"/>
      <c r="O382" s="123"/>
      <c r="P382" s="123"/>
      <c r="Q382" s="123"/>
      <c r="R382" s="123"/>
    </row>
    <row r="383" spans="2:18">
      <c r="B383" s="122"/>
      <c r="C383" s="122"/>
      <c r="D383" s="122"/>
      <c r="E383" s="122"/>
      <c r="F383" s="123"/>
      <c r="G383" s="123"/>
      <c r="H383" s="123"/>
      <c r="I383" s="123"/>
      <c r="J383" s="123"/>
      <c r="K383" s="123"/>
      <c r="L383" s="123"/>
      <c r="M383" s="123"/>
      <c r="N383" s="123"/>
      <c r="O383" s="123"/>
      <c r="P383" s="123"/>
      <c r="Q383" s="123"/>
      <c r="R383" s="123"/>
    </row>
    <row r="384" spans="2:18">
      <c r="B384" s="122"/>
      <c r="C384" s="122"/>
      <c r="D384" s="122"/>
      <c r="E384" s="122"/>
      <c r="F384" s="123"/>
      <c r="G384" s="123"/>
      <c r="H384" s="123"/>
      <c r="I384" s="123"/>
      <c r="J384" s="123"/>
      <c r="K384" s="123"/>
      <c r="L384" s="123"/>
      <c r="M384" s="123"/>
      <c r="N384" s="123"/>
      <c r="O384" s="123"/>
      <c r="P384" s="123"/>
      <c r="Q384" s="123"/>
      <c r="R384" s="123"/>
    </row>
    <row r="385" spans="2:18">
      <c r="B385" s="122"/>
      <c r="C385" s="122"/>
      <c r="D385" s="122"/>
      <c r="E385" s="122"/>
      <c r="F385" s="123"/>
      <c r="G385" s="123"/>
      <c r="H385" s="123"/>
      <c r="I385" s="123"/>
      <c r="J385" s="123"/>
      <c r="K385" s="123"/>
      <c r="L385" s="123"/>
      <c r="M385" s="123"/>
      <c r="N385" s="123"/>
      <c r="O385" s="123"/>
      <c r="P385" s="123"/>
      <c r="Q385" s="123"/>
      <c r="R385" s="123"/>
    </row>
    <row r="386" spans="2:18">
      <c r="B386" s="122"/>
      <c r="C386" s="122"/>
      <c r="D386" s="122"/>
      <c r="E386" s="122"/>
      <c r="F386" s="123"/>
      <c r="G386" s="123"/>
      <c r="H386" s="123"/>
      <c r="I386" s="123"/>
      <c r="J386" s="123"/>
      <c r="K386" s="123"/>
      <c r="L386" s="123"/>
      <c r="M386" s="123"/>
      <c r="N386" s="123"/>
      <c r="O386" s="123"/>
      <c r="P386" s="123"/>
      <c r="Q386" s="123"/>
      <c r="R386" s="123"/>
    </row>
    <row r="387" spans="2:18">
      <c r="B387" s="122"/>
      <c r="C387" s="122"/>
      <c r="D387" s="122"/>
      <c r="E387" s="122"/>
      <c r="F387" s="123"/>
      <c r="G387" s="123"/>
      <c r="H387" s="123"/>
      <c r="I387" s="123"/>
      <c r="J387" s="123"/>
      <c r="K387" s="123"/>
      <c r="L387" s="123"/>
      <c r="M387" s="123"/>
      <c r="N387" s="123"/>
      <c r="O387" s="123"/>
      <c r="P387" s="123"/>
      <c r="Q387" s="123"/>
      <c r="R387" s="123"/>
    </row>
    <row r="388" spans="2:18">
      <c r="B388" s="122"/>
      <c r="C388" s="122"/>
      <c r="D388" s="122"/>
      <c r="E388" s="122"/>
      <c r="F388" s="123"/>
      <c r="G388" s="123"/>
      <c r="H388" s="123"/>
      <c r="I388" s="123"/>
      <c r="J388" s="123"/>
      <c r="K388" s="123"/>
      <c r="L388" s="123"/>
      <c r="M388" s="123"/>
      <c r="N388" s="123"/>
      <c r="O388" s="123"/>
      <c r="P388" s="123"/>
      <c r="Q388" s="123"/>
      <c r="R388" s="123"/>
    </row>
    <row r="389" spans="2:18">
      <c r="B389" s="122"/>
      <c r="C389" s="122"/>
      <c r="D389" s="122"/>
      <c r="E389" s="122"/>
      <c r="F389" s="123"/>
      <c r="G389" s="123"/>
      <c r="H389" s="123"/>
      <c r="I389" s="123"/>
      <c r="J389" s="123"/>
      <c r="K389" s="123"/>
      <c r="L389" s="123"/>
      <c r="M389" s="123"/>
      <c r="N389" s="123"/>
      <c r="O389" s="123"/>
      <c r="P389" s="123"/>
      <c r="Q389" s="123"/>
      <c r="R389" s="123"/>
    </row>
    <row r="390" spans="2:18">
      <c r="B390" s="122"/>
      <c r="C390" s="122"/>
      <c r="D390" s="122"/>
      <c r="E390" s="122"/>
      <c r="F390" s="123"/>
      <c r="G390" s="123"/>
      <c r="H390" s="123"/>
      <c r="I390" s="123"/>
      <c r="J390" s="123"/>
      <c r="K390" s="123"/>
      <c r="L390" s="123"/>
      <c r="M390" s="123"/>
      <c r="N390" s="123"/>
      <c r="O390" s="123"/>
      <c r="P390" s="123"/>
      <c r="Q390" s="123"/>
      <c r="R390" s="123"/>
    </row>
    <row r="391" spans="2:18">
      <c r="B391" s="122"/>
      <c r="C391" s="122"/>
      <c r="D391" s="122"/>
      <c r="E391" s="122"/>
      <c r="F391" s="123"/>
      <c r="G391" s="123"/>
      <c r="H391" s="123"/>
      <c r="I391" s="123"/>
      <c r="J391" s="123"/>
      <c r="K391" s="123"/>
      <c r="L391" s="123"/>
      <c r="M391" s="123"/>
      <c r="N391" s="123"/>
      <c r="O391" s="123"/>
      <c r="P391" s="123"/>
      <c r="Q391" s="123"/>
      <c r="R391" s="123"/>
    </row>
    <row r="392" spans="2:18">
      <c r="B392" s="122"/>
      <c r="C392" s="122"/>
      <c r="D392" s="122"/>
      <c r="E392" s="122"/>
      <c r="F392" s="123"/>
      <c r="G392" s="123"/>
      <c r="H392" s="123"/>
      <c r="I392" s="123"/>
      <c r="J392" s="123"/>
      <c r="K392" s="123"/>
      <c r="L392" s="123"/>
      <c r="M392" s="123"/>
      <c r="N392" s="123"/>
      <c r="O392" s="123"/>
      <c r="P392" s="123"/>
      <c r="Q392" s="123"/>
      <c r="R392" s="123"/>
    </row>
    <row r="393" spans="2:18">
      <c r="B393" s="122"/>
      <c r="C393" s="122"/>
      <c r="D393" s="122"/>
      <c r="E393" s="122"/>
      <c r="F393" s="123"/>
      <c r="G393" s="123"/>
      <c r="H393" s="123"/>
      <c r="I393" s="123"/>
      <c r="J393" s="123"/>
      <c r="K393" s="123"/>
      <c r="L393" s="123"/>
      <c r="M393" s="123"/>
      <c r="N393" s="123"/>
      <c r="O393" s="123"/>
      <c r="P393" s="123"/>
      <c r="Q393" s="123"/>
      <c r="R393" s="123"/>
    </row>
    <row r="394" spans="2:18">
      <c r="B394" s="122"/>
      <c r="C394" s="122"/>
      <c r="D394" s="122"/>
      <c r="E394" s="122"/>
      <c r="F394" s="123"/>
      <c r="G394" s="123"/>
      <c r="H394" s="123"/>
      <c r="I394" s="123"/>
      <c r="J394" s="123"/>
      <c r="K394" s="123"/>
      <c r="L394" s="123"/>
      <c r="M394" s="123"/>
      <c r="N394" s="123"/>
      <c r="O394" s="123"/>
      <c r="P394" s="123"/>
      <c r="Q394" s="123"/>
      <c r="R394" s="123"/>
    </row>
    <row r="395" spans="2:18">
      <c r="B395" s="122"/>
      <c r="C395" s="122"/>
      <c r="D395" s="122"/>
      <c r="E395" s="122"/>
      <c r="F395" s="123"/>
      <c r="G395" s="123"/>
      <c r="H395" s="123"/>
      <c r="I395" s="123"/>
      <c r="J395" s="123"/>
      <c r="K395" s="123"/>
      <c r="L395" s="123"/>
      <c r="M395" s="123"/>
      <c r="N395" s="123"/>
      <c r="O395" s="123"/>
      <c r="P395" s="123"/>
      <c r="Q395" s="123"/>
      <c r="R395" s="123"/>
    </row>
    <row r="396" spans="2:18">
      <c r="B396" s="122"/>
      <c r="C396" s="122"/>
      <c r="D396" s="122"/>
      <c r="E396" s="122"/>
      <c r="F396" s="123"/>
      <c r="G396" s="123"/>
      <c r="H396" s="123"/>
      <c r="I396" s="123"/>
      <c r="J396" s="123"/>
      <c r="K396" s="123"/>
      <c r="L396" s="123"/>
      <c r="M396" s="123"/>
      <c r="N396" s="123"/>
      <c r="O396" s="123"/>
      <c r="P396" s="123"/>
      <c r="Q396" s="123"/>
      <c r="R396" s="123"/>
    </row>
    <row r="397" spans="2:18">
      <c r="B397" s="122"/>
      <c r="C397" s="122"/>
      <c r="D397" s="122"/>
      <c r="E397" s="122"/>
      <c r="F397" s="123"/>
      <c r="G397" s="123"/>
      <c r="H397" s="123"/>
      <c r="I397" s="123"/>
      <c r="J397" s="123"/>
      <c r="K397" s="123"/>
      <c r="L397" s="123"/>
      <c r="M397" s="123"/>
      <c r="N397" s="123"/>
      <c r="O397" s="123"/>
      <c r="P397" s="123"/>
      <c r="Q397" s="123"/>
      <c r="R397" s="123"/>
    </row>
    <row r="398" spans="2:18">
      <c r="B398" s="122"/>
      <c r="C398" s="122"/>
      <c r="D398" s="122"/>
      <c r="E398" s="122"/>
      <c r="F398" s="123"/>
      <c r="G398" s="123"/>
      <c r="H398" s="123"/>
      <c r="I398" s="123"/>
      <c r="J398" s="123"/>
      <c r="K398" s="123"/>
      <c r="L398" s="123"/>
      <c r="M398" s="123"/>
      <c r="N398" s="123"/>
      <c r="O398" s="123"/>
      <c r="P398" s="123"/>
      <c r="Q398" s="123"/>
      <c r="R398" s="123"/>
    </row>
    <row r="399" spans="2:18">
      <c r="B399" s="122"/>
      <c r="C399" s="122"/>
      <c r="D399" s="122"/>
      <c r="E399" s="122"/>
      <c r="F399" s="123"/>
      <c r="G399" s="123"/>
      <c r="H399" s="123"/>
      <c r="I399" s="123"/>
      <c r="J399" s="123"/>
      <c r="K399" s="123"/>
      <c r="L399" s="123"/>
      <c r="M399" s="123"/>
      <c r="N399" s="123"/>
      <c r="O399" s="123"/>
      <c r="P399" s="123"/>
      <c r="Q399" s="123"/>
      <c r="R399" s="123"/>
    </row>
    <row r="400" spans="2:18">
      <c r="B400" s="122"/>
      <c r="C400" s="122"/>
      <c r="D400" s="122"/>
      <c r="E400" s="122"/>
      <c r="F400" s="123"/>
      <c r="G400" s="123"/>
      <c r="H400" s="123"/>
      <c r="I400" s="123"/>
      <c r="J400" s="123"/>
      <c r="K400" s="123"/>
      <c r="L400" s="123"/>
      <c r="M400" s="123"/>
      <c r="N400" s="123"/>
      <c r="O400" s="123"/>
      <c r="P400" s="123"/>
      <c r="Q400" s="123"/>
      <c r="R400" s="123"/>
    </row>
    <row r="401" spans="2:18">
      <c r="B401" s="122"/>
      <c r="C401" s="122"/>
      <c r="D401" s="122"/>
      <c r="E401" s="122"/>
      <c r="F401" s="123"/>
      <c r="G401" s="123"/>
      <c r="H401" s="123"/>
      <c r="I401" s="123"/>
      <c r="J401" s="123"/>
      <c r="K401" s="123"/>
      <c r="L401" s="123"/>
      <c r="M401" s="123"/>
      <c r="N401" s="123"/>
      <c r="O401" s="123"/>
      <c r="P401" s="123"/>
      <c r="Q401" s="123"/>
      <c r="R401" s="123"/>
    </row>
    <row r="402" spans="2:18">
      <c r="B402" s="122"/>
      <c r="C402" s="122"/>
      <c r="D402" s="122"/>
      <c r="E402" s="122"/>
      <c r="F402" s="123"/>
      <c r="G402" s="123"/>
      <c r="H402" s="123"/>
      <c r="I402" s="123"/>
      <c r="J402" s="123"/>
      <c r="K402" s="123"/>
      <c r="L402" s="123"/>
      <c r="M402" s="123"/>
      <c r="N402" s="123"/>
      <c r="O402" s="123"/>
      <c r="P402" s="123"/>
      <c r="Q402" s="123"/>
      <c r="R402" s="123"/>
    </row>
    <row r="403" spans="2:18">
      <c r="B403" s="122"/>
      <c r="C403" s="122"/>
      <c r="D403" s="122"/>
      <c r="E403" s="122"/>
      <c r="F403" s="123"/>
      <c r="G403" s="123"/>
      <c r="H403" s="123"/>
      <c r="I403" s="123"/>
      <c r="J403" s="123"/>
      <c r="K403" s="123"/>
      <c r="L403" s="123"/>
      <c r="M403" s="123"/>
      <c r="N403" s="123"/>
      <c r="O403" s="123"/>
      <c r="P403" s="123"/>
      <c r="Q403" s="123"/>
      <c r="R403" s="123"/>
    </row>
    <row r="404" spans="2:18">
      <c r="B404" s="122"/>
      <c r="C404" s="122"/>
      <c r="D404" s="122"/>
      <c r="E404" s="122"/>
      <c r="F404" s="123"/>
      <c r="G404" s="123"/>
      <c r="H404" s="123"/>
      <c r="I404" s="123"/>
      <c r="J404" s="123"/>
      <c r="K404" s="123"/>
      <c r="L404" s="123"/>
      <c r="M404" s="123"/>
      <c r="N404" s="123"/>
      <c r="O404" s="123"/>
      <c r="P404" s="123"/>
      <c r="Q404" s="123"/>
      <c r="R404" s="123"/>
    </row>
    <row r="405" spans="2:18">
      <c r="B405" s="122"/>
      <c r="C405" s="122"/>
      <c r="D405" s="122"/>
      <c r="E405" s="122"/>
      <c r="F405" s="123"/>
      <c r="G405" s="123"/>
      <c r="H405" s="123"/>
      <c r="I405" s="123"/>
      <c r="J405" s="123"/>
      <c r="K405" s="123"/>
      <c r="L405" s="123"/>
      <c r="M405" s="123"/>
      <c r="N405" s="123"/>
      <c r="O405" s="123"/>
      <c r="P405" s="123"/>
      <c r="Q405" s="123"/>
      <c r="R405" s="123"/>
    </row>
    <row r="406" spans="2:18">
      <c r="B406" s="122"/>
      <c r="C406" s="122"/>
      <c r="D406" s="122"/>
      <c r="E406" s="122"/>
      <c r="F406" s="123"/>
      <c r="G406" s="123"/>
      <c r="H406" s="123"/>
      <c r="I406" s="123"/>
      <c r="J406" s="123"/>
      <c r="K406" s="123"/>
      <c r="L406" s="123"/>
      <c r="M406" s="123"/>
      <c r="N406" s="123"/>
      <c r="O406" s="123"/>
      <c r="P406" s="123"/>
      <c r="Q406" s="123"/>
      <c r="R406" s="123"/>
    </row>
    <row r="407" spans="2:18">
      <c r="B407" s="122"/>
      <c r="C407" s="122"/>
      <c r="D407" s="122"/>
      <c r="E407" s="122"/>
      <c r="F407" s="123"/>
      <c r="G407" s="123"/>
      <c r="H407" s="123"/>
      <c r="I407" s="123"/>
      <c r="J407" s="123"/>
      <c r="K407" s="123"/>
      <c r="L407" s="123"/>
      <c r="M407" s="123"/>
      <c r="N407" s="123"/>
      <c r="O407" s="123"/>
      <c r="P407" s="123"/>
      <c r="Q407" s="123"/>
      <c r="R407" s="123"/>
    </row>
    <row r="408" spans="2:18">
      <c r="B408" s="122"/>
      <c r="C408" s="122"/>
      <c r="D408" s="122"/>
      <c r="E408" s="122"/>
      <c r="F408" s="123"/>
      <c r="G408" s="123"/>
      <c r="H408" s="123"/>
      <c r="I408" s="123"/>
      <c r="J408" s="123"/>
      <c r="K408" s="123"/>
      <c r="L408" s="123"/>
      <c r="M408" s="123"/>
      <c r="N408" s="123"/>
      <c r="O408" s="123"/>
      <c r="P408" s="123"/>
      <c r="Q408" s="123"/>
      <c r="R408" s="123"/>
    </row>
    <row r="409" spans="2:18">
      <c r="B409" s="122"/>
      <c r="C409" s="122"/>
      <c r="D409" s="122"/>
      <c r="E409" s="122"/>
      <c r="F409" s="123"/>
      <c r="G409" s="123"/>
      <c r="H409" s="123"/>
      <c r="I409" s="123"/>
      <c r="J409" s="123"/>
      <c r="K409" s="123"/>
      <c r="L409" s="123"/>
      <c r="M409" s="123"/>
      <c r="N409" s="123"/>
      <c r="O409" s="123"/>
      <c r="P409" s="123"/>
      <c r="Q409" s="123"/>
      <c r="R409" s="123"/>
    </row>
    <row r="410" spans="2:18">
      <c r="B410" s="122"/>
      <c r="C410" s="122"/>
      <c r="D410" s="122"/>
      <c r="E410" s="122"/>
      <c r="F410" s="123"/>
      <c r="G410" s="123"/>
      <c r="H410" s="123"/>
      <c r="I410" s="123"/>
      <c r="J410" s="123"/>
      <c r="K410" s="123"/>
      <c r="L410" s="123"/>
      <c r="M410" s="123"/>
      <c r="N410" s="123"/>
      <c r="O410" s="123"/>
      <c r="P410" s="123"/>
      <c r="Q410" s="123"/>
      <c r="R410" s="123"/>
    </row>
    <row r="411" spans="2:18">
      <c r="B411" s="122"/>
      <c r="C411" s="122"/>
      <c r="D411" s="122"/>
      <c r="E411" s="122"/>
      <c r="F411" s="123"/>
      <c r="G411" s="123"/>
      <c r="H411" s="123"/>
      <c r="I411" s="123"/>
      <c r="J411" s="123"/>
      <c r="K411" s="123"/>
      <c r="L411" s="123"/>
      <c r="M411" s="123"/>
      <c r="N411" s="123"/>
      <c r="O411" s="123"/>
      <c r="P411" s="123"/>
      <c r="Q411" s="123"/>
      <c r="R411" s="123"/>
    </row>
    <row r="412" spans="2:18">
      <c r="B412" s="122"/>
      <c r="C412" s="122"/>
      <c r="D412" s="122"/>
      <c r="E412" s="122"/>
      <c r="F412" s="123"/>
      <c r="G412" s="123"/>
      <c r="H412" s="123"/>
      <c r="I412" s="123"/>
      <c r="J412" s="123"/>
      <c r="K412" s="123"/>
      <c r="L412" s="123"/>
      <c r="M412" s="123"/>
      <c r="N412" s="123"/>
      <c r="O412" s="123"/>
      <c r="P412" s="123"/>
      <c r="Q412" s="123"/>
      <c r="R412" s="123"/>
    </row>
    <row r="413" spans="2:18">
      <c r="B413" s="122"/>
      <c r="C413" s="122"/>
      <c r="D413" s="122"/>
      <c r="E413" s="122"/>
      <c r="F413" s="123"/>
      <c r="G413" s="123"/>
      <c r="H413" s="123"/>
      <c r="I413" s="123"/>
      <c r="J413" s="123"/>
      <c r="K413" s="123"/>
      <c r="L413" s="123"/>
      <c r="M413" s="123"/>
      <c r="N413" s="123"/>
      <c r="O413" s="123"/>
      <c r="P413" s="123"/>
      <c r="Q413" s="123"/>
      <c r="R413" s="123"/>
    </row>
    <row r="414" spans="2:18">
      <c r="B414" s="122"/>
      <c r="C414" s="122"/>
      <c r="D414" s="122"/>
      <c r="E414" s="122"/>
      <c r="F414" s="123"/>
      <c r="G414" s="123"/>
      <c r="H414" s="123"/>
      <c r="I414" s="123"/>
      <c r="J414" s="123"/>
      <c r="K414" s="123"/>
      <c r="L414" s="123"/>
      <c r="M414" s="123"/>
      <c r="N414" s="123"/>
      <c r="O414" s="123"/>
      <c r="P414" s="123"/>
      <c r="Q414" s="123"/>
      <c r="R414" s="123"/>
    </row>
    <row r="415" spans="2:18">
      <c r="B415" s="122"/>
      <c r="C415" s="122"/>
      <c r="D415" s="122"/>
      <c r="E415" s="122"/>
      <c r="F415" s="123"/>
      <c r="G415" s="123"/>
      <c r="H415" s="123"/>
      <c r="I415" s="123"/>
      <c r="J415" s="123"/>
      <c r="K415" s="123"/>
      <c r="L415" s="123"/>
      <c r="M415" s="123"/>
      <c r="N415" s="123"/>
      <c r="O415" s="123"/>
      <c r="P415" s="123"/>
      <c r="Q415" s="123"/>
      <c r="R415" s="123"/>
    </row>
    <row r="416" spans="2:18">
      <c r="B416" s="122"/>
      <c r="C416" s="122"/>
      <c r="D416" s="122"/>
      <c r="E416" s="122"/>
      <c r="F416" s="123"/>
      <c r="G416" s="123"/>
      <c r="H416" s="123"/>
      <c r="I416" s="123"/>
      <c r="J416" s="123"/>
      <c r="K416" s="123"/>
      <c r="L416" s="123"/>
      <c r="M416" s="123"/>
      <c r="N416" s="123"/>
      <c r="O416" s="123"/>
      <c r="P416" s="123"/>
      <c r="Q416" s="123"/>
      <c r="R416" s="123"/>
    </row>
    <row r="417" spans="2:18">
      <c r="B417" s="122"/>
      <c r="C417" s="122"/>
      <c r="D417" s="122"/>
      <c r="E417" s="122"/>
      <c r="F417" s="123"/>
      <c r="G417" s="123"/>
      <c r="H417" s="123"/>
      <c r="I417" s="123"/>
      <c r="J417" s="123"/>
      <c r="K417" s="123"/>
      <c r="L417" s="123"/>
      <c r="M417" s="123"/>
      <c r="N417" s="123"/>
      <c r="O417" s="123"/>
      <c r="P417" s="123"/>
      <c r="Q417" s="123"/>
      <c r="R417" s="123"/>
    </row>
    <row r="418" spans="2:18">
      <c r="B418" s="122"/>
      <c r="C418" s="122"/>
      <c r="D418" s="122"/>
      <c r="E418" s="122"/>
      <c r="F418" s="123"/>
      <c r="G418" s="123"/>
      <c r="H418" s="123"/>
      <c r="I418" s="123"/>
      <c r="J418" s="123"/>
      <c r="K418" s="123"/>
      <c r="L418" s="123"/>
      <c r="M418" s="123"/>
      <c r="N418" s="123"/>
      <c r="O418" s="123"/>
      <c r="P418" s="123"/>
      <c r="Q418" s="123"/>
      <c r="R418" s="123"/>
    </row>
    <row r="419" spans="2:18">
      <c r="B419" s="122"/>
      <c r="C419" s="122"/>
      <c r="D419" s="122"/>
      <c r="E419" s="122"/>
      <c r="F419" s="123"/>
      <c r="G419" s="123"/>
      <c r="H419" s="123"/>
      <c r="I419" s="123"/>
      <c r="J419" s="123"/>
      <c r="K419" s="123"/>
      <c r="L419" s="123"/>
      <c r="M419" s="123"/>
      <c r="N419" s="123"/>
      <c r="O419" s="123"/>
      <c r="P419" s="123"/>
      <c r="Q419" s="123"/>
      <c r="R419" s="123"/>
    </row>
    <row r="420" spans="2:18">
      <c r="B420" s="122"/>
      <c r="C420" s="122"/>
      <c r="D420" s="122"/>
      <c r="E420" s="122"/>
      <c r="F420" s="123"/>
      <c r="G420" s="123"/>
      <c r="H420" s="123"/>
      <c r="I420" s="123"/>
      <c r="J420" s="123"/>
      <c r="K420" s="123"/>
      <c r="L420" s="123"/>
      <c r="M420" s="123"/>
      <c r="N420" s="123"/>
      <c r="O420" s="123"/>
      <c r="P420" s="123"/>
      <c r="Q420" s="123"/>
      <c r="R420" s="123"/>
    </row>
    <row r="421" spans="2:18">
      <c r="B421" s="122"/>
      <c r="C421" s="122"/>
      <c r="D421" s="122"/>
      <c r="E421" s="122"/>
      <c r="F421" s="123"/>
      <c r="G421" s="123"/>
      <c r="H421" s="123"/>
      <c r="I421" s="123"/>
      <c r="J421" s="123"/>
      <c r="K421" s="123"/>
      <c r="L421" s="123"/>
      <c r="M421" s="123"/>
      <c r="N421" s="123"/>
      <c r="O421" s="123"/>
      <c r="P421" s="123"/>
      <c r="Q421" s="123"/>
      <c r="R421" s="123"/>
    </row>
    <row r="422" spans="2:18">
      <c r="B422" s="122"/>
      <c r="C422" s="122"/>
      <c r="D422" s="122"/>
      <c r="E422" s="122"/>
      <c r="F422" s="123"/>
      <c r="G422" s="123"/>
      <c r="H422" s="123"/>
      <c r="I422" s="123"/>
      <c r="J422" s="123"/>
      <c r="K422" s="123"/>
      <c r="L422" s="123"/>
      <c r="M422" s="123"/>
      <c r="N422" s="123"/>
      <c r="O422" s="123"/>
      <c r="P422" s="123"/>
      <c r="Q422" s="123"/>
      <c r="R422" s="123"/>
    </row>
    <row r="423" spans="2:18">
      <c r="B423" s="122"/>
      <c r="C423" s="122"/>
      <c r="D423" s="122"/>
      <c r="E423" s="122"/>
      <c r="F423" s="123"/>
      <c r="G423" s="123"/>
      <c r="H423" s="123"/>
      <c r="I423" s="123"/>
      <c r="J423" s="123"/>
      <c r="K423" s="123"/>
      <c r="L423" s="123"/>
      <c r="M423" s="123"/>
      <c r="N423" s="123"/>
      <c r="O423" s="123"/>
      <c r="P423" s="123"/>
      <c r="Q423" s="123"/>
      <c r="R423" s="123"/>
    </row>
    <row r="424" spans="2:18">
      <c r="B424" s="122"/>
      <c r="C424" s="122"/>
      <c r="D424" s="122"/>
      <c r="E424" s="122"/>
      <c r="F424" s="123"/>
      <c r="G424" s="123"/>
      <c r="H424" s="123"/>
      <c r="I424" s="123"/>
      <c r="J424" s="123"/>
      <c r="K424" s="123"/>
      <c r="L424" s="123"/>
      <c r="M424" s="123"/>
      <c r="N424" s="123"/>
      <c r="O424" s="123"/>
      <c r="P424" s="123"/>
      <c r="Q424" s="123"/>
      <c r="R424" s="123"/>
    </row>
    <row r="425" spans="2:18">
      <c r="B425" s="122"/>
      <c r="C425" s="122"/>
      <c r="D425" s="122"/>
      <c r="E425" s="122"/>
      <c r="F425" s="123"/>
      <c r="G425" s="123"/>
      <c r="H425" s="123"/>
      <c r="I425" s="123"/>
      <c r="J425" s="123"/>
      <c r="K425" s="123"/>
      <c r="L425" s="123"/>
      <c r="M425" s="123"/>
      <c r="N425" s="123"/>
      <c r="O425" s="123"/>
      <c r="P425" s="123"/>
      <c r="Q425" s="123"/>
      <c r="R425" s="123"/>
    </row>
    <row r="426" spans="2:18">
      <c r="B426" s="122"/>
      <c r="C426" s="122"/>
      <c r="D426" s="122"/>
      <c r="E426" s="122"/>
      <c r="F426" s="123"/>
      <c r="G426" s="123"/>
      <c r="H426" s="123"/>
      <c r="I426" s="123"/>
      <c r="J426" s="123"/>
      <c r="K426" s="123"/>
      <c r="L426" s="123"/>
      <c r="M426" s="123"/>
      <c r="N426" s="123"/>
      <c r="O426" s="123"/>
      <c r="P426" s="123"/>
      <c r="Q426" s="123"/>
      <c r="R426" s="123"/>
    </row>
    <row r="427" spans="2:18">
      <c r="B427" s="122"/>
      <c r="C427" s="122"/>
      <c r="D427" s="122"/>
      <c r="E427" s="122"/>
      <c r="F427" s="123"/>
      <c r="G427" s="123"/>
      <c r="H427" s="123"/>
      <c r="I427" s="123"/>
      <c r="J427" s="123"/>
      <c r="K427" s="123"/>
      <c r="L427" s="123"/>
      <c r="M427" s="123"/>
      <c r="N427" s="123"/>
      <c r="O427" s="123"/>
      <c r="P427" s="123"/>
      <c r="Q427" s="123"/>
      <c r="R427" s="123"/>
    </row>
    <row r="428" spans="2:18">
      <c r="B428" s="122"/>
      <c r="C428" s="122"/>
      <c r="D428" s="122"/>
      <c r="E428" s="122"/>
      <c r="F428" s="123"/>
      <c r="G428" s="123"/>
      <c r="H428" s="123"/>
      <c r="I428" s="123"/>
      <c r="J428" s="123"/>
      <c r="K428" s="123"/>
      <c r="L428" s="123"/>
      <c r="M428" s="123"/>
      <c r="N428" s="123"/>
      <c r="O428" s="123"/>
      <c r="P428" s="123"/>
      <c r="Q428" s="123"/>
      <c r="R428" s="123"/>
    </row>
    <row r="429" spans="2:18">
      <c r="B429" s="122"/>
      <c r="C429" s="122"/>
      <c r="D429" s="122"/>
      <c r="E429" s="122"/>
      <c r="F429" s="123"/>
      <c r="G429" s="123"/>
      <c r="H429" s="123"/>
      <c r="I429" s="123"/>
      <c r="J429" s="123"/>
      <c r="K429" s="123"/>
      <c r="L429" s="123"/>
      <c r="M429" s="123"/>
      <c r="N429" s="123"/>
      <c r="O429" s="123"/>
      <c r="P429" s="123"/>
      <c r="Q429" s="123"/>
      <c r="R429" s="123"/>
    </row>
    <row r="430" spans="2:18">
      <c r="B430" s="122"/>
      <c r="C430" s="122"/>
      <c r="D430" s="122"/>
      <c r="E430" s="122"/>
      <c r="F430" s="123"/>
      <c r="G430" s="123"/>
      <c r="H430" s="123"/>
      <c r="I430" s="123"/>
      <c r="J430" s="123"/>
      <c r="K430" s="123"/>
      <c r="L430" s="123"/>
      <c r="M430" s="123"/>
      <c r="N430" s="123"/>
      <c r="O430" s="123"/>
      <c r="P430" s="123"/>
      <c r="Q430" s="123"/>
      <c r="R430" s="123"/>
    </row>
    <row r="431" spans="2:18">
      <c r="B431" s="122"/>
      <c r="C431" s="122"/>
      <c r="D431" s="122"/>
      <c r="E431" s="122"/>
      <c r="F431" s="123"/>
      <c r="G431" s="123"/>
      <c r="H431" s="123"/>
      <c r="I431" s="123"/>
      <c r="J431" s="123"/>
      <c r="K431" s="123"/>
      <c r="L431" s="123"/>
      <c r="M431" s="123"/>
      <c r="N431" s="123"/>
      <c r="O431" s="123"/>
      <c r="P431" s="123"/>
      <c r="Q431" s="123"/>
      <c r="R431" s="123"/>
    </row>
    <row r="432" spans="2:18">
      <c r="B432" s="122"/>
      <c r="C432" s="122"/>
      <c r="D432" s="122"/>
      <c r="E432" s="122"/>
      <c r="F432" s="123"/>
      <c r="G432" s="123"/>
      <c r="H432" s="123"/>
      <c r="I432" s="123"/>
      <c r="J432" s="123"/>
      <c r="K432" s="123"/>
      <c r="L432" s="123"/>
      <c r="M432" s="123"/>
      <c r="N432" s="123"/>
      <c r="O432" s="123"/>
      <c r="P432" s="123"/>
      <c r="Q432" s="123"/>
      <c r="R432" s="123"/>
    </row>
    <row r="433" spans="2:18">
      <c r="B433" s="122"/>
      <c r="C433" s="122"/>
      <c r="D433" s="122"/>
      <c r="E433" s="122"/>
      <c r="F433" s="123"/>
      <c r="G433" s="123"/>
      <c r="H433" s="123"/>
      <c r="I433" s="123"/>
      <c r="J433" s="123"/>
      <c r="K433" s="123"/>
      <c r="L433" s="123"/>
      <c r="M433" s="123"/>
      <c r="N433" s="123"/>
      <c r="O433" s="123"/>
      <c r="P433" s="123"/>
      <c r="Q433" s="123"/>
      <c r="R433" s="123"/>
    </row>
    <row r="434" spans="2:18">
      <c r="B434" s="122"/>
      <c r="C434" s="122"/>
      <c r="D434" s="122"/>
      <c r="E434" s="122"/>
      <c r="F434" s="123"/>
      <c r="G434" s="123"/>
      <c r="H434" s="123"/>
      <c r="I434" s="123"/>
      <c r="J434" s="123"/>
      <c r="K434" s="123"/>
      <c r="L434" s="123"/>
      <c r="M434" s="123"/>
      <c r="N434" s="123"/>
      <c r="O434" s="123"/>
      <c r="P434" s="123"/>
      <c r="Q434" s="123"/>
      <c r="R434" s="123"/>
    </row>
    <row r="435" spans="2:18">
      <c r="B435" s="122"/>
      <c r="C435" s="122"/>
      <c r="D435" s="122"/>
      <c r="E435" s="122"/>
      <c r="F435" s="123"/>
      <c r="G435" s="123"/>
      <c r="H435" s="123"/>
      <c r="I435" s="123"/>
      <c r="J435" s="123"/>
      <c r="K435" s="123"/>
      <c r="L435" s="123"/>
      <c r="M435" s="123"/>
      <c r="N435" s="123"/>
      <c r="O435" s="123"/>
      <c r="P435" s="123"/>
      <c r="Q435" s="123"/>
      <c r="R435" s="123"/>
    </row>
    <row r="436" spans="2:18">
      <c r="B436" s="122"/>
      <c r="C436" s="122"/>
      <c r="D436" s="122"/>
      <c r="E436" s="122"/>
      <c r="F436" s="123"/>
      <c r="G436" s="123"/>
      <c r="H436" s="123"/>
      <c r="I436" s="123"/>
      <c r="J436" s="123"/>
      <c r="K436" s="123"/>
      <c r="L436" s="123"/>
      <c r="M436" s="123"/>
      <c r="N436" s="123"/>
      <c r="O436" s="123"/>
      <c r="P436" s="123"/>
      <c r="Q436" s="123"/>
      <c r="R436" s="123"/>
    </row>
    <row r="437" spans="2:18">
      <c r="B437" s="122"/>
      <c r="C437" s="122"/>
      <c r="D437" s="122"/>
      <c r="E437" s="122"/>
      <c r="F437" s="123"/>
      <c r="G437" s="123"/>
      <c r="H437" s="123"/>
      <c r="I437" s="123"/>
      <c r="J437" s="123"/>
      <c r="K437" s="123"/>
      <c r="L437" s="123"/>
      <c r="M437" s="123"/>
      <c r="N437" s="123"/>
      <c r="O437" s="123"/>
      <c r="P437" s="123"/>
      <c r="Q437" s="123"/>
      <c r="R437" s="123"/>
    </row>
    <row r="438" spans="2:18">
      <c r="B438" s="122"/>
      <c r="C438" s="122"/>
      <c r="D438" s="122"/>
      <c r="E438" s="122"/>
      <c r="F438" s="123"/>
      <c r="G438" s="123"/>
      <c r="H438" s="123"/>
      <c r="I438" s="123"/>
      <c r="J438" s="123"/>
      <c r="K438" s="123"/>
      <c r="L438" s="123"/>
      <c r="M438" s="123"/>
      <c r="N438" s="123"/>
      <c r="O438" s="123"/>
      <c r="P438" s="123"/>
      <c r="Q438" s="123"/>
      <c r="R438" s="123"/>
    </row>
    <row r="439" spans="2:18">
      <c r="B439" s="122"/>
      <c r="C439" s="122"/>
      <c r="D439" s="122"/>
      <c r="E439" s="122"/>
      <c r="F439" s="123"/>
      <c r="G439" s="123"/>
      <c r="H439" s="123"/>
      <c r="I439" s="123"/>
      <c r="J439" s="123"/>
      <c r="K439" s="123"/>
      <c r="L439" s="123"/>
      <c r="M439" s="123"/>
      <c r="N439" s="123"/>
      <c r="O439" s="123"/>
      <c r="P439" s="123"/>
      <c r="Q439" s="123"/>
      <c r="R439" s="123"/>
    </row>
    <row r="440" spans="2:18">
      <c r="B440" s="122"/>
      <c r="C440" s="122"/>
      <c r="D440" s="122"/>
      <c r="E440" s="122"/>
      <c r="F440" s="123"/>
      <c r="G440" s="123"/>
      <c r="H440" s="123"/>
      <c r="I440" s="123"/>
      <c r="J440" s="123"/>
      <c r="K440" s="123"/>
      <c r="L440" s="123"/>
      <c r="M440" s="123"/>
      <c r="N440" s="123"/>
      <c r="O440" s="123"/>
      <c r="P440" s="123"/>
      <c r="Q440" s="123"/>
      <c r="R440" s="123"/>
    </row>
    <row r="441" spans="2:18">
      <c r="B441" s="122"/>
      <c r="C441" s="122"/>
      <c r="D441" s="122"/>
      <c r="E441" s="122"/>
      <c r="F441" s="123"/>
      <c r="G441" s="123"/>
      <c r="H441" s="123"/>
      <c r="I441" s="123"/>
      <c r="J441" s="123"/>
      <c r="K441" s="123"/>
      <c r="L441" s="123"/>
      <c r="M441" s="123"/>
      <c r="N441" s="123"/>
      <c r="O441" s="123"/>
      <c r="P441" s="123"/>
      <c r="Q441" s="123"/>
      <c r="R441" s="123"/>
    </row>
    <row r="442" spans="2:18">
      <c r="B442" s="122"/>
      <c r="C442" s="122"/>
      <c r="D442" s="122"/>
      <c r="E442" s="122"/>
      <c r="F442" s="123"/>
      <c r="G442" s="123"/>
      <c r="H442" s="123"/>
      <c r="I442" s="123"/>
      <c r="J442" s="123"/>
      <c r="K442" s="123"/>
      <c r="L442" s="123"/>
      <c r="M442" s="123"/>
      <c r="N442" s="123"/>
      <c r="O442" s="123"/>
      <c r="P442" s="123"/>
      <c r="Q442" s="123"/>
      <c r="R442" s="123"/>
    </row>
    <row r="443" spans="2:18">
      <c r="B443" s="122"/>
      <c r="C443" s="122"/>
      <c r="D443" s="122"/>
      <c r="E443" s="122"/>
      <c r="F443" s="123"/>
      <c r="G443" s="123"/>
      <c r="H443" s="123"/>
      <c r="I443" s="123"/>
      <c r="J443" s="123"/>
      <c r="K443" s="123"/>
      <c r="L443" s="123"/>
      <c r="M443" s="123"/>
      <c r="N443" s="123"/>
      <c r="O443" s="123"/>
      <c r="P443" s="123"/>
      <c r="Q443" s="123"/>
      <c r="R443" s="123"/>
    </row>
    <row r="444" spans="2:18">
      <c r="B444" s="122"/>
      <c r="C444" s="122"/>
      <c r="D444" s="122"/>
      <c r="E444" s="122"/>
      <c r="F444" s="123"/>
      <c r="G444" s="123"/>
      <c r="H444" s="123"/>
      <c r="I444" s="123"/>
      <c r="J444" s="123"/>
      <c r="K444" s="123"/>
      <c r="L444" s="123"/>
      <c r="M444" s="123"/>
      <c r="N444" s="123"/>
      <c r="O444" s="123"/>
      <c r="P444" s="123"/>
      <c r="Q444" s="123"/>
      <c r="R444" s="123"/>
    </row>
    <row r="445" spans="2:18">
      <c r="B445" s="122"/>
      <c r="C445" s="122"/>
      <c r="D445" s="122"/>
      <c r="E445" s="122"/>
      <c r="F445" s="123"/>
      <c r="G445" s="123"/>
      <c r="H445" s="123"/>
      <c r="I445" s="123"/>
      <c r="J445" s="123"/>
      <c r="K445" s="123"/>
      <c r="L445" s="123"/>
      <c r="M445" s="123"/>
      <c r="N445" s="123"/>
      <c r="O445" s="123"/>
      <c r="P445" s="123"/>
      <c r="Q445" s="123"/>
      <c r="R445" s="123"/>
    </row>
    <row r="446" spans="2:18">
      <c r="B446" s="122"/>
      <c r="C446" s="122"/>
      <c r="D446" s="122"/>
      <c r="E446" s="122"/>
      <c r="F446" s="123"/>
      <c r="G446" s="123"/>
      <c r="H446" s="123"/>
      <c r="I446" s="123"/>
      <c r="J446" s="123"/>
      <c r="K446" s="123"/>
      <c r="L446" s="123"/>
      <c r="M446" s="123"/>
      <c r="N446" s="123"/>
      <c r="O446" s="123"/>
      <c r="P446" s="123"/>
      <c r="Q446" s="123"/>
      <c r="R446" s="123"/>
    </row>
    <row r="447" spans="2:18">
      <c r="B447" s="122"/>
      <c r="C447" s="122"/>
      <c r="D447" s="122"/>
      <c r="E447" s="122"/>
      <c r="F447" s="123"/>
      <c r="G447" s="123"/>
      <c r="H447" s="123"/>
      <c r="I447" s="123"/>
      <c r="J447" s="123"/>
      <c r="K447" s="123"/>
      <c r="L447" s="123"/>
      <c r="M447" s="123"/>
      <c r="N447" s="123"/>
      <c r="O447" s="123"/>
      <c r="P447" s="123"/>
      <c r="Q447" s="123"/>
      <c r="R447" s="123"/>
    </row>
    <row r="448" spans="2:18">
      <c r="B448" s="122"/>
      <c r="C448" s="122"/>
      <c r="D448" s="122"/>
      <c r="E448" s="122"/>
      <c r="F448" s="123"/>
      <c r="G448" s="123"/>
      <c r="H448" s="123"/>
      <c r="I448" s="123"/>
      <c r="J448" s="123"/>
      <c r="K448" s="123"/>
      <c r="L448" s="123"/>
      <c r="M448" s="123"/>
      <c r="N448" s="123"/>
      <c r="O448" s="123"/>
      <c r="P448" s="123"/>
      <c r="Q448" s="123"/>
      <c r="R448" s="123"/>
    </row>
    <row r="449" spans="2:18">
      <c r="B449" s="122"/>
      <c r="C449" s="122"/>
      <c r="D449" s="122"/>
      <c r="E449" s="122"/>
      <c r="F449" s="123"/>
      <c r="G449" s="123"/>
      <c r="H449" s="123"/>
      <c r="I449" s="123"/>
      <c r="J449" s="123"/>
      <c r="K449" s="123"/>
      <c r="L449" s="123"/>
      <c r="M449" s="123"/>
      <c r="N449" s="123"/>
      <c r="O449" s="123"/>
      <c r="P449" s="123"/>
      <c r="Q449" s="123"/>
      <c r="R449" s="123"/>
    </row>
    <row r="450" spans="2:18">
      <c r="B450" s="122"/>
      <c r="C450" s="122"/>
      <c r="D450" s="122"/>
      <c r="E450" s="122"/>
      <c r="F450" s="123"/>
      <c r="G450" s="123"/>
      <c r="H450" s="123"/>
      <c r="I450" s="123"/>
      <c r="J450" s="123"/>
      <c r="K450" s="123"/>
      <c r="L450" s="123"/>
      <c r="M450" s="123"/>
      <c r="N450" s="123"/>
      <c r="O450" s="123"/>
      <c r="P450" s="123"/>
      <c r="Q450" s="123"/>
      <c r="R450" s="123"/>
    </row>
    <row r="451" spans="2:18">
      <c r="B451" s="122"/>
      <c r="C451" s="122"/>
      <c r="D451" s="122"/>
      <c r="E451" s="122"/>
      <c r="F451" s="123"/>
      <c r="G451" s="123"/>
      <c r="H451" s="123"/>
      <c r="I451" s="123"/>
      <c r="J451" s="123"/>
      <c r="K451" s="123"/>
      <c r="L451" s="123"/>
      <c r="M451" s="123"/>
      <c r="N451" s="123"/>
      <c r="O451" s="123"/>
      <c r="P451" s="123"/>
      <c r="Q451" s="123"/>
      <c r="R451" s="123"/>
    </row>
    <row r="452" spans="2:18">
      <c r="B452" s="122"/>
      <c r="C452" s="122"/>
      <c r="D452" s="122"/>
      <c r="E452" s="122"/>
      <c r="F452" s="123"/>
      <c r="G452" s="123"/>
      <c r="H452" s="123"/>
      <c r="I452" s="123"/>
      <c r="J452" s="123"/>
      <c r="K452" s="123"/>
      <c r="L452" s="123"/>
      <c r="M452" s="123"/>
      <c r="N452" s="123"/>
      <c r="O452" s="123"/>
      <c r="P452" s="123"/>
      <c r="Q452" s="123"/>
      <c r="R452" s="123"/>
    </row>
    <row r="453" spans="2:18">
      <c r="B453" s="122"/>
      <c r="C453" s="122"/>
      <c r="D453" s="122"/>
      <c r="E453" s="122"/>
      <c r="F453" s="123"/>
      <c r="G453" s="123"/>
      <c r="H453" s="123"/>
      <c r="I453" s="123"/>
      <c r="J453" s="123"/>
      <c r="K453" s="123"/>
      <c r="L453" s="123"/>
      <c r="M453" s="123"/>
      <c r="N453" s="123"/>
      <c r="O453" s="123"/>
      <c r="P453" s="123"/>
      <c r="Q453" s="123"/>
      <c r="R453" s="123"/>
    </row>
    <row r="454" spans="2:18">
      <c r="B454" s="122"/>
      <c r="C454" s="122"/>
      <c r="D454" s="122"/>
      <c r="E454" s="122"/>
      <c r="F454" s="123"/>
      <c r="G454" s="123"/>
      <c r="H454" s="123"/>
      <c r="I454" s="123"/>
      <c r="J454" s="123"/>
      <c r="K454" s="123"/>
      <c r="L454" s="123"/>
      <c r="M454" s="123"/>
      <c r="N454" s="123"/>
      <c r="O454" s="123"/>
      <c r="P454" s="123"/>
      <c r="Q454" s="123"/>
      <c r="R454" s="123"/>
    </row>
    <row r="455" spans="2:18">
      <c r="B455" s="122"/>
      <c r="C455" s="122"/>
      <c r="D455" s="122"/>
      <c r="E455" s="122"/>
      <c r="F455" s="123"/>
      <c r="G455" s="123"/>
      <c r="H455" s="123"/>
      <c r="I455" s="123"/>
      <c r="J455" s="123"/>
      <c r="K455" s="123"/>
      <c r="L455" s="123"/>
      <c r="M455" s="123"/>
      <c r="N455" s="123"/>
      <c r="O455" s="123"/>
      <c r="P455" s="123"/>
      <c r="Q455" s="123"/>
      <c r="R455" s="123"/>
    </row>
    <row r="456" spans="2:18">
      <c r="B456" s="122"/>
      <c r="C456" s="122"/>
      <c r="D456" s="122"/>
      <c r="E456" s="122"/>
      <c r="F456" s="123"/>
      <c r="G456" s="123"/>
      <c r="H456" s="123"/>
      <c r="I456" s="123"/>
      <c r="J456" s="123"/>
      <c r="K456" s="123"/>
      <c r="L456" s="123"/>
      <c r="M456" s="123"/>
      <c r="N456" s="123"/>
      <c r="O456" s="123"/>
      <c r="P456" s="123"/>
      <c r="Q456" s="123"/>
      <c r="R456" s="123"/>
    </row>
    <row r="457" spans="2:18">
      <c r="B457" s="122"/>
      <c r="C457" s="122"/>
      <c r="D457" s="122"/>
      <c r="E457" s="122"/>
      <c r="F457" s="123"/>
      <c r="G457" s="123"/>
      <c r="H457" s="123"/>
      <c r="I457" s="123"/>
      <c r="J457" s="123"/>
      <c r="K457" s="123"/>
      <c r="L457" s="123"/>
      <c r="M457" s="123"/>
      <c r="N457" s="123"/>
      <c r="O457" s="123"/>
      <c r="P457" s="123"/>
      <c r="Q457" s="123"/>
      <c r="R457" s="123"/>
    </row>
    <row r="458" spans="2:18">
      <c r="B458" s="122"/>
      <c r="C458" s="122"/>
      <c r="D458" s="122"/>
      <c r="E458" s="122"/>
      <c r="F458" s="123"/>
      <c r="G458" s="123"/>
      <c r="H458" s="123"/>
      <c r="I458" s="123"/>
      <c r="J458" s="123"/>
      <c r="K458" s="123"/>
      <c r="L458" s="123"/>
      <c r="M458" s="123"/>
      <c r="N458" s="123"/>
      <c r="O458" s="123"/>
      <c r="P458" s="123"/>
      <c r="Q458" s="123"/>
      <c r="R458" s="123"/>
    </row>
    <row r="459" spans="2:18">
      <c r="B459" s="122"/>
      <c r="C459" s="122"/>
      <c r="D459" s="122"/>
      <c r="E459" s="122"/>
      <c r="F459" s="123"/>
      <c r="G459" s="123"/>
      <c r="H459" s="123"/>
      <c r="I459" s="123"/>
      <c r="J459" s="123"/>
      <c r="K459" s="123"/>
      <c r="L459" s="123"/>
      <c r="M459" s="123"/>
      <c r="N459" s="123"/>
      <c r="O459" s="123"/>
      <c r="P459" s="123"/>
      <c r="Q459" s="123"/>
      <c r="R459" s="123"/>
    </row>
    <row r="460" spans="2:18">
      <c r="B460" s="122"/>
      <c r="C460" s="122"/>
      <c r="D460" s="122"/>
      <c r="E460" s="122"/>
      <c r="F460" s="123"/>
      <c r="G460" s="123"/>
      <c r="H460" s="123"/>
      <c r="I460" s="123"/>
      <c r="J460" s="123"/>
      <c r="K460" s="123"/>
      <c r="L460" s="123"/>
      <c r="M460" s="123"/>
      <c r="N460" s="123"/>
      <c r="O460" s="123"/>
      <c r="P460" s="123"/>
      <c r="Q460" s="123"/>
      <c r="R460" s="123"/>
    </row>
    <row r="461" spans="2:18">
      <c r="B461" s="122"/>
      <c r="C461" s="122"/>
      <c r="D461" s="122"/>
      <c r="E461" s="122"/>
      <c r="F461" s="123"/>
      <c r="G461" s="123"/>
      <c r="H461" s="123"/>
      <c r="I461" s="123"/>
      <c r="J461" s="123"/>
      <c r="K461" s="123"/>
      <c r="L461" s="123"/>
      <c r="M461" s="123"/>
      <c r="N461" s="123"/>
      <c r="O461" s="123"/>
      <c r="P461" s="123"/>
      <c r="Q461" s="123"/>
      <c r="R461" s="123"/>
    </row>
    <row r="462" spans="2:18">
      <c r="B462" s="122"/>
      <c r="C462" s="122"/>
      <c r="D462" s="122"/>
      <c r="E462" s="122"/>
      <c r="F462" s="123"/>
      <c r="G462" s="123"/>
      <c r="H462" s="123"/>
      <c r="I462" s="123"/>
      <c r="J462" s="123"/>
      <c r="K462" s="123"/>
      <c r="L462" s="123"/>
      <c r="M462" s="123"/>
      <c r="N462" s="123"/>
      <c r="O462" s="123"/>
      <c r="P462" s="123"/>
      <c r="Q462" s="123"/>
      <c r="R462" s="123"/>
    </row>
    <row r="463" spans="2:18">
      <c r="B463" s="122"/>
      <c r="C463" s="122"/>
      <c r="D463" s="122"/>
      <c r="E463" s="122"/>
      <c r="F463" s="123"/>
      <c r="G463" s="123"/>
      <c r="H463" s="123"/>
      <c r="I463" s="123"/>
      <c r="J463" s="123"/>
      <c r="K463" s="123"/>
      <c r="L463" s="123"/>
      <c r="M463" s="123"/>
      <c r="N463" s="123"/>
      <c r="O463" s="123"/>
      <c r="P463" s="123"/>
      <c r="Q463" s="123"/>
      <c r="R463" s="123"/>
    </row>
    <row r="464" spans="2:18">
      <c r="B464" s="122"/>
      <c r="C464" s="122"/>
      <c r="D464" s="122"/>
      <c r="E464" s="122"/>
      <c r="F464" s="123"/>
      <c r="G464" s="123"/>
      <c r="H464" s="123"/>
      <c r="I464" s="123"/>
      <c r="J464" s="123"/>
      <c r="K464" s="123"/>
      <c r="L464" s="123"/>
      <c r="M464" s="123"/>
      <c r="N464" s="123"/>
      <c r="O464" s="123"/>
      <c r="P464" s="123"/>
      <c r="Q464" s="123"/>
      <c r="R464" s="123"/>
    </row>
    <row r="465" spans="2:18">
      <c r="B465" s="122"/>
      <c r="C465" s="122"/>
      <c r="D465" s="122"/>
      <c r="E465" s="122"/>
      <c r="F465" s="123"/>
      <c r="G465" s="123"/>
      <c r="H465" s="123"/>
      <c r="I465" s="123"/>
      <c r="J465" s="123"/>
      <c r="K465" s="123"/>
      <c r="L465" s="123"/>
      <c r="M465" s="123"/>
      <c r="N465" s="123"/>
      <c r="O465" s="123"/>
      <c r="P465" s="123"/>
      <c r="Q465" s="123"/>
      <c r="R465" s="123"/>
    </row>
    <row r="466" spans="2:18">
      <c r="B466" s="122"/>
      <c r="C466" s="122"/>
      <c r="D466" s="122"/>
      <c r="E466" s="122"/>
      <c r="F466" s="123"/>
      <c r="G466" s="123"/>
      <c r="H466" s="123"/>
      <c r="I466" s="123"/>
      <c r="J466" s="123"/>
      <c r="K466" s="123"/>
      <c r="L466" s="123"/>
      <c r="M466" s="123"/>
      <c r="N466" s="123"/>
      <c r="O466" s="123"/>
      <c r="P466" s="123"/>
      <c r="Q466" s="123"/>
      <c r="R466" s="123"/>
    </row>
    <row r="467" spans="2:18">
      <c r="B467" s="122"/>
      <c r="C467" s="122"/>
      <c r="D467" s="122"/>
      <c r="E467" s="122"/>
      <c r="F467" s="123"/>
      <c r="G467" s="123"/>
      <c r="H467" s="123"/>
      <c r="I467" s="123"/>
      <c r="J467" s="123"/>
      <c r="K467" s="123"/>
      <c r="L467" s="123"/>
      <c r="M467" s="123"/>
      <c r="N467" s="123"/>
      <c r="O467" s="123"/>
      <c r="P467" s="123"/>
      <c r="Q467" s="123"/>
      <c r="R467" s="123"/>
    </row>
    <row r="468" spans="2:18">
      <c r="B468" s="122"/>
      <c r="C468" s="122"/>
      <c r="D468" s="122"/>
      <c r="E468" s="122"/>
      <c r="F468" s="123"/>
      <c r="G468" s="123"/>
      <c r="H468" s="123"/>
      <c r="I468" s="123"/>
      <c r="J468" s="123"/>
      <c r="K468" s="123"/>
      <c r="L468" s="123"/>
      <c r="M468" s="123"/>
      <c r="N468" s="123"/>
      <c r="O468" s="123"/>
      <c r="P468" s="123"/>
      <c r="Q468" s="123"/>
      <c r="R468" s="123"/>
    </row>
    <row r="469" spans="2:18">
      <c r="B469" s="122"/>
      <c r="C469" s="122"/>
      <c r="D469" s="122"/>
      <c r="E469" s="122"/>
      <c r="F469" s="123"/>
      <c r="G469" s="123"/>
      <c r="H469" s="123"/>
      <c r="I469" s="123"/>
      <c r="J469" s="123"/>
      <c r="K469" s="123"/>
      <c r="L469" s="123"/>
      <c r="M469" s="123"/>
      <c r="N469" s="123"/>
      <c r="O469" s="123"/>
      <c r="P469" s="123"/>
      <c r="Q469" s="123"/>
      <c r="R469" s="123"/>
    </row>
    <row r="470" spans="2:18">
      <c r="B470" s="122"/>
      <c r="C470" s="122"/>
      <c r="D470" s="122"/>
      <c r="E470" s="122"/>
      <c r="F470" s="123"/>
      <c r="G470" s="123"/>
      <c r="H470" s="123"/>
      <c r="I470" s="123"/>
      <c r="J470" s="123"/>
      <c r="K470" s="123"/>
      <c r="L470" s="123"/>
      <c r="M470" s="123"/>
      <c r="N470" s="123"/>
      <c r="O470" s="123"/>
      <c r="P470" s="123"/>
      <c r="Q470" s="123"/>
      <c r="R470" s="123"/>
    </row>
    <row r="471" spans="2:18">
      <c r="B471" s="122"/>
      <c r="C471" s="122"/>
      <c r="D471" s="122"/>
      <c r="E471" s="122"/>
      <c r="F471" s="123"/>
      <c r="G471" s="123"/>
      <c r="H471" s="123"/>
      <c r="I471" s="123"/>
      <c r="J471" s="123"/>
      <c r="K471" s="123"/>
      <c r="L471" s="123"/>
      <c r="M471" s="123"/>
      <c r="N471" s="123"/>
      <c r="O471" s="123"/>
      <c r="P471" s="123"/>
      <c r="Q471" s="123"/>
      <c r="R471" s="123"/>
    </row>
    <row r="472" spans="2:18">
      <c r="B472" s="122"/>
      <c r="C472" s="122"/>
      <c r="D472" s="122"/>
      <c r="E472" s="122"/>
      <c r="F472" s="123"/>
      <c r="G472" s="123"/>
      <c r="H472" s="123"/>
      <c r="I472" s="123"/>
      <c r="J472" s="123"/>
      <c r="K472" s="123"/>
      <c r="L472" s="123"/>
      <c r="M472" s="123"/>
      <c r="N472" s="123"/>
      <c r="O472" s="123"/>
      <c r="P472" s="123"/>
      <c r="Q472" s="123"/>
      <c r="R472" s="123"/>
    </row>
    <row r="473" spans="2:18">
      <c r="B473" s="122"/>
      <c r="C473" s="122"/>
      <c r="D473" s="122"/>
      <c r="E473" s="122"/>
      <c r="F473" s="123"/>
      <c r="G473" s="123"/>
      <c r="H473" s="123"/>
      <c r="I473" s="123"/>
      <c r="J473" s="123"/>
      <c r="K473" s="123"/>
      <c r="L473" s="123"/>
      <c r="M473" s="123"/>
      <c r="N473" s="123"/>
      <c r="O473" s="123"/>
      <c r="P473" s="123"/>
      <c r="Q473" s="123"/>
      <c r="R473" s="123"/>
    </row>
    <row r="474" spans="2:18">
      <c r="B474" s="122"/>
      <c r="C474" s="122"/>
      <c r="D474" s="122"/>
      <c r="E474" s="122"/>
      <c r="F474" s="123"/>
      <c r="G474" s="123"/>
      <c r="H474" s="123"/>
      <c r="I474" s="123"/>
      <c r="J474" s="123"/>
      <c r="K474" s="123"/>
      <c r="L474" s="123"/>
      <c r="M474" s="123"/>
      <c r="N474" s="123"/>
      <c r="O474" s="123"/>
      <c r="P474" s="123"/>
      <c r="Q474" s="123"/>
      <c r="R474" s="123"/>
    </row>
    <row r="475" spans="2:18">
      <c r="B475" s="122"/>
      <c r="C475" s="122"/>
      <c r="D475" s="122"/>
      <c r="E475" s="122"/>
      <c r="F475" s="123"/>
      <c r="G475" s="123"/>
      <c r="H475" s="123"/>
      <c r="I475" s="123"/>
      <c r="J475" s="123"/>
      <c r="K475" s="123"/>
      <c r="L475" s="123"/>
      <c r="M475" s="123"/>
      <c r="N475" s="123"/>
      <c r="O475" s="123"/>
      <c r="P475" s="123"/>
      <c r="Q475" s="123"/>
      <c r="R475" s="123"/>
    </row>
    <row r="476" spans="2:18">
      <c r="B476" s="122"/>
      <c r="C476" s="122"/>
      <c r="D476" s="122"/>
      <c r="E476" s="122"/>
      <c r="F476" s="123"/>
      <c r="G476" s="123"/>
      <c r="H476" s="123"/>
      <c r="I476" s="123"/>
      <c r="J476" s="123"/>
      <c r="K476" s="123"/>
      <c r="L476" s="123"/>
      <c r="M476" s="123"/>
      <c r="N476" s="123"/>
      <c r="O476" s="123"/>
      <c r="P476" s="123"/>
      <c r="Q476" s="123"/>
      <c r="R476" s="123"/>
    </row>
    <row r="477" spans="2:18">
      <c r="B477" s="122"/>
      <c r="C477" s="122"/>
      <c r="D477" s="122"/>
      <c r="E477" s="122"/>
      <c r="F477" s="123"/>
      <c r="G477" s="123"/>
      <c r="H477" s="123"/>
      <c r="I477" s="123"/>
      <c r="J477" s="123"/>
      <c r="K477" s="123"/>
      <c r="L477" s="123"/>
      <c r="M477" s="123"/>
      <c r="N477" s="123"/>
      <c r="O477" s="123"/>
      <c r="P477" s="123"/>
      <c r="Q477" s="123"/>
      <c r="R477" s="123"/>
    </row>
    <row r="478" spans="2:18">
      <c r="B478" s="122"/>
      <c r="C478" s="122"/>
      <c r="D478" s="122"/>
      <c r="E478" s="122"/>
      <c r="F478" s="123"/>
      <c r="G478" s="123"/>
      <c r="H478" s="123"/>
      <c r="I478" s="123"/>
      <c r="J478" s="123"/>
      <c r="K478" s="123"/>
      <c r="L478" s="123"/>
      <c r="M478" s="123"/>
      <c r="N478" s="123"/>
      <c r="O478" s="123"/>
      <c r="P478" s="123"/>
      <c r="Q478" s="123"/>
      <c r="R478" s="123"/>
    </row>
    <row r="479" spans="2:18">
      <c r="B479" s="122"/>
      <c r="C479" s="122"/>
      <c r="D479" s="122"/>
      <c r="E479" s="122"/>
      <c r="F479" s="123"/>
      <c r="G479" s="123"/>
      <c r="H479" s="123"/>
      <c r="I479" s="123"/>
      <c r="J479" s="123"/>
      <c r="K479" s="123"/>
      <c r="L479" s="123"/>
      <c r="M479" s="123"/>
      <c r="N479" s="123"/>
      <c r="O479" s="123"/>
      <c r="P479" s="123"/>
      <c r="Q479" s="123"/>
      <c r="R479" s="123"/>
    </row>
    <row r="480" spans="2:18">
      <c r="B480" s="122"/>
      <c r="C480" s="122"/>
      <c r="D480" s="122"/>
      <c r="E480" s="122"/>
      <c r="F480" s="123"/>
      <c r="G480" s="123"/>
      <c r="H480" s="123"/>
      <c r="I480" s="123"/>
      <c r="J480" s="123"/>
      <c r="K480" s="123"/>
      <c r="L480" s="123"/>
      <c r="M480" s="123"/>
      <c r="N480" s="123"/>
      <c r="O480" s="123"/>
      <c r="P480" s="123"/>
      <c r="Q480" s="123"/>
      <c r="R480" s="123"/>
    </row>
    <row r="481" spans="2:18">
      <c r="B481" s="122"/>
      <c r="C481" s="122"/>
      <c r="D481" s="122"/>
      <c r="E481" s="122"/>
      <c r="F481" s="123"/>
      <c r="G481" s="123"/>
      <c r="H481" s="123"/>
      <c r="I481" s="123"/>
      <c r="J481" s="123"/>
      <c r="K481" s="123"/>
      <c r="L481" s="123"/>
      <c r="M481" s="123"/>
      <c r="N481" s="123"/>
      <c r="O481" s="123"/>
      <c r="P481" s="123"/>
      <c r="Q481" s="123"/>
      <c r="R481" s="123"/>
    </row>
    <row r="482" spans="2:18">
      <c r="B482" s="122"/>
      <c r="C482" s="122"/>
      <c r="D482" s="122"/>
      <c r="E482" s="122"/>
      <c r="F482" s="123"/>
      <c r="G482" s="123"/>
      <c r="H482" s="123"/>
      <c r="I482" s="123"/>
      <c r="J482" s="123"/>
      <c r="K482" s="123"/>
      <c r="L482" s="123"/>
      <c r="M482" s="123"/>
      <c r="N482" s="123"/>
      <c r="O482" s="123"/>
      <c r="P482" s="123"/>
      <c r="Q482" s="123"/>
      <c r="R482" s="123"/>
    </row>
    <row r="483" spans="2:18">
      <c r="B483" s="122"/>
      <c r="C483" s="122"/>
      <c r="D483" s="122"/>
      <c r="E483" s="122"/>
      <c r="F483" s="123"/>
      <c r="G483" s="123"/>
      <c r="H483" s="123"/>
      <c r="I483" s="123"/>
      <c r="J483" s="123"/>
      <c r="K483" s="123"/>
      <c r="L483" s="123"/>
      <c r="M483" s="123"/>
      <c r="N483" s="123"/>
      <c r="O483" s="123"/>
      <c r="P483" s="123"/>
      <c r="Q483" s="123"/>
      <c r="R483" s="123"/>
    </row>
    <row r="484" spans="2:18">
      <c r="B484" s="122"/>
      <c r="C484" s="122"/>
      <c r="D484" s="122"/>
      <c r="E484" s="122"/>
      <c r="F484" s="123"/>
      <c r="G484" s="123"/>
      <c r="H484" s="123"/>
      <c r="I484" s="123"/>
      <c r="J484" s="123"/>
      <c r="K484" s="123"/>
      <c r="L484" s="123"/>
      <c r="M484" s="123"/>
      <c r="N484" s="123"/>
      <c r="O484" s="123"/>
      <c r="P484" s="123"/>
      <c r="Q484" s="123"/>
      <c r="R484" s="123"/>
    </row>
    <row r="485" spans="2:18">
      <c r="B485" s="122"/>
      <c r="C485" s="122"/>
      <c r="D485" s="122"/>
      <c r="E485" s="122"/>
      <c r="F485" s="123"/>
      <c r="G485" s="123"/>
      <c r="H485" s="123"/>
      <c r="I485" s="123"/>
      <c r="J485" s="123"/>
      <c r="K485" s="123"/>
      <c r="L485" s="123"/>
      <c r="M485" s="123"/>
      <c r="N485" s="123"/>
      <c r="O485" s="123"/>
      <c r="P485" s="123"/>
      <c r="Q485" s="123"/>
      <c r="R485" s="123"/>
    </row>
    <row r="486" spans="2:18">
      <c r="B486" s="122"/>
      <c r="C486" s="122"/>
      <c r="D486" s="122"/>
      <c r="E486" s="122"/>
      <c r="F486" s="123"/>
      <c r="G486" s="123"/>
      <c r="H486" s="123"/>
      <c r="I486" s="123"/>
      <c r="J486" s="123"/>
      <c r="K486" s="123"/>
      <c r="L486" s="123"/>
      <c r="M486" s="123"/>
      <c r="N486" s="123"/>
      <c r="O486" s="123"/>
      <c r="P486" s="123"/>
      <c r="Q486" s="123"/>
      <c r="R486" s="123"/>
    </row>
    <row r="487" spans="2:18">
      <c r="B487" s="122"/>
      <c r="C487" s="122"/>
      <c r="D487" s="122"/>
      <c r="E487" s="122"/>
      <c r="F487" s="123"/>
      <c r="G487" s="123"/>
      <c r="H487" s="123"/>
      <c r="I487" s="123"/>
      <c r="J487" s="123"/>
      <c r="K487" s="123"/>
      <c r="L487" s="123"/>
      <c r="M487" s="123"/>
      <c r="N487" s="123"/>
      <c r="O487" s="123"/>
      <c r="P487" s="123"/>
      <c r="Q487" s="123"/>
      <c r="R487" s="123"/>
    </row>
    <row r="488" spans="2:18">
      <c r="B488" s="122"/>
      <c r="C488" s="122"/>
      <c r="D488" s="122"/>
      <c r="E488" s="122"/>
      <c r="F488" s="123"/>
      <c r="G488" s="123"/>
      <c r="H488" s="123"/>
      <c r="I488" s="123"/>
      <c r="J488" s="123"/>
      <c r="K488" s="123"/>
      <c r="L488" s="123"/>
      <c r="M488" s="123"/>
      <c r="N488" s="123"/>
      <c r="O488" s="123"/>
      <c r="P488" s="123"/>
      <c r="Q488" s="123"/>
      <c r="R488" s="123"/>
    </row>
    <row r="489" spans="2:18">
      <c r="B489" s="122"/>
      <c r="C489" s="122"/>
      <c r="D489" s="122"/>
      <c r="E489" s="122"/>
      <c r="F489" s="123"/>
      <c r="G489" s="123"/>
      <c r="H489" s="123"/>
      <c r="I489" s="123"/>
      <c r="J489" s="123"/>
      <c r="K489" s="123"/>
      <c r="L489" s="123"/>
      <c r="M489" s="123"/>
      <c r="N489" s="123"/>
      <c r="O489" s="123"/>
      <c r="P489" s="123"/>
      <c r="Q489" s="123"/>
      <c r="R489" s="123"/>
    </row>
    <row r="490" spans="2:18">
      <c r="B490" s="122"/>
      <c r="C490" s="122"/>
      <c r="D490" s="122"/>
      <c r="E490" s="122"/>
      <c r="F490" s="123"/>
      <c r="G490" s="123"/>
      <c r="H490" s="123"/>
      <c r="I490" s="123"/>
      <c r="J490" s="123"/>
      <c r="K490" s="123"/>
      <c r="L490" s="123"/>
      <c r="M490" s="123"/>
      <c r="N490" s="123"/>
      <c r="O490" s="123"/>
      <c r="P490" s="123"/>
      <c r="Q490" s="123"/>
      <c r="R490" s="123"/>
    </row>
    <row r="491" spans="2:18">
      <c r="B491" s="122"/>
      <c r="C491" s="122"/>
      <c r="D491" s="122"/>
      <c r="E491" s="122"/>
      <c r="F491" s="123"/>
      <c r="G491" s="123"/>
      <c r="H491" s="123"/>
      <c r="I491" s="123"/>
      <c r="J491" s="123"/>
      <c r="K491" s="123"/>
      <c r="L491" s="123"/>
      <c r="M491" s="123"/>
      <c r="N491" s="123"/>
      <c r="O491" s="123"/>
      <c r="P491" s="123"/>
      <c r="Q491" s="123"/>
      <c r="R491" s="123"/>
    </row>
    <row r="492" spans="2:18">
      <c r="B492" s="122"/>
      <c r="C492" s="122"/>
      <c r="D492" s="122"/>
      <c r="E492" s="122"/>
      <c r="F492" s="123"/>
      <c r="G492" s="123"/>
      <c r="H492" s="123"/>
      <c r="I492" s="123"/>
      <c r="J492" s="123"/>
      <c r="K492" s="123"/>
      <c r="L492" s="123"/>
      <c r="M492" s="123"/>
      <c r="N492" s="123"/>
      <c r="O492" s="123"/>
      <c r="P492" s="123"/>
      <c r="Q492" s="123"/>
      <c r="R492" s="123"/>
    </row>
    <row r="493" spans="2:18">
      <c r="B493" s="122"/>
      <c r="C493" s="122"/>
      <c r="D493" s="122"/>
      <c r="E493" s="122"/>
      <c r="F493" s="123"/>
      <c r="G493" s="123"/>
      <c r="H493" s="123"/>
      <c r="I493" s="123"/>
      <c r="J493" s="123"/>
      <c r="K493" s="123"/>
      <c r="L493" s="123"/>
      <c r="M493" s="123"/>
      <c r="N493" s="123"/>
      <c r="O493" s="123"/>
      <c r="P493" s="123"/>
      <c r="Q493" s="123"/>
      <c r="R493" s="123"/>
    </row>
    <row r="494" spans="2:18">
      <c r="B494" s="122"/>
      <c r="C494" s="122"/>
      <c r="D494" s="122"/>
      <c r="E494" s="122"/>
      <c r="F494" s="123"/>
      <c r="G494" s="123"/>
      <c r="H494" s="123"/>
      <c r="I494" s="123"/>
      <c r="J494" s="123"/>
      <c r="K494" s="123"/>
      <c r="L494" s="123"/>
      <c r="M494" s="123"/>
      <c r="N494" s="123"/>
      <c r="O494" s="123"/>
      <c r="P494" s="123"/>
      <c r="Q494" s="123"/>
      <c r="R494" s="123"/>
    </row>
    <row r="495" spans="2:18">
      <c r="B495" s="122"/>
      <c r="C495" s="122"/>
      <c r="D495" s="122"/>
      <c r="E495" s="122"/>
      <c r="F495" s="123"/>
      <c r="G495" s="123"/>
      <c r="H495" s="123"/>
      <c r="I495" s="123"/>
      <c r="J495" s="123"/>
      <c r="K495" s="123"/>
      <c r="L495" s="123"/>
      <c r="M495" s="123"/>
      <c r="N495" s="123"/>
      <c r="O495" s="123"/>
      <c r="P495" s="123"/>
      <c r="Q495" s="123"/>
      <c r="R495" s="123"/>
    </row>
    <row r="496" spans="2:18">
      <c r="B496" s="122"/>
      <c r="C496" s="122"/>
      <c r="D496" s="122"/>
      <c r="E496" s="122"/>
      <c r="F496" s="123"/>
      <c r="G496" s="123"/>
      <c r="H496" s="123"/>
      <c r="I496" s="123"/>
      <c r="J496" s="123"/>
      <c r="K496" s="123"/>
      <c r="L496" s="123"/>
      <c r="M496" s="123"/>
      <c r="N496" s="123"/>
      <c r="O496" s="123"/>
      <c r="P496" s="123"/>
      <c r="Q496" s="123"/>
      <c r="R496" s="123"/>
    </row>
    <row r="497" spans="2:18">
      <c r="B497" s="122"/>
      <c r="C497" s="122"/>
      <c r="D497" s="122"/>
      <c r="E497" s="122"/>
      <c r="F497" s="123"/>
      <c r="G497" s="123"/>
      <c r="H497" s="123"/>
      <c r="I497" s="123"/>
      <c r="J497" s="123"/>
      <c r="K497" s="123"/>
      <c r="L497" s="123"/>
      <c r="M497" s="123"/>
      <c r="N497" s="123"/>
      <c r="O497" s="123"/>
      <c r="P497" s="123"/>
      <c r="Q497" s="123"/>
      <c r="R497" s="123"/>
    </row>
    <row r="498" spans="2:18">
      <c r="B498" s="122"/>
      <c r="C498" s="122"/>
      <c r="D498" s="122"/>
      <c r="E498" s="122"/>
      <c r="F498" s="123"/>
      <c r="G498" s="123"/>
      <c r="H498" s="123"/>
      <c r="I498" s="123"/>
      <c r="J498" s="123"/>
      <c r="K498" s="123"/>
      <c r="L498" s="123"/>
      <c r="M498" s="123"/>
      <c r="N498" s="123"/>
      <c r="O498" s="123"/>
      <c r="P498" s="123"/>
      <c r="Q498" s="123"/>
      <c r="R498" s="123"/>
    </row>
    <row r="499" spans="2:18">
      <c r="B499" s="122"/>
      <c r="C499" s="122"/>
      <c r="D499" s="122"/>
      <c r="E499" s="122"/>
      <c r="F499" s="123"/>
      <c r="G499" s="123"/>
      <c r="H499" s="123"/>
      <c r="I499" s="123"/>
      <c r="J499" s="123"/>
      <c r="K499" s="123"/>
      <c r="L499" s="123"/>
      <c r="M499" s="123"/>
      <c r="N499" s="123"/>
      <c r="O499" s="123"/>
      <c r="P499" s="123"/>
      <c r="Q499" s="123"/>
      <c r="R499" s="123"/>
    </row>
    <row r="500" spans="2:18">
      <c r="B500" s="122"/>
      <c r="C500" s="122"/>
      <c r="D500" s="122"/>
      <c r="E500" s="122"/>
      <c r="F500" s="123"/>
      <c r="G500" s="123"/>
      <c r="H500" s="123"/>
      <c r="I500" s="123"/>
      <c r="J500" s="123"/>
      <c r="K500" s="123"/>
      <c r="L500" s="123"/>
      <c r="M500" s="123"/>
      <c r="N500" s="123"/>
      <c r="O500" s="123"/>
      <c r="P500" s="123"/>
      <c r="Q500" s="123"/>
      <c r="R500" s="123"/>
    </row>
    <row r="501" spans="2:18">
      <c r="B501" s="122"/>
      <c r="C501" s="122"/>
      <c r="D501" s="122"/>
      <c r="E501" s="122"/>
      <c r="F501" s="123"/>
      <c r="G501" s="123"/>
      <c r="H501" s="123"/>
      <c r="I501" s="123"/>
      <c r="J501" s="123"/>
      <c r="K501" s="123"/>
      <c r="L501" s="123"/>
      <c r="M501" s="123"/>
      <c r="N501" s="123"/>
      <c r="O501" s="123"/>
      <c r="P501" s="123"/>
      <c r="Q501" s="123"/>
      <c r="R501" s="123"/>
    </row>
    <row r="502" spans="2:18">
      <c r="B502" s="122"/>
      <c r="C502" s="122"/>
      <c r="D502" s="122"/>
      <c r="E502" s="122"/>
      <c r="F502" s="123"/>
      <c r="G502" s="123"/>
      <c r="H502" s="123"/>
      <c r="I502" s="123"/>
      <c r="J502" s="123"/>
      <c r="K502" s="123"/>
      <c r="L502" s="123"/>
      <c r="M502" s="123"/>
      <c r="N502" s="123"/>
      <c r="O502" s="123"/>
      <c r="P502" s="123"/>
      <c r="Q502" s="123"/>
      <c r="R502" s="123"/>
    </row>
    <row r="503" spans="2:18">
      <c r="B503" s="122"/>
      <c r="C503" s="122"/>
      <c r="D503" s="122"/>
      <c r="E503" s="122"/>
      <c r="F503" s="123"/>
      <c r="G503" s="123"/>
      <c r="H503" s="123"/>
      <c r="I503" s="123"/>
      <c r="J503" s="123"/>
      <c r="K503" s="123"/>
      <c r="L503" s="123"/>
      <c r="M503" s="123"/>
      <c r="N503" s="123"/>
      <c r="O503" s="123"/>
      <c r="P503" s="123"/>
      <c r="Q503" s="123"/>
      <c r="R503" s="123"/>
    </row>
    <row r="504" spans="2:18">
      <c r="B504" s="122"/>
      <c r="C504" s="122"/>
      <c r="D504" s="122"/>
      <c r="E504" s="122"/>
      <c r="F504" s="123"/>
      <c r="G504" s="123"/>
      <c r="H504" s="123"/>
      <c r="I504" s="123"/>
      <c r="J504" s="123"/>
      <c r="K504" s="123"/>
      <c r="L504" s="123"/>
      <c r="M504" s="123"/>
      <c r="N504" s="123"/>
      <c r="O504" s="123"/>
      <c r="P504" s="123"/>
      <c r="Q504" s="123"/>
      <c r="R504" s="123"/>
    </row>
    <row r="505" spans="2:18">
      <c r="B505" s="122"/>
      <c r="C505" s="122"/>
      <c r="D505" s="122"/>
      <c r="E505" s="122"/>
      <c r="F505" s="123"/>
      <c r="G505" s="123"/>
      <c r="H505" s="123"/>
      <c r="I505" s="123"/>
      <c r="J505" s="123"/>
      <c r="K505" s="123"/>
      <c r="L505" s="123"/>
      <c r="M505" s="123"/>
      <c r="N505" s="123"/>
      <c r="O505" s="123"/>
      <c r="P505" s="123"/>
      <c r="Q505" s="123"/>
      <c r="R505" s="123"/>
    </row>
    <row r="506" spans="2:18">
      <c r="B506" s="122"/>
      <c r="C506" s="122"/>
      <c r="D506" s="122"/>
      <c r="E506" s="122"/>
      <c r="F506" s="123"/>
      <c r="G506" s="123"/>
      <c r="H506" s="123"/>
      <c r="I506" s="123"/>
      <c r="J506" s="123"/>
      <c r="K506" s="123"/>
      <c r="L506" s="123"/>
      <c r="M506" s="123"/>
      <c r="N506" s="123"/>
      <c r="O506" s="123"/>
      <c r="P506" s="123"/>
      <c r="Q506" s="123"/>
      <c r="R506" s="123"/>
    </row>
    <row r="507" spans="2:18">
      <c r="B507" s="122"/>
      <c r="C507" s="122"/>
      <c r="D507" s="122"/>
      <c r="E507" s="122"/>
      <c r="F507" s="123"/>
      <c r="G507" s="123"/>
      <c r="H507" s="123"/>
      <c r="I507" s="123"/>
      <c r="J507" s="123"/>
      <c r="K507" s="123"/>
      <c r="L507" s="123"/>
      <c r="M507" s="123"/>
      <c r="N507" s="123"/>
      <c r="O507" s="123"/>
      <c r="P507" s="123"/>
      <c r="Q507" s="123"/>
      <c r="R507" s="123"/>
    </row>
    <row r="508" spans="2:18">
      <c r="B508" s="122"/>
      <c r="C508" s="122"/>
      <c r="D508" s="122"/>
      <c r="E508" s="122"/>
      <c r="F508" s="123"/>
      <c r="G508" s="123"/>
      <c r="H508" s="123"/>
      <c r="I508" s="123"/>
      <c r="J508" s="123"/>
      <c r="K508" s="123"/>
      <c r="L508" s="123"/>
      <c r="M508" s="123"/>
      <c r="N508" s="123"/>
      <c r="O508" s="123"/>
      <c r="P508" s="123"/>
      <c r="Q508" s="123"/>
      <c r="R508" s="123"/>
    </row>
    <row r="509" spans="2:18">
      <c r="B509" s="122"/>
      <c r="C509" s="122"/>
      <c r="D509" s="122"/>
      <c r="E509" s="122"/>
      <c r="F509" s="123"/>
      <c r="G509" s="123"/>
      <c r="H509" s="123"/>
      <c r="I509" s="123"/>
      <c r="J509" s="123"/>
      <c r="K509" s="123"/>
      <c r="L509" s="123"/>
      <c r="M509" s="123"/>
      <c r="N509" s="123"/>
      <c r="O509" s="123"/>
      <c r="P509" s="123"/>
      <c r="Q509" s="123"/>
      <c r="R509" s="123"/>
    </row>
    <row r="510" spans="2:18">
      <c r="B510" s="122"/>
      <c r="C510" s="122"/>
      <c r="D510" s="122"/>
      <c r="E510" s="122"/>
      <c r="F510" s="123"/>
      <c r="G510" s="123"/>
      <c r="H510" s="123"/>
      <c r="I510" s="123"/>
      <c r="J510" s="123"/>
      <c r="K510" s="123"/>
      <c r="L510" s="123"/>
      <c r="M510" s="123"/>
      <c r="N510" s="123"/>
      <c r="O510" s="123"/>
      <c r="P510" s="123"/>
      <c r="Q510" s="123"/>
      <c r="R510" s="123"/>
    </row>
    <row r="511" spans="2:18">
      <c r="B511" s="122"/>
      <c r="C511" s="122"/>
      <c r="D511" s="122"/>
      <c r="E511" s="122"/>
      <c r="F511" s="123"/>
      <c r="G511" s="123"/>
      <c r="H511" s="123"/>
      <c r="I511" s="123"/>
      <c r="J511" s="123"/>
      <c r="K511" s="123"/>
      <c r="L511" s="123"/>
      <c r="M511" s="123"/>
      <c r="N511" s="123"/>
      <c r="O511" s="123"/>
      <c r="P511" s="123"/>
      <c r="Q511" s="123"/>
      <c r="R511" s="123"/>
    </row>
    <row r="512" spans="2:18">
      <c r="B512" s="122"/>
      <c r="C512" s="122"/>
      <c r="D512" s="122"/>
      <c r="E512" s="122"/>
      <c r="F512" s="123"/>
      <c r="G512" s="123"/>
      <c r="H512" s="123"/>
      <c r="I512" s="123"/>
      <c r="J512" s="123"/>
      <c r="K512" s="123"/>
      <c r="L512" s="123"/>
      <c r="M512" s="123"/>
      <c r="N512" s="123"/>
      <c r="O512" s="123"/>
      <c r="P512" s="123"/>
      <c r="Q512" s="123"/>
      <c r="R512" s="123"/>
    </row>
    <row r="513" spans="2:18">
      <c r="B513" s="122"/>
      <c r="C513" s="122"/>
      <c r="D513" s="122"/>
      <c r="E513" s="122"/>
      <c r="F513" s="123"/>
      <c r="G513" s="123"/>
      <c r="H513" s="123"/>
      <c r="I513" s="123"/>
      <c r="J513" s="123"/>
      <c r="K513" s="123"/>
      <c r="L513" s="123"/>
      <c r="M513" s="123"/>
      <c r="N513" s="123"/>
      <c r="O513" s="123"/>
      <c r="P513" s="123"/>
      <c r="Q513" s="123"/>
      <c r="R513" s="123"/>
    </row>
    <row r="514" spans="2:18">
      <c r="B514" s="122"/>
      <c r="C514" s="122"/>
      <c r="D514" s="122"/>
      <c r="E514" s="122"/>
      <c r="F514" s="123"/>
      <c r="G514" s="123"/>
      <c r="H514" s="123"/>
      <c r="I514" s="123"/>
      <c r="J514" s="123"/>
      <c r="K514" s="123"/>
      <c r="L514" s="123"/>
      <c r="M514" s="123"/>
      <c r="N514" s="123"/>
      <c r="O514" s="123"/>
      <c r="P514" s="123"/>
      <c r="Q514" s="123"/>
      <c r="R514" s="123"/>
    </row>
    <row r="515" spans="2:18">
      <c r="B515" s="122"/>
      <c r="C515" s="122"/>
      <c r="D515" s="122"/>
      <c r="E515" s="122"/>
      <c r="F515" s="123"/>
      <c r="G515" s="123"/>
      <c r="H515" s="123"/>
      <c r="I515" s="123"/>
      <c r="J515" s="123"/>
      <c r="K515" s="123"/>
      <c r="L515" s="123"/>
      <c r="M515" s="123"/>
      <c r="N515" s="123"/>
      <c r="O515" s="123"/>
      <c r="P515" s="123"/>
      <c r="Q515" s="123"/>
      <c r="R515" s="123"/>
    </row>
    <row r="516" spans="2:18">
      <c r="B516" s="122"/>
      <c r="C516" s="122"/>
      <c r="D516" s="122"/>
      <c r="E516" s="122"/>
      <c r="F516" s="123"/>
      <c r="G516" s="123"/>
      <c r="H516" s="123"/>
      <c r="I516" s="123"/>
      <c r="J516" s="123"/>
      <c r="K516" s="123"/>
      <c r="L516" s="123"/>
      <c r="M516" s="123"/>
      <c r="N516" s="123"/>
      <c r="O516" s="123"/>
      <c r="P516" s="123"/>
      <c r="Q516" s="123"/>
      <c r="R516" s="123"/>
    </row>
    <row r="517" spans="2:18">
      <c r="B517" s="122"/>
      <c r="C517" s="122"/>
      <c r="D517" s="122"/>
      <c r="E517" s="122"/>
      <c r="F517" s="123"/>
      <c r="G517" s="123"/>
      <c r="H517" s="123"/>
      <c r="I517" s="123"/>
      <c r="J517" s="123"/>
      <c r="K517" s="123"/>
      <c r="L517" s="123"/>
      <c r="M517" s="123"/>
      <c r="N517" s="123"/>
      <c r="O517" s="123"/>
      <c r="P517" s="123"/>
      <c r="Q517" s="123"/>
      <c r="R517" s="123"/>
    </row>
    <row r="518" spans="2:18">
      <c r="B518" s="122"/>
      <c r="C518" s="122"/>
      <c r="D518" s="122"/>
      <c r="E518" s="122"/>
      <c r="F518" s="123"/>
      <c r="G518" s="123"/>
      <c r="H518" s="123"/>
      <c r="I518" s="123"/>
      <c r="J518" s="123"/>
      <c r="K518" s="123"/>
      <c r="L518" s="123"/>
      <c r="M518" s="123"/>
      <c r="N518" s="123"/>
      <c r="O518" s="123"/>
      <c r="P518" s="123"/>
      <c r="Q518" s="123"/>
      <c r="R518" s="123"/>
    </row>
    <row r="519" spans="2:18">
      <c r="B519" s="122"/>
      <c r="C519" s="122"/>
      <c r="D519" s="122"/>
      <c r="E519" s="122"/>
      <c r="F519" s="123"/>
      <c r="G519" s="123"/>
      <c r="H519" s="123"/>
      <c r="I519" s="123"/>
      <c r="J519" s="123"/>
      <c r="K519" s="123"/>
      <c r="L519" s="123"/>
      <c r="M519" s="123"/>
      <c r="N519" s="123"/>
      <c r="O519" s="123"/>
      <c r="P519" s="123"/>
      <c r="Q519" s="123"/>
      <c r="R519" s="123"/>
    </row>
    <row r="520" spans="2:18">
      <c r="B520" s="122"/>
      <c r="C520" s="122"/>
      <c r="D520" s="122"/>
      <c r="E520" s="122"/>
      <c r="F520" s="123"/>
      <c r="G520" s="123"/>
      <c r="H520" s="123"/>
      <c r="I520" s="123"/>
      <c r="J520" s="123"/>
      <c r="K520" s="123"/>
      <c r="L520" s="123"/>
      <c r="M520" s="123"/>
      <c r="N520" s="123"/>
      <c r="O520" s="123"/>
      <c r="P520" s="123"/>
      <c r="Q520" s="123"/>
      <c r="R520" s="123"/>
    </row>
    <row r="521" spans="2:18">
      <c r="B521" s="122"/>
      <c r="C521" s="122"/>
      <c r="D521" s="122"/>
      <c r="E521" s="122"/>
      <c r="F521" s="123"/>
      <c r="G521" s="123"/>
      <c r="H521" s="123"/>
      <c r="I521" s="123"/>
      <c r="J521" s="123"/>
      <c r="K521" s="123"/>
      <c r="L521" s="123"/>
      <c r="M521" s="123"/>
      <c r="N521" s="123"/>
      <c r="O521" s="123"/>
      <c r="P521" s="123"/>
      <c r="Q521" s="123"/>
      <c r="R521" s="123"/>
    </row>
    <row r="522" spans="2:18">
      <c r="B522" s="122"/>
      <c r="C522" s="122"/>
      <c r="D522" s="122"/>
      <c r="E522" s="122"/>
      <c r="F522" s="123"/>
      <c r="G522" s="123"/>
      <c r="H522" s="123"/>
      <c r="I522" s="123"/>
      <c r="J522" s="123"/>
      <c r="K522" s="123"/>
      <c r="L522" s="123"/>
      <c r="M522" s="123"/>
      <c r="N522" s="123"/>
      <c r="O522" s="123"/>
      <c r="P522" s="123"/>
      <c r="Q522" s="123"/>
      <c r="R522" s="123"/>
    </row>
    <row r="523" spans="2:18">
      <c r="B523" s="122"/>
      <c r="C523" s="122"/>
      <c r="D523" s="122"/>
      <c r="E523" s="122"/>
      <c r="F523" s="123"/>
      <c r="G523" s="123"/>
      <c r="H523" s="123"/>
      <c r="I523" s="123"/>
      <c r="J523" s="123"/>
      <c r="K523" s="123"/>
      <c r="L523" s="123"/>
      <c r="M523" s="123"/>
      <c r="N523" s="123"/>
      <c r="O523" s="123"/>
      <c r="P523" s="123"/>
      <c r="Q523" s="123"/>
      <c r="R523" s="123"/>
    </row>
    <row r="524" spans="2:18">
      <c r="B524" s="122"/>
      <c r="C524" s="122"/>
      <c r="D524" s="122"/>
      <c r="E524" s="122"/>
      <c r="F524" s="123"/>
      <c r="G524" s="123"/>
      <c r="H524" s="123"/>
      <c r="I524" s="123"/>
      <c r="J524" s="123"/>
      <c r="K524" s="123"/>
      <c r="L524" s="123"/>
      <c r="M524" s="123"/>
      <c r="N524" s="123"/>
      <c r="O524" s="123"/>
      <c r="P524" s="123"/>
      <c r="Q524" s="123"/>
      <c r="R524" s="123"/>
    </row>
    <row r="525" spans="2:18">
      <c r="B525" s="122"/>
      <c r="C525" s="122"/>
      <c r="D525" s="122"/>
      <c r="E525" s="122"/>
      <c r="F525" s="123"/>
      <c r="G525" s="123"/>
      <c r="H525" s="123"/>
      <c r="I525" s="123"/>
      <c r="J525" s="123"/>
      <c r="K525" s="123"/>
      <c r="L525" s="123"/>
      <c r="M525" s="123"/>
      <c r="N525" s="123"/>
      <c r="O525" s="123"/>
      <c r="P525" s="123"/>
      <c r="Q525" s="123"/>
      <c r="R525" s="123"/>
    </row>
    <row r="526" spans="2:18">
      <c r="B526" s="122"/>
      <c r="C526" s="122"/>
      <c r="D526" s="122"/>
      <c r="E526" s="122"/>
      <c r="F526" s="123"/>
      <c r="G526" s="123"/>
      <c r="H526" s="123"/>
      <c r="I526" s="123"/>
      <c r="J526" s="123"/>
      <c r="K526" s="123"/>
      <c r="L526" s="123"/>
      <c r="M526" s="123"/>
      <c r="N526" s="123"/>
      <c r="O526" s="123"/>
      <c r="P526" s="123"/>
      <c r="Q526" s="123"/>
      <c r="R526" s="123"/>
    </row>
    <row r="527" spans="2:18">
      <c r="B527" s="122"/>
      <c r="C527" s="122"/>
      <c r="D527" s="122"/>
      <c r="E527" s="122"/>
      <c r="F527" s="123"/>
      <c r="G527" s="123"/>
      <c r="H527" s="123"/>
      <c r="I527" s="123"/>
      <c r="J527" s="123"/>
      <c r="K527" s="123"/>
      <c r="L527" s="123"/>
      <c r="M527" s="123"/>
      <c r="N527" s="123"/>
      <c r="O527" s="123"/>
      <c r="P527" s="123"/>
      <c r="Q527" s="123"/>
      <c r="R527" s="123"/>
    </row>
    <row r="528" spans="2:18">
      <c r="B528" s="122"/>
      <c r="C528" s="122"/>
      <c r="D528" s="122"/>
      <c r="E528" s="122"/>
      <c r="F528" s="123"/>
      <c r="G528" s="123"/>
      <c r="H528" s="123"/>
      <c r="I528" s="123"/>
      <c r="J528" s="123"/>
      <c r="K528" s="123"/>
      <c r="L528" s="123"/>
      <c r="M528" s="123"/>
      <c r="N528" s="123"/>
      <c r="O528" s="123"/>
      <c r="P528" s="123"/>
      <c r="Q528" s="123"/>
      <c r="R528" s="123"/>
    </row>
    <row r="529" spans="2:18">
      <c r="B529" s="122"/>
      <c r="C529" s="122"/>
      <c r="D529" s="122"/>
      <c r="E529" s="122"/>
      <c r="F529" s="123"/>
      <c r="G529" s="123"/>
      <c r="H529" s="123"/>
      <c r="I529" s="123"/>
      <c r="J529" s="123"/>
      <c r="K529" s="123"/>
      <c r="L529" s="123"/>
      <c r="M529" s="123"/>
      <c r="N529" s="123"/>
      <c r="O529" s="123"/>
      <c r="P529" s="123"/>
      <c r="Q529" s="123"/>
      <c r="R529" s="123"/>
    </row>
    <row r="530" spans="2:18">
      <c r="B530" s="122"/>
      <c r="C530" s="122"/>
      <c r="D530" s="122"/>
      <c r="E530" s="122"/>
      <c r="F530" s="123"/>
      <c r="G530" s="123"/>
      <c r="H530" s="123"/>
      <c r="I530" s="123"/>
      <c r="J530" s="123"/>
      <c r="K530" s="123"/>
      <c r="L530" s="123"/>
      <c r="M530" s="123"/>
      <c r="N530" s="123"/>
      <c r="O530" s="123"/>
      <c r="P530" s="123"/>
      <c r="Q530" s="123"/>
      <c r="R530" s="123"/>
    </row>
    <row r="531" spans="2:18">
      <c r="B531" s="122"/>
      <c r="C531" s="122"/>
      <c r="D531" s="122"/>
      <c r="E531" s="122"/>
      <c r="F531" s="123"/>
      <c r="G531" s="123"/>
      <c r="H531" s="123"/>
      <c r="I531" s="123"/>
      <c r="J531" s="123"/>
      <c r="K531" s="123"/>
      <c r="L531" s="123"/>
      <c r="M531" s="123"/>
      <c r="N531" s="123"/>
      <c r="O531" s="123"/>
      <c r="P531" s="123"/>
      <c r="Q531" s="123"/>
      <c r="R531" s="123"/>
    </row>
    <row r="532" spans="2:18">
      <c r="B532" s="122"/>
      <c r="C532" s="122"/>
      <c r="D532" s="122"/>
      <c r="E532" s="122"/>
      <c r="F532" s="123"/>
      <c r="G532" s="123"/>
      <c r="H532" s="123"/>
      <c r="I532" s="123"/>
      <c r="J532" s="123"/>
      <c r="K532" s="123"/>
      <c r="L532" s="123"/>
      <c r="M532" s="123"/>
      <c r="N532" s="123"/>
      <c r="O532" s="123"/>
      <c r="P532" s="123"/>
      <c r="Q532" s="123"/>
      <c r="R532" s="123"/>
    </row>
    <row r="533" spans="2:18">
      <c r="B533" s="122"/>
      <c r="C533" s="122"/>
      <c r="D533" s="122"/>
      <c r="E533" s="122"/>
      <c r="F533" s="123"/>
      <c r="G533" s="123"/>
      <c r="H533" s="123"/>
      <c r="I533" s="123"/>
      <c r="J533" s="123"/>
      <c r="K533" s="123"/>
      <c r="L533" s="123"/>
      <c r="M533" s="123"/>
      <c r="N533" s="123"/>
      <c r="O533" s="123"/>
      <c r="P533" s="123"/>
      <c r="Q533" s="123"/>
      <c r="R533" s="123"/>
    </row>
    <row r="534" spans="2:18">
      <c r="B534" s="122"/>
      <c r="C534" s="122"/>
      <c r="D534" s="122"/>
      <c r="E534" s="122"/>
      <c r="F534" s="123"/>
      <c r="G534" s="123"/>
      <c r="H534" s="123"/>
      <c r="I534" s="123"/>
      <c r="J534" s="123"/>
      <c r="K534" s="123"/>
      <c r="L534" s="123"/>
      <c r="M534" s="123"/>
      <c r="N534" s="123"/>
      <c r="O534" s="123"/>
      <c r="P534" s="123"/>
      <c r="Q534" s="123"/>
      <c r="R534" s="123"/>
    </row>
    <row r="535" spans="2:18">
      <c r="B535" s="122"/>
      <c r="C535" s="122"/>
      <c r="D535" s="122"/>
      <c r="E535" s="122"/>
      <c r="F535" s="123"/>
      <c r="G535" s="123"/>
      <c r="H535" s="123"/>
      <c r="I535" s="123"/>
      <c r="J535" s="123"/>
      <c r="K535" s="123"/>
      <c r="L535" s="123"/>
      <c r="M535" s="123"/>
      <c r="N535" s="123"/>
      <c r="O535" s="123"/>
      <c r="P535" s="123"/>
      <c r="Q535" s="123"/>
      <c r="R535" s="123"/>
    </row>
    <row r="536" spans="2:18">
      <c r="B536" s="122"/>
      <c r="C536" s="122"/>
      <c r="D536" s="122"/>
      <c r="E536" s="122"/>
      <c r="F536" s="123"/>
      <c r="G536" s="123"/>
      <c r="H536" s="123"/>
      <c r="I536" s="123"/>
      <c r="J536" s="123"/>
      <c r="K536" s="123"/>
      <c r="L536" s="123"/>
      <c r="M536" s="123"/>
      <c r="N536" s="123"/>
      <c r="O536" s="123"/>
      <c r="P536" s="123"/>
      <c r="Q536" s="123"/>
      <c r="R536" s="123"/>
    </row>
    <row r="537" spans="2:18">
      <c r="B537" s="122"/>
      <c r="C537" s="122"/>
      <c r="D537" s="122"/>
      <c r="E537" s="122"/>
      <c r="F537" s="123"/>
      <c r="G537" s="123"/>
      <c r="H537" s="123"/>
      <c r="I537" s="123"/>
      <c r="J537" s="123"/>
      <c r="K537" s="123"/>
      <c r="L537" s="123"/>
      <c r="M537" s="123"/>
      <c r="N537" s="123"/>
      <c r="O537" s="123"/>
      <c r="P537" s="123"/>
      <c r="Q537" s="123"/>
      <c r="R537" s="123"/>
    </row>
    <row r="538" spans="2:18">
      <c r="B538" s="122"/>
      <c r="C538" s="122"/>
      <c r="D538" s="122"/>
      <c r="E538" s="122"/>
      <c r="F538" s="123"/>
      <c r="G538" s="123"/>
      <c r="H538" s="123"/>
      <c r="I538" s="123"/>
      <c r="J538" s="123"/>
      <c r="K538" s="123"/>
      <c r="L538" s="123"/>
      <c r="M538" s="123"/>
      <c r="N538" s="123"/>
      <c r="O538" s="123"/>
      <c r="P538" s="123"/>
      <c r="Q538" s="123"/>
      <c r="R538" s="123"/>
    </row>
    <row r="539" spans="2:18">
      <c r="B539" s="122"/>
      <c r="C539" s="122"/>
      <c r="D539" s="122"/>
      <c r="E539" s="122"/>
      <c r="F539" s="123"/>
      <c r="G539" s="123"/>
      <c r="H539" s="123"/>
      <c r="I539" s="123"/>
      <c r="J539" s="123"/>
      <c r="K539" s="123"/>
      <c r="L539" s="123"/>
      <c r="M539" s="123"/>
      <c r="N539" s="123"/>
      <c r="O539" s="123"/>
      <c r="P539" s="123"/>
      <c r="Q539" s="123"/>
      <c r="R539" s="123"/>
    </row>
    <row r="540" spans="2:18">
      <c r="B540" s="122"/>
      <c r="C540" s="122"/>
      <c r="D540" s="122"/>
      <c r="E540" s="122"/>
      <c r="F540" s="123"/>
      <c r="G540" s="123"/>
      <c r="H540" s="123"/>
      <c r="I540" s="123"/>
      <c r="J540" s="123"/>
      <c r="K540" s="123"/>
      <c r="L540" s="123"/>
      <c r="M540" s="123"/>
      <c r="N540" s="123"/>
      <c r="O540" s="123"/>
      <c r="P540" s="123"/>
      <c r="Q540" s="123"/>
      <c r="R540" s="123"/>
    </row>
    <row r="541" spans="2:18">
      <c r="B541" s="122"/>
      <c r="C541" s="122"/>
      <c r="D541" s="122"/>
      <c r="E541" s="122"/>
      <c r="F541" s="123"/>
      <c r="G541" s="123"/>
      <c r="H541" s="123"/>
      <c r="I541" s="123"/>
      <c r="J541" s="123"/>
      <c r="K541" s="123"/>
      <c r="L541" s="123"/>
      <c r="M541" s="123"/>
      <c r="N541" s="123"/>
      <c r="O541" s="123"/>
      <c r="P541" s="123"/>
      <c r="Q541" s="123"/>
      <c r="R541" s="123"/>
    </row>
    <row r="542" spans="2:18">
      <c r="B542" s="122"/>
      <c r="C542" s="122"/>
      <c r="D542" s="122"/>
      <c r="E542" s="122"/>
      <c r="F542" s="123"/>
      <c r="G542" s="123"/>
      <c r="H542" s="123"/>
      <c r="I542" s="123"/>
      <c r="J542" s="123"/>
      <c r="K542" s="123"/>
      <c r="L542" s="123"/>
      <c r="M542" s="123"/>
      <c r="N542" s="123"/>
      <c r="O542" s="123"/>
      <c r="P542" s="123"/>
      <c r="Q542" s="123"/>
      <c r="R542" s="123"/>
    </row>
    <row r="543" spans="2:18">
      <c r="B543" s="122"/>
      <c r="C543" s="122"/>
      <c r="D543" s="122"/>
      <c r="E543" s="122"/>
      <c r="F543" s="123"/>
      <c r="G543" s="123"/>
      <c r="H543" s="123"/>
      <c r="I543" s="123"/>
      <c r="J543" s="123"/>
      <c r="K543" s="123"/>
      <c r="L543" s="123"/>
      <c r="M543" s="123"/>
      <c r="N543" s="123"/>
      <c r="O543" s="123"/>
      <c r="P543" s="123"/>
      <c r="Q543" s="123"/>
      <c r="R543" s="123"/>
    </row>
    <row r="544" spans="2:18">
      <c r="B544" s="122"/>
      <c r="C544" s="122"/>
      <c r="D544" s="122"/>
      <c r="E544" s="122"/>
      <c r="F544" s="123"/>
      <c r="G544" s="123"/>
      <c r="H544" s="123"/>
      <c r="I544" s="123"/>
      <c r="J544" s="123"/>
      <c r="K544" s="123"/>
      <c r="L544" s="123"/>
      <c r="M544" s="123"/>
      <c r="N544" s="123"/>
      <c r="O544" s="123"/>
      <c r="P544" s="123"/>
      <c r="Q544" s="123"/>
      <c r="R544" s="123"/>
    </row>
    <row r="545" spans="2:18">
      <c r="B545" s="122"/>
      <c r="C545" s="122"/>
      <c r="D545" s="122"/>
      <c r="E545" s="122"/>
      <c r="F545" s="123"/>
      <c r="G545" s="123"/>
      <c r="H545" s="123"/>
      <c r="I545" s="123"/>
      <c r="J545" s="123"/>
      <c r="K545" s="123"/>
      <c r="L545" s="123"/>
      <c r="M545" s="123"/>
      <c r="N545" s="123"/>
      <c r="O545" s="123"/>
      <c r="P545" s="123"/>
      <c r="Q545" s="123"/>
      <c r="R545" s="123"/>
    </row>
    <row r="546" spans="2:18">
      <c r="B546" s="122"/>
      <c r="C546" s="122"/>
      <c r="D546" s="122"/>
      <c r="E546" s="122"/>
      <c r="F546" s="123"/>
      <c r="G546" s="123"/>
      <c r="H546" s="123"/>
      <c r="I546" s="123"/>
      <c r="J546" s="123"/>
      <c r="K546" s="123"/>
      <c r="L546" s="123"/>
      <c r="M546" s="123"/>
      <c r="N546" s="123"/>
      <c r="O546" s="123"/>
      <c r="P546" s="123"/>
      <c r="Q546" s="123"/>
      <c r="R546" s="123"/>
    </row>
    <row r="547" spans="2:18">
      <c r="B547" s="122"/>
      <c r="C547" s="122"/>
      <c r="D547" s="122"/>
      <c r="E547" s="122"/>
      <c r="F547" s="123"/>
      <c r="G547" s="123"/>
      <c r="H547" s="123"/>
      <c r="I547" s="123"/>
      <c r="J547" s="123"/>
      <c r="K547" s="123"/>
      <c r="L547" s="123"/>
      <c r="M547" s="123"/>
      <c r="N547" s="123"/>
      <c r="O547" s="123"/>
      <c r="P547" s="123"/>
      <c r="Q547" s="123"/>
      <c r="R547" s="123"/>
    </row>
    <row r="548" spans="2:18">
      <c r="B548" s="122"/>
      <c r="C548" s="122"/>
      <c r="D548" s="122"/>
      <c r="E548" s="122"/>
      <c r="F548" s="123"/>
      <c r="G548" s="123"/>
      <c r="H548" s="123"/>
      <c r="I548" s="123"/>
      <c r="J548" s="123"/>
      <c r="K548" s="123"/>
      <c r="L548" s="123"/>
      <c r="M548" s="123"/>
      <c r="N548" s="123"/>
      <c r="O548" s="123"/>
      <c r="P548" s="123"/>
      <c r="Q548" s="123"/>
      <c r="R548" s="123"/>
    </row>
    <row r="549" spans="2:18">
      <c r="B549" s="122"/>
      <c r="C549" s="122"/>
      <c r="D549" s="122"/>
      <c r="E549" s="122"/>
      <c r="F549" s="123"/>
      <c r="G549" s="123"/>
      <c r="H549" s="123"/>
      <c r="I549" s="123"/>
      <c r="J549" s="123"/>
      <c r="K549" s="123"/>
      <c r="L549" s="123"/>
      <c r="M549" s="123"/>
      <c r="N549" s="123"/>
      <c r="O549" s="123"/>
      <c r="P549" s="123"/>
      <c r="Q549" s="123"/>
      <c r="R549" s="123"/>
    </row>
    <row r="550" spans="2:18">
      <c r="B550" s="122"/>
      <c r="C550" s="122"/>
      <c r="D550" s="122"/>
      <c r="E550" s="122"/>
      <c r="F550" s="123"/>
      <c r="G550" s="123"/>
      <c r="H550" s="123"/>
      <c r="I550" s="123"/>
      <c r="J550" s="123"/>
      <c r="K550" s="123"/>
      <c r="L550" s="123"/>
      <c r="M550" s="123"/>
      <c r="N550" s="123"/>
      <c r="O550" s="123"/>
      <c r="P550" s="123"/>
      <c r="Q550" s="123"/>
      <c r="R550" s="123"/>
    </row>
    <row r="551" spans="2:18">
      <c r="B551" s="122"/>
      <c r="C551" s="122"/>
      <c r="D551" s="122"/>
      <c r="E551" s="122"/>
      <c r="F551" s="123"/>
      <c r="G551" s="123"/>
      <c r="H551" s="123"/>
      <c r="I551" s="123"/>
      <c r="J551" s="123"/>
      <c r="K551" s="123"/>
      <c r="L551" s="123"/>
      <c r="M551" s="123"/>
      <c r="N551" s="123"/>
      <c r="O551" s="123"/>
      <c r="P551" s="123"/>
      <c r="Q551" s="123"/>
      <c r="R551" s="123"/>
    </row>
    <row r="552" spans="2:18">
      <c r="B552" s="122"/>
      <c r="C552" s="122"/>
      <c r="D552" s="122"/>
      <c r="E552" s="122"/>
      <c r="F552" s="123"/>
      <c r="G552" s="123"/>
      <c r="H552" s="123"/>
      <c r="I552" s="123"/>
      <c r="J552" s="123"/>
      <c r="K552" s="123"/>
      <c r="L552" s="123"/>
      <c r="M552" s="123"/>
      <c r="N552" s="123"/>
      <c r="O552" s="123"/>
      <c r="P552" s="123"/>
      <c r="Q552" s="123"/>
      <c r="R552" s="123"/>
    </row>
    <row r="553" spans="2:18">
      <c r="B553" s="122"/>
      <c r="C553" s="122"/>
      <c r="D553" s="122"/>
      <c r="E553" s="122"/>
      <c r="F553" s="123"/>
      <c r="G553" s="123"/>
      <c r="H553" s="123"/>
      <c r="I553" s="123"/>
      <c r="J553" s="123"/>
      <c r="K553" s="123"/>
      <c r="L553" s="123"/>
      <c r="M553" s="123"/>
      <c r="N553" s="123"/>
      <c r="O553" s="123"/>
      <c r="P553" s="123"/>
      <c r="Q553" s="123"/>
      <c r="R553" s="123"/>
    </row>
    <row r="554" spans="2:18">
      <c r="B554" s="122"/>
      <c r="C554" s="122"/>
      <c r="D554" s="122"/>
      <c r="E554" s="122"/>
      <c r="F554" s="123"/>
      <c r="G554" s="123"/>
      <c r="H554" s="123"/>
      <c r="I554" s="123"/>
      <c r="J554" s="123"/>
      <c r="K554" s="123"/>
      <c r="L554" s="123"/>
      <c r="M554" s="123"/>
      <c r="N554" s="123"/>
      <c r="O554" s="123"/>
      <c r="P554" s="123"/>
      <c r="Q554" s="123"/>
      <c r="R554" s="123"/>
    </row>
    <row r="555" spans="2:18">
      <c r="B555" s="122"/>
      <c r="C555" s="122"/>
      <c r="D555" s="122"/>
      <c r="E555" s="122"/>
      <c r="F555" s="123"/>
      <c r="G555" s="123"/>
      <c r="H555" s="123"/>
      <c r="I555" s="123"/>
      <c r="J555" s="123"/>
      <c r="K555" s="123"/>
      <c r="L555" s="123"/>
      <c r="M555" s="123"/>
      <c r="N555" s="123"/>
      <c r="O555" s="123"/>
      <c r="P555" s="123"/>
      <c r="Q555" s="123"/>
      <c r="R555" s="123"/>
    </row>
    <row r="556" spans="2:18">
      <c r="B556" s="122"/>
      <c r="C556" s="122"/>
      <c r="D556" s="122"/>
      <c r="E556" s="122"/>
      <c r="F556" s="123"/>
      <c r="G556" s="123"/>
      <c r="H556" s="123"/>
      <c r="I556" s="123"/>
      <c r="J556" s="123"/>
      <c r="K556" s="123"/>
      <c r="L556" s="123"/>
      <c r="M556" s="123"/>
      <c r="N556" s="123"/>
      <c r="O556" s="123"/>
      <c r="P556" s="123"/>
      <c r="Q556" s="123"/>
      <c r="R556" s="123"/>
    </row>
    <row r="557" spans="2:18">
      <c r="B557" s="122"/>
      <c r="C557" s="122"/>
      <c r="D557" s="122"/>
      <c r="E557" s="122"/>
      <c r="F557" s="123"/>
      <c r="G557" s="123"/>
      <c r="H557" s="123"/>
      <c r="I557" s="123"/>
      <c r="J557" s="123"/>
      <c r="K557" s="123"/>
      <c r="L557" s="123"/>
      <c r="M557" s="123"/>
      <c r="N557" s="123"/>
      <c r="O557" s="123"/>
      <c r="P557" s="123"/>
      <c r="Q557" s="123"/>
      <c r="R557" s="123"/>
    </row>
    <row r="558" spans="2:18">
      <c r="B558" s="122"/>
      <c r="C558" s="122"/>
      <c r="D558" s="122"/>
      <c r="E558" s="122"/>
      <c r="F558" s="123"/>
      <c r="G558" s="123"/>
      <c r="H558" s="123"/>
      <c r="I558" s="123"/>
      <c r="J558" s="123"/>
      <c r="K558" s="123"/>
      <c r="L558" s="123"/>
      <c r="M558" s="123"/>
      <c r="N558" s="123"/>
      <c r="O558" s="123"/>
      <c r="P558" s="123"/>
      <c r="Q558" s="123"/>
      <c r="R558" s="123"/>
    </row>
    <row r="559" spans="2:18">
      <c r="B559" s="122"/>
      <c r="C559" s="122"/>
      <c r="D559" s="122"/>
      <c r="E559" s="122"/>
      <c r="F559" s="123"/>
      <c r="G559" s="123"/>
      <c r="H559" s="123"/>
      <c r="I559" s="123"/>
      <c r="J559" s="123"/>
      <c r="K559" s="123"/>
      <c r="L559" s="123"/>
      <c r="M559" s="123"/>
      <c r="N559" s="123"/>
      <c r="O559" s="123"/>
      <c r="P559" s="123"/>
      <c r="Q559" s="123"/>
      <c r="R559" s="123"/>
    </row>
    <row r="560" spans="2:18">
      <c r="B560" s="122"/>
      <c r="C560" s="122"/>
      <c r="D560" s="122"/>
      <c r="E560" s="122"/>
      <c r="F560" s="123"/>
      <c r="G560" s="123"/>
      <c r="H560" s="123"/>
      <c r="I560" s="123"/>
      <c r="J560" s="123"/>
      <c r="K560" s="123"/>
      <c r="L560" s="123"/>
      <c r="M560" s="123"/>
      <c r="N560" s="123"/>
      <c r="O560" s="123"/>
      <c r="P560" s="123"/>
      <c r="Q560" s="123"/>
      <c r="R560" s="123"/>
    </row>
    <row r="561" spans="2:18">
      <c r="B561" s="122"/>
      <c r="C561" s="122"/>
      <c r="D561" s="122"/>
      <c r="E561" s="122"/>
      <c r="F561" s="123"/>
      <c r="G561" s="123"/>
      <c r="H561" s="123"/>
      <c r="I561" s="123"/>
      <c r="J561" s="123"/>
      <c r="K561" s="123"/>
      <c r="L561" s="123"/>
      <c r="M561" s="123"/>
      <c r="N561" s="123"/>
      <c r="O561" s="123"/>
      <c r="P561" s="123"/>
      <c r="Q561" s="123"/>
      <c r="R561" s="123"/>
    </row>
    <row r="562" spans="2:18">
      <c r="B562" s="122"/>
      <c r="C562" s="122"/>
      <c r="D562" s="122"/>
      <c r="E562" s="122"/>
      <c r="F562" s="123"/>
      <c r="G562" s="123"/>
      <c r="H562" s="123"/>
      <c r="I562" s="123"/>
      <c r="J562" s="123"/>
      <c r="K562" s="123"/>
      <c r="L562" s="123"/>
      <c r="M562" s="123"/>
      <c r="N562" s="123"/>
      <c r="O562" s="123"/>
      <c r="P562" s="123"/>
      <c r="Q562" s="123"/>
      <c r="R562" s="123"/>
    </row>
    <row r="563" spans="2:18">
      <c r="B563" s="122"/>
      <c r="C563" s="122"/>
      <c r="D563" s="122"/>
      <c r="E563" s="122"/>
      <c r="F563" s="123"/>
      <c r="G563" s="123"/>
      <c r="H563" s="123"/>
      <c r="I563" s="123"/>
      <c r="J563" s="123"/>
      <c r="K563" s="123"/>
      <c r="L563" s="123"/>
      <c r="M563" s="123"/>
      <c r="N563" s="123"/>
      <c r="O563" s="123"/>
      <c r="P563" s="123"/>
      <c r="Q563" s="123"/>
      <c r="R563" s="123"/>
    </row>
    <row r="564" spans="2:18">
      <c r="B564" s="122"/>
      <c r="C564" s="122"/>
      <c r="D564" s="122"/>
      <c r="E564" s="122"/>
      <c r="F564" s="123"/>
      <c r="G564" s="123"/>
      <c r="H564" s="123"/>
      <c r="I564" s="123"/>
      <c r="J564" s="123"/>
      <c r="K564" s="123"/>
      <c r="L564" s="123"/>
      <c r="M564" s="123"/>
      <c r="N564" s="123"/>
      <c r="O564" s="123"/>
      <c r="P564" s="123"/>
      <c r="Q564" s="123"/>
      <c r="R564" s="123"/>
    </row>
    <row r="565" spans="2:18">
      <c r="B565" s="122"/>
      <c r="C565" s="122"/>
      <c r="D565" s="122"/>
      <c r="E565" s="122"/>
      <c r="F565" s="123"/>
      <c r="G565" s="123"/>
      <c r="H565" s="123"/>
      <c r="I565" s="123"/>
      <c r="J565" s="123"/>
      <c r="K565" s="123"/>
      <c r="L565" s="123"/>
      <c r="M565" s="123"/>
      <c r="N565" s="123"/>
      <c r="O565" s="123"/>
      <c r="P565" s="123"/>
      <c r="Q565" s="123"/>
      <c r="R565" s="123"/>
    </row>
    <row r="566" spans="2:18">
      <c r="B566" s="122"/>
      <c r="C566" s="122"/>
      <c r="D566" s="122"/>
      <c r="E566" s="122"/>
      <c r="F566" s="123"/>
      <c r="G566" s="123"/>
      <c r="H566" s="123"/>
      <c r="I566" s="123"/>
      <c r="J566" s="123"/>
      <c r="K566" s="123"/>
      <c r="L566" s="123"/>
      <c r="M566" s="123"/>
      <c r="N566" s="123"/>
      <c r="O566" s="123"/>
      <c r="P566" s="123"/>
      <c r="Q566" s="123"/>
      <c r="R566" s="123"/>
    </row>
    <row r="567" spans="2:18">
      <c r="B567" s="122"/>
      <c r="C567" s="122"/>
      <c r="D567" s="122"/>
      <c r="E567" s="122"/>
      <c r="F567" s="123"/>
      <c r="G567" s="123"/>
      <c r="H567" s="123"/>
      <c r="I567" s="123"/>
      <c r="J567" s="123"/>
      <c r="K567" s="123"/>
      <c r="L567" s="123"/>
      <c r="M567" s="123"/>
      <c r="N567" s="123"/>
      <c r="O567" s="123"/>
      <c r="P567" s="123"/>
      <c r="Q567" s="123"/>
      <c r="R567" s="123"/>
    </row>
    <row r="568" spans="2:18">
      <c r="B568" s="122"/>
      <c r="C568" s="122"/>
      <c r="D568" s="122"/>
      <c r="E568" s="122"/>
      <c r="F568" s="123"/>
      <c r="G568" s="123"/>
      <c r="H568" s="123"/>
      <c r="I568" s="123"/>
      <c r="J568" s="123"/>
      <c r="K568" s="123"/>
      <c r="L568" s="123"/>
      <c r="M568" s="123"/>
      <c r="N568" s="123"/>
      <c r="O568" s="123"/>
      <c r="P568" s="123"/>
      <c r="Q568" s="123"/>
      <c r="R568" s="123"/>
    </row>
    <row r="569" spans="2:18">
      <c r="B569" s="122"/>
      <c r="C569" s="122"/>
      <c r="D569" s="122"/>
      <c r="E569" s="122"/>
      <c r="F569" s="123"/>
      <c r="G569" s="123"/>
      <c r="H569" s="123"/>
      <c r="I569" s="123"/>
      <c r="J569" s="123"/>
      <c r="K569" s="123"/>
      <c r="L569" s="123"/>
      <c r="M569" s="123"/>
      <c r="N569" s="123"/>
      <c r="O569" s="123"/>
      <c r="P569" s="123"/>
      <c r="Q569" s="123"/>
      <c r="R569" s="123"/>
    </row>
    <row r="570" spans="2:18">
      <c r="B570" s="122"/>
      <c r="C570" s="122"/>
      <c r="D570" s="122"/>
      <c r="E570" s="122"/>
      <c r="F570" s="123"/>
      <c r="G570" s="123"/>
      <c r="H570" s="123"/>
      <c r="I570" s="123"/>
      <c r="J570" s="123"/>
      <c r="K570" s="123"/>
      <c r="L570" s="123"/>
      <c r="M570" s="123"/>
      <c r="N570" s="123"/>
      <c r="O570" s="123"/>
      <c r="P570" s="123"/>
      <c r="Q570" s="123"/>
      <c r="R570" s="123"/>
    </row>
    <row r="571" spans="2:18">
      <c r="B571" s="122"/>
      <c r="C571" s="122"/>
      <c r="D571" s="122"/>
      <c r="E571" s="122"/>
      <c r="F571" s="123"/>
      <c r="G571" s="123"/>
      <c r="H571" s="123"/>
      <c r="I571" s="123"/>
      <c r="J571" s="123"/>
      <c r="K571" s="123"/>
      <c r="L571" s="123"/>
      <c r="M571" s="123"/>
      <c r="N571" s="123"/>
      <c r="O571" s="123"/>
      <c r="P571" s="123"/>
      <c r="Q571" s="123"/>
      <c r="R571" s="123"/>
    </row>
    <row r="572" spans="2:18">
      <c r="B572" s="122"/>
      <c r="C572" s="122"/>
      <c r="D572" s="122"/>
      <c r="E572" s="122"/>
      <c r="F572" s="123"/>
      <c r="G572" s="123"/>
      <c r="H572" s="123"/>
      <c r="I572" s="123"/>
      <c r="J572" s="123"/>
      <c r="K572" s="123"/>
      <c r="L572" s="123"/>
      <c r="M572" s="123"/>
      <c r="N572" s="123"/>
      <c r="O572" s="123"/>
      <c r="P572" s="123"/>
      <c r="Q572" s="123"/>
      <c r="R572" s="123"/>
    </row>
    <row r="573" spans="2:18">
      <c r="B573" s="122"/>
      <c r="C573" s="122"/>
      <c r="D573" s="122"/>
      <c r="E573" s="122"/>
      <c r="F573" s="123"/>
      <c r="G573" s="123"/>
      <c r="H573" s="123"/>
      <c r="I573" s="123"/>
      <c r="J573" s="123"/>
      <c r="K573" s="123"/>
      <c r="L573" s="123"/>
      <c r="M573" s="123"/>
      <c r="N573" s="123"/>
      <c r="O573" s="123"/>
      <c r="P573" s="123"/>
      <c r="Q573" s="123"/>
      <c r="R573" s="123"/>
    </row>
    <row r="574" spans="2:18">
      <c r="B574" s="122"/>
      <c r="C574" s="122"/>
      <c r="D574" s="122"/>
      <c r="E574" s="122"/>
      <c r="F574" s="123"/>
      <c r="G574" s="123"/>
      <c r="H574" s="123"/>
      <c r="I574" s="123"/>
      <c r="J574" s="123"/>
      <c r="K574" s="123"/>
      <c r="L574" s="123"/>
      <c r="M574" s="123"/>
      <c r="N574" s="123"/>
      <c r="O574" s="123"/>
      <c r="P574" s="123"/>
      <c r="Q574" s="123"/>
      <c r="R574" s="123"/>
    </row>
    <row r="575" spans="2:18">
      <c r="B575" s="122"/>
      <c r="C575" s="122"/>
      <c r="D575" s="122"/>
      <c r="E575" s="122"/>
      <c r="F575" s="123"/>
      <c r="G575" s="123"/>
      <c r="H575" s="123"/>
      <c r="I575" s="123"/>
      <c r="J575" s="123"/>
      <c r="K575" s="123"/>
      <c r="L575" s="123"/>
      <c r="M575" s="123"/>
      <c r="N575" s="123"/>
      <c r="O575" s="123"/>
      <c r="P575" s="123"/>
      <c r="Q575" s="123"/>
      <c r="R575" s="123"/>
    </row>
    <row r="576" spans="2:18">
      <c r="B576" s="122"/>
      <c r="C576" s="122"/>
      <c r="D576" s="122"/>
      <c r="E576" s="122"/>
      <c r="F576" s="123"/>
      <c r="G576" s="123"/>
      <c r="H576" s="123"/>
      <c r="I576" s="123"/>
      <c r="J576" s="123"/>
      <c r="K576" s="123"/>
      <c r="L576" s="123"/>
      <c r="M576" s="123"/>
      <c r="N576" s="123"/>
      <c r="O576" s="123"/>
      <c r="P576" s="123"/>
      <c r="Q576" s="123"/>
      <c r="R576" s="123"/>
    </row>
    <row r="577" spans="2:18">
      <c r="B577" s="122"/>
      <c r="C577" s="122"/>
      <c r="D577" s="122"/>
      <c r="E577" s="122"/>
      <c r="F577" s="123"/>
      <c r="G577" s="123"/>
      <c r="H577" s="123"/>
      <c r="I577" s="123"/>
      <c r="J577" s="123"/>
      <c r="K577" s="123"/>
      <c r="L577" s="123"/>
      <c r="M577" s="123"/>
      <c r="N577" s="123"/>
      <c r="O577" s="123"/>
      <c r="P577" s="123"/>
      <c r="Q577" s="123"/>
      <c r="R577" s="123"/>
    </row>
    <row r="578" spans="2:18">
      <c r="B578" s="122"/>
      <c r="C578" s="122"/>
      <c r="D578" s="122"/>
      <c r="E578" s="122"/>
      <c r="F578" s="123"/>
      <c r="G578" s="123"/>
      <c r="H578" s="123"/>
      <c r="I578" s="123"/>
      <c r="J578" s="123"/>
      <c r="K578" s="123"/>
      <c r="L578" s="123"/>
      <c r="M578" s="123"/>
      <c r="N578" s="123"/>
      <c r="O578" s="123"/>
      <c r="P578" s="123"/>
      <c r="Q578" s="123"/>
      <c r="R578" s="123"/>
    </row>
    <row r="579" spans="2:18">
      <c r="B579" s="122"/>
      <c r="C579" s="122"/>
      <c r="D579" s="122"/>
      <c r="E579" s="122"/>
      <c r="F579" s="123"/>
      <c r="G579" s="123"/>
      <c r="H579" s="123"/>
      <c r="I579" s="123"/>
      <c r="J579" s="123"/>
      <c r="K579" s="123"/>
      <c r="L579" s="123"/>
      <c r="M579" s="123"/>
      <c r="N579" s="123"/>
      <c r="O579" s="123"/>
      <c r="P579" s="123"/>
      <c r="Q579" s="123"/>
      <c r="R579" s="123"/>
    </row>
    <row r="580" spans="2:18">
      <c r="B580" s="122"/>
      <c r="C580" s="122"/>
      <c r="D580" s="122"/>
      <c r="E580" s="122"/>
      <c r="F580" s="123"/>
      <c r="G580" s="123"/>
      <c r="H580" s="123"/>
      <c r="I580" s="123"/>
      <c r="J580" s="123"/>
      <c r="K580" s="123"/>
      <c r="L580" s="123"/>
      <c r="M580" s="123"/>
      <c r="N580" s="123"/>
      <c r="O580" s="123"/>
      <c r="P580" s="123"/>
      <c r="Q580" s="123"/>
      <c r="R580" s="123"/>
    </row>
    <row r="581" spans="2:18">
      <c r="B581" s="122"/>
      <c r="C581" s="122"/>
      <c r="D581" s="122"/>
      <c r="E581" s="122"/>
      <c r="F581" s="123"/>
      <c r="G581" s="123"/>
      <c r="H581" s="123"/>
      <c r="I581" s="123"/>
      <c r="J581" s="123"/>
      <c r="K581" s="123"/>
      <c r="L581" s="123"/>
      <c r="M581" s="123"/>
      <c r="N581" s="123"/>
      <c r="O581" s="123"/>
      <c r="P581" s="123"/>
      <c r="Q581" s="123"/>
      <c r="R581" s="123"/>
    </row>
    <row r="582" spans="2:18">
      <c r="B582" s="122"/>
      <c r="C582" s="122"/>
      <c r="D582" s="122"/>
      <c r="E582" s="122"/>
      <c r="F582" s="123"/>
      <c r="G582" s="123"/>
      <c r="H582" s="123"/>
      <c r="I582" s="123"/>
      <c r="J582" s="123"/>
      <c r="K582" s="123"/>
      <c r="L582" s="123"/>
      <c r="M582" s="123"/>
      <c r="N582" s="123"/>
      <c r="O582" s="123"/>
      <c r="P582" s="123"/>
      <c r="Q582" s="123"/>
      <c r="R582" s="123"/>
    </row>
    <row r="583" spans="2:18">
      <c r="B583" s="122"/>
      <c r="C583" s="122"/>
      <c r="D583" s="122"/>
      <c r="E583" s="122"/>
      <c r="F583" s="123"/>
      <c r="G583" s="123"/>
      <c r="H583" s="123"/>
      <c r="I583" s="123"/>
      <c r="J583" s="123"/>
      <c r="K583" s="123"/>
      <c r="L583" s="123"/>
      <c r="M583" s="123"/>
      <c r="N583" s="123"/>
      <c r="O583" s="123"/>
      <c r="P583" s="123"/>
      <c r="Q583" s="123"/>
      <c r="R583" s="123"/>
    </row>
    <row r="584" spans="2:18">
      <c r="B584" s="122"/>
      <c r="C584" s="122"/>
      <c r="D584" s="122"/>
      <c r="E584" s="122"/>
      <c r="F584" s="123"/>
      <c r="G584" s="123"/>
      <c r="H584" s="123"/>
      <c r="I584" s="123"/>
      <c r="J584" s="123"/>
      <c r="K584" s="123"/>
      <c r="L584" s="123"/>
      <c r="M584" s="123"/>
      <c r="N584" s="123"/>
      <c r="O584" s="123"/>
      <c r="P584" s="123"/>
      <c r="Q584" s="123"/>
      <c r="R584" s="123"/>
    </row>
    <row r="585" spans="2:18">
      <c r="B585" s="122"/>
      <c r="C585" s="122"/>
      <c r="D585" s="122"/>
      <c r="E585" s="122"/>
      <c r="F585" s="123"/>
      <c r="G585" s="123"/>
      <c r="H585" s="123"/>
      <c r="I585" s="123"/>
      <c r="J585" s="123"/>
      <c r="K585" s="123"/>
      <c r="L585" s="123"/>
      <c r="M585" s="123"/>
      <c r="N585" s="123"/>
      <c r="O585" s="123"/>
      <c r="P585" s="123"/>
      <c r="Q585" s="123"/>
      <c r="R585" s="123"/>
    </row>
    <row r="586" spans="2:18">
      <c r="B586" s="122"/>
      <c r="C586" s="122"/>
      <c r="D586" s="122"/>
      <c r="E586" s="122"/>
      <c r="F586" s="123"/>
      <c r="G586" s="123"/>
      <c r="H586" s="123"/>
      <c r="I586" s="123"/>
      <c r="J586" s="123"/>
      <c r="K586" s="123"/>
      <c r="L586" s="123"/>
      <c r="M586" s="123"/>
      <c r="N586" s="123"/>
      <c r="O586" s="123"/>
      <c r="P586" s="123"/>
      <c r="Q586" s="123"/>
      <c r="R586" s="123"/>
    </row>
    <row r="587" spans="2:18">
      <c r="B587" s="122"/>
      <c r="C587" s="122"/>
      <c r="D587" s="122"/>
      <c r="E587" s="122"/>
      <c r="F587" s="123"/>
      <c r="G587" s="123"/>
      <c r="H587" s="123"/>
      <c r="I587" s="123"/>
      <c r="J587" s="123"/>
      <c r="K587" s="123"/>
      <c r="L587" s="123"/>
      <c r="M587" s="123"/>
      <c r="N587" s="123"/>
      <c r="O587" s="123"/>
      <c r="P587" s="123"/>
      <c r="Q587" s="123"/>
      <c r="R587" s="123"/>
    </row>
    <row r="588" spans="2:18">
      <c r="B588" s="122"/>
      <c r="C588" s="122"/>
      <c r="D588" s="122"/>
      <c r="E588" s="122"/>
      <c r="F588" s="123"/>
      <c r="G588" s="123"/>
      <c r="H588" s="123"/>
      <c r="I588" s="123"/>
      <c r="J588" s="123"/>
      <c r="K588" s="123"/>
      <c r="L588" s="123"/>
      <c r="M588" s="123"/>
      <c r="N588" s="123"/>
      <c r="O588" s="123"/>
      <c r="P588" s="123"/>
      <c r="Q588" s="123"/>
      <c r="R588" s="123"/>
    </row>
    <row r="589" spans="2:18">
      <c r="B589" s="122"/>
      <c r="C589" s="122"/>
      <c r="D589" s="122"/>
      <c r="E589" s="122"/>
      <c r="F589" s="123"/>
      <c r="G589" s="123"/>
      <c r="H589" s="123"/>
      <c r="I589" s="123"/>
      <c r="J589" s="123"/>
      <c r="K589" s="123"/>
      <c r="L589" s="123"/>
      <c r="M589" s="123"/>
      <c r="N589" s="123"/>
      <c r="O589" s="123"/>
      <c r="P589" s="123"/>
      <c r="Q589" s="123"/>
      <c r="R589" s="123"/>
    </row>
    <row r="590" spans="2:18">
      <c r="B590" s="122"/>
      <c r="C590" s="122"/>
      <c r="D590" s="122"/>
      <c r="E590" s="122"/>
      <c r="F590" s="123"/>
      <c r="G590" s="123"/>
      <c r="H590" s="123"/>
      <c r="I590" s="123"/>
      <c r="J590" s="123"/>
      <c r="K590" s="123"/>
      <c r="L590" s="123"/>
      <c r="M590" s="123"/>
      <c r="N590" s="123"/>
      <c r="O590" s="123"/>
      <c r="P590" s="123"/>
      <c r="Q590" s="123"/>
      <c r="R590" s="123"/>
    </row>
    <row r="591" spans="2:18">
      <c r="B591" s="122"/>
      <c r="C591" s="122"/>
      <c r="D591" s="122"/>
      <c r="E591" s="122"/>
      <c r="F591" s="123"/>
      <c r="G591" s="123"/>
      <c r="H591" s="123"/>
      <c r="I591" s="123"/>
      <c r="J591" s="123"/>
      <c r="K591" s="123"/>
      <c r="L591" s="123"/>
      <c r="M591" s="123"/>
      <c r="N591" s="123"/>
      <c r="O591" s="123"/>
      <c r="P591" s="123"/>
      <c r="Q591" s="123"/>
      <c r="R591" s="123"/>
    </row>
    <row r="592" spans="2:18">
      <c r="B592" s="122"/>
      <c r="C592" s="122"/>
      <c r="D592" s="122"/>
      <c r="E592" s="122"/>
      <c r="F592" s="123"/>
      <c r="G592" s="123"/>
      <c r="H592" s="123"/>
      <c r="I592" s="123"/>
      <c r="J592" s="123"/>
      <c r="K592" s="123"/>
      <c r="L592" s="123"/>
      <c r="M592" s="123"/>
      <c r="N592" s="123"/>
      <c r="O592" s="123"/>
      <c r="P592" s="123"/>
      <c r="Q592" s="123"/>
      <c r="R592" s="123"/>
    </row>
    <row r="593" spans="2:18">
      <c r="B593" s="122"/>
      <c r="C593" s="122"/>
      <c r="D593" s="122"/>
      <c r="E593" s="122"/>
      <c r="F593" s="123"/>
      <c r="G593" s="123"/>
      <c r="H593" s="123"/>
      <c r="I593" s="123"/>
      <c r="J593" s="123"/>
      <c r="K593" s="123"/>
      <c r="L593" s="123"/>
      <c r="M593" s="123"/>
      <c r="N593" s="123"/>
      <c r="O593" s="123"/>
      <c r="P593" s="123"/>
      <c r="Q593" s="123"/>
      <c r="R593" s="123"/>
    </row>
    <row r="594" spans="2:18">
      <c r="B594" s="122"/>
      <c r="C594" s="122"/>
      <c r="D594" s="122"/>
      <c r="E594" s="122"/>
      <c r="F594" s="123"/>
      <c r="G594" s="123"/>
      <c r="H594" s="123"/>
      <c r="I594" s="123"/>
      <c r="J594" s="123"/>
      <c r="K594" s="123"/>
      <c r="L594" s="123"/>
      <c r="M594" s="123"/>
      <c r="N594" s="123"/>
      <c r="O594" s="123"/>
      <c r="P594" s="123"/>
      <c r="Q594" s="123"/>
      <c r="R594" s="123"/>
    </row>
    <row r="595" spans="2:18">
      <c r="B595" s="122"/>
      <c r="C595" s="122"/>
      <c r="D595" s="122"/>
      <c r="E595" s="122"/>
      <c r="F595" s="123"/>
      <c r="G595" s="123"/>
      <c r="H595" s="123"/>
      <c r="I595" s="123"/>
      <c r="J595" s="123"/>
      <c r="K595" s="123"/>
      <c r="L595" s="123"/>
      <c r="M595" s="123"/>
      <c r="N595" s="123"/>
      <c r="O595" s="123"/>
      <c r="P595" s="123"/>
      <c r="Q595" s="123"/>
      <c r="R595" s="123"/>
    </row>
    <row r="596" spans="2:18">
      <c r="B596" s="122"/>
      <c r="C596" s="122"/>
      <c r="D596" s="122"/>
      <c r="E596" s="122"/>
      <c r="F596" s="123"/>
      <c r="G596" s="123"/>
      <c r="H596" s="123"/>
      <c r="I596" s="123"/>
      <c r="J596" s="123"/>
      <c r="K596" s="123"/>
      <c r="L596" s="123"/>
      <c r="M596" s="123"/>
      <c r="N596" s="123"/>
      <c r="O596" s="123"/>
      <c r="P596" s="123"/>
      <c r="Q596" s="123"/>
      <c r="R596" s="123"/>
    </row>
    <row r="597" spans="2:18">
      <c r="B597" s="122"/>
      <c r="C597" s="122"/>
      <c r="D597" s="122"/>
      <c r="E597" s="122"/>
      <c r="F597" s="123"/>
      <c r="G597" s="123"/>
      <c r="H597" s="123"/>
      <c r="I597" s="123"/>
      <c r="J597" s="123"/>
      <c r="K597" s="123"/>
      <c r="L597" s="123"/>
      <c r="M597" s="123"/>
      <c r="N597" s="123"/>
      <c r="O597" s="123"/>
      <c r="P597" s="123"/>
      <c r="Q597" s="123"/>
      <c r="R597" s="123"/>
    </row>
    <row r="598" spans="2:18">
      <c r="B598" s="122"/>
      <c r="C598" s="122"/>
      <c r="D598" s="122"/>
      <c r="E598" s="122"/>
      <c r="F598" s="123"/>
      <c r="G598" s="123"/>
      <c r="H598" s="123"/>
      <c r="I598" s="123"/>
      <c r="J598" s="123"/>
      <c r="K598" s="123"/>
      <c r="L598" s="123"/>
      <c r="M598" s="123"/>
      <c r="N598" s="123"/>
      <c r="O598" s="123"/>
      <c r="P598" s="123"/>
      <c r="Q598" s="123"/>
      <c r="R598" s="123"/>
    </row>
    <row r="599" spans="2:18">
      <c r="B599" s="122"/>
      <c r="C599" s="122"/>
      <c r="D599" s="122"/>
      <c r="E599" s="122"/>
      <c r="F599" s="123"/>
      <c r="G599" s="123"/>
      <c r="H599" s="123"/>
      <c r="I599" s="123"/>
      <c r="J599" s="123"/>
      <c r="K599" s="123"/>
      <c r="L599" s="123"/>
      <c r="M599" s="123"/>
      <c r="N599" s="123"/>
      <c r="O599" s="123"/>
      <c r="P599" s="123"/>
      <c r="Q599" s="123"/>
      <c r="R599" s="123"/>
    </row>
    <row r="600" spans="2:18">
      <c r="B600" s="122"/>
      <c r="C600" s="122"/>
      <c r="D600" s="122"/>
      <c r="E600" s="122"/>
      <c r="F600" s="123"/>
      <c r="G600" s="123"/>
      <c r="H600" s="123"/>
      <c r="I600" s="123"/>
      <c r="J600" s="123"/>
      <c r="K600" s="123"/>
      <c r="L600" s="123"/>
      <c r="M600" s="123"/>
      <c r="N600" s="123"/>
      <c r="O600" s="123"/>
      <c r="P600" s="123"/>
      <c r="Q600" s="123"/>
      <c r="R600" s="123"/>
    </row>
    <row r="601" spans="2:18">
      <c r="B601" s="122"/>
      <c r="C601" s="122"/>
      <c r="D601" s="122"/>
      <c r="E601" s="122"/>
      <c r="F601" s="123"/>
      <c r="G601" s="123"/>
      <c r="H601" s="123"/>
      <c r="I601" s="123"/>
      <c r="J601" s="123"/>
      <c r="K601" s="123"/>
      <c r="L601" s="123"/>
      <c r="M601" s="123"/>
      <c r="N601" s="123"/>
      <c r="O601" s="123"/>
      <c r="P601" s="123"/>
      <c r="Q601" s="123"/>
      <c r="R601" s="123"/>
    </row>
    <row r="602" spans="2:18">
      <c r="B602" s="122"/>
      <c r="C602" s="122"/>
      <c r="D602" s="122"/>
      <c r="E602" s="122"/>
      <c r="F602" s="123"/>
      <c r="G602" s="123"/>
      <c r="H602" s="123"/>
      <c r="I602" s="123"/>
      <c r="J602" s="123"/>
      <c r="K602" s="123"/>
      <c r="L602" s="123"/>
      <c r="M602" s="123"/>
      <c r="N602" s="123"/>
      <c r="O602" s="123"/>
      <c r="P602" s="123"/>
      <c r="Q602" s="123"/>
      <c r="R602" s="123"/>
    </row>
    <row r="603" spans="2:18">
      <c r="B603" s="122"/>
      <c r="C603" s="122"/>
      <c r="D603" s="122"/>
      <c r="E603" s="122"/>
      <c r="F603" s="123"/>
      <c r="G603" s="123"/>
      <c r="H603" s="123"/>
      <c r="I603" s="123"/>
      <c r="J603" s="123"/>
      <c r="K603" s="123"/>
      <c r="L603" s="123"/>
      <c r="M603" s="123"/>
      <c r="N603" s="123"/>
      <c r="O603" s="123"/>
      <c r="P603" s="123"/>
      <c r="Q603" s="123"/>
      <c r="R603" s="123"/>
    </row>
    <row r="604" spans="2:18">
      <c r="B604" s="122"/>
      <c r="C604" s="122"/>
      <c r="D604" s="122"/>
      <c r="E604" s="122"/>
      <c r="F604" s="123"/>
      <c r="G604" s="123"/>
      <c r="H604" s="123"/>
      <c r="I604" s="123"/>
      <c r="J604" s="123"/>
      <c r="K604" s="123"/>
      <c r="L604" s="123"/>
      <c r="M604" s="123"/>
      <c r="N604" s="123"/>
      <c r="O604" s="123"/>
      <c r="P604" s="123"/>
      <c r="Q604" s="123"/>
      <c r="R604" s="123"/>
    </row>
    <row r="605" spans="2:18">
      <c r="B605" s="122"/>
      <c r="C605" s="122"/>
      <c r="D605" s="122"/>
      <c r="E605" s="122"/>
      <c r="F605" s="123"/>
      <c r="G605" s="123"/>
      <c r="H605" s="123"/>
      <c r="I605" s="123"/>
      <c r="J605" s="123"/>
      <c r="K605" s="123"/>
      <c r="L605" s="123"/>
      <c r="M605" s="123"/>
      <c r="N605" s="123"/>
      <c r="O605" s="123"/>
      <c r="P605" s="123"/>
      <c r="Q605" s="123"/>
      <c r="R605" s="123"/>
    </row>
    <row r="606" spans="2:18">
      <c r="B606" s="122"/>
      <c r="C606" s="122"/>
      <c r="D606" s="122"/>
      <c r="E606" s="122"/>
      <c r="F606" s="123"/>
      <c r="G606" s="123"/>
      <c r="H606" s="123"/>
      <c r="I606" s="123"/>
      <c r="J606" s="123"/>
      <c r="K606" s="123"/>
      <c r="L606" s="123"/>
      <c r="M606" s="123"/>
      <c r="N606" s="123"/>
      <c r="O606" s="123"/>
      <c r="P606" s="123"/>
      <c r="Q606" s="123"/>
      <c r="R606" s="123"/>
    </row>
    <row r="607" spans="2:18">
      <c r="B607" s="122"/>
      <c r="C607" s="122"/>
      <c r="D607" s="122"/>
      <c r="E607" s="122"/>
      <c r="F607" s="123"/>
      <c r="G607" s="123"/>
      <c r="H607" s="123"/>
      <c r="I607" s="123"/>
      <c r="J607" s="123"/>
      <c r="K607" s="123"/>
      <c r="L607" s="123"/>
      <c r="M607" s="123"/>
      <c r="N607" s="123"/>
      <c r="O607" s="123"/>
      <c r="P607" s="123"/>
      <c r="Q607" s="123"/>
      <c r="R607" s="123"/>
    </row>
    <row r="608" spans="2:18">
      <c r="B608" s="122"/>
      <c r="C608" s="122"/>
      <c r="D608" s="122"/>
      <c r="E608" s="122"/>
      <c r="F608" s="123"/>
      <c r="G608" s="123"/>
      <c r="H608" s="123"/>
      <c r="I608" s="123"/>
      <c r="J608" s="123"/>
      <c r="K608" s="123"/>
      <c r="L608" s="123"/>
      <c r="M608" s="123"/>
      <c r="N608" s="123"/>
      <c r="O608" s="123"/>
      <c r="P608" s="123"/>
      <c r="Q608" s="123"/>
      <c r="R608" s="123"/>
    </row>
    <row r="609" spans="2:18">
      <c r="B609" s="122"/>
      <c r="C609" s="122"/>
      <c r="D609" s="122"/>
      <c r="E609" s="122"/>
      <c r="F609" s="123"/>
      <c r="G609" s="123"/>
      <c r="H609" s="123"/>
      <c r="I609" s="123"/>
      <c r="J609" s="123"/>
      <c r="K609" s="123"/>
      <c r="L609" s="123"/>
      <c r="M609" s="123"/>
      <c r="N609" s="123"/>
      <c r="O609" s="123"/>
      <c r="P609" s="123"/>
      <c r="Q609" s="123"/>
      <c r="R609" s="123"/>
    </row>
    <row r="610" spans="2:18">
      <c r="B610" s="122"/>
      <c r="C610" s="122"/>
      <c r="D610" s="122"/>
      <c r="E610" s="122"/>
      <c r="F610" s="123"/>
      <c r="G610" s="123"/>
      <c r="H610" s="123"/>
      <c r="I610" s="123"/>
      <c r="J610" s="123"/>
      <c r="K610" s="123"/>
      <c r="L610" s="123"/>
      <c r="M610" s="123"/>
      <c r="N610" s="123"/>
      <c r="O610" s="123"/>
      <c r="P610" s="123"/>
      <c r="Q610" s="123"/>
      <c r="R610" s="123"/>
    </row>
    <row r="611" spans="2:18">
      <c r="B611" s="122"/>
      <c r="C611" s="122"/>
      <c r="D611" s="122"/>
      <c r="E611" s="122"/>
      <c r="F611" s="123"/>
      <c r="G611" s="123"/>
      <c r="H611" s="123"/>
      <c r="I611" s="123"/>
      <c r="J611" s="123"/>
      <c r="K611" s="123"/>
      <c r="L611" s="123"/>
      <c r="M611" s="123"/>
      <c r="N611" s="123"/>
      <c r="O611" s="123"/>
      <c r="P611" s="123"/>
      <c r="Q611" s="123"/>
      <c r="R611" s="123"/>
    </row>
    <row r="612" spans="2:18">
      <c r="B612" s="122"/>
      <c r="C612" s="122"/>
      <c r="D612" s="122"/>
      <c r="E612" s="122"/>
      <c r="F612" s="123"/>
      <c r="G612" s="123"/>
      <c r="H612" s="123"/>
      <c r="I612" s="123"/>
      <c r="J612" s="123"/>
      <c r="K612" s="123"/>
      <c r="L612" s="123"/>
      <c r="M612" s="123"/>
      <c r="N612" s="123"/>
      <c r="O612" s="123"/>
      <c r="P612" s="123"/>
      <c r="Q612" s="123"/>
      <c r="R612" s="123"/>
    </row>
    <row r="613" spans="2:18">
      <c r="B613" s="122"/>
      <c r="C613" s="122"/>
      <c r="D613" s="122"/>
      <c r="E613" s="122"/>
      <c r="F613" s="123"/>
      <c r="G613" s="123"/>
      <c r="H613" s="123"/>
      <c r="I613" s="123"/>
      <c r="J613" s="123"/>
      <c r="K613" s="123"/>
      <c r="L613" s="123"/>
      <c r="M613" s="123"/>
      <c r="N613" s="123"/>
      <c r="O613" s="123"/>
      <c r="P613" s="123"/>
      <c r="Q613" s="123"/>
      <c r="R613" s="123"/>
    </row>
    <row r="614" spans="2:18">
      <c r="B614" s="122"/>
      <c r="C614" s="122"/>
      <c r="D614" s="122"/>
      <c r="E614" s="122"/>
      <c r="F614" s="123"/>
      <c r="G614" s="123"/>
      <c r="H614" s="123"/>
      <c r="I614" s="123"/>
      <c r="J614" s="123"/>
      <c r="K614" s="123"/>
      <c r="L614" s="123"/>
      <c r="M614" s="123"/>
      <c r="N614" s="123"/>
      <c r="O614" s="123"/>
      <c r="P614" s="123"/>
      <c r="Q614" s="123"/>
      <c r="R614" s="123"/>
    </row>
    <row r="615" spans="2:18">
      <c r="B615" s="122"/>
      <c r="C615" s="122"/>
      <c r="D615" s="122"/>
      <c r="E615" s="122"/>
      <c r="F615" s="123"/>
      <c r="G615" s="123"/>
      <c r="H615" s="123"/>
      <c r="I615" s="123"/>
      <c r="J615" s="123"/>
      <c r="K615" s="123"/>
      <c r="L615" s="123"/>
      <c r="M615" s="123"/>
      <c r="N615" s="123"/>
      <c r="O615" s="123"/>
      <c r="P615" s="123"/>
      <c r="Q615" s="123"/>
      <c r="R615" s="123"/>
    </row>
    <row r="616" spans="2:18">
      <c r="B616" s="122"/>
      <c r="C616" s="122"/>
      <c r="D616" s="122"/>
      <c r="E616" s="122"/>
      <c r="F616" s="123"/>
      <c r="G616" s="123"/>
      <c r="H616" s="123"/>
      <c r="I616" s="123"/>
      <c r="J616" s="123"/>
      <c r="K616" s="123"/>
      <c r="L616" s="123"/>
      <c r="M616" s="123"/>
      <c r="N616" s="123"/>
      <c r="O616" s="123"/>
      <c r="P616" s="123"/>
      <c r="Q616" s="123"/>
      <c r="R616" s="123"/>
    </row>
    <row r="617" spans="2:18">
      <c r="B617" s="122"/>
      <c r="C617" s="122"/>
      <c r="D617" s="122"/>
      <c r="E617" s="122"/>
      <c r="F617" s="123"/>
      <c r="G617" s="123"/>
      <c r="H617" s="123"/>
      <c r="I617" s="123"/>
      <c r="J617" s="123"/>
      <c r="K617" s="123"/>
      <c r="L617" s="123"/>
      <c r="M617" s="123"/>
      <c r="N617" s="123"/>
      <c r="O617" s="123"/>
      <c r="P617" s="123"/>
      <c r="Q617" s="123"/>
      <c r="R617" s="123"/>
    </row>
    <row r="618" spans="2:18">
      <c r="B618" s="122"/>
      <c r="C618" s="122"/>
      <c r="D618" s="122"/>
      <c r="E618" s="122"/>
      <c r="F618" s="123"/>
      <c r="G618" s="123"/>
      <c r="H618" s="123"/>
      <c r="I618" s="123"/>
      <c r="J618" s="123"/>
      <c r="K618" s="123"/>
      <c r="L618" s="123"/>
      <c r="M618" s="123"/>
      <c r="N618" s="123"/>
      <c r="O618" s="123"/>
      <c r="P618" s="123"/>
      <c r="Q618" s="123"/>
      <c r="R618" s="123"/>
    </row>
    <row r="619" spans="2:18">
      <c r="B619" s="122"/>
      <c r="C619" s="122"/>
      <c r="D619" s="122"/>
      <c r="E619" s="122"/>
      <c r="F619" s="123"/>
      <c r="G619" s="123"/>
      <c r="H619" s="123"/>
      <c r="I619" s="123"/>
      <c r="J619" s="123"/>
      <c r="K619" s="123"/>
      <c r="L619" s="123"/>
      <c r="M619" s="123"/>
      <c r="N619" s="123"/>
      <c r="O619" s="123"/>
      <c r="P619" s="123"/>
      <c r="Q619" s="123"/>
      <c r="R619" s="123"/>
    </row>
    <row r="620" spans="2:18">
      <c r="B620" s="122"/>
      <c r="C620" s="122"/>
      <c r="D620" s="122"/>
      <c r="E620" s="122"/>
      <c r="F620" s="123"/>
      <c r="G620" s="123"/>
      <c r="H620" s="123"/>
      <c r="I620" s="123"/>
      <c r="J620" s="123"/>
      <c r="K620" s="123"/>
      <c r="L620" s="123"/>
      <c r="M620" s="123"/>
      <c r="N620" s="123"/>
      <c r="O620" s="123"/>
      <c r="P620" s="123"/>
      <c r="Q620" s="123"/>
      <c r="R620" s="123"/>
    </row>
    <row r="621" spans="2:18">
      <c r="B621" s="122"/>
      <c r="C621" s="122"/>
      <c r="D621" s="122"/>
      <c r="E621" s="122"/>
      <c r="F621" s="123"/>
      <c r="G621" s="123"/>
      <c r="H621" s="123"/>
      <c r="I621" s="123"/>
      <c r="J621" s="123"/>
      <c r="K621" s="123"/>
      <c r="L621" s="123"/>
      <c r="M621" s="123"/>
      <c r="N621" s="123"/>
      <c r="O621" s="123"/>
      <c r="P621" s="123"/>
      <c r="Q621" s="123"/>
      <c r="R621" s="123"/>
    </row>
    <row r="622" spans="2:18">
      <c r="B622" s="122"/>
      <c r="C622" s="122"/>
      <c r="D622" s="122"/>
      <c r="E622" s="122"/>
      <c r="F622" s="123"/>
      <c r="G622" s="123"/>
      <c r="H622" s="123"/>
      <c r="I622" s="123"/>
      <c r="J622" s="123"/>
      <c r="K622" s="123"/>
      <c r="L622" s="123"/>
      <c r="M622" s="123"/>
      <c r="N622" s="123"/>
      <c r="O622" s="123"/>
      <c r="P622" s="123"/>
      <c r="Q622" s="123"/>
      <c r="R622" s="123"/>
    </row>
    <row r="623" spans="2:18">
      <c r="B623" s="122"/>
      <c r="C623" s="122"/>
      <c r="D623" s="122"/>
      <c r="E623" s="122"/>
      <c r="F623" s="123"/>
      <c r="G623" s="123"/>
      <c r="H623" s="123"/>
      <c r="I623" s="123"/>
      <c r="J623" s="123"/>
      <c r="K623" s="123"/>
      <c r="L623" s="123"/>
      <c r="M623" s="123"/>
      <c r="N623" s="123"/>
      <c r="O623" s="123"/>
      <c r="P623" s="123"/>
      <c r="Q623" s="123"/>
      <c r="R623" s="123"/>
    </row>
    <row r="624" spans="2:18">
      <c r="B624" s="122"/>
      <c r="C624" s="122"/>
      <c r="D624" s="122"/>
      <c r="E624" s="122"/>
      <c r="F624" s="123"/>
      <c r="G624" s="123"/>
      <c r="H624" s="123"/>
      <c r="I624" s="123"/>
      <c r="J624" s="123"/>
      <c r="K624" s="123"/>
      <c r="L624" s="123"/>
      <c r="M624" s="123"/>
      <c r="N624" s="123"/>
      <c r="O624" s="123"/>
      <c r="P624" s="123"/>
      <c r="Q624" s="123"/>
      <c r="R624" s="123"/>
    </row>
    <row r="625" spans="2:18">
      <c r="B625" s="122"/>
      <c r="C625" s="122"/>
      <c r="D625" s="122"/>
      <c r="E625" s="122"/>
      <c r="F625" s="123"/>
      <c r="G625" s="123"/>
      <c r="H625" s="123"/>
      <c r="I625" s="123"/>
      <c r="J625" s="123"/>
      <c r="K625" s="123"/>
      <c r="L625" s="123"/>
      <c r="M625" s="123"/>
      <c r="N625" s="123"/>
      <c r="O625" s="123"/>
      <c r="P625" s="123"/>
      <c r="Q625" s="123"/>
      <c r="R625" s="123"/>
    </row>
    <row r="626" spans="2:18">
      <c r="B626" s="122"/>
      <c r="C626" s="122"/>
      <c r="D626" s="122"/>
      <c r="E626" s="122"/>
      <c r="F626" s="123"/>
      <c r="G626" s="123"/>
      <c r="H626" s="123"/>
      <c r="I626" s="123"/>
      <c r="J626" s="123"/>
      <c r="K626" s="123"/>
      <c r="L626" s="123"/>
      <c r="M626" s="123"/>
      <c r="N626" s="123"/>
      <c r="O626" s="123"/>
      <c r="P626" s="123"/>
      <c r="Q626" s="123"/>
      <c r="R626" s="123"/>
    </row>
    <row r="627" spans="2:18">
      <c r="B627" s="122"/>
      <c r="C627" s="122"/>
      <c r="D627" s="122"/>
      <c r="E627" s="122"/>
      <c r="F627" s="123"/>
      <c r="G627" s="123"/>
      <c r="H627" s="123"/>
      <c r="I627" s="123"/>
      <c r="J627" s="123"/>
      <c r="K627" s="123"/>
      <c r="L627" s="123"/>
      <c r="M627" s="123"/>
      <c r="N627" s="123"/>
      <c r="O627" s="123"/>
      <c r="P627" s="123"/>
      <c r="Q627" s="123"/>
      <c r="R627" s="123"/>
    </row>
    <row r="628" spans="2:18">
      <c r="B628" s="122"/>
      <c r="C628" s="122"/>
      <c r="D628" s="122"/>
      <c r="E628" s="122"/>
      <c r="F628" s="123"/>
      <c r="G628" s="123"/>
      <c r="H628" s="123"/>
      <c r="I628" s="123"/>
      <c r="J628" s="123"/>
      <c r="K628" s="123"/>
      <c r="L628" s="123"/>
      <c r="M628" s="123"/>
      <c r="N628" s="123"/>
      <c r="O628" s="123"/>
      <c r="P628" s="123"/>
      <c r="Q628" s="123"/>
      <c r="R628" s="123"/>
    </row>
    <row r="629" spans="2:18">
      <c r="B629" s="122"/>
      <c r="C629" s="122"/>
      <c r="D629" s="122"/>
      <c r="E629" s="122"/>
      <c r="F629" s="123"/>
      <c r="G629" s="123"/>
      <c r="H629" s="123"/>
      <c r="I629" s="123"/>
      <c r="J629" s="123"/>
      <c r="K629" s="123"/>
      <c r="L629" s="123"/>
      <c r="M629" s="123"/>
      <c r="N629" s="123"/>
      <c r="O629" s="123"/>
      <c r="P629" s="123"/>
      <c r="Q629" s="123"/>
      <c r="R629" s="123"/>
    </row>
    <row r="630" spans="2:18">
      <c r="B630" s="122"/>
      <c r="C630" s="122"/>
      <c r="D630" s="122"/>
      <c r="E630" s="122"/>
      <c r="F630" s="123"/>
      <c r="G630" s="123"/>
      <c r="H630" s="123"/>
      <c r="I630" s="123"/>
      <c r="J630" s="123"/>
      <c r="K630" s="123"/>
      <c r="L630" s="123"/>
      <c r="M630" s="123"/>
      <c r="N630" s="123"/>
      <c r="O630" s="123"/>
      <c r="P630" s="123"/>
      <c r="Q630" s="123"/>
      <c r="R630" s="123"/>
    </row>
    <row r="631" spans="2:18">
      <c r="B631" s="122"/>
      <c r="C631" s="122"/>
      <c r="D631" s="122"/>
      <c r="E631" s="122"/>
      <c r="F631" s="123"/>
      <c r="G631" s="123"/>
      <c r="H631" s="123"/>
      <c r="I631" s="123"/>
      <c r="J631" s="123"/>
      <c r="K631" s="123"/>
      <c r="L631" s="123"/>
      <c r="M631" s="123"/>
      <c r="N631" s="123"/>
      <c r="O631" s="123"/>
      <c r="P631" s="123"/>
      <c r="Q631" s="123"/>
      <c r="R631" s="123"/>
    </row>
    <row r="632" spans="2:18">
      <c r="B632" s="122"/>
      <c r="C632" s="122"/>
      <c r="D632" s="122"/>
      <c r="E632" s="122"/>
      <c r="F632" s="123"/>
      <c r="G632" s="123"/>
      <c r="H632" s="123"/>
      <c r="I632" s="123"/>
      <c r="J632" s="123"/>
      <c r="K632" s="123"/>
      <c r="L632" s="123"/>
      <c r="M632" s="123"/>
      <c r="N632" s="123"/>
      <c r="O632" s="123"/>
      <c r="P632" s="123"/>
      <c r="Q632" s="123"/>
      <c r="R632" s="123"/>
    </row>
    <row r="633" spans="2:18">
      <c r="B633" s="122"/>
      <c r="C633" s="122"/>
      <c r="D633" s="122"/>
      <c r="E633" s="122"/>
      <c r="F633" s="123"/>
      <c r="G633" s="123"/>
      <c r="H633" s="123"/>
      <c r="I633" s="123"/>
      <c r="J633" s="123"/>
      <c r="K633" s="123"/>
      <c r="L633" s="123"/>
      <c r="M633" s="123"/>
      <c r="N633" s="123"/>
      <c r="O633" s="123"/>
      <c r="P633" s="123"/>
      <c r="Q633" s="123"/>
      <c r="R633" s="123"/>
    </row>
    <row r="634" spans="2:18">
      <c r="B634" s="122"/>
      <c r="C634" s="122"/>
      <c r="D634" s="122"/>
      <c r="E634" s="122"/>
      <c r="F634" s="123"/>
      <c r="G634" s="123"/>
      <c r="H634" s="123"/>
      <c r="I634" s="123"/>
      <c r="J634" s="123"/>
      <c r="K634" s="123"/>
      <c r="L634" s="123"/>
      <c r="M634" s="123"/>
      <c r="N634" s="123"/>
      <c r="O634" s="123"/>
      <c r="P634" s="123"/>
      <c r="Q634" s="123"/>
      <c r="R634" s="123"/>
    </row>
    <row r="635" spans="2:18">
      <c r="B635" s="122"/>
      <c r="C635" s="122"/>
      <c r="D635" s="122"/>
      <c r="E635" s="122"/>
      <c r="F635" s="123"/>
      <c r="G635" s="123"/>
      <c r="H635" s="123"/>
      <c r="I635" s="123"/>
      <c r="J635" s="123"/>
      <c r="K635" s="123"/>
      <c r="L635" s="123"/>
      <c r="M635" s="123"/>
      <c r="N635" s="123"/>
      <c r="O635" s="123"/>
      <c r="P635" s="123"/>
      <c r="Q635" s="123"/>
      <c r="R635" s="123"/>
    </row>
    <row r="636" spans="2:18">
      <c r="B636" s="122"/>
      <c r="C636" s="122"/>
      <c r="D636" s="122"/>
      <c r="E636" s="122"/>
      <c r="F636" s="123"/>
      <c r="G636" s="123"/>
      <c r="H636" s="123"/>
      <c r="I636" s="123"/>
      <c r="J636" s="123"/>
      <c r="K636" s="123"/>
      <c r="L636" s="123"/>
      <c r="M636" s="123"/>
      <c r="N636" s="123"/>
      <c r="O636" s="123"/>
      <c r="P636" s="123"/>
      <c r="Q636" s="123"/>
      <c r="R636" s="123"/>
    </row>
    <row r="637" spans="2:18">
      <c r="B637" s="122"/>
      <c r="C637" s="122"/>
      <c r="D637" s="122"/>
      <c r="E637" s="122"/>
      <c r="F637" s="123"/>
      <c r="G637" s="123"/>
      <c r="H637" s="123"/>
      <c r="I637" s="123"/>
      <c r="J637" s="123"/>
      <c r="K637" s="123"/>
      <c r="L637" s="123"/>
      <c r="M637" s="123"/>
      <c r="N637" s="123"/>
      <c r="O637" s="123"/>
      <c r="P637" s="123"/>
      <c r="Q637" s="123"/>
      <c r="R637" s="123"/>
    </row>
    <row r="638" spans="2:18">
      <c r="B638" s="122"/>
      <c r="C638" s="122"/>
      <c r="D638" s="122"/>
      <c r="E638" s="122"/>
      <c r="F638" s="123"/>
      <c r="G638" s="123"/>
      <c r="H638" s="123"/>
      <c r="I638" s="123"/>
      <c r="J638" s="123"/>
      <c r="K638" s="123"/>
      <c r="L638" s="123"/>
      <c r="M638" s="123"/>
      <c r="N638" s="123"/>
      <c r="O638" s="123"/>
      <c r="P638" s="123"/>
      <c r="Q638" s="123"/>
      <c r="R638" s="123"/>
    </row>
    <row r="639" spans="2:18">
      <c r="B639" s="122"/>
      <c r="C639" s="122"/>
      <c r="D639" s="122"/>
      <c r="E639" s="122"/>
      <c r="F639" s="123"/>
      <c r="G639" s="123"/>
      <c r="H639" s="123"/>
      <c r="I639" s="123"/>
      <c r="J639" s="123"/>
      <c r="K639" s="123"/>
      <c r="L639" s="123"/>
      <c r="M639" s="123"/>
      <c r="N639" s="123"/>
      <c r="O639" s="123"/>
      <c r="P639" s="123"/>
      <c r="Q639" s="123"/>
      <c r="R639" s="123"/>
    </row>
    <row r="640" spans="2:18">
      <c r="B640" s="122"/>
      <c r="C640" s="122"/>
      <c r="D640" s="122"/>
      <c r="E640" s="122"/>
      <c r="F640" s="123"/>
      <c r="G640" s="123"/>
      <c r="H640" s="123"/>
      <c r="I640" s="123"/>
      <c r="J640" s="123"/>
      <c r="K640" s="123"/>
      <c r="L640" s="123"/>
      <c r="M640" s="123"/>
      <c r="N640" s="123"/>
      <c r="O640" s="123"/>
      <c r="P640" s="123"/>
      <c r="Q640" s="123"/>
      <c r="R640" s="123"/>
    </row>
    <row r="641" spans="2:18">
      <c r="B641" s="122"/>
      <c r="C641" s="122"/>
      <c r="D641" s="122"/>
      <c r="E641" s="122"/>
      <c r="F641" s="123"/>
      <c r="G641" s="123"/>
      <c r="H641" s="123"/>
      <c r="I641" s="123"/>
      <c r="J641" s="123"/>
      <c r="K641" s="123"/>
      <c r="L641" s="123"/>
      <c r="M641" s="123"/>
      <c r="N641" s="123"/>
      <c r="O641" s="123"/>
      <c r="P641" s="123"/>
      <c r="Q641" s="123"/>
      <c r="R641" s="123"/>
    </row>
    <row r="642" spans="2:18">
      <c r="B642" s="122"/>
      <c r="C642" s="122"/>
      <c r="D642" s="122"/>
      <c r="E642" s="122"/>
      <c r="F642" s="123"/>
      <c r="G642" s="123"/>
      <c r="H642" s="123"/>
      <c r="I642" s="123"/>
      <c r="J642" s="123"/>
      <c r="K642" s="123"/>
      <c r="L642" s="123"/>
      <c r="M642" s="123"/>
      <c r="N642" s="123"/>
      <c r="O642" s="123"/>
      <c r="P642" s="123"/>
      <c r="Q642" s="123"/>
      <c r="R642" s="123"/>
    </row>
    <row r="643" spans="2:18">
      <c r="B643" s="122"/>
      <c r="C643" s="122"/>
      <c r="D643" s="122"/>
      <c r="E643" s="122"/>
      <c r="F643" s="123"/>
      <c r="G643" s="123"/>
      <c r="H643" s="123"/>
      <c r="I643" s="123"/>
      <c r="J643" s="123"/>
      <c r="K643" s="123"/>
      <c r="L643" s="123"/>
      <c r="M643" s="123"/>
      <c r="N643" s="123"/>
      <c r="O643" s="123"/>
      <c r="P643" s="123"/>
      <c r="Q643" s="123"/>
      <c r="R643" s="123"/>
    </row>
    <row r="644" spans="2:18">
      <c r="B644" s="122"/>
      <c r="C644" s="122"/>
      <c r="D644" s="122"/>
      <c r="E644" s="122"/>
      <c r="F644" s="123"/>
      <c r="G644" s="123"/>
      <c r="H644" s="123"/>
      <c r="I644" s="123"/>
      <c r="J644" s="123"/>
      <c r="K644" s="123"/>
      <c r="L644" s="123"/>
      <c r="M644" s="123"/>
      <c r="N644" s="123"/>
      <c r="O644" s="123"/>
      <c r="P644" s="123"/>
      <c r="Q644" s="123"/>
      <c r="R644" s="123"/>
    </row>
    <row r="645" spans="2:18">
      <c r="B645" s="122"/>
      <c r="C645" s="122"/>
      <c r="D645" s="122"/>
      <c r="E645" s="122"/>
      <c r="F645" s="123"/>
      <c r="G645" s="123"/>
      <c r="H645" s="123"/>
      <c r="I645" s="123"/>
      <c r="J645" s="123"/>
      <c r="K645" s="123"/>
      <c r="L645" s="123"/>
      <c r="M645" s="123"/>
      <c r="N645" s="123"/>
      <c r="O645" s="123"/>
      <c r="P645" s="123"/>
      <c r="Q645" s="123"/>
      <c r="R645" s="123"/>
    </row>
    <row r="646" spans="2:18">
      <c r="B646" s="122"/>
      <c r="C646" s="122"/>
      <c r="D646" s="122"/>
      <c r="E646" s="122"/>
      <c r="F646" s="123"/>
      <c r="G646" s="123"/>
      <c r="H646" s="123"/>
      <c r="I646" s="123"/>
      <c r="J646" s="123"/>
      <c r="K646" s="123"/>
      <c r="L646" s="123"/>
      <c r="M646" s="123"/>
      <c r="N646" s="123"/>
      <c r="O646" s="123"/>
      <c r="P646" s="123"/>
      <c r="Q646" s="123"/>
      <c r="R646" s="123"/>
    </row>
    <row r="647" spans="2:18">
      <c r="B647" s="122"/>
      <c r="C647" s="122"/>
      <c r="D647" s="122"/>
      <c r="E647" s="122"/>
      <c r="F647" s="123"/>
      <c r="G647" s="123"/>
      <c r="H647" s="123"/>
      <c r="I647" s="123"/>
      <c r="J647" s="123"/>
      <c r="K647" s="123"/>
      <c r="L647" s="123"/>
      <c r="M647" s="123"/>
      <c r="N647" s="123"/>
      <c r="O647" s="123"/>
      <c r="P647" s="123"/>
      <c r="Q647" s="123"/>
      <c r="R647" s="123"/>
    </row>
    <row r="648" spans="2:18">
      <c r="B648" s="122"/>
      <c r="C648" s="122"/>
      <c r="D648" s="122"/>
      <c r="E648" s="122"/>
      <c r="F648" s="123"/>
      <c r="G648" s="123"/>
      <c r="H648" s="123"/>
      <c r="I648" s="123"/>
      <c r="J648" s="123"/>
      <c r="K648" s="123"/>
      <c r="L648" s="123"/>
      <c r="M648" s="123"/>
      <c r="N648" s="123"/>
      <c r="O648" s="123"/>
      <c r="P648" s="123"/>
      <c r="Q648" s="123"/>
      <c r="R648" s="123"/>
    </row>
    <row r="649" spans="2:18">
      <c r="B649" s="122"/>
      <c r="C649" s="122"/>
      <c r="D649" s="122"/>
      <c r="E649" s="122"/>
      <c r="F649" s="123"/>
      <c r="G649" s="123"/>
      <c r="H649" s="123"/>
      <c r="I649" s="123"/>
      <c r="J649" s="123"/>
      <c r="K649" s="123"/>
      <c r="L649" s="123"/>
      <c r="M649" s="123"/>
      <c r="N649" s="123"/>
      <c r="O649" s="123"/>
      <c r="P649" s="123"/>
      <c r="Q649" s="123"/>
      <c r="R649" s="123"/>
    </row>
    <row r="650" spans="2:18">
      <c r="B650" s="122"/>
      <c r="C650" s="122"/>
      <c r="D650" s="122"/>
      <c r="E650" s="122"/>
      <c r="F650" s="123"/>
      <c r="G650" s="123"/>
      <c r="H650" s="123"/>
      <c r="I650" s="123"/>
      <c r="J650" s="123"/>
      <c r="K650" s="123"/>
      <c r="L650" s="123"/>
      <c r="M650" s="123"/>
      <c r="N650" s="123"/>
      <c r="O650" s="123"/>
      <c r="P650" s="123"/>
      <c r="Q650" s="123"/>
      <c r="R650" s="123"/>
    </row>
    <row r="651" spans="2:18">
      <c r="B651" s="122"/>
      <c r="C651" s="122"/>
      <c r="D651" s="122"/>
      <c r="E651" s="122"/>
      <c r="F651" s="123"/>
      <c r="G651" s="123"/>
      <c r="H651" s="123"/>
      <c r="I651" s="123"/>
      <c r="J651" s="123"/>
      <c r="K651" s="123"/>
      <c r="L651" s="123"/>
      <c r="M651" s="123"/>
      <c r="N651" s="123"/>
      <c r="O651" s="123"/>
      <c r="P651" s="123"/>
      <c r="Q651" s="123"/>
      <c r="R651" s="123"/>
    </row>
    <row r="652" spans="2:18">
      <c r="B652" s="122"/>
      <c r="C652" s="122"/>
      <c r="D652" s="122"/>
      <c r="E652" s="122"/>
      <c r="F652" s="123"/>
      <c r="G652" s="123"/>
      <c r="H652" s="123"/>
      <c r="I652" s="123"/>
      <c r="J652" s="123"/>
      <c r="K652" s="123"/>
      <c r="L652" s="123"/>
      <c r="M652" s="123"/>
      <c r="N652" s="123"/>
      <c r="O652" s="123"/>
      <c r="P652" s="123"/>
      <c r="Q652" s="123"/>
      <c r="R652" s="123"/>
    </row>
    <row r="653" spans="2:18">
      <c r="B653" s="122"/>
      <c r="C653" s="122"/>
      <c r="D653" s="122"/>
      <c r="E653" s="122"/>
      <c r="F653" s="123"/>
      <c r="G653" s="123"/>
      <c r="H653" s="123"/>
      <c r="I653" s="123"/>
      <c r="J653" s="123"/>
      <c r="K653" s="123"/>
      <c r="L653" s="123"/>
      <c r="M653" s="123"/>
      <c r="N653" s="123"/>
      <c r="O653" s="123"/>
      <c r="P653" s="123"/>
      <c r="Q653" s="123"/>
      <c r="R653" s="123"/>
    </row>
    <row r="654" spans="2:18">
      <c r="B654" s="122"/>
      <c r="C654" s="122"/>
      <c r="D654" s="122"/>
      <c r="E654" s="122"/>
      <c r="F654" s="123"/>
      <c r="G654" s="123"/>
      <c r="H654" s="123"/>
      <c r="I654" s="123"/>
      <c r="J654" s="123"/>
      <c r="K654" s="123"/>
      <c r="L654" s="123"/>
      <c r="M654" s="123"/>
      <c r="N654" s="123"/>
      <c r="O654" s="123"/>
      <c r="P654" s="123"/>
      <c r="Q654" s="123"/>
      <c r="R654" s="123"/>
    </row>
    <row r="655" spans="2:18">
      <c r="B655" s="122"/>
      <c r="C655" s="122"/>
      <c r="D655" s="122"/>
      <c r="E655" s="122"/>
      <c r="F655" s="123"/>
      <c r="G655" s="123"/>
      <c r="H655" s="123"/>
      <c r="I655" s="123"/>
      <c r="J655" s="123"/>
      <c r="K655" s="123"/>
      <c r="L655" s="123"/>
      <c r="M655" s="123"/>
      <c r="N655" s="123"/>
      <c r="O655" s="123"/>
      <c r="P655" s="123"/>
      <c r="Q655" s="123"/>
      <c r="R655" s="123"/>
    </row>
    <row r="656" spans="2:18">
      <c r="B656" s="122"/>
      <c r="C656" s="122"/>
      <c r="D656" s="122"/>
      <c r="E656" s="122"/>
      <c r="F656" s="123"/>
      <c r="G656" s="123"/>
      <c r="H656" s="123"/>
      <c r="I656" s="123"/>
      <c r="J656" s="123"/>
      <c r="K656" s="123"/>
      <c r="L656" s="123"/>
      <c r="M656" s="123"/>
      <c r="N656" s="123"/>
      <c r="O656" s="123"/>
      <c r="P656" s="123"/>
      <c r="Q656" s="123"/>
      <c r="R656" s="123"/>
    </row>
    <row r="657" spans="2:18">
      <c r="B657" s="122"/>
      <c r="C657" s="122"/>
      <c r="D657" s="122"/>
      <c r="E657" s="122"/>
      <c r="F657" s="123"/>
      <c r="G657" s="123"/>
      <c r="H657" s="123"/>
      <c r="I657" s="123"/>
      <c r="J657" s="123"/>
      <c r="K657" s="123"/>
      <c r="L657" s="123"/>
      <c r="M657" s="123"/>
      <c r="N657" s="123"/>
      <c r="O657" s="123"/>
      <c r="P657" s="123"/>
      <c r="Q657" s="123"/>
      <c r="R657" s="123"/>
    </row>
    <row r="658" spans="2:18">
      <c r="B658" s="122"/>
      <c r="C658" s="122"/>
      <c r="D658" s="122"/>
      <c r="E658" s="122"/>
      <c r="F658" s="123"/>
      <c r="G658" s="123"/>
      <c r="H658" s="123"/>
      <c r="I658" s="123"/>
      <c r="J658" s="123"/>
      <c r="K658" s="123"/>
      <c r="L658" s="123"/>
      <c r="M658" s="123"/>
      <c r="N658" s="123"/>
      <c r="O658" s="123"/>
      <c r="P658" s="123"/>
      <c r="Q658" s="123"/>
      <c r="R658" s="123"/>
    </row>
    <row r="659" spans="2:18">
      <c r="B659" s="122"/>
      <c r="C659" s="122"/>
      <c r="D659" s="122"/>
      <c r="E659" s="122"/>
      <c r="F659" s="123"/>
      <c r="G659" s="123"/>
      <c r="H659" s="123"/>
      <c r="I659" s="123"/>
      <c r="J659" s="123"/>
      <c r="K659" s="123"/>
      <c r="L659" s="123"/>
      <c r="M659" s="123"/>
      <c r="N659" s="123"/>
      <c r="O659" s="123"/>
      <c r="P659" s="123"/>
      <c r="Q659" s="123"/>
      <c r="R659" s="123"/>
    </row>
    <row r="660" spans="2:18">
      <c r="B660" s="122"/>
      <c r="C660" s="122"/>
      <c r="D660" s="122"/>
      <c r="E660" s="122"/>
      <c r="F660" s="123"/>
      <c r="G660" s="123"/>
      <c r="H660" s="123"/>
      <c r="I660" s="123"/>
      <c r="J660" s="123"/>
      <c r="K660" s="123"/>
      <c r="L660" s="123"/>
      <c r="M660" s="123"/>
      <c r="N660" s="123"/>
      <c r="O660" s="123"/>
      <c r="P660" s="123"/>
      <c r="Q660" s="123"/>
      <c r="R660" s="123"/>
    </row>
    <row r="661" spans="2:18">
      <c r="B661" s="122"/>
      <c r="C661" s="122"/>
      <c r="D661" s="122"/>
      <c r="E661" s="122"/>
      <c r="F661" s="123"/>
      <c r="G661" s="123"/>
      <c r="H661" s="123"/>
      <c r="I661" s="123"/>
      <c r="J661" s="123"/>
      <c r="K661" s="123"/>
      <c r="L661" s="123"/>
      <c r="M661" s="123"/>
      <c r="N661" s="123"/>
      <c r="O661" s="123"/>
      <c r="P661" s="123"/>
      <c r="Q661" s="123"/>
      <c r="R661" s="123"/>
    </row>
    <row r="662" spans="2:18">
      <c r="B662" s="122"/>
      <c r="C662" s="122"/>
      <c r="D662" s="122"/>
      <c r="E662" s="122"/>
      <c r="F662" s="123"/>
      <c r="G662" s="123"/>
      <c r="H662" s="123"/>
      <c r="I662" s="123"/>
      <c r="J662" s="123"/>
      <c r="K662" s="123"/>
      <c r="L662" s="123"/>
      <c r="M662" s="123"/>
      <c r="N662" s="123"/>
      <c r="O662" s="123"/>
      <c r="P662" s="123"/>
      <c r="Q662" s="123"/>
      <c r="R662" s="123"/>
    </row>
    <row r="663" spans="2:18">
      <c r="B663" s="122"/>
      <c r="C663" s="122"/>
      <c r="D663" s="122"/>
      <c r="E663" s="122"/>
      <c r="F663" s="123"/>
      <c r="G663" s="123"/>
      <c r="H663" s="123"/>
      <c r="I663" s="123"/>
      <c r="J663" s="123"/>
      <c r="K663" s="123"/>
      <c r="L663" s="123"/>
      <c r="M663" s="123"/>
      <c r="N663" s="123"/>
      <c r="O663" s="123"/>
      <c r="P663" s="123"/>
      <c r="Q663" s="123"/>
      <c r="R663" s="123"/>
    </row>
    <row r="664" spans="2:18">
      <c r="B664" s="122"/>
      <c r="C664" s="122"/>
      <c r="D664" s="122"/>
      <c r="E664" s="122"/>
      <c r="F664" s="123"/>
      <c r="G664" s="123"/>
      <c r="H664" s="123"/>
      <c r="I664" s="123"/>
      <c r="J664" s="123"/>
      <c r="K664" s="123"/>
      <c r="L664" s="123"/>
      <c r="M664" s="123"/>
      <c r="N664" s="123"/>
      <c r="O664" s="123"/>
      <c r="P664" s="123"/>
      <c r="Q664" s="123"/>
      <c r="R664" s="123"/>
    </row>
    <row r="665" spans="2:18">
      <c r="B665" s="122"/>
      <c r="C665" s="122"/>
      <c r="D665" s="122"/>
      <c r="E665" s="122"/>
      <c r="F665" s="123"/>
      <c r="G665" s="123"/>
      <c r="H665" s="123"/>
      <c r="I665" s="123"/>
      <c r="J665" s="123"/>
      <c r="K665" s="123"/>
      <c r="L665" s="123"/>
      <c r="M665" s="123"/>
      <c r="N665" s="123"/>
      <c r="O665" s="123"/>
      <c r="P665" s="123"/>
      <c r="Q665" s="123"/>
      <c r="R665" s="123"/>
    </row>
    <row r="666" spans="2:18">
      <c r="B666" s="122"/>
      <c r="C666" s="122"/>
      <c r="D666" s="122"/>
      <c r="E666" s="122"/>
      <c r="F666" s="123"/>
      <c r="G666" s="123"/>
      <c r="H666" s="123"/>
      <c r="I666" s="123"/>
      <c r="J666" s="123"/>
      <c r="K666" s="123"/>
      <c r="L666" s="123"/>
      <c r="M666" s="123"/>
      <c r="N666" s="123"/>
      <c r="O666" s="123"/>
      <c r="P666" s="123"/>
      <c r="Q666" s="123"/>
      <c r="R666" s="123"/>
    </row>
    <row r="667" spans="2:18">
      <c r="B667" s="122"/>
      <c r="C667" s="122"/>
      <c r="D667" s="122"/>
      <c r="E667" s="122"/>
      <c r="F667" s="123"/>
      <c r="G667" s="123"/>
      <c r="H667" s="123"/>
      <c r="I667" s="123"/>
      <c r="J667" s="123"/>
      <c r="K667" s="123"/>
      <c r="L667" s="123"/>
      <c r="M667" s="123"/>
      <c r="N667" s="123"/>
      <c r="O667" s="123"/>
      <c r="P667" s="123"/>
      <c r="Q667" s="123"/>
      <c r="R667" s="123"/>
    </row>
    <row r="668" spans="2:18">
      <c r="B668" s="122"/>
      <c r="C668" s="122"/>
      <c r="D668" s="122"/>
      <c r="E668" s="122"/>
      <c r="F668" s="123"/>
      <c r="G668" s="123"/>
      <c r="H668" s="123"/>
      <c r="I668" s="123"/>
      <c r="J668" s="123"/>
      <c r="K668" s="123"/>
      <c r="L668" s="123"/>
      <c r="M668" s="123"/>
      <c r="N668" s="123"/>
      <c r="O668" s="123"/>
      <c r="P668" s="123"/>
      <c r="Q668" s="123"/>
      <c r="R668" s="123"/>
    </row>
    <row r="669" spans="2:18">
      <c r="B669" s="122"/>
      <c r="C669" s="122"/>
      <c r="D669" s="122"/>
      <c r="E669" s="122"/>
      <c r="F669" s="123"/>
      <c r="G669" s="123"/>
      <c r="H669" s="123"/>
      <c r="I669" s="123"/>
      <c r="J669" s="123"/>
      <c r="K669" s="123"/>
      <c r="L669" s="123"/>
      <c r="M669" s="123"/>
      <c r="N669" s="123"/>
      <c r="O669" s="123"/>
      <c r="P669" s="123"/>
      <c r="Q669" s="123"/>
      <c r="R669" s="123"/>
    </row>
    <row r="670" spans="2:18">
      <c r="B670" s="122"/>
      <c r="C670" s="122"/>
      <c r="D670" s="122"/>
      <c r="E670" s="122"/>
      <c r="F670" s="123"/>
      <c r="G670" s="123"/>
      <c r="H670" s="123"/>
      <c r="I670" s="123"/>
      <c r="J670" s="123"/>
      <c r="K670" s="123"/>
      <c r="L670" s="123"/>
      <c r="M670" s="123"/>
      <c r="N670" s="123"/>
      <c r="O670" s="123"/>
      <c r="P670" s="123"/>
      <c r="Q670" s="123"/>
      <c r="R670" s="123"/>
    </row>
    <row r="671" spans="2:18">
      <c r="B671" s="122"/>
      <c r="C671" s="122"/>
      <c r="D671" s="122"/>
      <c r="E671" s="122"/>
      <c r="F671" s="123"/>
      <c r="G671" s="123"/>
      <c r="H671" s="123"/>
      <c r="I671" s="123"/>
      <c r="J671" s="123"/>
      <c r="K671" s="123"/>
      <c r="L671" s="123"/>
      <c r="M671" s="123"/>
      <c r="N671" s="123"/>
      <c r="O671" s="123"/>
      <c r="P671" s="123"/>
      <c r="Q671" s="123"/>
      <c r="R671" s="123"/>
    </row>
    <row r="672" spans="2:18">
      <c r="B672" s="122"/>
      <c r="C672" s="122"/>
      <c r="D672" s="122"/>
      <c r="E672" s="122"/>
      <c r="F672" s="123"/>
      <c r="G672" s="123"/>
      <c r="H672" s="123"/>
      <c r="I672" s="123"/>
      <c r="J672" s="123"/>
      <c r="K672" s="123"/>
      <c r="L672" s="123"/>
      <c r="M672" s="123"/>
      <c r="N672" s="123"/>
      <c r="O672" s="123"/>
      <c r="P672" s="123"/>
      <c r="Q672" s="123"/>
      <c r="R672" s="123"/>
    </row>
    <row r="673" spans="2:18">
      <c r="B673" s="122"/>
      <c r="C673" s="122"/>
      <c r="D673" s="122"/>
      <c r="E673" s="122"/>
      <c r="F673" s="123"/>
      <c r="G673" s="123"/>
      <c r="H673" s="123"/>
      <c r="I673" s="123"/>
      <c r="J673" s="123"/>
      <c r="K673" s="123"/>
      <c r="L673" s="123"/>
      <c r="M673" s="123"/>
      <c r="N673" s="123"/>
      <c r="O673" s="123"/>
      <c r="P673" s="123"/>
      <c r="Q673" s="123"/>
      <c r="R673" s="123"/>
    </row>
    <row r="674" spans="2:18">
      <c r="B674" s="122"/>
      <c r="C674" s="122"/>
      <c r="D674" s="122"/>
      <c r="E674" s="122"/>
      <c r="F674" s="123"/>
      <c r="G674" s="123"/>
      <c r="H674" s="123"/>
      <c r="I674" s="123"/>
      <c r="J674" s="123"/>
      <c r="K674" s="123"/>
      <c r="L674" s="123"/>
      <c r="M674" s="123"/>
      <c r="N674" s="123"/>
      <c r="O674" s="123"/>
      <c r="P674" s="123"/>
      <c r="Q674" s="123"/>
      <c r="R674" s="123"/>
    </row>
    <row r="675" spans="2:18">
      <c r="B675" s="122"/>
      <c r="C675" s="122"/>
      <c r="D675" s="122"/>
      <c r="E675" s="122"/>
      <c r="F675" s="123"/>
      <c r="G675" s="123"/>
      <c r="H675" s="123"/>
      <c r="I675" s="123"/>
      <c r="J675" s="123"/>
      <c r="K675" s="123"/>
      <c r="L675" s="123"/>
      <c r="M675" s="123"/>
      <c r="N675" s="123"/>
      <c r="O675" s="123"/>
      <c r="P675" s="123"/>
      <c r="Q675" s="123"/>
      <c r="R675" s="123"/>
    </row>
    <row r="676" spans="2:18">
      <c r="B676" s="122"/>
      <c r="C676" s="122"/>
      <c r="D676" s="122"/>
      <c r="E676" s="122"/>
      <c r="F676" s="123"/>
      <c r="G676" s="123"/>
      <c r="H676" s="123"/>
      <c r="I676" s="123"/>
      <c r="J676" s="123"/>
      <c r="K676" s="123"/>
      <c r="L676" s="123"/>
      <c r="M676" s="123"/>
      <c r="N676" s="123"/>
      <c r="O676" s="123"/>
      <c r="P676" s="123"/>
      <c r="Q676" s="123"/>
      <c r="R676" s="123"/>
    </row>
    <row r="677" spans="2:18">
      <c r="B677" s="122"/>
      <c r="C677" s="122"/>
      <c r="D677" s="122"/>
      <c r="E677" s="122"/>
      <c r="F677" s="123"/>
      <c r="G677" s="123"/>
      <c r="H677" s="123"/>
      <c r="I677" s="123"/>
      <c r="J677" s="123"/>
      <c r="K677" s="123"/>
      <c r="L677" s="123"/>
      <c r="M677" s="123"/>
      <c r="N677" s="123"/>
      <c r="O677" s="123"/>
      <c r="P677" s="123"/>
      <c r="Q677" s="123"/>
      <c r="R677" s="123"/>
    </row>
    <row r="678" spans="2:18">
      <c r="B678" s="122"/>
      <c r="C678" s="122"/>
      <c r="D678" s="122"/>
      <c r="E678" s="122"/>
      <c r="F678" s="123"/>
      <c r="G678" s="123"/>
      <c r="H678" s="123"/>
      <c r="I678" s="123"/>
      <c r="J678" s="123"/>
      <c r="K678" s="123"/>
      <c r="L678" s="123"/>
      <c r="M678" s="123"/>
      <c r="N678" s="123"/>
      <c r="O678" s="123"/>
      <c r="P678" s="123"/>
      <c r="Q678" s="123"/>
      <c r="R678" s="123"/>
    </row>
    <row r="679" spans="2:18">
      <c r="B679" s="122"/>
      <c r="C679" s="122"/>
      <c r="D679" s="122"/>
      <c r="E679" s="122"/>
      <c r="F679" s="123"/>
      <c r="G679" s="123"/>
      <c r="H679" s="123"/>
      <c r="I679" s="123"/>
      <c r="J679" s="123"/>
      <c r="K679" s="123"/>
      <c r="L679" s="123"/>
      <c r="M679" s="123"/>
      <c r="N679" s="123"/>
      <c r="O679" s="123"/>
      <c r="P679" s="123"/>
      <c r="Q679" s="123"/>
      <c r="R679" s="123"/>
    </row>
    <row r="680" spans="2:18">
      <c r="B680" s="122"/>
      <c r="C680" s="122"/>
      <c r="D680" s="122"/>
      <c r="E680" s="122"/>
      <c r="F680" s="123"/>
      <c r="G680" s="123"/>
      <c r="H680" s="123"/>
      <c r="I680" s="123"/>
      <c r="J680" s="123"/>
      <c r="K680" s="123"/>
      <c r="L680" s="123"/>
      <c r="M680" s="123"/>
      <c r="N680" s="123"/>
      <c r="O680" s="123"/>
      <c r="P680" s="123"/>
      <c r="Q680" s="123"/>
      <c r="R680" s="123"/>
    </row>
    <row r="681" spans="2:18">
      <c r="B681" s="122"/>
      <c r="C681" s="122"/>
      <c r="D681" s="122"/>
      <c r="E681" s="122"/>
      <c r="F681" s="123"/>
      <c r="G681" s="123"/>
      <c r="H681" s="123"/>
      <c r="I681" s="123"/>
      <c r="J681" s="123"/>
      <c r="K681" s="123"/>
      <c r="L681" s="123"/>
      <c r="M681" s="123"/>
      <c r="N681" s="123"/>
      <c r="O681" s="123"/>
      <c r="P681" s="123"/>
      <c r="Q681" s="123"/>
      <c r="R681" s="123"/>
    </row>
    <row r="682" spans="2:18">
      <c r="B682" s="122"/>
      <c r="C682" s="122"/>
      <c r="D682" s="122"/>
      <c r="E682" s="122"/>
      <c r="F682" s="123"/>
      <c r="G682" s="123"/>
      <c r="H682" s="123"/>
      <c r="I682" s="123"/>
      <c r="J682" s="123"/>
      <c r="K682" s="123"/>
      <c r="L682" s="123"/>
      <c r="M682" s="123"/>
      <c r="N682" s="123"/>
      <c r="O682" s="123"/>
      <c r="P682" s="123"/>
      <c r="Q682" s="123"/>
      <c r="R682" s="123"/>
    </row>
    <row r="683" spans="2:18">
      <c r="B683" s="122"/>
      <c r="C683" s="122"/>
      <c r="D683" s="122"/>
      <c r="E683" s="122"/>
      <c r="F683" s="123"/>
      <c r="G683" s="123"/>
      <c r="H683" s="123"/>
      <c r="I683" s="123"/>
      <c r="J683" s="123"/>
      <c r="K683" s="123"/>
      <c r="L683" s="123"/>
      <c r="M683" s="123"/>
      <c r="N683" s="123"/>
      <c r="O683" s="123"/>
      <c r="P683" s="123"/>
      <c r="Q683" s="123"/>
      <c r="R683" s="123"/>
    </row>
    <row r="684" spans="2:18">
      <c r="B684" s="122"/>
      <c r="C684" s="122"/>
      <c r="D684" s="122"/>
      <c r="E684" s="122"/>
      <c r="F684" s="123"/>
      <c r="G684" s="123"/>
      <c r="H684" s="123"/>
      <c r="I684" s="123"/>
      <c r="J684" s="123"/>
      <c r="K684" s="123"/>
      <c r="L684" s="123"/>
      <c r="M684" s="123"/>
      <c r="N684" s="123"/>
      <c r="O684" s="123"/>
      <c r="P684" s="123"/>
      <c r="Q684" s="123"/>
      <c r="R684" s="123"/>
    </row>
    <row r="685" spans="2:18">
      <c r="B685" s="122"/>
      <c r="C685" s="122"/>
      <c r="D685" s="122"/>
      <c r="E685" s="122"/>
      <c r="F685" s="123"/>
      <c r="G685" s="123"/>
      <c r="H685" s="123"/>
      <c r="I685" s="123"/>
      <c r="J685" s="123"/>
      <c r="K685" s="123"/>
      <c r="L685" s="123"/>
      <c r="M685" s="123"/>
      <c r="N685" s="123"/>
      <c r="O685" s="123"/>
      <c r="P685" s="123"/>
      <c r="Q685" s="123"/>
      <c r="R685" s="123"/>
    </row>
    <row r="686" spans="2:18">
      <c r="B686" s="122"/>
      <c r="C686" s="122"/>
      <c r="D686" s="122"/>
      <c r="E686" s="122"/>
      <c r="F686" s="123"/>
      <c r="G686" s="123"/>
      <c r="H686" s="123"/>
      <c r="I686" s="123"/>
      <c r="J686" s="123"/>
      <c r="K686" s="123"/>
      <c r="L686" s="123"/>
      <c r="M686" s="123"/>
      <c r="N686" s="123"/>
      <c r="O686" s="123"/>
      <c r="P686" s="123"/>
      <c r="Q686" s="123"/>
      <c r="R686" s="123"/>
    </row>
    <row r="687" spans="2:18">
      <c r="B687" s="122"/>
      <c r="C687" s="122"/>
      <c r="D687" s="122"/>
      <c r="E687" s="122"/>
      <c r="F687" s="123"/>
      <c r="G687" s="123"/>
      <c r="H687" s="123"/>
      <c r="I687" s="123"/>
      <c r="J687" s="123"/>
      <c r="K687" s="123"/>
      <c r="L687" s="123"/>
      <c r="M687" s="123"/>
      <c r="N687" s="123"/>
      <c r="O687" s="123"/>
      <c r="P687" s="123"/>
      <c r="Q687" s="123"/>
      <c r="R687" s="123"/>
    </row>
    <row r="688" spans="2:18">
      <c r="B688" s="122"/>
      <c r="C688" s="122"/>
      <c r="D688" s="122"/>
      <c r="E688" s="122"/>
      <c r="F688" s="123"/>
      <c r="G688" s="123"/>
      <c r="H688" s="123"/>
      <c r="I688" s="123"/>
      <c r="J688" s="123"/>
      <c r="K688" s="123"/>
      <c r="L688" s="123"/>
      <c r="M688" s="123"/>
      <c r="N688" s="123"/>
      <c r="O688" s="123"/>
      <c r="P688" s="123"/>
      <c r="Q688" s="123"/>
      <c r="R688" s="123"/>
    </row>
    <row r="689" spans="2:18">
      <c r="B689" s="122"/>
      <c r="C689" s="122"/>
      <c r="D689" s="122"/>
      <c r="E689" s="122"/>
      <c r="F689" s="123"/>
      <c r="G689" s="123"/>
      <c r="H689" s="123"/>
      <c r="I689" s="123"/>
      <c r="J689" s="123"/>
      <c r="K689" s="123"/>
      <c r="L689" s="123"/>
      <c r="M689" s="123"/>
      <c r="N689" s="123"/>
      <c r="O689" s="123"/>
      <c r="P689" s="123"/>
      <c r="Q689" s="123"/>
      <c r="R689" s="123"/>
    </row>
    <row r="690" spans="2:18">
      <c r="B690" s="122"/>
      <c r="C690" s="122"/>
      <c r="D690" s="122"/>
      <c r="E690" s="122"/>
      <c r="F690" s="123"/>
      <c r="G690" s="123"/>
      <c r="H690" s="123"/>
      <c r="I690" s="123"/>
      <c r="J690" s="123"/>
      <c r="K690" s="123"/>
      <c r="L690" s="123"/>
      <c r="M690" s="123"/>
      <c r="N690" s="123"/>
      <c r="O690" s="123"/>
      <c r="P690" s="123"/>
      <c r="Q690" s="123"/>
      <c r="R690" s="123"/>
    </row>
    <row r="691" spans="2:18">
      <c r="B691" s="122"/>
      <c r="C691" s="122"/>
      <c r="D691" s="122"/>
      <c r="E691" s="122"/>
      <c r="F691" s="123"/>
      <c r="G691" s="123"/>
      <c r="H691" s="123"/>
      <c r="I691" s="123"/>
      <c r="J691" s="123"/>
      <c r="K691" s="123"/>
      <c r="L691" s="123"/>
      <c r="M691" s="123"/>
      <c r="N691" s="123"/>
      <c r="O691" s="123"/>
      <c r="P691" s="123"/>
      <c r="Q691" s="123"/>
      <c r="R691" s="123"/>
    </row>
    <row r="692" spans="2:18">
      <c r="B692" s="122"/>
      <c r="C692" s="122"/>
      <c r="D692" s="122"/>
      <c r="E692" s="122"/>
      <c r="F692" s="123"/>
      <c r="G692" s="123"/>
      <c r="H692" s="123"/>
      <c r="I692" s="123"/>
      <c r="J692" s="123"/>
      <c r="K692" s="123"/>
      <c r="L692" s="123"/>
      <c r="M692" s="123"/>
      <c r="N692" s="123"/>
      <c r="O692" s="123"/>
      <c r="P692" s="123"/>
      <c r="Q692" s="123"/>
      <c r="R692" s="123"/>
    </row>
    <row r="693" spans="2:18">
      <c r="B693" s="122"/>
      <c r="C693" s="122"/>
      <c r="D693" s="122"/>
      <c r="E693" s="122"/>
      <c r="F693" s="123"/>
      <c r="G693" s="123"/>
      <c r="H693" s="123"/>
      <c r="I693" s="123"/>
      <c r="J693" s="123"/>
      <c r="K693" s="123"/>
      <c r="L693" s="123"/>
      <c r="M693" s="123"/>
      <c r="N693" s="123"/>
      <c r="O693" s="123"/>
      <c r="P693" s="123"/>
      <c r="Q693" s="123"/>
      <c r="R693" s="123"/>
    </row>
    <row r="694" spans="2:18">
      <c r="B694" s="122"/>
      <c r="C694" s="122"/>
      <c r="D694" s="122"/>
      <c r="E694" s="122"/>
      <c r="F694" s="123"/>
      <c r="G694" s="123"/>
      <c r="H694" s="123"/>
      <c r="I694" s="123"/>
      <c r="J694" s="123"/>
      <c r="K694" s="123"/>
      <c r="L694" s="123"/>
      <c r="M694" s="123"/>
      <c r="N694" s="123"/>
      <c r="O694" s="123"/>
      <c r="P694" s="123"/>
      <c r="Q694" s="123"/>
      <c r="R694" s="123"/>
    </row>
    <row r="695" spans="2:18">
      <c r="B695" s="122"/>
      <c r="C695" s="122"/>
      <c r="D695" s="122"/>
      <c r="E695" s="122"/>
      <c r="F695" s="123"/>
      <c r="G695" s="123"/>
      <c r="H695" s="123"/>
      <c r="I695" s="123"/>
      <c r="J695" s="123"/>
      <c r="K695" s="123"/>
      <c r="L695" s="123"/>
      <c r="M695" s="123"/>
      <c r="N695" s="123"/>
      <c r="O695" s="123"/>
      <c r="P695" s="123"/>
      <c r="Q695" s="123"/>
      <c r="R695" s="123"/>
    </row>
    <row r="696" spans="2:18">
      <c r="B696" s="122"/>
      <c r="C696" s="122"/>
      <c r="D696" s="122"/>
      <c r="E696" s="122"/>
      <c r="F696" s="123"/>
      <c r="G696" s="123"/>
      <c r="H696" s="123"/>
      <c r="I696" s="123"/>
      <c r="J696" s="123"/>
      <c r="K696" s="123"/>
      <c r="L696" s="123"/>
      <c r="M696" s="123"/>
      <c r="N696" s="123"/>
      <c r="O696" s="123"/>
      <c r="P696" s="123"/>
      <c r="Q696" s="123"/>
      <c r="R696" s="123"/>
    </row>
    <row r="697" spans="2:18">
      <c r="B697" s="122"/>
      <c r="C697" s="122"/>
      <c r="D697" s="122"/>
      <c r="E697" s="122"/>
      <c r="F697" s="123"/>
      <c r="G697" s="123"/>
      <c r="H697" s="123"/>
      <c r="I697" s="123"/>
      <c r="J697" s="123"/>
      <c r="K697" s="123"/>
      <c r="L697" s="123"/>
      <c r="M697" s="123"/>
      <c r="N697" s="123"/>
      <c r="O697" s="123"/>
      <c r="P697" s="123"/>
      <c r="Q697" s="123"/>
      <c r="R697" s="123"/>
    </row>
    <row r="698" spans="2:18">
      <c r="B698" s="122"/>
      <c r="C698" s="122"/>
      <c r="D698" s="122"/>
      <c r="E698" s="122"/>
      <c r="F698" s="123"/>
      <c r="G698" s="123"/>
      <c r="H698" s="123"/>
      <c r="I698" s="123"/>
      <c r="J698" s="123"/>
      <c r="K698" s="123"/>
      <c r="L698" s="123"/>
      <c r="M698" s="123"/>
      <c r="N698" s="123"/>
      <c r="O698" s="123"/>
      <c r="P698" s="123"/>
      <c r="Q698" s="123"/>
      <c r="R698" s="123"/>
    </row>
    <row r="699" spans="2:18">
      <c r="B699" s="122"/>
      <c r="C699" s="122"/>
      <c r="D699" s="122"/>
      <c r="E699" s="122"/>
      <c r="F699" s="123"/>
      <c r="G699" s="123"/>
      <c r="H699" s="123"/>
      <c r="I699" s="123"/>
      <c r="J699" s="123"/>
      <c r="K699" s="123"/>
      <c r="L699" s="123"/>
      <c r="M699" s="123"/>
      <c r="N699" s="123"/>
      <c r="O699" s="123"/>
      <c r="P699" s="123"/>
      <c r="Q699" s="123"/>
      <c r="R699" s="123"/>
    </row>
    <row r="700" spans="2:18">
      <c r="B700" s="122"/>
      <c r="C700" s="122"/>
      <c r="D700" s="122"/>
      <c r="E700" s="122"/>
      <c r="F700" s="123"/>
      <c r="G700" s="123"/>
      <c r="H700" s="123"/>
      <c r="I700" s="123"/>
      <c r="J700" s="123"/>
      <c r="K700" s="123"/>
      <c r="L700" s="123"/>
      <c r="M700" s="123"/>
      <c r="N700" s="123"/>
      <c r="O700" s="123"/>
      <c r="P700" s="123"/>
      <c r="Q700" s="123"/>
      <c r="R700" s="123"/>
    </row>
    <row r="701" spans="2:18">
      <c r="B701" s="122"/>
      <c r="C701" s="122"/>
      <c r="D701" s="122"/>
      <c r="E701" s="122"/>
      <c r="F701" s="123"/>
      <c r="G701" s="123"/>
      <c r="H701" s="123"/>
      <c r="I701" s="123"/>
      <c r="J701" s="123"/>
      <c r="K701" s="123"/>
      <c r="L701" s="123"/>
      <c r="M701" s="123"/>
      <c r="N701" s="123"/>
      <c r="O701" s="123"/>
      <c r="P701" s="123"/>
      <c r="Q701" s="123"/>
      <c r="R701" s="123"/>
    </row>
    <row r="702" spans="2:18">
      <c r="B702" s="122"/>
      <c r="C702" s="122"/>
      <c r="D702" s="122"/>
      <c r="E702" s="122"/>
      <c r="F702" s="123"/>
      <c r="G702" s="123"/>
      <c r="H702" s="123"/>
      <c r="I702" s="123"/>
      <c r="J702" s="123"/>
      <c r="K702" s="123"/>
      <c r="L702" s="123"/>
      <c r="M702" s="123"/>
      <c r="N702" s="123"/>
      <c r="O702" s="123"/>
      <c r="P702" s="123"/>
      <c r="Q702" s="123"/>
      <c r="R702" s="123"/>
    </row>
    <row r="703" spans="2:18">
      <c r="B703" s="122"/>
      <c r="C703" s="122"/>
      <c r="D703" s="122"/>
      <c r="E703" s="122"/>
      <c r="F703" s="123"/>
      <c r="G703" s="123"/>
      <c r="H703" s="123"/>
      <c r="I703" s="123"/>
      <c r="J703" s="123"/>
      <c r="K703" s="123"/>
      <c r="L703" s="123"/>
      <c r="M703" s="123"/>
      <c r="N703" s="123"/>
      <c r="O703" s="123"/>
      <c r="P703" s="123"/>
      <c r="Q703" s="123"/>
      <c r="R703" s="123"/>
    </row>
    <row r="704" spans="2:18">
      <c r="B704" s="122"/>
      <c r="C704" s="122"/>
      <c r="D704" s="122"/>
      <c r="E704" s="122"/>
      <c r="F704" s="123"/>
      <c r="G704" s="123"/>
      <c r="H704" s="123"/>
      <c r="I704" s="123"/>
      <c r="J704" s="123"/>
      <c r="K704" s="123"/>
      <c r="L704" s="123"/>
      <c r="M704" s="123"/>
      <c r="N704" s="123"/>
      <c r="O704" s="123"/>
      <c r="P704" s="123"/>
      <c r="Q704" s="123"/>
      <c r="R704" s="123"/>
    </row>
    <row r="705" spans="2:18">
      <c r="B705" s="122"/>
      <c r="C705" s="122"/>
      <c r="D705" s="122"/>
      <c r="E705" s="122"/>
      <c r="F705" s="123"/>
      <c r="G705" s="123"/>
      <c r="H705" s="123"/>
      <c r="I705" s="123"/>
      <c r="J705" s="123"/>
      <c r="K705" s="123"/>
      <c r="L705" s="123"/>
      <c r="M705" s="123"/>
      <c r="N705" s="123"/>
      <c r="O705" s="123"/>
      <c r="P705" s="123"/>
      <c r="Q705" s="123"/>
      <c r="R705" s="123"/>
    </row>
    <row r="706" spans="2:18">
      <c r="B706" s="122"/>
      <c r="C706" s="122"/>
      <c r="D706" s="122"/>
      <c r="E706" s="122"/>
      <c r="F706" s="123"/>
      <c r="G706" s="123"/>
      <c r="H706" s="123"/>
      <c r="I706" s="123"/>
      <c r="J706" s="123"/>
      <c r="K706" s="123"/>
      <c r="L706" s="123"/>
      <c r="M706" s="123"/>
      <c r="N706" s="123"/>
      <c r="O706" s="123"/>
      <c r="P706" s="123"/>
      <c r="Q706" s="123"/>
      <c r="R706" s="123"/>
    </row>
    <row r="707" spans="2:18">
      <c r="B707" s="122"/>
      <c r="C707" s="122"/>
      <c r="D707" s="122"/>
      <c r="E707" s="122"/>
      <c r="F707" s="123"/>
      <c r="G707" s="123"/>
      <c r="H707" s="123"/>
      <c r="I707" s="123"/>
      <c r="J707" s="123"/>
      <c r="K707" s="123"/>
      <c r="L707" s="123"/>
      <c r="M707" s="123"/>
      <c r="N707" s="123"/>
      <c r="O707" s="123"/>
      <c r="P707" s="123"/>
      <c r="Q707" s="123"/>
      <c r="R707" s="123"/>
    </row>
    <row r="708" spans="2:18">
      <c r="B708" s="122"/>
      <c r="C708" s="122"/>
      <c r="D708" s="122"/>
      <c r="E708" s="122"/>
      <c r="F708" s="123"/>
      <c r="G708" s="123"/>
      <c r="H708" s="123"/>
      <c r="I708" s="123"/>
      <c r="J708" s="123"/>
      <c r="K708" s="123"/>
      <c r="L708" s="123"/>
      <c r="M708" s="123"/>
      <c r="N708" s="123"/>
      <c r="O708" s="123"/>
      <c r="P708" s="123"/>
      <c r="Q708" s="123"/>
      <c r="R708" s="123"/>
    </row>
    <row r="709" spans="2:18">
      <c r="B709" s="122"/>
      <c r="C709" s="122"/>
      <c r="D709" s="122"/>
      <c r="E709" s="122"/>
      <c r="F709" s="123"/>
      <c r="G709" s="123"/>
      <c r="H709" s="123"/>
      <c r="I709" s="123"/>
      <c r="J709" s="123"/>
      <c r="K709" s="123"/>
      <c r="L709" s="123"/>
      <c r="M709" s="123"/>
      <c r="N709" s="123"/>
      <c r="O709" s="123"/>
      <c r="P709" s="123"/>
      <c r="Q709" s="123"/>
      <c r="R709" s="123"/>
    </row>
    <row r="710" spans="2:18">
      <c r="B710" s="122"/>
      <c r="C710" s="122"/>
      <c r="D710" s="122"/>
      <c r="E710" s="122"/>
      <c r="F710" s="123"/>
      <c r="G710" s="123"/>
      <c r="H710" s="123"/>
      <c r="I710" s="123"/>
      <c r="J710" s="123"/>
      <c r="K710" s="123"/>
      <c r="L710" s="123"/>
      <c r="M710" s="123"/>
      <c r="N710" s="123"/>
      <c r="O710" s="123"/>
      <c r="P710" s="123"/>
      <c r="Q710" s="123"/>
      <c r="R710" s="123"/>
    </row>
    <row r="711" spans="2:18">
      <c r="B711" s="122"/>
      <c r="C711" s="122"/>
      <c r="D711" s="122"/>
      <c r="E711" s="122"/>
      <c r="F711" s="123"/>
      <c r="G711" s="123"/>
      <c r="H711" s="123"/>
      <c r="I711" s="123"/>
      <c r="J711" s="123"/>
      <c r="K711" s="123"/>
      <c r="L711" s="123"/>
      <c r="M711" s="123"/>
      <c r="N711" s="123"/>
      <c r="O711" s="123"/>
      <c r="P711" s="123"/>
      <c r="Q711" s="123"/>
      <c r="R711" s="123"/>
    </row>
    <row r="712" spans="2:18">
      <c r="B712" s="122"/>
      <c r="C712" s="122"/>
      <c r="D712" s="122"/>
      <c r="E712" s="122"/>
      <c r="F712" s="123"/>
      <c r="G712" s="123"/>
      <c r="H712" s="123"/>
      <c r="I712" s="123"/>
      <c r="J712" s="123"/>
      <c r="K712" s="123"/>
      <c r="L712" s="123"/>
      <c r="M712" s="123"/>
      <c r="N712" s="123"/>
      <c r="O712" s="123"/>
      <c r="P712" s="123"/>
      <c r="Q712" s="123"/>
      <c r="R712" s="123"/>
    </row>
    <row r="713" spans="2:18">
      <c r="B713" s="122"/>
      <c r="C713" s="122"/>
      <c r="D713" s="122"/>
      <c r="E713" s="122"/>
      <c r="F713" s="123"/>
      <c r="G713" s="123"/>
      <c r="H713" s="123"/>
      <c r="I713" s="123"/>
      <c r="J713" s="123"/>
      <c r="K713" s="123"/>
      <c r="L713" s="123"/>
      <c r="M713" s="123"/>
      <c r="N713" s="123"/>
      <c r="O713" s="123"/>
      <c r="P713" s="123"/>
      <c r="Q713" s="123"/>
      <c r="R713" s="123"/>
    </row>
    <row r="714" spans="2:18">
      <c r="B714" s="122"/>
      <c r="C714" s="122"/>
      <c r="D714" s="122"/>
      <c r="E714" s="122"/>
      <c r="F714" s="123"/>
      <c r="G714" s="123"/>
      <c r="H714" s="123"/>
      <c r="I714" s="123"/>
      <c r="J714" s="123"/>
      <c r="K714" s="123"/>
      <c r="L714" s="123"/>
      <c r="M714" s="123"/>
      <c r="N714" s="123"/>
      <c r="O714" s="123"/>
      <c r="P714" s="123"/>
      <c r="Q714" s="123"/>
      <c r="R714" s="123"/>
    </row>
    <row r="715" spans="2:18">
      <c r="B715" s="122"/>
      <c r="C715" s="122"/>
      <c r="D715" s="122"/>
      <c r="E715" s="122"/>
      <c r="F715" s="123"/>
      <c r="G715" s="123"/>
      <c r="H715" s="123"/>
      <c r="I715" s="123"/>
      <c r="J715" s="123"/>
      <c r="K715" s="123"/>
      <c r="L715" s="123"/>
      <c r="M715" s="123"/>
      <c r="N715" s="123"/>
      <c r="O715" s="123"/>
      <c r="P715" s="123"/>
      <c r="Q715" s="123"/>
      <c r="R715" s="123"/>
    </row>
    <row r="716" spans="2:18">
      <c r="B716" s="122"/>
      <c r="C716" s="122"/>
      <c r="D716" s="122"/>
      <c r="E716" s="122"/>
      <c r="F716" s="123"/>
      <c r="G716" s="123"/>
      <c r="H716" s="123"/>
      <c r="I716" s="123"/>
      <c r="J716" s="123"/>
      <c r="K716" s="123"/>
      <c r="L716" s="123"/>
      <c r="M716" s="123"/>
      <c r="N716" s="123"/>
      <c r="O716" s="123"/>
      <c r="P716" s="123"/>
      <c r="Q716" s="123"/>
      <c r="R716" s="123"/>
    </row>
    <row r="717" spans="2:18">
      <c r="B717" s="122"/>
      <c r="C717" s="122"/>
      <c r="D717" s="122"/>
      <c r="E717" s="122"/>
      <c r="F717" s="123"/>
      <c r="G717" s="123"/>
      <c r="H717" s="123"/>
      <c r="I717" s="123"/>
      <c r="J717" s="123"/>
      <c r="K717" s="123"/>
      <c r="L717" s="123"/>
      <c r="M717" s="123"/>
      <c r="N717" s="123"/>
      <c r="O717" s="123"/>
      <c r="P717" s="123"/>
      <c r="Q717" s="123"/>
      <c r="R717" s="123"/>
    </row>
    <row r="718" spans="2:18">
      <c r="B718" s="122"/>
      <c r="C718" s="122"/>
      <c r="D718" s="122"/>
      <c r="E718" s="122"/>
      <c r="F718" s="123"/>
      <c r="G718" s="123"/>
      <c r="H718" s="123"/>
      <c r="I718" s="123"/>
      <c r="J718" s="123"/>
      <c r="K718" s="123"/>
      <c r="L718" s="123"/>
      <c r="M718" s="123"/>
      <c r="N718" s="123"/>
      <c r="O718" s="123"/>
      <c r="P718" s="123"/>
      <c r="Q718" s="123"/>
      <c r="R718" s="123"/>
    </row>
    <row r="719" spans="2:18">
      <c r="B719" s="122"/>
      <c r="C719" s="122"/>
      <c r="D719" s="122"/>
      <c r="E719" s="122"/>
      <c r="F719" s="123"/>
      <c r="G719" s="123"/>
      <c r="H719" s="123"/>
      <c r="I719" s="123"/>
      <c r="J719" s="123"/>
      <c r="K719" s="123"/>
      <c r="L719" s="123"/>
      <c r="M719" s="123"/>
      <c r="N719" s="123"/>
      <c r="O719" s="123"/>
      <c r="P719" s="123"/>
      <c r="Q719" s="123"/>
      <c r="R719" s="123"/>
    </row>
    <row r="720" spans="2:18">
      <c r="B720" s="122"/>
      <c r="C720" s="122"/>
      <c r="D720" s="122"/>
      <c r="E720" s="122"/>
      <c r="F720" s="123"/>
      <c r="G720" s="123"/>
      <c r="H720" s="123"/>
      <c r="I720" s="123"/>
      <c r="J720" s="123"/>
      <c r="K720" s="123"/>
      <c r="L720" s="123"/>
      <c r="M720" s="123"/>
      <c r="N720" s="123"/>
      <c r="O720" s="123"/>
      <c r="P720" s="123"/>
      <c r="Q720" s="123"/>
      <c r="R720" s="123"/>
    </row>
    <row r="721" spans="2:18">
      <c r="B721" s="122"/>
      <c r="C721" s="122"/>
      <c r="D721" s="122"/>
      <c r="E721" s="122"/>
      <c r="F721" s="123"/>
      <c r="G721" s="123"/>
      <c r="H721" s="123"/>
      <c r="I721" s="123"/>
      <c r="J721" s="123"/>
      <c r="K721" s="123"/>
      <c r="L721" s="123"/>
      <c r="M721" s="123"/>
      <c r="N721" s="123"/>
      <c r="O721" s="123"/>
      <c r="P721" s="123"/>
      <c r="Q721" s="123"/>
      <c r="R721" s="123"/>
    </row>
    <row r="722" spans="2:18">
      <c r="B722" s="122"/>
      <c r="C722" s="122"/>
      <c r="D722" s="122"/>
      <c r="E722" s="122"/>
      <c r="F722" s="123"/>
      <c r="G722" s="123"/>
      <c r="H722" s="123"/>
      <c r="I722" s="123"/>
      <c r="J722" s="123"/>
      <c r="K722" s="123"/>
      <c r="L722" s="123"/>
      <c r="M722" s="123"/>
      <c r="N722" s="123"/>
      <c r="O722" s="123"/>
      <c r="P722" s="123"/>
      <c r="Q722" s="123"/>
      <c r="R722" s="123"/>
    </row>
    <row r="723" spans="2:18">
      <c r="B723" s="122"/>
      <c r="C723" s="122"/>
      <c r="D723" s="122"/>
      <c r="E723" s="122"/>
      <c r="F723" s="123"/>
      <c r="G723" s="123"/>
      <c r="H723" s="123"/>
      <c r="I723" s="123"/>
      <c r="J723" s="123"/>
      <c r="K723" s="123"/>
      <c r="L723" s="123"/>
      <c r="M723" s="123"/>
      <c r="N723" s="123"/>
      <c r="O723" s="123"/>
      <c r="P723" s="123"/>
      <c r="Q723" s="123"/>
      <c r="R723" s="123"/>
    </row>
    <row r="724" spans="2:18">
      <c r="B724" s="122"/>
      <c r="C724" s="122"/>
      <c r="D724" s="122"/>
      <c r="E724" s="122"/>
      <c r="F724" s="123"/>
      <c r="G724" s="123"/>
      <c r="H724" s="123"/>
      <c r="I724" s="123"/>
      <c r="J724" s="123"/>
      <c r="K724" s="123"/>
      <c r="L724" s="123"/>
      <c r="M724" s="123"/>
      <c r="N724" s="123"/>
      <c r="O724" s="123"/>
      <c r="P724" s="123"/>
      <c r="Q724" s="123"/>
      <c r="R724" s="123"/>
    </row>
    <row r="725" spans="2:18">
      <c r="B725" s="122"/>
      <c r="C725" s="122"/>
      <c r="D725" s="122"/>
      <c r="E725" s="122"/>
      <c r="F725" s="123"/>
      <c r="G725" s="123"/>
      <c r="H725" s="123"/>
      <c r="I725" s="123"/>
      <c r="J725" s="123"/>
      <c r="K725" s="123"/>
      <c r="L725" s="123"/>
      <c r="M725" s="123"/>
      <c r="N725" s="123"/>
      <c r="O725" s="123"/>
      <c r="P725" s="123"/>
      <c r="Q725" s="123"/>
      <c r="R725" s="123"/>
    </row>
    <row r="726" spans="2:18">
      <c r="B726" s="122"/>
      <c r="C726" s="122"/>
      <c r="D726" s="122"/>
      <c r="E726" s="122"/>
      <c r="F726" s="123"/>
      <c r="G726" s="123"/>
      <c r="H726" s="123"/>
      <c r="I726" s="123"/>
      <c r="J726" s="123"/>
      <c r="K726" s="123"/>
      <c r="L726" s="123"/>
      <c r="M726" s="123"/>
      <c r="N726" s="123"/>
      <c r="O726" s="123"/>
      <c r="P726" s="123"/>
      <c r="Q726" s="123"/>
      <c r="R726" s="123"/>
    </row>
    <row r="727" spans="2:18">
      <c r="B727" s="122"/>
      <c r="C727" s="122"/>
      <c r="D727" s="122"/>
      <c r="E727" s="122"/>
      <c r="F727" s="123"/>
      <c r="G727" s="123"/>
      <c r="H727" s="123"/>
      <c r="I727" s="123"/>
      <c r="J727" s="123"/>
      <c r="K727" s="123"/>
      <c r="L727" s="123"/>
      <c r="M727" s="123"/>
      <c r="N727" s="123"/>
      <c r="O727" s="123"/>
      <c r="P727" s="123"/>
      <c r="Q727" s="123"/>
      <c r="R727" s="123"/>
    </row>
    <row r="728" spans="2:18">
      <c r="B728" s="122"/>
      <c r="C728" s="122"/>
      <c r="D728" s="122"/>
      <c r="E728" s="122"/>
      <c r="F728" s="123"/>
      <c r="G728" s="123"/>
      <c r="H728" s="123"/>
      <c r="I728" s="123"/>
      <c r="J728" s="123"/>
      <c r="K728" s="123"/>
      <c r="L728" s="123"/>
      <c r="M728" s="123"/>
      <c r="N728" s="123"/>
      <c r="O728" s="123"/>
      <c r="P728" s="123"/>
      <c r="Q728" s="123"/>
      <c r="R728" s="123"/>
    </row>
    <row r="729" spans="2:18">
      <c r="B729" s="122"/>
      <c r="C729" s="122"/>
      <c r="D729" s="122"/>
      <c r="E729" s="122"/>
      <c r="F729" s="123"/>
      <c r="G729" s="123"/>
      <c r="H729" s="123"/>
      <c r="I729" s="123"/>
      <c r="J729" s="123"/>
      <c r="K729" s="123"/>
      <c r="L729" s="123"/>
      <c r="M729" s="123"/>
      <c r="N729" s="123"/>
      <c r="O729" s="123"/>
      <c r="P729" s="123"/>
      <c r="Q729" s="123"/>
      <c r="R729" s="123"/>
    </row>
    <row r="730" spans="2:18">
      <c r="B730" s="122"/>
      <c r="C730" s="122"/>
      <c r="D730" s="122"/>
      <c r="E730" s="122"/>
      <c r="F730" s="123"/>
      <c r="G730" s="123"/>
      <c r="H730" s="123"/>
      <c r="I730" s="123"/>
      <c r="J730" s="123"/>
      <c r="K730" s="123"/>
      <c r="L730" s="123"/>
      <c r="M730" s="123"/>
      <c r="N730" s="123"/>
      <c r="O730" s="123"/>
      <c r="P730" s="123"/>
      <c r="Q730" s="123"/>
      <c r="R730" s="123"/>
    </row>
    <row r="731" spans="2:18">
      <c r="B731" s="122"/>
      <c r="C731" s="122"/>
      <c r="D731" s="122"/>
      <c r="E731" s="122"/>
      <c r="F731" s="123"/>
      <c r="G731" s="123"/>
      <c r="H731" s="123"/>
      <c r="I731" s="123"/>
      <c r="J731" s="123"/>
      <c r="K731" s="123"/>
      <c r="L731" s="123"/>
      <c r="M731" s="123"/>
      <c r="N731" s="123"/>
      <c r="O731" s="123"/>
      <c r="P731" s="123"/>
      <c r="Q731" s="123"/>
      <c r="R731" s="123"/>
    </row>
    <row r="732" spans="2:18">
      <c r="B732" s="122"/>
      <c r="C732" s="122"/>
      <c r="D732" s="122"/>
      <c r="E732" s="122"/>
      <c r="F732" s="123"/>
      <c r="G732" s="123"/>
      <c r="H732" s="123"/>
      <c r="I732" s="123"/>
      <c r="J732" s="123"/>
      <c r="K732" s="123"/>
      <c r="L732" s="123"/>
      <c r="M732" s="123"/>
      <c r="N732" s="123"/>
      <c r="O732" s="123"/>
      <c r="P732" s="123"/>
      <c r="Q732" s="123"/>
      <c r="R732" s="123"/>
    </row>
    <row r="733" spans="2:18">
      <c r="B733" s="122"/>
      <c r="C733" s="122"/>
      <c r="D733" s="122"/>
      <c r="E733" s="122"/>
      <c r="F733" s="123"/>
      <c r="G733" s="123"/>
      <c r="H733" s="123"/>
      <c r="I733" s="123"/>
      <c r="J733" s="123"/>
      <c r="K733" s="123"/>
      <c r="L733" s="123"/>
      <c r="M733" s="123"/>
      <c r="N733" s="123"/>
      <c r="O733" s="123"/>
      <c r="P733" s="123"/>
      <c r="Q733" s="123"/>
      <c r="R733" s="123"/>
    </row>
    <row r="734" spans="2:18">
      <c r="B734" s="122"/>
      <c r="C734" s="122"/>
      <c r="D734" s="122"/>
      <c r="E734" s="122"/>
      <c r="F734" s="123"/>
      <c r="G734" s="123"/>
      <c r="H734" s="123"/>
      <c r="I734" s="123"/>
      <c r="J734" s="123"/>
      <c r="K734" s="123"/>
      <c r="L734" s="123"/>
      <c r="M734" s="123"/>
      <c r="N734" s="123"/>
      <c r="O734" s="123"/>
      <c r="P734" s="123"/>
      <c r="Q734" s="123"/>
      <c r="R734" s="123"/>
    </row>
    <row r="735" spans="2:18">
      <c r="B735" s="122"/>
      <c r="C735" s="122"/>
      <c r="D735" s="122"/>
      <c r="E735" s="122"/>
      <c r="F735" s="123"/>
      <c r="G735" s="123"/>
      <c r="H735" s="123"/>
      <c r="I735" s="123"/>
      <c r="J735" s="123"/>
      <c r="K735" s="123"/>
      <c r="L735" s="123"/>
      <c r="M735" s="123"/>
      <c r="N735" s="123"/>
      <c r="O735" s="123"/>
      <c r="P735" s="123"/>
      <c r="Q735" s="123"/>
      <c r="R735" s="123"/>
    </row>
    <row r="736" spans="2:18">
      <c r="B736" s="122"/>
      <c r="C736" s="122"/>
      <c r="D736" s="122"/>
      <c r="E736" s="122"/>
      <c r="F736" s="123"/>
      <c r="G736" s="123"/>
      <c r="H736" s="123"/>
      <c r="I736" s="123"/>
      <c r="J736" s="123"/>
      <c r="K736" s="123"/>
      <c r="L736" s="123"/>
      <c r="M736" s="123"/>
      <c r="N736" s="123"/>
      <c r="O736" s="123"/>
      <c r="P736" s="123"/>
      <c r="Q736" s="123"/>
      <c r="R736" s="123"/>
    </row>
    <row r="737" spans="2:18">
      <c r="B737" s="122"/>
      <c r="C737" s="122"/>
      <c r="D737" s="122"/>
      <c r="E737" s="122"/>
      <c r="F737" s="123"/>
      <c r="G737" s="123"/>
      <c r="H737" s="123"/>
      <c r="I737" s="123"/>
      <c r="J737" s="123"/>
      <c r="K737" s="123"/>
      <c r="L737" s="123"/>
      <c r="M737" s="123"/>
      <c r="N737" s="123"/>
      <c r="O737" s="123"/>
      <c r="P737" s="123"/>
      <c r="Q737" s="123"/>
      <c r="R737" s="123"/>
    </row>
    <row r="738" spans="2:18">
      <c r="B738" s="122"/>
      <c r="C738" s="122"/>
      <c r="D738" s="122"/>
      <c r="E738" s="122"/>
      <c r="F738" s="123"/>
      <c r="G738" s="123"/>
      <c r="H738" s="123"/>
      <c r="I738" s="123"/>
      <c r="J738" s="123"/>
      <c r="K738" s="123"/>
      <c r="L738" s="123"/>
      <c r="M738" s="123"/>
      <c r="N738" s="123"/>
      <c r="O738" s="123"/>
      <c r="P738" s="123"/>
      <c r="Q738" s="123"/>
      <c r="R738" s="123"/>
    </row>
    <row r="739" spans="2:18">
      <c r="B739" s="122"/>
      <c r="C739" s="122"/>
      <c r="D739" s="122"/>
      <c r="E739" s="122"/>
      <c r="F739" s="123"/>
      <c r="G739" s="123"/>
      <c r="H739" s="123"/>
      <c r="I739" s="123"/>
      <c r="J739" s="123"/>
      <c r="K739" s="123"/>
      <c r="L739" s="123"/>
      <c r="M739" s="123"/>
      <c r="N739" s="123"/>
      <c r="O739" s="123"/>
      <c r="P739" s="123"/>
      <c r="Q739" s="123"/>
      <c r="R739" s="123"/>
    </row>
    <row r="740" spans="2:18">
      <c r="B740" s="122"/>
      <c r="C740" s="122"/>
      <c r="D740" s="122"/>
      <c r="E740" s="122"/>
      <c r="F740" s="123"/>
      <c r="G740" s="123"/>
      <c r="H740" s="123"/>
      <c r="I740" s="123"/>
      <c r="J740" s="123"/>
      <c r="K740" s="123"/>
      <c r="L740" s="123"/>
      <c r="M740" s="123"/>
      <c r="N740" s="123"/>
      <c r="O740" s="123"/>
      <c r="P740" s="123"/>
      <c r="Q740" s="123"/>
      <c r="R740" s="123"/>
    </row>
    <row r="741" spans="2:18">
      <c r="B741" s="122"/>
      <c r="C741" s="122"/>
      <c r="D741" s="122"/>
      <c r="E741" s="122"/>
      <c r="F741" s="123"/>
      <c r="G741" s="123"/>
      <c r="H741" s="123"/>
      <c r="I741" s="123"/>
      <c r="J741" s="123"/>
      <c r="K741" s="123"/>
      <c r="L741" s="123"/>
      <c r="M741" s="123"/>
      <c r="N741" s="123"/>
      <c r="O741" s="123"/>
      <c r="P741" s="123"/>
      <c r="Q741" s="123"/>
      <c r="R741" s="123"/>
    </row>
    <row r="742" spans="2:18">
      <c r="B742" s="122"/>
      <c r="C742" s="122"/>
      <c r="D742" s="122"/>
      <c r="E742" s="122"/>
      <c r="F742" s="123"/>
      <c r="G742" s="123"/>
      <c r="H742" s="123"/>
      <c r="I742" s="123"/>
      <c r="J742" s="123"/>
      <c r="K742" s="123"/>
      <c r="L742" s="123"/>
      <c r="M742" s="123"/>
      <c r="N742" s="123"/>
      <c r="O742" s="123"/>
      <c r="P742" s="123"/>
      <c r="Q742" s="123"/>
      <c r="R742" s="123"/>
    </row>
    <row r="743" spans="2:18">
      <c r="B743" s="122"/>
      <c r="C743" s="122"/>
      <c r="D743" s="122"/>
      <c r="E743" s="122"/>
      <c r="F743" s="123"/>
      <c r="G743" s="123"/>
      <c r="H743" s="123"/>
      <c r="I743" s="123"/>
      <c r="J743" s="123"/>
      <c r="K743" s="123"/>
      <c r="L743" s="123"/>
      <c r="M743" s="123"/>
      <c r="N743" s="123"/>
      <c r="O743" s="123"/>
      <c r="P743" s="123"/>
      <c r="Q743" s="123"/>
      <c r="R743" s="123"/>
    </row>
    <row r="744" spans="2:18">
      <c r="B744" s="122"/>
      <c r="C744" s="122"/>
      <c r="D744" s="122"/>
      <c r="E744" s="122"/>
      <c r="F744" s="123"/>
      <c r="G744" s="123"/>
      <c r="H744" s="123"/>
      <c r="I744" s="123"/>
      <c r="J744" s="123"/>
      <c r="K744" s="123"/>
      <c r="L744" s="123"/>
      <c r="M744" s="123"/>
      <c r="N744" s="123"/>
      <c r="O744" s="123"/>
      <c r="P744" s="123"/>
      <c r="Q744" s="123"/>
      <c r="R744" s="123"/>
    </row>
    <row r="745" spans="2:18">
      <c r="B745" s="122"/>
      <c r="C745" s="122"/>
      <c r="D745" s="122"/>
      <c r="E745" s="122"/>
      <c r="F745" s="123"/>
      <c r="G745" s="123"/>
      <c r="H745" s="123"/>
      <c r="I745" s="123"/>
      <c r="J745" s="123"/>
      <c r="K745" s="123"/>
      <c r="L745" s="123"/>
      <c r="M745" s="123"/>
      <c r="N745" s="123"/>
      <c r="O745" s="123"/>
      <c r="P745" s="123"/>
      <c r="Q745" s="123"/>
      <c r="R745" s="123"/>
    </row>
    <row r="746" spans="2:18">
      <c r="B746" s="122"/>
      <c r="C746" s="122"/>
      <c r="D746" s="122"/>
      <c r="E746" s="122"/>
      <c r="F746" s="123"/>
      <c r="G746" s="123"/>
      <c r="H746" s="123"/>
      <c r="I746" s="123"/>
      <c r="J746" s="123"/>
      <c r="K746" s="123"/>
      <c r="L746" s="123"/>
      <c r="M746" s="123"/>
      <c r="N746" s="123"/>
      <c r="O746" s="123"/>
      <c r="P746" s="123"/>
      <c r="Q746" s="123"/>
      <c r="R746" s="123"/>
    </row>
    <row r="747" spans="2:18">
      <c r="B747" s="122"/>
      <c r="C747" s="122"/>
      <c r="D747" s="122"/>
      <c r="E747" s="122"/>
      <c r="F747" s="123"/>
      <c r="G747" s="123"/>
      <c r="H747" s="123"/>
      <c r="I747" s="123"/>
      <c r="J747" s="123"/>
      <c r="K747" s="123"/>
      <c r="L747" s="123"/>
      <c r="M747" s="123"/>
      <c r="N747" s="123"/>
      <c r="O747" s="123"/>
      <c r="P747" s="123"/>
      <c r="Q747" s="123"/>
      <c r="R747" s="123"/>
    </row>
    <row r="748" spans="2:18">
      <c r="B748" s="122"/>
      <c r="C748" s="122"/>
      <c r="D748" s="122"/>
      <c r="E748" s="122"/>
      <c r="F748" s="123"/>
      <c r="G748" s="123"/>
      <c r="H748" s="123"/>
      <c r="I748" s="123"/>
      <c r="J748" s="123"/>
      <c r="K748" s="123"/>
      <c r="L748" s="123"/>
      <c r="M748" s="123"/>
      <c r="N748" s="123"/>
      <c r="O748" s="123"/>
      <c r="P748" s="123"/>
      <c r="Q748" s="123"/>
      <c r="R748" s="123"/>
    </row>
    <row r="749" spans="2:18">
      <c r="B749" s="122"/>
      <c r="C749" s="122"/>
      <c r="D749" s="122"/>
      <c r="E749" s="122"/>
      <c r="F749" s="123"/>
      <c r="G749" s="123"/>
      <c r="H749" s="123"/>
      <c r="I749" s="123"/>
      <c r="J749" s="123"/>
      <c r="K749" s="123"/>
      <c r="L749" s="123"/>
      <c r="M749" s="123"/>
      <c r="N749" s="123"/>
      <c r="O749" s="123"/>
      <c r="P749" s="123"/>
      <c r="Q749" s="123"/>
      <c r="R749" s="123"/>
    </row>
    <row r="750" spans="2:18">
      <c r="B750" s="122"/>
      <c r="C750" s="122"/>
      <c r="D750" s="122"/>
      <c r="E750" s="122"/>
      <c r="F750" s="123"/>
      <c r="G750" s="123"/>
      <c r="H750" s="123"/>
      <c r="I750" s="123"/>
      <c r="J750" s="123"/>
      <c r="K750" s="123"/>
      <c r="L750" s="123"/>
      <c r="M750" s="123"/>
      <c r="N750" s="123"/>
      <c r="O750" s="123"/>
      <c r="P750" s="123"/>
      <c r="Q750" s="123"/>
      <c r="R750" s="123"/>
    </row>
    <row r="751" spans="2:18">
      <c r="B751" s="122"/>
      <c r="C751" s="122"/>
      <c r="D751" s="122"/>
      <c r="E751" s="122"/>
      <c r="F751" s="123"/>
      <c r="G751" s="123"/>
      <c r="H751" s="123"/>
      <c r="I751" s="123"/>
      <c r="J751" s="123"/>
      <c r="K751" s="123"/>
      <c r="L751" s="123"/>
      <c r="M751" s="123"/>
      <c r="N751" s="123"/>
      <c r="O751" s="123"/>
      <c r="P751" s="123"/>
      <c r="Q751" s="123"/>
      <c r="R751" s="123"/>
    </row>
    <row r="752" spans="2:18">
      <c r="B752" s="122"/>
      <c r="C752" s="122"/>
      <c r="D752" s="122"/>
      <c r="E752" s="122"/>
      <c r="F752" s="123"/>
      <c r="G752" s="123"/>
      <c r="H752" s="123"/>
      <c r="I752" s="123"/>
      <c r="J752" s="123"/>
      <c r="K752" s="123"/>
      <c r="L752" s="123"/>
      <c r="M752" s="123"/>
      <c r="N752" s="123"/>
      <c r="O752" s="123"/>
      <c r="P752" s="123"/>
      <c r="Q752" s="123"/>
      <c r="R752" s="123"/>
    </row>
    <row r="753" spans="2:18">
      <c r="B753" s="122"/>
      <c r="C753" s="122"/>
      <c r="D753" s="122"/>
      <c r="E753" s="122"/>
      <c r="F753" s="123"/>
      <c r="G753" s="123"/>
      <c r="H753" s="123"/>
      <c r="I753" s="123"/>
      <c r="J753" s="123"/>
      <c r="K753" s="123"/>
      <c r="L753" s="123"/>
      <c r="M753" s="123"/>
      <c r="N753" s="123"/>
      <c r="O753" s="123"/>
      <c r="P753" s="123"/>
      <c r="Q753" s="123"/>
      <c r="R753" s="123"/>
    </row>
    <row r="754" spans="2:18">
      <c r="B754" s="122"/>
      <c r="C754" s="122"/>
      <c r="D754" s="122"/>
      <c r="E754" s="122"/>
      <c r="F754" s="123"/>
      <c r="G754" s="123"/>
      <c r="H754" s="123"/>
      <c r="I754" s="123"/>
      <c r="J754" s="123"/>
      <c r="K754" s="123"/>
      <c r="L754" s="123"/>
      <c r="M754" s="123"/>
      <c r="N754" s="123"/>
      <c r="O754" s="123"/>
      <c r="P754" s="123"/>
      <c r="Q754" s="123"/>
      <c r="R754" s="123"/>
    </row>
    <row r="755" spans="2:18">
      <c r="B755" s="122"/>
      <c r="C755" s="122"/>
      <c r="D755" s="122"/>
      <c r="E755" s="122"/>
      <c r="F755" s="123"/>
      <c r="G755" s="123"/>
      <c r="H755" s="123"/>
      <c r="I755" s="123"/>
      <c r="J755" s="123"/>
      <c r="K755" s="123"/>
      <c r="L755" s="123"/>
      <c r="M755" s="123"/>
      <c r="N755" s="123"/>
      <c r="O755" s="123"/>
      <c r="P755" s="123"/>
      <c r="Q755" s="123"/>
      <c r="R755" s="123"/>
    </row>
    <row r="756" spans="2:18">
      <c r="B756" s="122"/>
      <c r="C756" s="122"/>
      <c r="D756" s="122"/>
      <c r="E756" s="122"/>
      <c r="F756" s="123"/>
      <c r="G756" s="123"/>
      <c r="H756" s="123"/>
      <c r="I756" s="123"/>
      <c r="J756" s="123"/>
      <c r="K756" s="123"/>
      <c r="L756" s="123"/>
      <c r="M756" s="123"/>
      <c r="N756" s="123"/>
      <c r="O756" s="123"/>
      <c r="P756" s="123"/>
      <c r="Q756" s="123"/>
      <c r="R756" s="123"/>
    </row>
    <row r="757" spans="2:18">
      <c r="B757" s="122"/>
      <c r="C757" s="122"/>
      <c r="D757" s="122"/>
      <c r="E757" s="122"/>
      <c r="F757" s="123"/>
      <c r="G757" s="123"/>
      <c r="H757" s="123"/>
      <c r="I757" s="123"/>
      <c r="J757" s="123"/>
      <c r="K757" s="123"/>
      <c r="L757" s="123"/>
      <c r="M757" s="123"/>
      <c r="N757" s="123"/>
      <c r="O757" s="123"/>
      <c r="P757" s="123"/>
      <c r="Q757" s="123"/>
      <c r="R757" s="123"/>
    </row>
    <row r="758" spans="2:18">
      <c r="B758" s="122"/>
      <c r="C758" s="122"/>
      <c r="D758" s="122"/>
      <c r="E758" s="122"/>
      <c r="F758" s="123"/>
      <c r="G758" s="123"/>
      <c r="H758" s="123"/>
      <c r="I758" s="123"/>
      <c r="J758" s="123"/>
      <c r="K758" s="123"/>
      <c r="L758" s="123"/>
      <c r="M758" s="123"/>
      <c r="N758" s="123"/>
      <c r="O758" s="123"/>
      <c r="P758" s="123"/>
      <c r="Q758" s="123"/>
      <c r="R758" s="123"/>
    </row>
    <row r="759" spans="2:18">
      <c r="B759" s="122"/>
      <c r="C759" s="122"/>
      <c r="D759" s="122"/>
      <c r="E759" s="122"/>
      <c r="F759" s="123"/>
      <c r="G759" s="123"/>
      <c r="H759" s="123"/>
      <c r="I759" s="123"/>
      <c r="J759" s="123"/>
      <c r="K759" s="123"/>
      <c r="L759" s="123"/>
      <c r="M759" s="123"/>
      <c r="N759" s="123"/>
      <c r="O759" s="123"/>
      <c r="P759" s="123"/>
      <c r="Q759" s="123"/>
      <c r="R759" s="123"/>
    </row>
    <row r="760" spans="2:18">
      <c r="B760" s="122"/>
      <c r="C760" s="122"/>
      <c r="D760" s="122"/>
      <c r="E760" s="122"/>
      <c r="F760" s="123"/>
      <c r="G760" s="123"/>
      <c r="H760" s="123"/>
      <c r="I760" s="123"/>
      <c r="J760" s="123"/>
      <c r="K760" s="123"/>
      <c r="L760" s="123"/>
      <c r="M760" s="123"/>
      <c r="N760" s="123"/>
      <c r="O760" s="123"/>
      <c r="P760" s="123"/>
      <c r="Q760" s="123"/>
      <c r="R760" s="123"/>
    </row>
    <row r="761" spans="2:18">
      <c r="B761" s="122"/>
      <c r="C761" s="122"/>
      <c r="D761" s="122"/>
      <c r="E761" s="122"/>
      <c r="F761" s="123"/>
      <c r="G761" s="123"/>
      <c r="H761" s="123"/>
      <c r="I761" s="123"/>
      <c r="J761" s="123"/>
      <c r="K761" s="123"/>
      <c r="L761" s="123"/>
      <c r="M761" s="123"/>
      <c r="N761" s="123"/>
      <c r="O761" s="123"/>
      <c r="P761" s="123"/>
      <c r="Q761" s="123"/>
      <c r="R761" s="123"/>
    </row>
    <row r="762" spans="2:18">
      <c r="B762" s="122"/>
      <c r="C762" s="122"/>
      <c r="D762" s="122"/>
      <c r="E762" s="122"/>
      <c r="F762" s="123"/>
      <c r="G762" s="123"/>
      <c r="H762" s="123"/>
      <c r="I762" s="123"/>
      <c r="J762" s="123"/>
      <c r="K762" s="123"/>
      <c r="L762" s="123"/>
      <c r="M762" s="123"/>
      <c r="N762" s="123"/>
      <c r="O762" s="123"/>
      <c r="P762" s="123"/>
      <c r="Q762" s="123"/>
      <c r="R762" s="123"/>
    </row>
    <row r="763" spans="2:18">
      <c r="B763" s="122"/>
      <c r="C763" s="122"/>
      <c r="D763" s="122"/>
      <c r="E763" s="122"/>
      <c r="F763" s="123"/>
      <c r="G763" s="123"/>
      <c r="H763" s="123"/>
      <c r="I763" s="123"/>
      <c r="J763" s="123"/>
      <c r="K763" s="123"/>
      <c r="L763" s="123"/>
      <c r="M763" s="123"/>
      <c r="N763" s="123"/>
      <c r="O763" s="123"/>
      <c r="P763" s="123"/>
      <c r="Q763" s="123"/>
      <c r="R763" s="123"/>
    </row>
    <row r="764" spans="2:18">
      <c r="B764" s="122"/>
      <c r="C764" s="122"/>
      <c r="D764" s="122"/>
      <c r="E764" s="122"/>
      <c r="F764" s="123"/>
      <c r="G764" s="123"/>
      <c r="H764" s="123"/>
      <c r="I764" s="123"/>
      <c r="J764" s="123"/>
      <c r="K764" s="123"/>
      <c r="L764" s="123"/>
      <c r="M764" s="123"/>
      <c r="N764" s="123"/>
      <c r="O764" s="123"/>
      <c r="P764" s="123"/>
      <c r="Q764" s="123"/>
      <c r="R764" s="123"/>
    </row>
    <row r="765" spans="2:18">
      <c r="B765" s="122"/>
      <c r="C765" s="122"/>
      <c r="D765" s="122"/>
      <c r="E765" s="122"/>
      <c r="F765" s="123"/>
      <c r="G765" s="123"/>
      <c r="H765" s="123"/>
      <c r="I765" s="123"/>
      <c r="J765" s="123"/>
      <c r="K765" s="123"/>
      <c r="L765" s="123"/>
      <c r="M765" s="123"/>
      <c r="N765" s="123"/>
      <c r="O765" s="123"/>
      <c r="P765" s="123"/>
      <c r="Q765" s="123"/>
      <c r="R765" s="123"/>
    </row>
    <row r="766" spans="2:18">
      <c r="B766" s="122"/>
      <c r="C766" s="122"/>
      <c r="D766" s="122"/>
      <c r="E766" s="122"/>
      <c r="F766" s="123"/>
      <c r="G766" s="123"/>
      <c r="H766" s="123"/>
      <c r="I766" s="123"/>
      <c r="J766" s="123"/>
      <c r="K766" s="123"/>
      <c r="L766" s="123"/>
      <c r="M766" s="123"/>
      <c r="N766" s="123"/>
      <c r="O766" s="123"/>
      <c r="P766" s="123"/>
      <c r="Q766" s="123"/>
      <c r="R766" s="123"/>
    </row>
    <row r="767" spans="2:18">
      <c r="B767" s="122"/>
      <c r="C767" s="122"/>
      <c r="D767" s="122"/>
      <c r="E767" s="122"/>
      <c r="F767" s="123"/>
      <c r="G767" s="123"/>
      <c r="H767" s="123"/>
      <c r="I767" s="123"/>
      <c r="J767" s="123"/>
      <c r="K767" s="123"/>
      <c r="L767" s="123"/>
      <c r="M767" s="123"/>
      <c r="N767" s="123"/>
      <c r="O767" s="123"/>
      <c r="P767" s="123"/>
      <c r="Q767" s="123"/>
      <c r="R767" s="123"/>
    </row>
    <row r="768" spans="2:18">
      <c r="B768" s="122"/>
      <c r="C768" s="122"/>
      <c r="D768" s="122"/>
      <c r="E768" s="122"/>
      <c r="F768" s="123"/>
      <c r="G768" s="123"/>
      <c r="H768" s="123"/>
      <c r="I768" s="123"/>
      <c r="J768" s="123"/>
      <c r="K768" s="123"/>
      <c r="L768" s="123"/>
      <c r="M768" s="123"/>
      <c r="N768" s="123"/>
      <c r="O768" s="123"/>
      <c r="P768" s="123"/>
      <c r="Q768" s="123"/>
      <c r="R768" s="123"/>
    </row>
    <row r="769" spans="2:18">
      <c r="B769" s="122"/>
      <c r="C769" s="122"/>
      <c r="D769" s="122"/>
      <c r="E769" s="122"/>
      <c r="F769" s="123"/>
      <c r="G769" s="123"/>
      <c r="H769" s="123"/>
      <c r="I769" s="123"/>
      <c r="J769" s="123"/>
      <c r="K769" s="123"/>
      <c r="L769" s="123"/>
      <c r="M769" s="123"/>
      <c r="N769" s="123"/>
      <c r="O769" s="123"/>
      <c r="P769" s="123"/>
      <c r="Q769" s="123"/>
      <c r="R769" s="123"/>
    </row>
    <row r="770" spans="2:18">
      <c r="B770" s="122"/>
      <c r="C770" s="122"/>
      <c r="D770" s="122"/>
      <c r="E770" s="122"/>
      <c r="F770" s="123"/>
      <c r="G770" s="123"/>
      <c r="H770" s="123"/>
      <c r="I770" s="123"/>
      <c r="J770" s="123"/>
      <c r="K770" s="123"/>
      <c r="L770" s="123"/>
      <c r="M770" s="123"/>
      <c r="N770" s="123"/>
      <c r="O770" s="123"/>
      <c r="P770" s="123"/>
      <c r="Q770" s="123"/>
      <c r="R770" s="123"/>
    </row>
    <row r="771" spans="2:18">
      <c r="B771" s="122"/>
      <c r="C771" s="122"/>
      <c r="D771" s="122"/>
      <c r="E771" s="122"/>
      <c r="F771" s="123"/>
      <c r="G771" s="123"/>
      <c r="H771" s="123"/>
      <c r="I771" s="123"/>
      <c r="J771" s="123"/>
      <c r="K771" s="123"/>
      <c r="L771" s="123"/>
      <c r="M771" s="123"/>
      <c r="N771" s="123"/>
      <c r="O771" s="123"/>
      <c r="P771" s="123"/>
      <c r="Q771" s="123"/>
      <c r="R771" s="123"/>
    </row>
    <row r="772" spans="2:18">
      <c r="B772" s="122"/>
      <c r="C772" s="122"/>
      <c r="D772" s="122"/>
      <c r="E772" s="122"/>
      <c r="F772" s="123"/>
      <c r="G772" s="123"/>
      <c r="H772" s="123"/>
      <c r="I772" s="123"/>
      <c r="J772" s="123"/>
      <c r="K772" s="123"/>
      <c r="L772" s="123"/>
      <c r="M772" s="123"/>
      <c r="N772" s="123"/>
      <c r="O772" s="123"/>
      <c r="P772" s="123"/>
      <c r="Q772" s="123"/>
      <c r="R772" s="123"/>
    </row>
    <row r="773" spans="2:18">
      <c r="B773" s="122"/>
      <c r="C773" s="122"/>
      <c r="D773" s="122"/>
      <c r="E773" s="122"/>
      <c r="F773" s="123"/>
      <c r="G773" s="123"/>
      <c r="H773" s="123"/>
      <c r="I773" s="123"/>
      <c r="J773" s="123"/>
      <c r="K773" s="123"/>
      <c r="L773" s="123"/>
      <c r="M773" s="123"/>
      <c r="N773" s="123"/>
      <c r="O773" s="123"/>
      <c r="P773" s="123"/>
      <c r="Q773" s="123"/>
      <c r="R773" s="123"/>
    </row>
    <row r="774" spans="2:18">
      <c r="B774" s="122"/>
      <c r="C774" s="122"/>
      <c r="D774" s="122"/>
      <c r="E774" s="122"/>
      <c r="F774" s="123"/>
      <c r="G774" s="123"/>
      <c r="H774" s="123"/>
      <c r="I774" s="123"/>
      <c r="J774" s="123"/>
      <c r="K774" s="123"/>
      <c r="L774" s="123"/>
      <c r="M774" s="123"/>
      <c r="N774" s="123"/>
      <c r="O774" s="123"/>
      <c r="P774" s="123"/>
      <c r="Q774" s="123"/>
      <c r="R774" s="123"/>
    </row>
    <row r="775" spans="2:18">
      <c r="B775" s="122"/>
      <c r="C775" s="122"/>
      <c r="D775" s="122"/>
      <c r="E775" s="122"/>
      <c r="F775" s="123"/>
      <c r="G775" s="123"/>
      <c r="H775" s="123"/>
      <c r="I775" s="123"/>
      <c r="J775" s="123"/>
      <c r="K775" s="123"/>
      <c r="L775" s="123"/>
      <c r="M775" s="123"/>
      <c r="N775" s="123"/>
      <c r="O775" s="123"/>
      <c r="P775" s="123"/>
      <c r="Q775" s="123"/>
      <c r="R775" s="123"/>
    </row>
    <row r="776" spans="2:18">
      <c r="B776" s="122"/>
      <c r="C776" s="122"/>
      <c r="D776" s="122"/>
      <c r="E776" s="122"/>
      <c r="F776" s="123"/>
      <c r="G776" s="123"/>
      <c r="H776" s="123"/>
      <c r="I776" s="123"/>
      <c r="J776" s="123"/>
      <c r="K776" s="123"/>
      <c r="L776" s="123"/>
      <c r="M776" s="123"/>
      <c r="N776" s="123"/>
      <c r="O776" s="123"/>
      <c r="P776" s="123"/>
      <c r="Q776" s="123"/>
      <c r="R776" s="123"/>
    </row>
    <row r="777" spans="2:18">
      <c r="B777" s="122"/>
      <c r="C777" s="122"/>
      <c r="D777" s="122"/>
      <c r="E777" s="122"/>
      <c r="F777" s="123"/>
      <c r="G777" s="123"/>
      <c r="H777" s="123"/>
      <c r="I777" s="123"/>
      <c r="J777" s="123"/>
      <c r="K777" s="123"/>
      <c r="L777" s="123"/>
      <c r="M777" s="123"/>
      <c r="N777" s="123"/>
      <c r="O777" s="123"/>
      <c r="P777" s="123"/>
      <c r="Q777" s="123"/>
      <c r="R777" s="123"/>
    </row>
    <row r="778" spans="2:18">
      <c r="B778" s="122"/>
      <c r="C778" s="122"/>
      <c r="D778" s="122"/>
      <c r="E778" s="122"/>
      <c r="F778" s="123"/>
      <c r="G778" s="123"/>
      <c r="H778" s="123"/>
      <c r="I778" s="123"/>
      <c r="J778" s="123"/>
      <c r="K778" s="123"/>
      <c r="L778" s="123"/>
      <c r="M778" s="123"/>
      <c r="N778" s="123"/>
      <c r="O778" s="123"/>
      <c r="P778" s="123"/>
      <c r="Q778" s="123"/>
      <c r="R778" s="123"/>
    </row>
    <row r="779" spans="2:18">
      <c r="B779" s="122"/>
      <c r="C779" s="122"/>
      <c r="D779" s="122"/>
      <c r="E779" s="122"/>
      <c r="F779" s="123"/>
      <c r="G779" s="123"/>
      <c r="H779" s="123"/>
      <c r="I779" s="123"/>
      <c r="J779" s="123"/>
      <c r="K779" s="123"/>
      <c r="L779" s="123"/>
      <c r="M779" s="123"/>
      <c r="N779" s="123"/>
      <c r="O779" s="123"/>
      <c r="P779" s="123"/>
      <c r="Q779" s="123"/>
      <c r="R779" s="123"/>
    </row>
    <row r="780" spans="2:18">
      <c r="B780" s="122"/>
      <c r="C780" s="122"/>
      <c r="D780" s="122"/>
      <c r="E780" s="122"/>
      <c r="F780" s="123"/>
      <c r="G780" s="123"/>
      <c r="H780" s="123"/>
      <c r="I780" s="123"/>
      <c r="J780" s="123"/>
      <c r="K780" s="123"/>
      <c r="L780" s="123"/>
      <c r="M780" s="123"/>
      <c r="N780" s="123"/>
      <c r="O780" s="123"/>
      <c r="P780" s="123"/>
      <c r="Q780" s="123"/>
      <c r="R780" s="123"/>
    </row>
    <row r="781" spans="2:18">
      <c r="B781" s="122"/>
      <c r="C781" s="122"/>
      <c r="D781" s="122"/>
      <c r="E781" s="122"/>
      <c r="F781" s="123"/>
      <c r="G781" s="123"/>
      <c r="H781" s="123"/>
      <c r="I781" s="123"/>
      <c r="J781" s="123"/>
      <c r="K781" s="123"/>
      <c r="L781" s="123"/>
      <c r="M781" s="123"/>
      <c r="N781" s="123"/>
      <c r="O781" s="123"/>
      <c r="P781" s="123"/>
      <c r="Q781" s="123"/>
      <c r="R781" s="123"/>
    </row>
    <row r="782" spans="2:18">
      <c r="B782" s="122"/>
      <c r="C782" s="122"/>
      <c r="D782" s="122"/>
      <c r="E782" s="122"/>
      <c r="F782" s="123"/>
      <c r="G782" s="123"/>
      <c r="H782" s="123"/>
      <c r="I782" s="123"/>
      <c r="J782" s="123"/>
      <c r="K782" s="123"/>
      <c r="L782" s="123"/>
      <c r="M782" s="123"/>
      <c r="N782" s="123"/>
      <c r="O782" s="123"/>
      <c r="P782" s="123"/>
      <c r="Q782" s="123"/>
      <c r="R782" s="123"/>
    </row>
    <row r="783" spans="2:18">
      <c r="B783" s="122"/>
      <c r="C783" s="122"/>
      <c r="D783" s="122"/>
      <c r="E783" s="122"/>
      <c r="F783" s="123"/>
      <c r="G783" s="123"/>
      <c r="H783" s="123"/>
      <c r="I783" s="123"/>
      <c r="J783" s="123"/>
      <c r="K783" s="123"/>
      <c r="L783" s="123"/>
      <c r="M783" s="123"/>
      <c r="N783" s="123"/>
      <c r="O783" s="123"/>
      <c r="P783" s="123"/>
      <c r="Q783" s="123"/>
      <c r="R783" s="123"/>
    </row>
    <row r="784" spans="2:18">
      <c r="B784" s="122"/>
      <c r="C784" s="122"/>
      <c r="D784" s="122"/>
      <c r="E784" s="122"/>
      <c r="F784" s="123"/>
      <c r="G784" s="123"/>
      <c r="H784" s="123"/>
      <c r="I784" s="123"/>
      <c r="J784" s="123"/>
      <c r="K784" s="123"/>
      <c r="L784" s="123"/>
      <c r="M784" s="123"/>
      <c r="N784" s="123"/>
      <c r="O784" s="123"/>
      <c r="P784" s="123"/>
      <c r="Q784" s="123"/>
      <c r="R784" s="123"/>
    </row>
    <row r="785" spans="2:18">
      <c r="B785" s="122"/>
      <c r="C785" s="122"/>
      <c r="D785" s="122"/>
      <c r="E785" s="122"/>
      <c r="F785" s="123"/>
      <c r="G785" s="123"/>
      <c r="H785" s="123"/>
      <c r="I785" s="123"/>
      <c r="J785" s="123"/>
      <c r="K785" s="123"/>
      <c r="L785" s="123"/>
      <c r="M785" s="123"/>
      <c r="N785" s="123"/>
      <c r="O785" s="123"/>
      <c r="P785" s="123"/>
      <c r="Q785" s="123"/>
      <c r="R785" s="123"/>
    </row>
    <row r="786" spans="2:18">
      <c r="B786" s="122"/>
      <c r="C786" s="122"/>
      <c r="D786" s="122"/>
      <c r="E786" s="122"/>
      <c r="F786" s="123"/>
      <c r="G786" s="123"/>
      <c r="H786" s="123"/>
      <c r="I786" s="123"/>
      <c r="J786" s="123"/>
      <c r="K786" s="123"/>
      <c r="L786" s="123"/>
      <c r="M786" s="123"/>
      <c r="N786" s="123"/>
      <c r="O786" s="123"/>
      <c r="P786" s="123"/>
      <c r="Q786" s="123"/>
      <c r="R786" s="123"/>
    </row>
    <row r="787" spans="2:18">
      <c r="B787" s="122"/>
      <c r="C787" s="122"/>
      <c r="D787" s="122"/>
      <c r="E787" s="122"/>
      <c r="F787" s="123"/>
      <c r="G787" s="123"/>
      <c r="H787" s="123"/>
      <c r="I787" s="123"/>
      <c r="J787" s="123"/>
      <c r="K787" s="123"/>
      <c r="L787" s="123"/>
      <c r="M787" s="123"/>
      <c r="N787" s="123"/>
      <c r="O787" s="123"/>
      <c r="P787" s="123"/>
      <c r="Q787" s="123"/>
      <c r="R787" s="123"/>
    </row>
    <row r="788" spans="2:18">
      <c r="B788" s="122"/>
      <c r="C788" s="122"/>
      <c r="D788" s="122"/>
      <c r="E788" s="122"/>
      <c r="F788" s="123"/>
      <c r="G788" s="123"/>
      <c r="H788" s="123"/>
      <c r="I788" s="123"/>
      <c r="J788" s="123"/>
      <c r="K788" s="123"/>
      <c r="L788" s="123"/>
      <c r="M788" s="123"/>
      <c r="N788" s="123"/>
      <c r="O788" s="123"/>
      <c r="P788" s="123"/>
      <c r="Q788" s="123"/>
      <c r="R788" s="123"/>
    </row>
    <row r="789" spans="2:18">
      <c r="B789" s="122"/>
      <c r="C789" s="122"/>
      <c r="D789" s="122"/>
      <c r="E789" s="122"/>
      <c r="F789" s="123"/>
      <c r="G789" s="123"/>
      <c r="H789" s="123"/>
      <c r="I789" s="123"/>
      <c r="J789" s="123"/>
      <c r="K789" s="123"/>
      <c r="L789" s="123"/>
      <c r="M789" s="123"/>
      <c r="N789" s="123"/>
      <c r="O789" s="123"/>
      <c r="P789" s="123"/>
      <c r="Q789" s="123"/>
      <c r="R789" s="123"/>
    </row>
    <row r="790" spans="2:18">
      <c r="B790" s="122"/>
      <c r="C790" s="122"/>
      <c r="D790" s="122"/>
      <c r="E790" s="122"/>
      <c r="F790" s="123"/>
      <c r="G790" s="123"/>
      <c r="H790" s="123"/>
      <c r="I790" s="123"/>
      <c r="J790" s="123"/>
      <c r="K790" s="123"/>
      <c r="L790" s="123"/>
      <c r="M790" s="123"/>
      <c r="N790" s="123"/>
      <c r="O790" s="123"/>
      <c r="P790" s="123"/>
      <c r="Q790" s="123"/>
      <c r="R790" s="123"/>
    </row>
    <row r="791" spans="2:18">
      <c r="B791" s="122"/>
      <c r="C791" s="122"/>
      <c r="D791" s="122"/>
      <c r="E791" s="122"/>
      <c r="F791" s="123"/>
      <c r="G791" s="123"/>
      <c r="H791" s="123"/>
      <c r="I791" s="123"/>
      <c r="J791" s="123"/>
      <c r="K791" s="123"/>
      <c r="L791" s="123"/>
      <c r="M791" s="123"/>
      <c r="N791" s="123"/>
      <c r="O791" s="123"/>
      <c r="P791" s="123"/>
      <c r="Q791" s="123"/>
      <c r="R791" s="123"/>
    </row>
    <row r="792" spans="2:18">
      <c r="B792" s="122"/>
      <c r="C792" s="122"/>
      <c r="D792" s="122"/>
      <c r="E792" s="122"/>
      <c r="F792" s="123"/>
      <c r="G792" s="123"/>
      <c r="H792" s="123"/>
      <c r="I792" s="123"/>
      <c r="J792" s="123"/>
      <c r="K792" s="123"/>
      <c r="L792" s="123"/>
      <c r="M792" s="123"/>
      <c r="N792" s="123"/>
      <c r="O792" s="123"/>
      <c r="P792" s="123"/>
      <c r="Q792" s="123"/>
      <c r="R792" s="123"/>
    </row>
    <row r="793" spans="2:18">
      <c r="B793" s="122"/>
      <c r="C793" s="122"/>
      <c r="D793" s="122"/>
      <c r="E793" s="122"/>
      <c r="F793" s="123"/>
      <c r="G793" s="123"/>
      <c r="H793" s="123"/>
      <c r="I793" s="123"/>
      <c r="J793" s="123"/>
      <c r="K793" s="123"/>
      <c r="L793" s="123"/>
      <c r="M793" s="123"/>
      <c r="N793" s="123"/>
      <c r="O793" s="123"/>
      <c r="P793" s="123"/>
      <c r="Q793" s="123"/>
      <c r="R793" s="123"/>
    </row>
    <row r="794" spans="2:18">
      <c r="B794" s="122"/>
      <c r="C794" s="122"/>
      <c r="D794" s="122"/>
      <c r="E794" s="122"/>
      <c r="F794" s="123"/>
      <c r="G794" s="123"/>
      <c r="H794" s="123"/>
      <c r="I794" s="123"/>
      <c r="J794" s="123"/>
      <c r="K794" s="123"/>
      <c r="L794" s="123"/>
      <c r="M794" s="123"/>
      <c r="N794" s="123"/>
      <c r="O794" s="123"/>
      <c r="P794" s="123"/>
      <c r="Q794" s="123"/>
      <c r="R794" s="123"/>
    </row>
    <row r="795" spans="2:18">
      <c r="B795" s="122"/>
      <c r="C795" s="122"/>
      <c r="D795" s="122"/>
      <c r="E795" s="122"/>
      <c r="F795" s="123"/>
      <c r="G795" s="123"/>
      <c r="H795" s="123"/>
      <c r="I795" s="123"/>
      <c r="J795" s="123"/>
      <c r="K795" s="123"/>
      <c r="L795" s="123"/>
      <c r="M795" s="123"/>
      <c r="N795" s="123"/>
      <c r="O795" s="123"/>
      <c r="P795" s="123"/>
      <c r="Q795" s="123"/>
      <c r="R795" s="123"/>
    </row>
    <row r="796" spans="2:18">
      <c r="B796" s="122"/>
      <c r="C796" s="122"/>
      <c r="D796" s="122"/>
      <c r="E796" s="122"/>
      <c r="F796" s="123"/>
      <c r="G796" s="123"/>
      <c r="H796" s="123"/>
      <c r="I796" s="123"/>
      <c r="J796" s="123"/>
      <c r="K796" s="123"/>
      <c r="L796" s="123"/>
      <c r="M796" s="123"/>
      <c r="N796" s="123"/>
      <c r="O796" s="123"/>
      <c r="P796" s="123"/>
      <c r="Q796" s="123"/>
      <c r="R796" s="123"/>
    </row>
    <row r="797" spans="2:18">
      <c r="B797" s="122"/>
      <c r="C797" s="122"/>
      <c r="D797" s="122"/>
      <c r="E797" s="122"/>
      <c r="F797" s="123"/>
      <c r="G797" s="123"/>
      <c r="H797" s="123"/>
      <c r="I797" s="123"/>
      <c r="J797" s="123"/>
      <c r="K797" s="123"/>
      <c r="L797" s="123"/>
      <c r="M797" s="123"/>
      <c r="N797" s="123"/>
      <c r="O797" s="123"/>
      <c r="P797" s="123"/>
      <c r="Q797" s="123"/>
      <c r="R797" s="123"/>
    </row>
    <row r="798" spans="2:18">
      <c r="B798" s="122"/>
      <c r="C798" s="122"/>
      <c r="D798" s="122"/>
      <c r="E798" s="122"/>
      <c r="F798" s="123"/>
      <c r="G798" s="123"/>
      <c r="H798" s="123"/>
      <c r="I798" s="123"/>
      <c r="J798" s="123"/>
      <c r="K798" s="123"/>
      <c r="L798" s="123"/>
      <c r="M798" s="123"/>
      <c r="N798" s="123"/>
      <c r="O798" s="123"/>
      <c r="P798" s="123"/>
      <c r="Q798" s="123"/>
      <c r="R798" s="123"/>
    </row>
    <row r="799" spans="2:18">
      <c r="B799" s="122"/>
      <c r="C799" s="122"/>
      <c r="D799" s="122"/>
      <c r="E799" s="122"/>
      <c r="F799" s="123"/>
      <c r="G799" s="123"/>
      <c r="H799" s="123"/>
      <c r="I799" s="123"/>
      <c r="J799" s="123"/>
      <c r="K799" s="123"/>
      <c r="L799" s="123"/>
      <c r="M799" s="123"/>
      <c r="N799" s="123"/>
      <c r="O799" s="123"/>
      <c r="P799" s="123"/>
      <c r="Q799" s="123"/>
      <c r="R799" s="123"/>
    </row>
    <row r="800" spans="2:18">
      <c r="B800" s="122"/>
      <c r="C800" s="122"/>
      <c r="D800" s="122"/>
      <c r="E800" s="122"/>
      <c r="F800" s="123"/>
      <c r="G800" s="123"/>
      <c r="H800" s="123"/>
      <c r="I800" s="123"/>
      <c r="J800" s="123"/>
      <c r="K800" s="123"/>
      <c r="L800" s="123"/>
      <c r="M800" s="123"/>
      <c r="N800" s="123"/>
      <c r="O800" s="123"/>
      <c r="P800" s="123"/>
      <c r="Q800" s="123"/>
      <c r="R800" s="123"/>
    </row>
    <row r="801" spans="2:18">
      <c r="B801" s="122"/>
      <c r="C801" s="122"/>
      <c r="D801" s="122"/>
      <c r="E801" s="122"/>
      <c r="F801" s="123"/>
      <c r="G801" s="123"/>
      <c r="H801" s="123"/>
      <c r="I801" s="123"/>
      <c r="J801" s="123"/>
      <c r="K801" s="123"/>
      <c r="L801" s="123"/>
      <c r="M801" s="123"/>
      <c r="N801" s="123"/>
      <c r="O801" s="123"/>
      <c r="P801" s="123"/>
      <c r="Q801" s="123"/>
      <c r="R801" s="123"/>
    </row>
    <row r="802" spans="2:18">
      <c r="B802" s="122"/>
      <c r="C802" s="122"/>
      <c r="D802" s="122"/>
      <c r="E802" s="122"/>
      <c r="F802" s="123"/>
      <c r="G802" s="123"/>
      <c r="H802" s="123"/>
      <c r="I802" s="123"/>
      <c r="J802" s="123"/>
      <c r="K802" s="123"/>
      <c r="L802" s="123"/>
      <c r="M802" s="123"/>
      <c r="N802" s="123"/>
      <c r="O802" s="123"/>
      <c r="P802" s="123"/>
      <c r="Q802" s="123"/>
      <c r="R802" s="123"/>
    </row>
    <row r="803" spans="2:18">
      <c r="B803" s="122"/>
      <c r="C803" s="122"/>
      <c r="D803" s="122"/>
      <c r="E803" s="122"/>
      <c r="F803" s="123"/>
      <c r="G803" s="123"/>
      <c r="H803" s="123"/>
      <c r="I803" s="123"/>
      <c r="J803" s="123"/>
      <c r="K803" s="123"/>
      <c r="L803" s="123"/>
      <c r="M803" s="123"/>
      <c r="N803" s="123"/>
      <c r="O803" s="123"/>
      <c r="P803" s="123"/>
      <c r="Q803" s="123"/>
      <c r="R803" s="123"/>
    </row>
    <row r="804" spans="2:18">
      <c r="B804" s="122"/>
      <c r="C804" s="122"/>
      <c r="D804" s="122"/>
      <c r="E804" s="122"/>
      <c r="F804" s="123"/>
      <c r="G804" s="123"/>
      <c r="H804" s="123"/>
      <c r="I804" s="123"/>
      <c r="J804" s="123"/>
      <c r="K804" s="123"/>
      <c r="L804" s="123"/>
      <c r="M804" s="123"/>
      <c r="N804" s="123"/>
      <c r="O804" s="123"/>
      <c r="P804" s="123"/>
      <c r="Q804" s="123"/>
      <c r="R804" s="123"/>
    </row>
    <row r="805" spans="2:18">
      <c r="B805" s="122"/>
      <c r="C805" s="122"/>
      <c r="D805" s="122"/>
      <c r="E805" s="122"/>
      <c r="F805" s="123"/>
      <c r="G805" s="123"/>
      <c r="H805" s="123"/>
      <c r="I805" s="123"/>
      <c r="J805" s="123"/>
      <c r="K805" s="123"/>
      <c r="L805" s="123"/>
      <c r="M805" s="123"/>
      <c r="N805" s="123"/>
      <c r="O805" s="123"/>
      <c r="P805" s="123"/>
      <c r="Q805" s="123"/>
      <c r="R805" s="123"/>
    </row>
    <row r="806" spans="2:18">
      <c r="B806" s="122"/>
      <c r="C806" s="122"/>
      <c r="D806" s="122"/>
      <c r="E806" s="122"/>
      <c r="F806" s="123"/>
      <c r="G806" s="123"/>
      <c r="H806" s="123"/>
      <c r="I806" s="123"/>
      <c r="J806" s="123"/>
      <c r="K806" s="123"/>
      <c r="L806" s="123"/>
      <c r="M806" s="123"/>
      <c r="N806" s="123"/>
      <c r="O806" s="123"/>
      <c r="P806" s="123"/>
      <c r="Q806" s="123"/>
      <c r="R806" s="123"/>
    </row>
    <row r="807" spans="2:18">
      <c r="B807" s="122"/>
      <c r="C807" s="122"/>
      <c r="D807" s="122"/>
      <c r="E807" s="122"/>
      <c r="F807" s="123"/>
      <c r="G807" s="123"/>
      <c r="H807" s="123"/>
      <c r="I807" s="123"/>
      <c r="J807" s="123"/>
      <c r="K807" s="123"/>
      <c r="L807" s="123"/>
      <c r="M807" s="123"/>
      <c r="N807" s="123"/>
      <c r="O807" s="123"/>
      <c r="P807" s="123"/>
      <c r="Q807" s="123"/>
      <c r="R807" s="123"/>
    </row>
    <row r="808" spans="2:18">
      <c r="B808" s="122"/>
      <c r="C808" s="122"/>
      <c r="D808" s="122"/>
      <c r="E808" s="122"/>
      <c r="F808" s="123"/>
      <c r="G808" s="123"/>
      <c r="H808" s="123"/>
      <c r="I808" s="123"/>
      <c r="J808" s="123"/>
      <c r="K808" s="123"/>
      <c r="L808" s="123"/>
      <c r="M808" s="123"/>
      <c r="N808" s="123"/>
      <c r="O808" s="123"/>
      <c r="P808" s="123"/>
      <c r="Q808" s="123"/>
      <c r="R808" s="123"/>
    </row>
    <row r="809" spans="2:18">
      <c r="B809" s="122"/>
      <c r="C809" s="122"/>
      <c r="D809" s="122"/>
      <c r="E809" s="122"/>
      <c r="F809" s="123"/>
      <c r="G809" s="123"/>
      <c r="H809" s="123"/>
      <c r="I809" s="123"/>
      <c r="J809" s="123"/>
      <c r="K809" s="123"/>
      <c r="L809" s="123"/>
      <c r="M809" s="123"/>
      <c r="N809" s="123"/>
      <c r="O809" s="123"/>
      <c r="P809" s="123"/>
      <c r="Q809" s="123"/>
      <c r="R809" s="123"/>
    </row>
    <row r="810" spans="2:18">
      <c r="B810" s="122"/>
      <c r="C810" s="122"/>
      <c r="D810" s="122"/>
      <c r="E810" s="122"/>
      <c r="F810" s="123"/>
      <c r="G810" s="123"/>
      <c r="H810" s="123"/>
      <c r="I810" s="123"/>
      <c r="J810" s="123"/>
      <c r="K810" s="123"/>
      <c r="L810" s="123"/>
      <c r="M810" s="123"/>
      <c r="N810" s="123"/>
      <c r="O810" s="123"/>
      <c r="P810" s="123"/>
      <c r="Q810" s="123"/>
      <c r="R810" s="123"/>
    </row>
    <row r="811" spans="2:18">
      <c r="B811" s="122"/>
      <c r="C811" s="122"/>
      <c r="D811" s="122"/>
      <c r="E811" s="122"/>
      <c r="F811" s="123"/>
      <c r="G811" s="123"/>
      <c r="H811" s="123"/>
      <c r="I811" s="123"/>
      <c r="J811" s="123"/>
      <c r="K811" s="123"/>
      <c r="L811" s="123"/>
      <c r="M811" s="123"/>
      <c r="N811" s="123"/>
      <c r="O811" s="123"/>
      <c r="P811" s="123"/>
      <c r="Q811" s="123"/>
      <c r="R811" s="123"/>
    </row>
    <row r="812" spans="2:18">
      <c r="B812" s="122"/>
      <c r="C812" s="122"/>
      <c r="D812" s="122"/>
      <c r="E812" s="122"/>
      <c r="F812" s="123"/>
      <c r="G812" s="123"/>
      <c r="H812" s="123"/>
      <c r="I812" s="123"/>
      <c r="J812" s="123"/>
      <c r="K812" s="123"/>
      <c r="L812" s="123"/>
      <c r="M812" s="123"/>
      <c r="N812" s="123"/>
      <c r="O812" s="123"/>
      <c r="P812" s="123"/>
      <c r="Q812" s="123"/>
      <c r="R812" s="123"/>
    </row>
    <row r="813" spans="2:18">
      <c r="B813" s="122"/>
      <c r="C813" s="122"/>
      <c r="D813" s="122"/>
      <c r="E813" s="122"/>
      <c r="F813" s="123"/>
      <c r="G813" s="123"/>
      <c r="H813" s="123"/>
      <c r="I813" s="123"/>
      <c r="J813" s="123"/>
      <c r="K813" s="123"/>
      <c r="L813" s="123"/>
      <c r="M813" s="123"/>
      <c r="N813" s="123"/>
      <c r="O813" s="123"/>
      <c r="P813" s="123"/>
      <c r="Q813" s="123"/>
      <c r="R813" s="123"/>
    </row>
    <row r="814" spans="2:18">
      <c r="B814" s="122"/>
      <c r="C814" s="122"/>
      <c r="D814" s="122"/>
      <c r="E814" s="122"/>
      <c r="F814" s="123"/>
      <c r="G814" s="123"/>
      <c r="H814" s="123"/>
      <c r="I814" s="123"/>
      <c r="J814" s="123"/>
      <c r="K814" s="123"/>
      <c r="L814" s="123"/>
      <c r="M814" s="123"/>
      <c r="N814" s="123"/>
      <c r="O814" s="123"/>
      <c r="P814" s="123"/>
      <c r="Q814" s="123"/>
      <c r="R814" s="123"/>
    </row>
    <row r="815" spans="2:18">
      <c r="B815" s="122"/>
      <c r="C815" s="122"/>
      <c r="D815" s="122"/>
      <c r="E815" s="122"/>
      <c r="F815" s="123"/>
      <c r="G815" s="123"/>
      <c r="H815" s="123"/>
      <c r="I815" s="123"/>
      <c r="J815" s="123"/>
      <c r="K815" s="123"/>
      <c r="L815" s="123"/>
      <c r="M815" s="123"/>
      <c r="N815" s="123"/>
      <c r="O815" s="123"/>
      <c r="P815" s="123"/>
      <c r="Q815" s="123"/>
      <c r="R815" s="123"/>
    </row>
    <row r="816" spans="2:18">
      <c r="B816" s="122"/>
      <c r="C816" s="122"/>
      <c r="D816" s="122"/>
      <c r="E816" s="122"/>
      <c r="F816" s="123"/>
      <c r="G816" s="123"/>
      <c r="H816" s="123"/>
      <c r="I816" s="123"/>
      <c r="J816" s="123"/>
      <c r="K816" s="123"/>
      <c r="L816" s="123"/>
      <c r="M816" s="123"/>
      <c r="N816" s="123"/>
      <c r="O816" s="123"/>
      <c r="P816" s="123"/>
      <c r="Q816" s="123"/>
      <c r="R816" s="123"/>
    </row>
    <row r="817" spans="2:18">
      <c r="B817" s="122"/>
      <c r="C817" s="122"/>
      <c r="D817" s="122"/>
      <c r="E817" s="122"/>
      <c r="F817" s="123"/>
      <c r="G817" s="123"/>
      <c r="H817" s="123"/>
      <c r="I817" s="123"/>
      <c r="J817" s="123"/>
      <c r="K817" s="123"/>
      <c r="L817" s="123"/>
      <c r="M817" s="123"/>
      <c r="N817" s="123"/>
      <c r="O817" s="123"/>
      <c r="P817" s="123"/>
      <c r="Q817" s="123"/>
      <c r="R817" s="123"/>
    </row>
    <row r="818" spans="2:18">
      <c r="B818" s="122"/>
      <c r="C818" s="122"/>
      <c r="D818" s="122"/>
      <c r="E818" s="122"/>
      <c r="F818" s="123"/>
      <c r="G818" s="123"/>
      <c r="H818" s="123"/>
      <c r="I818" s="123"/>
      <c r="J818" s="123"/>
      <c r="K818" s="123"/>
      <c r="L818" s="123"/>
      <c r="M818" s="123"/>
      <c r="N818" s="123"/>
      <c r="O818" s="123"/>
      <c r="P818" s="123"/>
      <c r="Q818" s="123"/>
      <c r="R818" s="123"/>
    </row>
    <row r="819" spans="2:18">
      <c r="B819" s="122"/>
      <c r="C819" s="122"/>
      <c r="D819" s="122"/>
      <c r="E819" s="122"/>
      <c r="F819" s="123"/>
      <c r="G819" s="123"/>
      <c r="H819" s="123"/>
      <c r="I819" s="123"/>
      <c r="J819" s="123"/>
      <c r="K819" s="123"/>
      <c r="L819" s="123"/>
      <c r="M819" s="123"/>
      <c r="N819" s="123"/>
      <c r="O819" s="123"/>
      <c r="P819" s="123"/>
      <c r="Q819" s="123"/>
      <c r="R819" s="123"/>
    </row>
    <row r="820" spans="2:18">
      <c r="B820" s="122"/>
      <c r="C820" s="122"/>
      <c r="D820" s="122"/>
      <c r="E820" s="122"/>
      <c r="F820" s="123"/>
      <c r="G820" s="123"/>
      <c r="H820" s="123"/>
      <c r="I820" s="123"/>
      <c r="J820" s="123"/>
      <c r="K820" s="123"/>
      <c r="L820" s="123"/>
      <c r="M820" s="123"/>
      <c r="N820" s="123"/>
      <c r="O820" s="123"/>
      <c r="P820" s="123"/>
      <c r="Q820" s="123"/>
      <c r="R820" s="123"/>
    </row>
    <row r="821" spans="2:18">
      <c r="B821" s="122"/>
      <c r="C821" s="122"/>
      <c r="D821" s="122"/>
      <c r="E821" s="122"/>
      <c r="F821" s="123"/>
      <c r="G821" s="123"/>
      <c r="H821" s="123"/>
      <c r="I821" s="123"/>
      <c r="J821" s="123"/>
      <c r="K821" s="123"/>
      <c r="L821" s="123"/>
      <c r="M821" s="123"/>
      <c r="N821" s="123"/>
      <c r="O821" s="123"/>
      <c r="P821" s="123"/>
      <c r="Q821" s="123"/>
      <c r="R821" s="123"/>
    </row>
    <row r="822" spans="2:18">
      <c r="B822" s="122"/>
      <c r="C822" s="122"/>
      <c r="D822" s="122"/>
      <c r="E822" s="122"/>
      <c r="F822" s="123"/>
      <c r="G822" s="123"/>
      <c r="H822" s="123"/>
      <c r="I822" s="123"/>
      <c r="J822" s="123"/>
      <c r="K822" s="123"/>
      <c r="L822" s="123"/>
      <c r="M822" s="123"/>
      <c r="N822" s="123"/>
      <c r="O822" s="123"/>
      <c r="P822" s="123"/>
      <c r="Q822" s="123"/>
      <c r="R822" s="123"/>
    </row>
    <row r="823" spans="2:18">
      <c r="B823" s="122"/>
      <c r="C823" s="122"/>
      <c r="D823" s="122"/>
      <c r="E823" s="122"/>
      <c r="F823" s="123"/>
      <c r="G823" s="123"/>
      <c r="H823" s="123"/>
      <c r="I823" s="123"/>
      <c r="J823" s="123"/>
      <c r="K823" s="123"/>
      <c r="L823" s="123"/>
      <c r="M823" s="123"/>
      <c r="N823" s="123"/>
      <c r="O823" s="123"/>
      <c r="P823" s="123"/>
      <c r="Q823" s="123"/>
      <c r="R823" s="123"/>
    </row>
    <row r="824" spans="2:18">
      <c r="B824" s="122"/>
      <c r="C824" s="122"/>
      <c r="D824" s="122"/>
      <c r="E824" s="122"/>
      <c r="F824" s="123"/>
      <c r="G824" s="123"/>
      <c r="H824" s="123"/>
      <c r="I824" s="123"/>
      <c r="J824" s="123"/>
      <c r="K824" s="123"/>
      <c r="L824" s="123"/>
      <c r="M824" s="123"/>
      <c r="N824" s="123"/>
      <c r="O824" s="123"/>
      <c r="P824" s="123"/>
      <c r="Q824" s="123"/>
      <c r="R824" s="123"/>
    </row>
    <row r="825" spans="2:18">
      <c r="B825" s="122"/>
      <c r="C825" s="122"/>
      <c r="D825" s="122"/>
      <c r="E825" s="122"/>
      <c r="F825" s="123"/>
      <c r="G825" s="123"/>
      <c r="H825" s="123"/>
      <c r="I825" s="123"/>
      <c r="J825" s="123"/>
      <c r="K825" s="123"/>
      <c r="L825" s="123"/>
      <c r="M825" s="123"/>
      <c r="N825" s="123"/>
      <c r="O825" s="123"/>
      <c r="P825" s="123"/>
      <c r="Q825" s="123"/>
      <c r="R825" s="123"/>
    </row>
    <row r="826" spans="2:18">
      <c r="B826" s="122"/>
      <c r="C826" s="122"/>
      <c r="D826" s="122"/>
      <c r="E826" s="122"/>
      <c r="F826" s="123"/>
      <c r="G826" s="123"/>
      <c r="H826" s="123"/>
      <c r="I826" s="123"/>
      <c r="J826" s="123"/>
      <c r="K826" s="123"/>
      <c r="L826" s="123"/>
      <c r="M826" s="123"/>
      <c r="N826" s="123"/>
      <c r="O826" s="123"/>
      <c r="P826" s="123"/>
      <c r="Q826" s="123"/>
      <c r="R826" s="123"/>
    </row>
    <row r="827" spans="2:18">
      <c r="B827" s="122"/>
      <c r="C827" s="122"/>
      <c r="D827" s="122"/>
      <c r="E827" s="122"/>
      <c r="F827" s="123"/>
      <c r="G827" s="123"/>
      <c r="H827" s="123"/>
      <c r="I827" s="123"/>
      <c r="J827" s="123"/>
      <c r="K827" s="123"/>
      <c r="L827" s="123"/>
      <c r="M827" s="123"/>
      <c r="N827" s="123"/>
      <c r="O827" s="123"/>
      <c r="P827" s="123"/>
      <c r="Q827" s="123"/>
      <c r="R827" s="123"/>
    </row>
    <row r="828" spans="2:18">
      <c r="B828" s="122"/>
      <c r="C828" s="122"/>
      <c r="D828" s="122"/>
      <c r="E828" s="122"/>
      <c r="F828" s="123"/>
      <c r="G828" s="123"/>
      <c r="H828" s="123"/>
      <c r="I828" s="123"/>
      <c r="J828" s="123"/>
      <c r="K828" s="123"/>
      <c r="L828" s="123"/>
      <c r="M828" s="123"/>
      <c r="N828" s="123"/>
      <c r="O828" s="123"/>
      <c r="P828" s="123"/>
      <c r="Q828" s="123"/>
      <c r="R828" s="123"/>
    </row>
    <row r="829" spans="2:18">
      <c r="B829" s="122"/>
      <c r="C829" s="122"/>
      <c r="D829" s="122"/>
      <c r="E829" s="122"/>
      <c r="F829" s="123"/>
      <c r="G829" s="123"/>
      <c r="H829" s="123"/>
      <c r="I829" s="123"/>
      <c r="J829" s="123"/>
      <c r="K829" s="123"/>
      <c r="L829" s="123"/>
      <c r="M829" s="123"/>
      <c r="N829" s="123"/>
      <c r="O829" s="123"/>
      <c r="P829" s="123"/>
      <c r="Q829" s="123"/>
      <c r="R829" s="123"/>
    </row>
    <row r="830" spans="2:18">
      <c r="B830" s="122"/>
      <c r="C830" s="122"/>
      <c r="D830" s="122"/>
      <c r="E830" s="122"/>
      <c r="F830" s="123"/>
      <c r="G830" s="123"/>
      <c r="H830" s="123"/>
      <c r="I830" s="123"/>
      <c r="J830" s="123"/>
      <c r="K830" s="123"/>
      <c r="L830" s="123"/>
      <c r="M830" s="123"/>
      <c r="N830" s="123"/>
      <c r="O830" s="123"/>
      <c r="P830" s="123"/>
      <c r="Q830" s="123"/>
      <c r="R830" s="123"/>
    </row>
    <row r="831" spans="2:18">
      <c r="B831" s="122"/>
      <c r="C831" s="122"/>
      <c r="D831" s="122"/>
      <c r="E831" s="122"/>
      <c r="F831" s="123"/>
      <c r="G831" s="123"/>
      <c r="H831" s="123"/>
      <c r="I831" s="123"/>
      <c r="J831" s="123"/>
      <c r="K831" s="123"/>
      <c r="L831" s="123"/>
      <c r="M831" s="123"/>
      <c r="N831" s="123"/>
      <c r="O831" s="123"/>
      <c r="P831" s="123"/>
      <c r="Q831" s="123"/>
      <c r="R831" s="123"/>
    </row>
    <row r="832" spans="2:18">
      <c r="B832" s="122"/>
      <c r="C832" s="122"/>
      <c r="D832" s="122"/>
      <c r="E832" s="122"/>
      <c r="F832" s="123"/>
      <c r="G832" s="123"/>
      <c r="H832" s="123"/>
      <c r="I832" s="123"/>
      <c r="J832" s="123"/>
      <c r="K832" s="123"/>
      <c r="L832" s="123"/>
      <c r="M832" s="123"/>
      <c r="N832" s="123"/>
      <c r="O832" s="123"/>
      <c r="P832" s="123"/>
      <c r="Q832" s="123"/>
      <c r="R832" s="123"/>
    </row>
    <row r="833" spans="2:18">
      <c r="B833" s="122"/>
      <c r="C833" s="122"/>
      <c r="D833" s="122"/>
      <c r="E833" s="122"/>
      <c r="F833" s="123"/>
      <c r="G833" s="123"/>
      <c r="H833" s="123"/>
      <c r="I833" s="123"/>
      <c r="J833" s="123"/>
      <c r="K833" s="123"/>
      <c r="L833" s="123"/>
      <c r="M833" s="123"/>
      <c r="N833" s="123"/>
      <c r="O833" s="123"/>
      <c r="P833" s="123"/>
      <c r="Q833" s="123"/>
      <c r="R833" s="123"/>
    </row>
    <row r="834" spans="2:18">
      <c r="B834" s="122"/>
      <c r="C834" s="122"/>
      <c r="D834" s="122"/>
      <c r="E834" s="122"/>
      <c r="F834" s="123"/>
      <c r="G834" s="123"/>
      <c r="H834" s="123"/>
      <c r="I834" s="123"/>
      <c r="J834" s="123"/>
      <c r="K834" s="123"/>
      <c r="L834" s="123"/>
      <c r="M834" s="123"/>
      <c r="N834" s="123"/>
      <c r="O834" s="123"/>
      <c r="P834" s="123"/>
      <c r="Q834" s="123"/>
      <c r="R834" s="123"/>
    </row>
    <row r="835" spans="2:18">
      <c r="B835" s="122"/>
      <c r="C835" s="122"/>
      <c r="D835" s="122"/>
      <c r="E835" s="122"/>
      <c r="F835" s="123"/>
      <c r="G835" s="123"/>
      <c r="H835" s="123"/>
      <c r="I835" s="123"/>
      <c r="J835" s="123"/>
      <c r="K835" s="123"/>
      <c r="L835" s="123"/>
      <c r="M835" s="123"/>
      <c r="N835" s="123"/>
      <c r="O835" s="123"/>
      <c r="P835" s="123"/>
      <c r="Q835" s="123"/>
      <c r="R835" s="123"/>
    </row>
    <row r="836" spans="2:18">
      <c r="B836" s="122"/>
      <c r="C836" s="122"/>
      <c r="D836" s="122"/>
      <c r="E836" s="122"/>
      <c r="F836" s="123"/>
      <c r="G836" s="123"/>
      <c r="H836" s="123"/>
      <c r="I836" s="123"/>
      <c r="J836" s="123"/>
      <c r="K836" s="123"/>
      <c r="L836" s="123"/>
      <c r="M836" s="123"/>
      <c r="N836" s="123"/>
      <c r="O836" s="123"/>
      <c r="P836" s="123"/>
      <c r="Q836" s="123"/>
      <c r="R836" s="123"/>
    </row>
    <row r="837" spans="2:18">
      <c r="B837" s="122"/>
      <c r="C837" s="122"/>
      <c r="D837" s="122"/>
      <c r="E837" s="122"/>
      <c r="F837" s="123"/>
      <c r="G837" s="123"/>
      <c r="H837" s="123"/>
      <c r="I837" s="123"/>
      <c r="J837" s="123"/>
      <c r="K837" s="123"/>
      <c r="L837" s="123"/>
      <c r="M837" s="123"/>
      <c r="N837" s="123"/>
      <c r="O837" s="123"/>
      <c r="P837" s="123"/>
      <c r="Q837" s="123"/>
      <c r="R837" s="123"/>
    </row>
    <row r="838" spans="2:18">
      <c r="B838" s="122"/>
      <c r="C838" s="122"/>
      <c r="D838" s="122"/>
      <c r="E838" s="122"/>
      <c r="F838" s="123"/>
      <c r="G838" s="123"/>
      <c r="H838" s="123"/>
      <c r="I838" s="123"/>
      <c r="J838" s="123"/>
      <c r="K838" s="123"/>
      <c r="L838" s="123"/>
      <c r="M838" s="123"/>
      <c r="N838" s="123"/>
      <c r="O838" s="123"/>
      <c r="P838" s="123"/>
      <c r="Q838" s="123"/>
      <c r="R838" s="123"/>
    </row>
    <row r="839" spans="2:18">
      <c r="B839" s="122"/>
      <c r="C839" s="122"/>
      <c r="D839" s="122"/>
      <c r="E839" s="122"/>
      <c r="F839" s="123"/>
      <c r="G839" s="123"/>
      <c r="H839" s="123"/>
      <c r="I839" s="123"/>
      <c r="J839" s="123"/>
      <c r="K839" s="123"/>
      <c r="L839" s="123"/>
      <c r="M839" s="123"/>
      <c r="N839" s="123"/>
      <c r="O839" s="123"/>
      <c r="P839" s="123"/>
      <c r="Q839" s="123"/>
      <c r="R839" s="123"/>
    </row>
    <row r="840" spans="2:18">
      <c r="B840" s="122"/>
      <c r="C840" s="122"/>
      <c r="D840" s="122"/>
      <c r="E840" s="122"/>
      <c r="F840" s="123"/>
      <c r="G840" s="123"/>
      <c r="H840" s="123"/>
      <c r="I840" s="123"/>
      <c r="J840" s="123"/>
      <c r="K840" s="123"/>
      <c r="L840" s="123"/>
      <c r="M840" s="123"/>
      <c r="N840" s="123"/>
      <c r="O840" s="123"/>
      <c r="P840" s="123"/>
      <c r="Q840" s="123"/>
      <c r="R840" s="123"/>
    </row>
    <row r="841" spans="2:18">
      <c r="B841" s="122"/>
      <c r="C841" s="122"/>
      <c r="D841" s="122"/>
      <c r="E841" s="122"/>
      <c r="F841" s="123"/>
      <c r="G841" s="123"/>
      <c r="H841" s="123"/>
      <c r="I841" s="123"/>
      <c r="J841" s="123"/>
      <c r="K841" s="123"/>
      <c r="L841" s="123"/>
      <c r="M841" s="123"/>
      <c r="N841" s="123"/>
      <c r="O841" s="123"/>
      <c r="P841" s="123"/>
      <c r="Q841" s="123"/>
      <c r="R841" s="123"/>
    </row>
    <row r="842" spans="2:18">
      <c r="B842" s="122"/>
      <c r="C842" s="122"/>
      <c r="D842" s="122"/>
      <c r="E842" s="122"/>
      <c r="F842" s="123"/>
      <c r="G842" s="123"/>
      <c r="H842" s="123"/>
      <c r="I842" s="123"/>
      <c r="J842" s="123"/>
      <c r="K842" s="123"/>
      <c r="L842" s="123"/>
      <c r="M842" s="123"/>
      <c r="N842" s="123"/>
      <c r="O842" s="123"/>
      <c r="P842" s="123"/>
      <c r="Q842" s="123"/>
      <c r="R842" s="123"/>
    </row>
    <row r="843" spans="2:18">
      <c r="B843" s="122"/>
      <c r="C843" s="122"/>
      <c r="D843" s="122"/>
      <c r="E843" s="122"/>
      <c r="F843" s="123"/>
      <c r="G843" s="123"/>
      <c r="H843" s="123"/>
      <c r="I843" s="123"/>
      <c r="J843" s="123"/>
      <c r="K843" s="123"/>
      <c r="L843" s="123"/>
      <c r="M843" s="123"/>
      <c r="N843" s="123"/>
      <c r="O843" s="123"/>
      <c r="P843" s="123"/>
      <c r="Q843" s="123"/>
      <c r="R843" s="123"/>
    </row>
    <row r="844" spans="2:18">
      <c r="B844" s="122"/>
      <c r="C844" s="122"/>
      <c r="D844" s="122"/>
      <c r="E844" s="122"/>
      <c r="F844" s="123"/>
      <c r="G844" s="123"/>
      <c r="H844" s="123"/>
      <c r="I844" s="123"/>
      <c r="J844" s="123"/>
      <c r="K844" s="123"/>
      <c r="L844" s="123"/>
      <c r="M844" s="123"/>
      <c r="N844" s="123"/>
      <c r="O844" s="123"/>
      <c r="P844" s="123"/>
      <c r="Q844" s="123"/>
      <c r="R844" s="123"/>
    </row>
    <row r="845" spans="2:18">
      <c r="B845" s="122"/>
      <c r="C845" s="122"/>
      <c r="D845" s="122"/>
      <c r="E845" s="122"/>
      <c r="F845" s="123"/>
      <c r="G845" s="123"/>
      <c r="H845" s="123"/>
      <c r="I845" s="123"/>
      <c r="J845" s="123"/>
      <c r="K845" s="123"/>
      <c r="L845" s="123"/>
      <c r="M845" s="123"/>
      <c r="N845" s="123"/>
      <c r="O845" s="123"/>
      <c r="P845" s="123"/>
      <c r="Q845" s="123"/>
      <c r="R845" s="123"/>
    </row>
    <row r="846" spans="2:18">
      <c r="B846" s="122"/>
      <c r="C846" s="122"/>
      <c r="D846" s="122"/>
      <c r="E846" s="122"/>
      <c r="F846" s="123"/>
      <c r="G846" s="123"/>
      <c r="H846" s="123"/>
      <c r="I846" s="123"/>
      <c r="J846" s="123"/>
      <c r="K846" s="123"/>
      <c r="L846" s="123"/>
      <c r="M846" s="123"/>
      <c r="N846" s="123"/>
      <c r="O846" s="123"/>
      <c r="P846" s="123"/>
      <c r="Q846" s="123"/>
      <c r="R846" s="123"/>
    </row>
    <row r="847" spans="2:18">
      <c r="B847" s="122"/>
      <c r="C847" s="122"/>
      <c r="D847" s="122"/>
      <c r="E847" s="122"/>
      <c r="F847" s="123"/>
      <c r="G847" s="123"/>
      <c r="H847" s="123"/>
      <c r="I847" s="123"/>
      <c r="J847" s="123"/>
      <c r="K847" s="123"/>
      <c r="L847" s="123"/>
      <c r="M847" s="123"/>
      <c r="N847" s="123"/>
      <c r="O847" s="123"/>
      <c r="P847" s="123"/>
      <c r="Q847" s="123"/>
      <c r="R847" s="123"/>
    </row>
    <row r="848" spans="2:18">
      <c r="B848" s="122"/>
      <c r="C848" s="122"/>
      <c r="D848" s="122"/>
      <c r="E848" s="122"/>
      <c r="F848" s="123"/>
      <c r="G848" s="123"/>
      <c r="H848" s="123"/>
      <c r="I848" s="123"/>
      <c r="J848" s="123"/>
      <c r="K848" s="123"/>
      <c r="L848" s="123"/>
      <c r="M848" s="123"/>
      <c r="N848" s="123"/>
      <c r="O848" s="123"/>
      <c r="P848" s="123"/>
      <c r="Q848" s="123"/>
      <c r="R848" s="123"/>
    </row>
    <row r="849" spans="2:18">
      <c r="B849" s="122"/>
      <c r="C849" s="122"/>
      <c r="D849" s="122"/>
      <c r="E849" s="122"/>
      <c r="F849" s="123"/>
      <c r="G849" s="123"/>
      <c r="H849" s="123"/>
      <c r="I849" s="123"/>
      <c r="J849" s="123"/>
      <c r="K849" s="123"/>
      <c r="L849" s="123"/>
      <c r="M849" s="123"/>
      <c r="N849" s="123"/>
      <c r="O849" s="123"/>
      <c r="P849" s="123"/>
      <c r="Q849" s="123"/>
      <c r="R849" s="123"/>
    </row>
    <row r="850" spans="2:18">
      <c r="B850" s="122"/>
      <c r="C850" s="122"/>
      <c r="D850" s="122"/>
      <c r="E850" s="122"/>
      <c r="F850" s="123"/>
      <c r="G850" s="123"/>
      <c r="H850" s="123"/>
      <c r="I850" s="123"/>
      <c r="J850" s="123"/>
      <c r="K850" s="123"/>
      <c r="L850" s="123"/>
      <c r="M850" s="123"/>
      <c r="N850" s="123"/>
      <c r="O850" s="123"/>
      <c r="P850" s="123"/>
      <c r="Q850" s="123"/>
      <c r="R850" s="123"/>
    </row>
    <row r="851" spans="2:18">
      <c r="B851" s="122"/>
      <c r="C851" s="122"/>
      <c r="D851" s="122"/>
      <c r="E851" s="122"/>
      <c r="F851" s="123"/>
      <c r="G851" s="123"/>
      <c r="H851" s="123"/>
      <c r="I851" s="123"/>
      <c r="J851" s="123"/>
      <c r="K851" s="123"/>
      <c r="L851" s="123"/>
      <c r="M851" s="123"/>
      <c r="N851" s="123"/>
      <c r="O851" s="123"/>
      <c r="P851" s="123"/>
      <c r="Q851" s="123"/>
      <c r="R851" s="123"/>
    </row>
    <row r="852" spans="2:18">
      <c r="B852" s="122"/>
      <c r="C852" s="122"/>
      <c r="D852" s="122"/>
      <c r="E852" s="122"/>
      <c r="F852" s="123"/>
      <c r="G852" s="123"/>
      <c r="H852" s="123"/>
      <c r="I852" s="123"/>
      <c r="J852" s="123"/>
      <c r="K852" s="123"/>
      <c r="L852" s="123"/>
      <c r="M852" s="123"/>
      <c r="N852" s="123"/>
      <c r="O852" s="123"/>
      <c r="P852" s="123"/>
      <c r="Q852" s="123"/>
      <c r="R852" s="123"/>
    </row>
    <row r="853" spans="2:18">
      <c r="B853" s="122"/>
      <c r="C853" s="122"/>
      <c r="D853" s="122"/>
      <c r="E853" s="122"/>
      <c r="F853" s="123"/>
      <c r="G853" s="123"/>
      <c r="H853" s="123"/>
      <c r="I853" s="123"/>
      <c r="J853" s="123"/>
      <c r="K853" s="123"/>
      <c r="L853" s="123"/>
      <c r="M853" s="123"/>
      <c r="N853" s="123"/>
      <c r="O853" s="123"/>
      <c r="P853" s="123"/>
      <c r="Q853" s="123"/>
      <c r="R853" s="123"/>
    </row>
    <row r="854" spans="2:18">
      <c r="B854" s="122"/>
      <c r="C854" s="122"/>
      <c r="D854" s="122"/>
      <c r="E854" s="122"/>
      <c r="F854" s="123"/>
      <c r="G854" s="123"/>
      <c r="H854" s="123"/>
      <c r="I854" s="123"/>
      <c r="J854" s="123"/>
      <c r="K854" s="123"/>
      <c r="L854" s="123"/>
      <c r="M854" s="123"/>
      <c r="N854" s="123"/>
      <c r="O854" s="123"/>
      <c r="P854" s="123"/>
      <c r="Q854" s="123"/>
      <c r="R854" s="123"/>
    </row>
    <row r="855" spans="2:18">
      <c r="B855" s="122"/>
      <c r="C855" s="122"/>
      <c r="D855" s="122"/>
      <c r="E855" s="122"/>
      <c r="F855" s="123"/>
      <c r="G855" s="123"/>
      <c r="H855" s="123"/>
      <c r="I855" s="123"/>
      <c r="J855" s="123"/>
      <c r="K855" s="123"/>
      <c r="L855" s="123"/>
      <c r="M855" s="123"/>
      <c r="N855" s="123"/>
      <c r="O855" s="123"/>
      <c r="P855" s="123"/>
      <c r="Q855" s="123"/>
      <c r="R855" s="123"/>
    </row>
    <row r="856" spans="2:18">
      <c r="B856" s="122"/>
      <c r="C856" s="122"/>
      <c r="D856" s="122"/>
      <c r="E856" s="122"/>
      <c r="F856" s="123"/>
      <c r="G856" s="123"/>
      <c r="H856" s="123"/>
      <c r="I856" s="123"/>
      <c r="J856" s="123"/>
      <c r="K856" s="123"/>
      <c r="L856" s="123"/>
      <c r="M856" s="123"/>
      <c r="N856" s="123"/>
      <c r="O856" s="123"/>
      <c r="P856" s="123"/>
      <c r="Q856" s="123"/>
      <c r="R856" s="123"/>
    </row>
    <row r="857" spans="2:18">
      <c r="B857" s="122"/>
      <c r="C857" s="122"/>
      <c r="D857" s="122"/>
      <c r="E857" s="122"/>
      <c r="F857" s="123"/>
      <c r="G857" s="123"/>
      <c r="H857" s="123"/>
      <c r="I857" s="123"/>
      <c r="J857" s="123"/>
      <c r="K857" s="123"/>
      <c r="L857" s="123"/>
      <c r="M857" s="123"/>
      <c r="N857" s="123"/>
      <c r="O857" s="123"/>
      <c r="P857" s="123"/>
      <c r="Q857" s="123"/>
      <c r="R857" s="123"/>
    </row>
    <row r="858" spans="2:18">
      <c r="B858" s="122"/>
      <c r="C858" s="122"/>
      <c r="D858" s="122"/>
      <c r="E858" s="122"/>
      <c r="F858" s="123"/>
      <c r="G858" s="123"/>
      <c r="H858" s="123"/>
      <c r="I858" s="123"/>
      <c r="J858" s="123"/>
      <c r="K858" s="123"/>
      <c r="L858" s="123"/>
      <c r="M858" s="123"/>
      <c r="N858" s="123"/>
      <c r="O858" s="123"/>
      <c r="P858" s="123"/>
      <c r="Q858" s="123"/>
      <c r="R858" s="123"/>
    </row>
    <row r="859" spans="2:18">
      <c r="B859" s="122"/>
      <c r="C859" s="122"/>
      <c r="D859" s="122"/>
      <c r="E859" s="122"/>
      <c r="F859" s="123"/>
      <c r="G859" s="123"/>
      <c r="H859" s="123"/>
      <c r="I859" s="123"/>
      <c r="J859" s="123"/>
      <c r="K859" s="123"/>
      <c r="L859" s="123"/>
      <c r="M859" s="123"/>
      <c r="N859" s="123"/>
      <c r="O859" s="123"/>
      <c r="P859" s="123"/>
      <c r="Q859" s="123"/>
      <c r="R859" s="123"/>
    </row>
    <row r="860" spans="2:18">
      <c r="B860" s="122"/>
      <c r="C860" s="122"/>
      <c r="D860" s="122"/>
      <c r="E860" s="122"/>
      <c r="F860" s="123"/>
      <c r="G860" s="123"/>
      <c r="H860" s="123"/>
      <c r="I860" s="123"/>
      <c r="J860" s="123"/>
      <c r="K860" s="123"/>
      <c r="L860" s="123"/>
      <c r="M860" s="123"/>
      <c r="N860" s="123"/>
      <c r="O860" s="123"/>
      <c r="P860" s="123"/>
      <c r="Q860" s="123"/>
      <c r="R860" s="123"/>
    </row>
    <row r="861" spans="2:18">
      <c r="B861" s="122"/>
      <c r="C861" s="122"/>
      <c r="D861" s="122"/>
      <c r="E861" s="122"/>
      <c r="F861" s="123"/>
      <c r="G861" s="123"/>
      <c r="H861" s="123"/>
      <c r="I861" s="123"/>
      <c r="J861" s="123"/>
      <c r="K861" s="123"/>
      <c r="L861" s="123"/>
      <c r="M861" s="123"/>
      <c r="N861" s="123"/>
      <c r="O861" s="123"/>
      <c r="P861" s="123"/>
      <c r="Q861" s="123"/>
      <c r="R861" s="123"/>
    </row>
    <row r="862" spans="2:18">
      <c r="B862" s="122"/>
      <c r="C862" s="122"/>
      <c r="D862" s="122"/>
      <c r="E862" s="122"/>
      <c r="F862" s="123"/>
      <c r="G862" s="123"/>
      <c r="H862" s="123"/>
      <c r="I862" s="123"/>
      <c r="J862" s="123"/>
      <c r="K862" s="123"/>
      <c r="L862" s="123"/>
      <c r="M862" s="123"/>
      <c r="N862" s="123"/>
      <c r="O862" s="123"/>
      <c r="P862" s="123"/>
      <c r="Q862" s="123"/>
      <c r="R862" s="123"/>
    </row>
    <row r="863" spans="2:18">
      <c r="B863" s="122"/>
      <c r="C863" s="122"/>
      <c r="D863" s="122"/>
      <c r="E863" s="122"/>
      <c r="F863" s="123"/>
      <c r="G863" s="123"/>
      <c r="H863" s="123"/>
      <c r="I863" s="123"/>
      <c r="J863" s="123"/>
      <c r="K863" s="123"/>
      <c r="L863" s="123"/>
      <c r="M863" s="123"/>
      <c r="N863" s="123"/>
      <c r="O863" s="123"/>
      <c r="P863" s="123"/>
      <c r="Q863" s="123"/>
      <c r="R863" s="123"/>
    </row>
    <row r="864" spans="2:18">
      <c r="B864" s="122"/>
      <c r="C864" s="122"/>
      <c r="D864" s="122"/>
      <c r="E864" s="122"/>
      <c r="F864" s="123"/>
      <c r="G864" s="123"/>
      <c r="H864" s="123"/>
      <c r="I864" s="123"/>
      <c r="J864" s="123"/>
      <c r="K864" s="123"/>
      <c r="L864" s="123"/>
      <c r="M864" s="123"/>
      <c r="N864" s="123"/>
      <c r="O864" s="123"/>
      <c r="P864" s="123"/>
      <c r="Q864" s="123"/>
      <c r="R864" s="123"/>
    </row>
    <row r="865" spans="2:18">
      <c r="B865" s="122"/>
      <c r="C865" s="122"/>
      <c r="D865" s="122"/>
      <c r="E865" s="122"/>
      <c r="F865" s="123"/>
      <c r="G865" s="123"/>
      <c r="H865" s="123"/>
      <c r="I865" s="123"/>
      <c r="J865" s="123"/>
      <c r="K865" s="123"/>
      <c r="L865" s="123"/>
      <c r="M865" s="123"/>
      <c r="N865" s="123"/>
      <c r="O865" s="123"/>
      <c r="P865" s="123"/>
      <c r="Q865" s="123"/>
      <c r="R865" s="123"/>
    </row>
    <row r="866" spans="2:18">
      <c r="B866" s="122"/>
      <c r="C866" s="122"/>
      <c r="D866" s="122"/>
      <c r="E866" s="122"/>
      <c r="F866" s="123"/>
      <c r="G866" s="123"/>
      <c r="H866" s="123"/>
      <c r="I866" s="123"/>
      <c r="J866" s="123"/>
      <c r="K866" s="123"/>
      <c r="L866" s="123"/>
      <c r="M866" s="123"/>
      <c r="N866" s="123"/>
      <c r="O866" s="123"/>
      <c r="P866" s="123"/>
      <c r="Q866" s="123"/>
      <c r="R866" s="123"/>
    </row>
    <row r="867" spans="2:18">
      <c r="B867" s="122"/>
      <c r="C867" s="122"/>
      <c r="D867" s="122"/>
      <c r="E867" s="122"/>
      <c r="F867" s="123"/>
      <c r="G867" s="123"/>
      <c r="H867" s="123"/>
      <c r="I867" s="123"/>
      <c r="J867" s="123"/>
      <c r="K867" s="123"/>
      <c r="L867" s="123"/>
      <c r="M867" s="123"/>
      <c r="N867" s="123"/>
      <c r="O867" s="123"/>
      <c r="P867" s="123"/>
      <c r="Q867" s="123"/>
      <c r="R867" s="123"/>
    </row>
    <row r="868" spans="2:18">
      <c r="B868" s="122"/>
      <c r="C868" s="122"/>
      <c r="D868" s="122"/>
      <c r="E868" s="122"/>
      <c r="F868" s="123"/>
      <c r="G868" s="123"/>
      <c r="H868" s="123"/>
      <c r="I868" s="123"/>
      <c r="J868" s="123"/>
      <c r="K868" s="123"/>
      <c r="L868" s="123"/>
      <c r="M868" s="123"/>
      <c r="N868" s="123"/>
      <c r="O868" s="123"/>
      <c r="P868" s="123"/>
      <c r="Q868" s="123"/>
      <c r="R868" s="123"/>
    </row>
    <row r="869" spans="2:18">
      <c r="B869" s="122"/>
      <c r="C869" s="122"/>
      <c r="D869" s="122"/>
      <c r="E869" s="122"/>
      <c r="F869" s="123"/>
      <c r="G869" s="123"/>
      <c r="H869" s="123"/>
      <c r="I869" s="123"/>
      <c r="J869" s="123"/>
      <c r="K869" s="123"/>
      <c r="L869" s="123"/>
      <c r="M869" s="123"/>
      <c r="N869" s="123"/>
      <c r="O869" s="123"/>
      <c r="P869" s="123"/>
      <c r="Q869" s="123"/>
      <c r="R869" s="123"/>
    </row>
    <row r="870" spans="2:18">
      <c r="B870" s="122"/>
      <c r="C870" s="122"/>
      <c r="D870" s="122"/>
      <c r="E870" s="122"/>
      <c r="F870" s="123"/>
      <c r="G870" s="123"/>
      <c r="H870" s="123"/>
      <c r="I870" s="123"/>
      <c r="J870" s="123"/>
      <c r="K870" s="123"/>
      <c r="L870" s="123"/>
      <c r="M870" s="123"/>
      <c r="N870" s="123"/>
      <c r="O870" s="123"/>
      <c r="P870" s="123"/>
      <c r="Q870" s="123"/>
      <c r="R870" s="123"/>
    </row>
    <row r="871" spans="2:18">
      <c r="B871" s="122"/>
      <c r="C871" s="122"/>
      <c r="D871" s="122"/>
      <c r="E871" s="122"/>
      <c r="F871" s="123"/>
      <c r="G871" s="123"/>
      <c r="H871" s="123"/>
      <c r="I871" s="123"/>
      <c r="J871" s="123"/>
      <c r="K871" s="123"/>
      <c r="L871" s="123"/>
      <c r="M871" s="123"/>
      <c r="N871" s="123"/>
      <c r="O871" s="123"/>
      <c r="P871" s="123"/>
      <c r="Q871" s="123"/>
      <c r="R871" s="123"/>
    </row>
    <row r="872" spans="2:18">
      <c r="B872" s="122"/>
      <c r="C872" s="122"/>
      <c r="D872" s="122"/>
      <c r="E872" s="122"/>
      <c r="F872" s="123"/>
      <c r="G872" s="123"/>
      <c r="H872" s="123"/>
      <c r="I872" s="123"/>
      <c r="J872" s="123"/>
      <c r="K872" s="123"/>
      <c r="L872" s="123"/>
      <c r="M872" s="123"/>
      <c r="N872" s="123"/>
      <c r="O872" s="123"/>
      <c r="P872" s="123"/>
      <c r="Q872" s="123"/>
      <c r="R872" s="123"/>
    </row>
    <row r="873" spans="2:18">
      <c r="B873" s="122"/>
      <c r="C873" s="122"/>
      <c r="D873" s="122"/>
      <c r="E873" s="122"/>
      <c r="F873" s="123"/>
      <c r="G873" s="123"/>
      <c r="H873" s="123"/>
      <c r="I873" s="123"/>
      <c r="J873" s="123"/>
      <c r="K873" s="123"/>
      <c r="L873" s="123"/>
      <c r="M873" s="123"/>
      <c r="N873" s="123"/>
      <c r="O873" s="123"/>
      <c r="P873" s="123"/>
      <c r="Q873" s="123"/>
      <c r="R873" s="123"/>
    </row>
    <row r="874" spans="2:18">
      <c r="B874" s="122"/>
      <c r="C874" s="122"/>
      <c r="D874" s="122"/>
      <c r="E874" s="122"/>
      <c r="F874" s="123"/>
      <c r="G874" s="123"/>
      <c r="H874" s="123"/>
      <c r="I874" s="123"/>
      <c r="J874" s="123"/>
      <c r="K874" s="123"/>
      <c r="L874" s="123"/>
      <c r="M874" s="123"/>
      <c r="N874" s="123"/>
      <c r="O874" s="123"/>
      <c r="P874" s="123"/>
      <c r="Q874" s="123"/>
      <c r="R874" s="123"/>
    </row>
    <row r="875" spans="2:18">
      <c r="B875" s="122"/>
      <c r="C875" s="122"/>
      <c r="D875" s="122"/>
      <c r="E875" s="122"/>
      <c r="F875" s="123"/>
      <c r="G875" s="123"/>
      <c r="H875" s="123"/>
      <c r="I875" s="123"/>
      <c r="J875" s="123"/>
      <c r="K875" s="123"/>
      <c r="L875" s="123"/>
      <c r="M875" s="123"/>
      <c r="N875" s="123"/>
      <c r="O875" s="123"/>
      <c r="P875" s="123"/>
      <c r="Q875" s="123"/>
      <c r="R875" s="123"/>
    </row>
    <row r="876" spans="2:18">
      <c r="B876" s="122"/>
      <c r="C876" s="122"/>
      <c r="D876" s="122"/>
      <c r="E876" s="122"/>
      <c r="F876" s="123"/>
      <c r="G876" s="123"/>
      <c r="H876" s="123"/>
      <c r="I876" s="123"/>
      <c r="J876" s="123"/>
      <c r="K876" s="123"/>
      <c r="L876" s="123"/>
      <c r="M876" s="123"/>
      <c r="N876" s="123"/>
      <c r="O876" s="123"/>
      <c r="P876" s="123"/>
      <c r="Q876" s="123"/>
      <c r="R876" s="123"/>
    </row>
    <row r="877" spans="2:18">
      <c r="B877" s="122"/>
      <c r="C877" s="122"/>
      <c r="D877" s="122"/>
      <c r="E877" s="122"/>
      <c r="F877" s="123"/>
      <c r="G877" s="123"/>
      <c r="H877" s="123"/>
      <c r="I877" s="123"/>
      <c r="J877" s="123"/>
      <c r="K877" s="123"/>
      <c r="L877" s="123"/>
      <c r="M877" s="123"/>
      <c r="N877" s="123"/>
      <c r="O877" s="123"/>
      <c r="P877" s="123"/>
      <c r="Q877" s="123"/>
      <c r="R877" s="123"/>
    </row>
    <row r="878" spans="2:18">
      <c r="B878" s="122"/>
      <c r="C878" s="122"/>
      <c r="D878" s="122"/>
      <c r="E878" s="122"/>
      <c r="F878" s="123"/>
      <c r="G878" s="123"/>
      <c r="H878" s="123"/>
      <c r="I878" s="123"/>
      <c r="J878" s="123"/>
      <c r="K878" s="123"/>
      <c r="L878" s="123"/>
      <c r="M878" s="123"/>
      <c r="N878" s="123"/>
      <c r="O878" s="123"/>
      <c r="P878" s="123"/>
      <c r="Q878" s="123"/>
      <c r="R878" s="123"/>
    </row>
    <row r="879" spans="2:18">
      <c r="B879" s="122"/>
      <c r="C879" s="122"/>
      <c r="D879" s="122"/>
      <c r="E879" s="122"/>
      <c r="F879" s="123"/>
      <c r="G879" s="123"/>
      <c r="H879" s="123"/>
      <c r="I879" s="123"/>
      <c r="J879" s="123"/>
      <c r="K879" s="123"/>
      <c r="L879" s="123"/>
      <c r="M879" s="123"/>
      <c r="N879" s="123"/>
      <c r="O879" s="123"/>
      <c r="P879" s="123"/>
      <c r="Q879" s="123"/>
      <c r="R879" s="123"/>
    </row>
    <row r="880" spans="2:18">
      <c r="B880" s="122"/>
      <c r="C880" s="122"/>
      <c r="D880" s="122"/>
      <c r="E880" s="122"/>
      <c r="F880" s="123"/>
      <c r="G880" s="123"/>
      <c r="H880" s="123"/>
      <c r="I880" s="123"/>
      <c r="J880" s="123"/>
      <c r="K880" s="123"/>
      <c r="L880" s="123"/>
      <c r="M880" s="123"/>
      <c r="N880" s="123"/>
      <c r="O880" s="123"/>
      <c r="P880" s="123"/>
      <c r="Q880" s="123"/>
      <c r="R880" s="123"/>
    </row>
    <row r="881" spans="2:18">
      <c r="B881" s="122"/>
      <c r="C881" s="122"/>
      <c r="D881" s="122"/>
      <c r="E881" s="122"/>
      <c r="F881" s="123"/>
      <c r="G881" s="123"/>
      <c r="H881" s="123"/>
      <c r="I881" s="123"/>
      <c r="J881" s="123"/>
      <c r="K881" s="123"/>
      <c r="L881" s="123"/>
      <c r="M881" s="123"/>
      <c r="N881" s="123"/>
      <c r="O881" s="123"/>
      <c r="P881" s="123"/>
      <c r="Q881" s="123"/>
      <c r="R881" s="123"/>
    </row>
    <row r="882" spans="2:18">
      <c r="B882" s="122"/>
      <c r="C882" s="122"/>
      <c r="D882" s="122"/>
      <c r="E882" s="122"/>
      <c r="F882" s="123"/>
      <c r="G882" s="123"/>
      <c r="H882" s="123"/>
      <c r="I882" s="123"/>
      <c r="J882" s="123"/>
      <c r="K882" s="123"/>
      <c r="L882" s="123"/>
      <c r="M882" s="123"/>
      <c r="N882" s="123"/>
      <c r="O882" s="123"/>
      <c r="P882" s="123"/>
      <c r="Q882" s="123"/>
      <c r="R882" s="123"/>
    </row>
    <row r="883" spans="2:18">
      <c r="B883" s="122"/>
      <c r="C883" s="122"/>
      <c r="D883" s="122"/>
      <c r="E883" s="122"/>
      <c r="F883" s="123"/>
      <c r="G883" s="123"/>
      <c r="H883" s="123"/>
      <c r="I883" s="123"/>
      <c r="J883" s="123"/>
      <c r="K883" s="123"/>
      <c r="L883" s="123"/>
      <c r="M883" s="123"/>
      <c r="N883" s="123"/>
      <c r="O883" s="123"/>
      <c r="P883" s="123"/>
      <c r="Q883" s="123"/>
      <c r="R883" s="123"/>
    </row>
    <row r="884" spans="2:18">
      <c r="B884" s="122"/>
      <c r="C884" s="122"/>
      <c r="D884" s="122"/>
      <c r="E884" s="122"/>
      <c r="F884" s="123"/>
      <c r="G884" s="123"/>
      <c r="H884" s="123"/>
      <c r="I884" s="123"/>
      <c r="J884" s="123"/>
      <c r="K884" s="123"/>
      <c r="L884" s="123"/>
      <c r="M884" s="123"/>
      <c r="N884" s="123"/>
      <c r="O884" s="123"/>
      <c r="P884" s="123"/>
      <c r="Q884" s="123"/>
      <c r="R884" s="123"/>
    </row>
    <row r="885" spans="2:18">
      <c r="B885" s="122"/>
      <c r="C885" s="122"/>
      <c r="D885" s="122"/>
      <c r="E885" s="122"/>
      <c r="F885" s="123"/>
      <c r="G885" s="123"/>
      <c r="H885" s="123"/>
      <c r="I885" s="123"/>
      <c r="J885" s="123"/>
      <c r="K885" s="123"/>
      <c r="L885" s="123"/>
      <c r="M885" s="123"/>
      <c r="N885" s="123"/>
      <c r="O885" s="123"/>
      <c r="P885" s="123"/>
      <c r="Q885" s="123"/>
      <c r="R885" s="123"/>
    </row>
    <row r="886" spans="2:18">
      <c r="B886" s="122"/>
      <c r="C886" s="122"/>
      <c r="D886" s="122"/>
      <c r="E886" s="122"/>
      <c r="F886" s="123"/>
      <c r="G886" s="123"/>
      <c r="H886" s="123"/>
      <c r="I886" s="123"/>
      <c r="J886" s="123"/>
      <c r="K886" s="123"/>
      <c r="L886" s="123"/>
      <c r="M886" s="123"/>
      <c r="N886" s="123"/>
      <c r="O886" s="123"/>
      <c r="P886" s="123"/>
      <c r="Q886" s="123"/>
      <c r="R886" s="123"/>
    </row>
    <row r="887" spans="2:18">
      <c r="B887" s="122"/>
      <c r="C887" s="122"/>
      <c r="D887" s="122"/>
      <c r="E887" s="122"/>
      <c r="F887" s="123"/>
      <c r="G887" s="123"/>
      <c r="H887" s="123"/>
      <c r="I887" s="123"/>
      <c r="J887" s="123"/>
      <c r="K887" s="123"/>
      <c r="L887" s="123"/>
      <c r="M887" s="123"/>
      <c r="N887" s="123"/>
      <c r="O887" s="123"/>
      <c r="P887" s="123"/>
      <c r="Q887" s="123"/>
      <c r="R887" s="123"/>
    </row>
    <row r="888" spans="2:18">
      <c r="B888" s="122"/>
      <c r="C888" s="122"/>
      <c r="D888" s="122"/>
      <c r="E888" s="122"/>
      <c r="F888" s="123"/>
      <c r="G888" s="123"/>
      <c r="H888" s="123"/>
      <c r="I888" s="123"/>
      <c r="J888" s="123"/>
      <c r="K888" s="123"/>
      <c r="L888" s="123"/>
      <c r="M888" s="123"/>
      <c r="N888" s="123"/>
      <c r="O888" s="123"/>
      <c r="P888" s="123"/>
      <c r="Q888" s="123"/>
      <c r="R888" s="123"/>
    </row>
    <row r="889" spans="2:18">
      <c r="B889" s="122"/>
      <c r="C889" s="122"/>
      <c r="D889" s="122"/>
      <c r="E889" s="122"/>
      <c r="F889" s="123"/>
      <c r="G889" s="123"/>
      <c r="H889" s="123"/>
      <c r="I889" s="123"/>
      <c r="J889" s="123"/>
      <c r="K889" s="123"/>
      <c r="L889" s="123"/>
      <c r="M889" s="123"/>
      <c r="N889" s="123"/>
      <c r="O889" s="123"/>
      <c r="P889" s="123"/>
      <c r="Q889" s="123"/>
      <c r="R889" s="123"/>
    </row>
    <row r="890" spans="2:18">
      <c r="B890" s="122"/>
      <c r="C890" s="122"/>
      <c r="D890" s="122"/>
      <c r="E890" s="122"/>
      <c r="F890" s="123"/>
      <c r="G890" s="123"/>
      <c r="H890" s="123"/>
      <c r="I890" s="123"/>
      <c r="J890" s="123"/>
      <c r="K890" s="123"/>
      <c r="L890" s="123"/>
      <c r="M890" s="123"/>
      <c r="N890" s="123"/>
      <c r="O890" s="123"/>
      <c r="P890" s="123"/>
      <c r="Q890" s="123"/>
      <c r="R890" s="123"/>
    </row>
    <row r="891" spans="2:18">
      <c r="B891" s="122"/>
      <c r="C891" s="122"/>
      <c r="D891" s="122"/>
      <c r="E891" s="122"/>
      <c r="F891" s="123"/>
      <c r="G891" s="123"/>
      <c r="H891" s="123"/>
      <c r="I891" s="123"/>
      <c r="J891" s="123"/>
      <c r="K891" s="123"/>
      <c r="L891" s="123"/>
      <c r="M891" s="123"/>
      <c r="N891" s="123"/>
      <c r="O891" s="123"/>
      <c r="P891" s="123"/>
      <c r="Q891" s="123"/>
      <c r="R891" s="123"/>
    </row>
    <row r="892" spans="2:18">
      <c r="B892" s="122"/>
      <c r="C892" s="122"/>
      <c r="D892" s="122"/>
      <c r="E892" s="122"/>
      <c r="F892" s="123"/>
      <c r="G892" s="123"/>
      <c r="H892" s="123"/>
      <c r="I892" s="123"/>
      <c r="J892" s="123"/>
      <c r="K892" s="123"/>
      <c r="L892" s="123"/>
      <c r="M892" s="123"/>
      <c r="N892" s="123"/>
      <c r="O892" s="123"/>
      <c r="P892" s="123"/>
      <c r="Q892" s="123"/>
      <c r="R892" s="123"/>
    </row>
    <row r="893" spans="2:18">
      <c r="B893" s="122"/>
      <c r="C893" s="122"/>
      <c r="D893" s="122"/>
      <c r="E893" s="122"/>
      <c r="F893" s="123"/>
      <c r="G893" s="123"/>
      <c r="H893" s="123"/>
      <c r="I893" s="123"/>
      <c r="J893" s="123"/>
      <c r="K893" s="123"/>
      <c r="L893" s="123"/>
      <c r="M893" s="123"/>
      <c r="N893" s="123"/>
      <c r="O893" s="123"/>
      <c r="P893" s="123"/>
      <c r="Q893" s="123"/>
      <c r="R893" s="123"/>
    </row>
    <row r="894" spans="2:18">
      <c r="B894" s="122"/>
      <c r="C894" s="122"/>
      <c r="D894" s="122"/>
      <c r="E894" s="122"/>
      <c r="F894" s="123"/>
      <c r="G894" s="123"/>
      <c r="H894" s="123"/>
      <c r="I894" s="123"/>
      <c r="J894" s="123"/>
      <c r="K894" s="123"/>
      <c r="L894" s="123"/>
      <c r="M894" s="123"/>
      <c r="N894" s="123"/>
      <c r="O894" s="123"/>
      <c r="P894" s="123"/>
      <c r="Q894" s="123"/>
      <c r="R894" s="123"/>
    </row>
    <row r="895" spans="2:18">
      <c r="B895" s="122"/>
      <c r="C895" s="122"/>
      <c r="D895" s="122"/>
      <c r="E895" s="122"/>
      <c r="F895" s="123"/>
      <c r="G895" s="123"/>
      <c r="H895" s="123"/>
      <c r="I895" s="123"/>
      <c r="J895" s="123"/>
      <c r="K895" s="123"/>
      <c r="L895" s="123"/>
      <c r="M895" s="123"/>
      <c r="N895" s="123"/>
      <c r="O895" s="123"/>
      <c r="P895" s="123"/>
      <c r="Q895" s="123"/>
      <c r="R895" s="123"/>
    </row>
    <row r="896" spans="2:18">
      <c r="B896" s="122"/>
      <c r="C896" s="122"/>
      <c r="D896" s="122"/>
      <c r="E896" s="122"/>
      <c r="F896" s="123"/>
      <c r="G896" s="123"/>
      <c r="H896" s="123"/>
      <c r="I896" s="123"/>
      <c r="J896" s="123"/>
      <c r="K896" s="123"/>
      <c r="L896" s="123"/>
      <c r="M896" s="123"/>
      <c r="N896" s="123"/>
      <c r="O896" s="123"/>
      <c r="P896" s="123"/>
      <c r="Q896" s="123"/>
      <c r="R896" s="123"/>
    </row>
    <row r="897" spans="2:18">
      <c r="B897" s="122"/>
      <c r="C897" s="122"/>
      <c r="D897" s="122"/>
      <c r="E897" s="122"/>
      <c r="F897" s="123"/>
      <c r="G897" s="123"/>
      <c r="H897" s="123"/>
      <c r="I897" s="123"/>
      <c r="J897" s="123"/>
      <c r="K897" s="123"/>
      <c r="L897" s="123"/>
      <c r="M897" s="123"/>
      <c r="N897" s="123"/>
      <c r="O897" s="123"/>
      <c r="P897" s="123"/>
      <c r="Q897" s="123"/>
      <c r="R897" s="123"/>
    </row>
    <row r="898" spans="2:18">
      <c r="B898" s="122"/>
      <c r="C898" s="122"/>
      <c r="D898" s="122"/>
      <c r="E898" s="122"/>
      <c r="F898" s="123"/>
      <c r="G898" s="123"/>
      <c r="H898" s="123"/>
      <c r="I898" s="123"/>
      <c r="J898" s="123"/>
      <c r="K898" s="123"/>
      <c r="L898" s="123"/>
      <c r="M898" s="123"/>
      <c r="N898" s="123"/>
      <c r="O898" s="123"/>
      <c r="P898" s="123"/>
      <c r="Q898" s="123"/>
      <c r="R898" s="123"/>
    </row>
    <row r="899" spans="2:18">
      <c r="B899" s="122"/>
      <c r="C899" s="122"/>
      <c r="D899" s="122"/>
      <c r="E899" s="122"/>
      <c r="F899" s="123"/>
      <c r="G899" s="123"/>
      <c r="H899" s="123"/>
      <c r="I899" s="123"/>
      <c r="J899" s="123"/>
      <c r="K899" s="123"/>
      <c r="L899" s="123"/>
      <c r="M899" s="123"/>
      <c r="N899" s="123"/>
      <c r="O899" s="123"/>
      <c r="P899" s="123"/>
      <c r="Q899" s="123"/>
      <c r="R899" s="123"/>
    </row>
    <row r="900" spans="2:18">
      <c r="B900" s="122"/>
      <c r="C900" s="122"/>
      <c r="D900" s="122"/>
      <c r="E900" s="122"/>
      <c r="F900" s="123"/>
      <c r="G900" s="123"/>
      <c r="H900" s="123"/>
      <c r="I900" s="123"/>
      <c r="J900" s="123"/>
      <c r="K900" s="123"/>
      <c r="L900" s="123"/>
      <c r="M900" s="123"/>
      <c r="N900" s="123"/>
      <c r="O900" s="123"/>
      <c r="P900" s="123"/>
      <c r="Q900" s="123"/>
      <c r="R900" s="123"/>
    </row>
    <row r="901" spans="2:18">
      <c r="B901" s="122"/>
      <c r="C901" s="122"/>
      <c r="D901" s="122"/>
      <c r="E901" s="122"/>
      <c r="F901" s="123"/>
      <c r="G901" s="123"/>
      <c r="H901" s="123"/>
      <c r="I901" s="123"/>
      <c r="J901" s="123"/>
      <c r="K901" s="123"/>
      <c r="L901" s="123"/>
      <c r="M901" s="123"/>
      <c r="N901" s="123"/>
      <c r="O901" s="123"/>
      <c r="P901" s="123"/>
      <c r="Q901" s="123"/>
      <c r="R901" s="123"/>
    </row>
    <row r="902" spans="2:18">
      <c r="B902" s="122"/>
      <c r="C902" s="122"/>
      <c r="D902" s="122"/>
      <c r="E902" s="122"/>
      <c r="F902" s="123"/>
      <c r="G902" s="123"/>
      <c r="H902" s="123"/>
      <c r="I902" s="123"/>
      <c r="J902" s="123"/>
      <c r="K902" s="123"/>
      <c r="L902" s="123"/>
      <c r="M902" s="123"/>
      <c r="N902" s="123"/>
      <c r="O902" s="123"/>
      <c r="P902" s="123"/>
      <c r="Q902" s="123"/>
      <c r="R902" s="123"/>
    </row>
    <row r="903" spans="2:18">
      <c r="B903" s="122"/>
      <c r="C903" s="122"/>
      <c r="D903" s="122"/>
      <c r="E903" s="122"/>
      <c r="F903" s="123"/>
      <c r="G903" s="123"/>
      <c r="H903" s="123"/>
      <c r="I903" s="123"/>
      <c r="J903" s="123"/>
      <c r="K903" s="123"/>
      <c r="L903" s="123"/>
      <c r="M903" s="123"/>
      <c r="N903" s="123"/>
      <c r="O903" s="123"/>
      <c r="P903" s="123"/>
      <c r="Q903" s="123"/>
      <c r="R903" s="123"/>
    </row>
    <row r="904" spans="2:18">
      <c r="B904" s="122"/>
      <c r="C904" s="122"/>
      <c r="D904" s="122"/>
      <c r="E904" s="122"/>
      <c r="F904" s="123"/>
      <c r="G904" s="123"/>
      <c r="H904" s="123"/>
      <c r="I904" s="123"/>
      <c r="J904" s="123"/>
      <c r="K904" s="123"/>
      <c r="L904" s="123"/>
      <c r="M904" s="123"/>
      <c r="N904" s="123"/>
      <c r="O904" s="123"/>
      <c r="P904" s="123"/>
      <c r="Q904" s="123"/>
      <c r="R904" s="123"/>
    </row>
    <row r="905" spans="2:18">
      <c r="B905" s="122"/>
      <c r="C905" s="122"/>
      <c r="D905" s="122"/>
      <c r="E905" s="122"/>
      <c r="F905" s="123"/>
      <c r="G905" s="123"/>
      <c r="H905" s="123"/>
      <c r="I905" s="123"/>
      <c r="J905" s="123"/>
      <c r="K905" s="123"/>
      <c r="L905" s="123"/>
      <c r="M905" s="123"/>
      <c r="N905" s="123"/>
      <c r="O905" s="123"/>
      <c r="P905" s="123"/>
      <c r="Q905" s="123"/>
      <c r="R905" s="123"/>
    </row>
    <row r="906" spans="2:18">
      <c r="B906" s="122"/>
      <c r="C906" s="122"/>
      <c r="D906" s="122"/>
      <c r="E906" s="122"/>
      <c r="F906" s="123"/>
      <c r="G906" s="123"/>
      <c r="H906" s="123"/>
      <c r="I906" s="123"/>
      <c r="J906" s="123"/>
      <c r="K906" s="123"/>
      <c r="L906" s="123"/>
      <c r="M906" s="123"/>
      <c r="N906" s="123"/>
      <c r="O906" s="123"/>
      <c r="P906" s="123"/>
      <c r="Q906" s="123"/>
      <c r="R906" s="123"/>
    </row>
    <row r="907" spans="2:18">
      <c r="B907" s="122"/>
      <c r="C907" s="122"/>
      <c r="D907" s="122"/>
      <c r="E907" s="122"/>
      <c r="F907" s="123"/>
      <c r="G907" s="123"/>
      <c r="H907" s="123"/>
      <c r="I907" s="123"/>
      <c r="J907" s="123"/>
      <c r="K907" s="123"/>
      <c r="L907" s="123"/>
      <c r="M907" s="123"/>
      <c r="N907" s="123"/>
      <c r="O907" s="123"/>
      <c r="P907" s="123"/>
      <c r="Q907" s="123"/>
      <c r="R907" s="123"/>
    </row>
    <row r="908" spans="2:18">
      <c r="B908" s="122"/>
      <c r="C908" s="122"/>
      <c r="D908" s="122"/>
      <c r="E908" s="122"/>
      <c r="F908" s="123"/>
      <c r="G908" s="123"/>
      <c r="H908" s="123"/>
      <c r="I908" s="123"/>
      <c r="J908" s="123"/>
      <c r="K908" s="123"/>
      <c r="L908" s="123"/>
      <c r="M908" s="123"/>
      <c r="N908" s="123"/>
      <c r="O908" s="123"/>
      <c r="P908" s="123"/>
      <c r="Q908" s="123"/>
      <c r="R908" s="123"/>
    </row>
    <row r="909" spans="2:18">
      <c r="B909" s="122"/>
      <c r="C909" s="122"/>
      <c r="D909" s="122"/>
      <c r="E909" s="122"/>
      <c r="F909" s="123"/>
      <c r="G909" s="123"/>
      <c r="H909" s="123"/>
      <c r="I909" s="123"/>
      <c r="J909" s="123"/>
      <c r="K909" s="123"/>
      <c r="L909" s="123"/>
      <c r="M909" s="123"/>
      <c r="N909" s="123"/>
      <c r="O909" s="123"/>
      <c r="P909" s="123"/>
      <c r="Q909" s="123"/>
      <c r="R909" s="123"/>
    </row>
    <row r="910" spans="2:18">
      <c r="B910" s="122"/>
      <c r="C910" s="122"/>
      <c r="D910" s="122"/>
      <c r="E910" s="122"/>
      <c r="F910" s="123"/>
      <c r="G910" s="123"/>
      <c r="H910" s="123"/>
      <c r="I910" s="123"/>
      <c r="J910" s="123"/>
      <c r="K910" s="123"/>
      <c r="L910" s="123"/>
      <c r="M910" s="123"/>
      <c r="N910" s="123"/>
      <c r="O910" s="123"/>
      <c r="P910" s="123"/>
      <c r="Q910" s="123"/>
      <c r="R910" s="123"/>
    </row>
    <row r="911" spans="2:18">
      <c r="B911" s="122"/>
      <c r="C911" s="122"/>
      <c r="D911" s="122"/>
      <c r="E911" s="122"/>
      <c r="F911" s="123"/>
      <c r="G911" s="123"/>
      <c r="H911" s="123"/>
      <c r="I911" s="123"/>
      <c r="J911" s="123"/>
      <c r="K911" s="123"/>
      <c r="L911" s="123"/>
      <c r="M911" s="123"/>
      <c r="N911" s="123"/>
      <c r="O911" s="123"/>
      <c r="P911" s="123"/>
      <c r="Q911" s="123"/>
      <c r="R911" s="123"/>
    </row>
    <row r="912" spans="2:18">
      <c r="B912" s="122"/>
      <c r="C912" s="122"/>
      <c r="D912" s="122"/>
      <c r="E912" s="122"/>
      <c r="F912" s="123"/>
      <c r="G912" s="123"/>
      <c r="H912" s="123"/>
      <c r="I912" s="123"/>
      <c r="J912" s="123"/>
      <c r="K912" s="123"/>
      <c r="L912" s="123"/>
      <c r="M912" s="123"/>
      <c r="N912" s="123"/>
      <c r="O912" s="123"/>
      <c r="P912" s="123"/>
      <c r="Q912" s="123"/>
      <c r="R912" s="123"/>
    </row>
    <row r="913" spans="2:18">
      <c r="B913" s="122"/>
      <c r="C913" s="122"/>
      <c r="D913" s="122"/>
      <c r="E913" s="122"/>
      <c r="F913" s="123"/>
      <c r="G913" s="123"/>
      <c r="H913" s="123"/>
      <c r="I913" s="123"/>
      <c r="J913" s="123"/>
      <c r="K913" s="123"/>
      <c r="L913" s="123"/>
      <c r="M913" s="123"/>
      <c r="N913" s="123"/>
      <c r="O913" s="123"/>
      <c r="P913" s="123"/>
      <c r="Q913" s="123"/>
      <c r="R913" s="123"/>
    </row>
    <row r="914" spans="2:18">
      <c r="B914" s="122"/>
      <c r="C914" s="122"/>
      <c r="D914" s="122"/>
      <c r="E914" s="122"/>
      <c r="F914" s="123"/>
      <c r="G914" s="123"/>
      <c r="H914" s="123"/>
      <c r="I914" s="123"/>
      <c r="J914" s="123"/>
      <c r="K914" s="123"/>
      <c r="L914" s="123"/>
      <c r="M914" s="123"/>
      <c r="N914" s="123"/>
      <c r="O914" s="123"/>
      <c r="P914" s="123"/>
      <c r="Q914" s="123"/>
      <c r="R914" s="123"/>
    </row>
    <row r="915" spans="2:18">
      <c r="B915" s="122"/>
      <c r="C915" s="122"/>
      <c r="D915" s="122"/>
      <c r="E915" s="122"/>
      <c r="F915" s="123"/>
      <c r="G915" s="123"/>
      <c r="H915" s="123"/>
      <c r="I915" s="123"/>
      <c r="J915" s="123"/>
      <c r="K915" s="123"/>
      <c r="L915" s="123"/>
      <c r="M915" s="123"/>
      <c r="N915" s="123"/>
      <c r="O915" s="123"/>
      <c r="P915" s="123"/>
      <c r="Q915" s="123"/>
      <c r="R915" s="123"/>
    </row>
    <row r="916" spans="2:18">
      <c r="B916" s="122"/>
      <c r="C916" s="122"/>
      <c r="D916" s="122"/>
      <c r="E916" s="122"/>
      <c r="F916" s="123"/>
      <c r="G916" s="123"/>
      <c r="H916" s="123"/>
      <c r="I916" s="123"/>
      <c r="J916" s="123"/>
      <c r="K916" s="123"/>
      <c r="L916" s="123"/>
      <c r="M916" s="123"/>
      <c r="N916" s="123"/>
      <c r="O916" s="123"/>
      <c r="P916" s="123"/>
      <c r="Q916" s="123"/>
      <c r="R916" s="123"/>
    </row>
    <row r="917" spans="2:18">
      <c r="B917" s="122"/>
      <c r="C917" s="122"/>
      <c r="D917" s="122"/>
      <c r="E917" s="122"/>
      <c r="F917" s="123"/>
      <c r="G917" s="123"/>
      <c r="H917" s="123"/>
      <c r="I917" s="123"/>
      <c r="J917" s="123"/>
      <c r="K917" s="123"/>
      <c r="L917" s="123"/>
      <c r="M917" s="123"/>
      <c r="N917" s="123"/>
      <c r="O917" s="123"/>
      <c r="P917" s="123"/>
      <c r="Q917" s="123"/>
      <c r="R917" s="123"/>
    </row>
    <row r="918" spans="2:18">
      <c r="B918" s="122"/>
      <c r="C918" s="122"/>
      <c r="D918" s="122"/>
      <c r="E918" s="122"/>
      <c r="F918" s="123"/>
      <c r="G918" s="123"/>
      <c r="H918" s="123"/>
      <c r="I918" s="123"/>
      <c r="J918" s="123"/>
      <c r="K918" s="123"/>
      <c r="L918" s="123"/>
      <c r="M918" s="123"/>
      <c r="N918" s="123"/>
      <c r="O918" s="123"/>
      <c r="P918" s="123"/>
      <c r="Q918" s="123"/>
      <c r="R918" s="123"/>
    </row>
    <row r="919" spans="2:18">
      <c r="B919" s="122"/>
      <c r="C919" s="122"/>
      <c r="D919" s="122"/>
      <c r="E919" s="122"/>
      <c r="F919" s="123"/>
      <c r="G919" s="123"/>
      <c r="H919" s="123"/>
      <c r="I919" s="123"/>
      <c r="J919" s="123"/>
      <c r="K919" s="123"/>
      <c r="L919" s="123"/>
      <c r="M919" s="123"/>
      <c r="N919" s="123"/>
      <c r="O919" s="123"/>
      <c r="P919" s="123"/>
      <c r="Q919" s="123"/>
      <c r="R919" s="123"/>
    </row>
    <row r="920" spans="2:18">
      <c r="B920" s="122"/>
      <c r="C920" s="122"/>
      <c r="D920" s="122"/>
      <c r="E920" s="122"/>
      <c r="F920" s="123"/>
      <c r="G920" s="123"/>
      <c r="H920" s="123"/>
      <c r="I920" s="123"/>
      <c r="J920" s="123"/>
      <c r="K920" s="123"/>
      <c r="L920" s="123"/>
      <c r="M920" s="123"/>
      <c r="N920" s="123"/>
      <c r="O920" s="123"/>
      <c r="P920" s="123"/>
      <c r="Q920" s="123"/>
      <c r="R920" s="123"/>
    </row>
    <row r="921" spans="2:18">
      <c r="B921" s="122"/>
      <c r="C921" s="122"/>
      <c r="D921" s="122"/>
      <c r="E921" s="122"/>
      <c r="F921" s="123"/>
      <c r="G921" s="123"/>
      <c r="H921" s="123"/>
      <c r="I921" s="123"/>
      <c r="J921" s="123"/>
      <c r="K921" s="123"/>
      <c r="L921" s="123"/>
      <c r="M921" s="123"/>
      <c r="N921" s="123"/>
      <c r="O921" s="123"/>
      <c r="P921" s="123"/>
      <c r="Q921" s="123"/>
      <c r="R921" s="123"/>
    </row>
    <row r="922" spans="2:18">
      <c r="B922" s="122"/>
      <c r="C922" s="122"/>
      <c r="D922" s="122"/>
      <c r="E922" s="122"/>
      <c r="F922" s="123"/>
      <c r="G922" s="123"/>
      <c r="H922" s="123"/>
      <c r="I922" s="123"/>
      <c r="J922" s="123"/>
      <c r="K922" s="123"/>
      <c r="L922" s="123"/>
      <c r="M922" s="123"/>
      <c r="N922" s="123"/>
      <c r="O922" s="123"/>
      <c r="P922" s="123"/>
      <c r="Q922" s="123"/>
      <c r="R922" s="123"/>
    </row>
    <row r="923" spans="2:18">
      <c r="B923" s="122"/>
      <c r="C923" s="122"/>
      <c r="D923" s="122"/>
      <c r="E923" s="122"/>
      <c r="F923" s="123"/>
      <c r="G923" s="123"/>
      <c r="H923" s="123"/>
      <c r="I923" s="123"/>
      <c r="J923" s="123"/>
      <c r="K923" s="123"/>
      <c r="L923" s="123"/>
      <c r="M923" s="123"/>
      <c r="N923" s="123"/>
      <c r="O923" s="123"/>
      <c r="P923" s="123"/>
      <c r="Q923" s="123"/>
      <c r="R923" s="123"/>
    </row>
    <row r="924" spans="2:18">
      <c r="B924" s="122"/>
      <c r="C924" s="122"/>
      <c r="D924" s="122"/>
      <c r="E924" s="122"/>
      <c r="F924" s="123"/>
      <c r="G924" s="123"/>
      <c r="H924" s="123"/>
      <c r="I924" s="123"/>
      <c r="J924" s="123"/>
      <c r="K924" s="123"/>
      <c r="L924" s="123"/>
      <c r="M924" s="123"/>
      <c r="N924" s="123"/>
      <c r="O924" s="123"/>
      <c r="P924" s="123"/>
      <c r="Q924" s="123"/>
      <c r="R924" s="123"/>
    </row>
    <row r="925" spans="2:18">
      <c r="B925" s="122"/>
      <c r="C925" s="122"/>
      <c r="D925" s="122"/>
      <c r="E925" s="122"/>
      <c r="F925" s="123"/>
      <c r="G925" s="123"/>
      <c r="H925" s="123"/>
      <c r="I925" s="123"/>
      <c r="J925" s="123"/>
      <c r="K925" s="123"/>
      <c r="L925" s="123"/>
      <c r="M925" s="123"/>
      <c r="N925" s="123"/>
      <c r="O925" s="123"/>
      <c r="P925" s="123"/>
      <c r="Q925" s="123"/>
      <c r="R925" s="123"/>
    </row>
    <row r="926" spans="2:18">
      <c r="B926" s="122"/>
      <c r="C926" s="122"/>
      <c r="D926" s="122"/>
      <c r="E926" s="122"/>
      <c r="F926" s="123"/>
      <c r="G926" s="123"/>
      <c r="H926" s="123"/>
      <c r="I926" s="123"/>
      <c r="J926" s="123"/>
      <c r="K926" s="123"/>
      <c r="L926" s="123"/>
      <c r="M926" s="123"/>
      <c r="N926" s="123"/>
      <c r="O926" s="123"/>
      <c r="P926" s="123"/>
      <c r="Q926" s="123"/>
      <c r="R926" s="123"/>
    </row>
    <row r="927" spans="2:18">
      <c r="B927" s="122"/>
      <c r="C927" s="122"/>
      <c r="D927" s="122"/>
      <c r="E927" s="122"/>
      <c r="F927" s="123"/>
      <c r="G927" s="123"/>
      <c r="H927" s="123"/>
      <c r="I927" s="123"/>
      <c r="J927" s="123"/>
      <c r="K927" s="123"/>
      <c r="L927" s="123"/>
      <c r="M927" s="123"/>
      <c r="N927" s="123"/>
      <c r="O927" s="123"/>
      <c r="P927" s="123"/>
      <c r="Q927" s="123"/>
      <c r="R927" s="123"/>
    </row>
    <row r="928" spans="2:18">
      <c r="B928" s="122"/>
      <c r="C928" s="122"/>
      <c r="D928" s="122"/>
      <c r="E928" s="122"/>
      <c r="F928" s="123"/>
      <c r="G928" s="123"/>
      <c r="H928" s="123"/>
      <c r="I928" s="123"/>
      <c r="J928" s="123"/>
      <c r="K928" s="123"/>
      <c r="L928" s="123"/>
      <c r="M928" s="123"/>
      <c r="N928" s="123"/>
      <c r="O928" s="123"/>
      <c r="P928" s="123"/>
      <c r="Q928" s="123"/>
      <c r="R928" s="123"/>
    </row>
    <row r="929" spans="2:18">
      <c r="B929" s="122"/>
      <c r="C929" s="122"/>
      <c r="D929" s="122"/>
      <c r="E929" s="122"/>
      <c r="F929" s="123"/>
      <c r="G929" s="123"/>
      <c r="H929" s="123"/>
      <c r="I929" s="123"/>
      <c r="J929" s="123"/>
      <c r="K929" s="123"/>
      <c r="L929" s="123"/>
      <c r="M929" s="123"/>
      <c r="N929" s="123"/>
      <c r="O929" s="123"/>
      <c r="P929" s="123"/>
      <c r="Q929" s="123"/>
      <c r="R929" s="123"/>
    </row>
    <row r="930" spans="2:18">
      <c r="B930" s="122"/>
      <c r="C930" s="122"/>
      <c r="D930" s="122"/>
      <c r="E930" s="122"/>
      <c r="F930" s="123"/>
      <c r="G930" s="123"/>
      <c r="H930" s="123"/>
      <c r="I930" s="123"/>
      <c r="J930" s="123"/>
      <c r="K930" s="123"/>
      <c r="L930" s="123"/>
      <c r="M930" s="123"/>
      <c r="N930" s="123"/>
      <c r="O930" s="123"/>
      <c r="P930" s="123"/>
      <c r="Q930" s="123"/>
      <c r="R930" s="123"/>
    </row>
    <row r="931" spans="2:18">
      <c r="B931" s="122"/>
      <c r="C931" s="122"/>
      <c r="D931" s="122"/>
      <c r="E931" s="122"/>
      <c r="F931" s="123"/>
      <c r="G931" s="123"/>
      <c r="H931" s="123"/>
      <c r="I931" s="123"/>
      <c r="J931" s="123"/>
      <c r="K931" s="123"/>
      <c r="L931" s="123"/>
      <c r="M931" s="123"/>
      <c r="N931" s="123"/>
      <c r="O931" s="123"/>
      <c r="P931" s="123"/>
      <c r="Q931" s="123"/>
      <c r="R931" s="123"/>
    </row>
    <row r="932" spans="2:18">
      <c r="B932" s="122"/>
      <c r="C932" s="122"/>
      <c r="D932" s="122"/>
      <c r="E932" s="122"/>
      <c r="F932" s="123"/>
      <c r="G932" s="123"/>
      <c r="H932" s="123"/>
      <c r="I932" s="123"/>
      <c r="J932" s="123"/>
      <c r="K932" s="123"/>
      <c r="L932" s="123"/>
      <c r="M932" s="123"/>
      <c r="N932" s="123"/>
      <c r="O932" s="123"/>
      <c r="P932" s="123"/>
      <c r="Q932" s="123"/>
      <c r="R932" s="123"/>
    </row>
    <row r="933" spans="2:18">
      <c r="B933" s="122"/>
      <c r="C933" s="122"/>
      <c r="D933" s="122"/>
      <c r="E933" s="122"/>
      <c r="F933" s="123"/>
      <c r="G933" s="123"/>
      <c r="H933" s="123"/>
      <c r="I933" s="123"/>
      <c r="J933" s="123"/>
      <c r="K933" s="123"/>
      <c r="L933" s="123"/>
      <c r="M933" s="123"/>
      <c r="N933" s="123"/>
      <c r="O933" s="123"/>
      <c r="P933" s="123"/>
      <c r="Q933" s="123"/>
      <c r="R933" s="123"/>
    </row>
    <row r="934" spans="2:18">
      <c r="B934" s="122"/>
      <c r="C934" s="122"/>
      <c r="D934" s="122"/>
      <c r="E934" s="122"/>
      <c r="F934" s="123"/>
      <c r="G934" s="123"/>
      <c r="H934" s="123"/>
      <c r="I934" s="123"/>
      <c r="J934" s="123"/>
      <c r="K934" s="123"/>
      <c r="L934" s="123"/>
      <c r="M934" s="123"/>
      <c r="N934" s="123"/>
      <c r="O934" s="123"/>
      <c r="P934" s="123"/>
      <c r="Q934" s="123"/>
      <c r="R934" s="123"/>
    </row>
    <row r="935" spans="2:18">
      <c r="B935" s="122"/>
      <c r="C935" s="122"/>
      <c r="D935" s="122"/>
      <c r="E935" s="122"/>
      <c r="F935" s="123"/>
      <c r="G935" s="123"/>
      <c r="H935" s="123"/>
      <c r="I935" s="123"/>
      <c r="J935" s="123"/>
      <c r="K935" s="123"/>
      <c r="L935" s="123"/>
      <c r="M935" s="123"/>
      <c r="N935" s="123"/>
      <c r="O935" s="123"/>
      <c r="P935" s="123"/>
      <c r="Q935" s="123"/>
      <c r="R935" s="123"/>
    </row>
    <row r="936" spans="2:18">
      <c r="B936" s="122"/>
      <c r="C936" s="122"/>
      <c r="D936" s="122"/>
      <c r="E936" s="122"/>
      <c r="F936" s="123"/>
      <c r="G936" s="123"/>
      <c r="H936" s="123"/>
      <c r="I936" s="123"/>
      <c r="J936" s="123"/>
      <c r="K936" s="123"/>
      <c r="L936" s="123"/>
      <c r="M936" s="123"/>
      <c r="N936" s="123"/>
      <c r="O936" s="123"/>
      <c r="P936" s="123"/>
      <c r="Q936" s="123"/>
      <c r="R936" s="123"/>
    </row>
    <row r="937" spans="2:18">
      <c r="B937" s="122"/>
      <c r="C937" s="122"/>
      <c r="D937" s="122"/>
      <c r="E937" s="122"/>
      <c r="F937" s="123"/>
      <c r="G937" s="123"/>
      <c r="H937" s="123"/>
      <c r="I937" s="123"/>
      <c r="J937" s="123"/>
      <c r="K937" s="123"/>
      <c r="L937" s="123"/>
      <c r="M937" s="123"/>
      <c r="N937" s="123"/>
      <c r="O937" s="123"/>
      <c r="P937" s="123"/>
      <c r="Q937" s="123"/>
      <c r="R937" s="123"/>
    </row>
    <row r="938" spans="2:18">
      <c r="B938" s="122"/>
      <c r="C938" s="122"/>
      <c r="D938" s="122"/>
      <c r="E938" s="122"/>
      <c r="F938" s="123"/>
      <c r="G938" s="123"/>
      <c r="H938" s="123"/>
      <c r="I938" s="123"/>
      <c r="J938" s="123"/>
      <c r="K938" s="123"/>
      <c r="L938" s="123"/>
      <c r="M938" s="123"/>
      <c r="N938" s="123"/>
      <c r="O938" s="123"/>
      <c r="P938" s="123"/>
      <c r="Q938" s="123"/>
      <c r="R938" s="123"/>
    </row>
    <row r="939" spans="2:18">
      <c r="B939" s="122"/>
      <c r="C939" s="122"/>
      <c r="D939" s="122"/>
      <c r="E939" s="122"/>
      <c r="F939" s="123"/>
      <c r="G939" s="123"/>
      <c r="H939" s="123"/>
      <c r="I939" s="123"/>
      <c r="J939" s="123"/>
      <c r="K939" s="123"/>
      <c r="L939" s="123"/>
      <c r="M939" s="123"/>
      <c r="N939" s="123"/>
      <c r="O939" s="123"/>
      <c r="P939" s="123"/>
      <c r="Q939" s="123"/>
      <c r="R939" s="123"/>
    </row>
    <row r="940" spans="2:18">
      <c r="B940" s="122"/>
      <c r="C940" s="122"/>
      <c r="D940" s="122"/>
      <c r="E940" s="122"/>
      <c r="F940" s="123"/>
      <c r="G940" s="123"/>
      <c r="H940" s="123"/>
      <c r="I940" s="123"/>
      <c r="J940" s="123"/>
      <c r="K940" s="123"/>
      <c r="L940" s="123"/>
      <c r="M940" s="123"/>
      <c r="N940" s="123"/>
      <c r="O940" s="123"/>
      <c r="P940" s="123"/>
      <c r="Q940" s="123"/>
      <c r="R940" s="123"/>
    </row>
    <row r="941" spans="2:18">
      <c r="B941" s="122"/>
      <c r="C941" s="122"/>
      <c r="D941" s="122"/>
      <c r="E941" s="122"/>
      <c r="F941" s="123"/>
      <c r="G941" s="123"/>
      <c r="H941" s="123"/>
      <c r="I941" s="123"/>
      <c r="J941" s="123"/>
      <c r="K941" s="123"/>
      <c r="L941" s="123"/>
      <c r="M941" s="123"/>
      <c r="N941" s="123"/>
      <c r="O941" s="123"/>
      <c r="P941" s="123"/>
      <c r="Q941" s="123"/>
      <c r="R941" s="123"/>
    </row>
    <row r="942" spans="2:18">
      <c r="B942" s="122"/>
      <c r="C942" s="122"/>
      <c r="D942" s="122"/>
      <c r="E942" s="122"/>
      <c r="F942" s="123"/>
      <c r="G942" s="123"/>
      <c r="H942" s="123"/>
      <c r="I942" s="123"/>
      <c r="J942" s="123"/>
      <c r="K942" s="123"/>
      <c r="L942" s="123"/>
      <c r="M942" s="123"/>
      <c r="N942" s="123"/>
      <c r="O942" s="123"/>
      <c r="P942" s="123"/>
      <c r="Q942" s="123"/>
      <c r="R942" s="123"/>
    </row>
    <row r="943" spans="2:18">
      <c r="B943" s="122"/>
      <c r="C943" s="122"/>
      <c r="D943" s="122"/>
      <c r="E943" s="122"/>
      <c r="F943" s="123"/>
      <c r="G943" s="123"/>
      <c r="H943" s="123"/>
      <c r="I943" s="123"/>
      <c r="J943" s="123"/>
      <c r="K943" s="123"/>
      <c r="L943" s="123"/>
      <c r="M943" s="123"/>
      <c r="N943" s="123"/>
      <c r="O943" s="123"/>
      <c r="P943" s="123"/>
      <c r="Q943" s="123"/>
      <c r="R943" s="123"/>
    </row>
    <row r="944" spans="2:18">
      <c r="B944" s="122"/>
      <c r="C944" s="122"/>
      <c r="D944" s="122"/>
      <c r="E944" s="122"/>
      <c r="F944" s="123"/>
      <c r="G944" s="123"/>
      <c r="H944" s="123"/>
      <c r="I944" s="123"/>
      <c r="J944" s="123"/>
      <c r="K944" s="123"/>
      <c r="L944" s="123"/>
      <c r="M944" s="123"/>
      <c r="N944" s="123"/>
      <c r="O944" s="123"/>
      <c r="P944" s="123"/>
      <c r="Q944" s="123"/>
      <c r="R944" s="123"/>
    </row>
    <row r="945" spans="2:18">
      <c r="B945" s="122"/>
      <c r="C945" s="122"/>
      <c r="D945" s="122"/>
      <c r="E945" s="122"/>
      <c r="F945" s="123"/>
      <c r="G945" s="123"/>
      <c r="H945" s="123"/>
      <c r="I945" s="123"/>
      <c r="J945" s="123"/>
      <c r="K945" s="123"/>
      <c r="L945" s="123"/>
      <c r="M945" s="123"/>
      <c r="N945" s="123"/>
      <c r="O945" s="123"/>
      <c r="P945" s="123"/>
      <c r="Q945" s="123"/>
      <c r="R945" s="123"/>
    </row>
    <row r="946" spans="2:18">
      <c r="B946" s="122"/>
      <c r="C946" s="122"/>
      <c r="D946" s="122"/>
      <c r="E946" s="122"/>
      <c r="F946" s="123"/>
      <c r="G946" s="123"/>
      <c r="H946" s="123"/>
      <c r="I946" s="123"/>
      <c r="J946" s="123"/>
      <c r="K946" s="123"/>
      <c r="L946" s="123"/>
      <c r="M946" s="123"/>
      <c r="N946" s="123"/>
      <c r="O946" s="123"/>
      <c r="P946" s="123"/>
      <c r="Q946" s="123"/>
      <c r="R946" s="123"/>
    </row>
    <row r="947" spans="2:18">
      <c r="B947" s="122"/>
      <c r="C947" s="122"/>
      <c r="D947" s="122"/>
      <c r="E947" s="122"/>
      <c r="F947" s="123"/>
      <c r="G947" s="123"/>
      <c r="H947" s="123"/>
      <c r="I947" s="123"/>
      <c r="J947" s="123"/>
      <c r="K947" s="123"/>
      <c r="L947" s="123"/>
      <c r="M947" s="123"/>
      <c r="N947" s="123"/>
      <c r="O947" s="123"/>
      <c r="P947" s="123"/>
      <c r="Q947" s="123"/>
      <c r="R947" s="123"/>
    </row>
    <row r="948" spans="2:18">
      <c r="B948" s="122"/>
      <c r="C948" s="122"/>
      <c r="D948" s="122"/>
      <c r="E948" s="122"/>
      <c r="F948" s="123"/>
      <c r="G948" s="123"/>
      <c r="H948" s="123"/>
      <c r="I948" s="123"/>
      <c r="J948" s="123"/>
      <c r="K948" s="123"/>
      <c r="L948" s="123"/>
      <c r="M948" s="123"/>
      <c r="N948" s="123"/>
      <c r="O948" s="123"/>
      <c r="P948" s="123"/>
      <c r="Q948" s="123"/>
      <c r="R948" s="123"/>
    </row>
    <row r="949" spans="2:18">
      <c r="B949" s="122"/>
      <c r="C949" s="122"/>
      <c r="D949" s="122"/>
      <c r="E949" s="122"/>
      <c r="F949" s="123"/>
      <c r="G949" s="123"/>
      <c r="H949" s="123"/>
      <c r="I949" s="123"/>
      <c r="J949" s="123"/>
      <c r="K949" s="123"/>
      <c r="L949" s="123"/>
      <c r="M949" s="123"/>
      <c r="N949" s="123"/>
      <c r="O949" s="123"/>
      <c r="P949" s="123"/>
      <c r="Q949" s="123"/>
      <c r="R949" s="123"/>
    </row>
    <row r="950" spans="2:18">
      <c r="B950" s="122"/>
      <c r="C950" s="122"/>
      <c r="D950" s="122"/>
      <c r="E950" s="122"/>
      <c r="F950" s="123"/>
      <c r="G950" s="123"/>
      <c r="H950" s="123"/>
      <c r="I950" s="123"/>
      <c r="J950" s="123"/>
      <c r="K950" s="123"/>
      <c r="L950" s="123"/>
      <c r="M950" s="123"/>
      <c r="N950" s="123"/>
      <c r="O950" s="123"/>
      <c r="P950" s="123"/>
      <c r="Q950" s="123"/>
      <c r="R950" s="123"/>
    </row>
    <row r="951" spans="2:18">
      <c r="B951" s="122"/>
      <c r="C951" s="122"/>
      <c r="D951" s="122"/>
      <c r="E951" s="122"/>
      <c r="F951" s="123"/>
      <c r="G951" s="123"/>
      <c r="H951" s="123"/>
      <c r="I951" s="123"/>
      <c r="J951" s="123"/>
      <c r="K951" s="123"/>
      <c r="L951" s="123"/>
      <c r="M951" s="123"/>
      <c r="N951" s="123"/>
      <c r="O951" s="123"/>
      <c r="P951" s="123"/>
      <c r="Q951" s="123"/>
      <c r="R951" s="123"/>
    </row>
    <row r="952" spans="2:18">
      <c r="B952" s="122"/>
      <c r="C952" s="122"/>
      <c r="D952" s="122"/>
      <c r="E952" s="122"/>
      <c r="F952" s="123"/>
      <c r="G952" s="123"/>
      <c r="H952" s="123"/>
      <c r="I952" s="123"/>
      <c r="J952" s="123"/>
      <c r="K952" s="123"/>
      <c r="L952" s="123"/>
      <c r="M952" s="123"/>
      <c r="N952" s="123"/>
      <c r="O952" s="123"/>
      <c r="P952" s="123"/>
      <c r="Q952" s="123"/>
      <c r="R952" s="123"/>
    </row>
    <row r="953" spans="2:18">
      <c r="B953" s="122"/>
      <c r="C953" s="122"/>
      <c r="D953" s="122"/>
      <c r="E953" s="122"/>
      <c r="F953" s="123"/>
      <c r="G953" s="123"/>
      <c r="H953" s="123"/>
      <c r="I953" s="123"/>
      <c r="J953" s="123"/>
      <c r="K953" s="123"/>
      <c r="L953" s="123"/>
      <c r="M953" s="123"/>
      <c r="N953" s="123"/>
      <c r="O953" s="123"/>
      <c r="P953" s="123"/>
      <c r="Q953" s="123"/>
      <c r="R953" s="123"/>
    </row>
    <row r="954" spans="2:18">
      <c r="B954" s="122"/>
      <c r="C954" s="122"/>
      <c r="D954" s="122"/>
      <c r="E954" s="122"/>
      <c r="F954" s="123"/>
      <c r="G954" s="123"/>
      <c r="H954" s="123"/>
      <c r="I954" s="123"/>
      <c r="J954" s="123"/>
      <c r="K954" s="123"/>
      <c r="L954" s="123"/>
      <c r="M954" s="123"/>
      <c r="N954" s="123"/>
      <c r="O954" s="123"/>
      <c r="P954" s="123"/>
      <c r="Q954" s="123"/>
      <c r="R954" s="123"/>
    </row>
    <row r="955" spans="2:18">
      <c r="B955" s="122"/>
      <c r="C955" s="122"/>
      <c r="D955" s="122"/>
      <c r="E955" s="122"/>
      <c r="F955" s="123"/>
      <c r="G955" s="123"/>
      <c r="H955" s="123"/>
      <c r="I955" s="123"/>
      <c r="J955" s="123"/>
      <c r="K955" s="123"/>
      <c r="L955" s="123"/>
      <c r="M955" s="123"/>
      <c r="N955" s="123"/>
      <c r="O955" s="123"/>
      <c r="P955" s="123"/>
      <c r="Q955" s="123"/>
      <c r="R955" s="123"/>
    </row>
    <row r="956" spans="2:18">
      <c r="B956" s="122"/>
      <c r="C956" s="122"/>
      <c r="D956" s="122"/>
      <c r="E956" s="122"/>
      <c r="F956" s="123"/>
      <c r="G956" s="123"/>
      <c r="H956" s="123"/>
      <c r="I956" s="123"/>
      <c r="J956" s="123"/>
      <c r="K956" s="123"/>
      <c r="L956" s="123"/>
      <c r="M956" s="123"/>
      <c r="N956" s="123"/>
      <c r="O956" s="123"/>
      <c r="P956" s="123"/>
      <c r="Q956" s="123"/>
      <c r="R956" s="123"/>
    </row>
    <row r="957" spans="2:18">
      <c r="B957" s="122"/>
      <c r="C957" s="122"/>
      <c r="D957" s="122"/>
      <c r="E957" s="122"/>
      <c r="F957" s="123"/>
      <c r="G957" s="123"/>
      <c r="H957" s="123"/>
      <c r="I957" s="123"/>
      <c r="J957" s="123"/>
      <c r="K957" s="123"/>
      <c r="L957" s="123"/>
      <c r="M957" s="123"/>
      <c r="N957" s="123"/>
      <c r="O957" s="123"/>
      <c r="P957" s="123"/>
      <c r="Q957" s="123"/>
      <c r="R957" s="123"/>
    </row>
    <row r="958" spans="2:18">
      <c r="B958" s="122"/>
      <c r="C958" s="122"/>
      <c r="D958" s="122"/>
      <c r="E958" s="122"/>
      <c r="F958" s="123"/>
      <c r="G958" s="123"/>
      <c r="H958" s="123"/>
      <c r="I958" s="123"/>
      <c r="J958" s="123"/>
      <c r="K958" s="123"/>
      <c r="L958" s="123"/>
      <c r="M958" s="123"/>
      <c r="N958" s="123"/>
      <c r="O958" s="123"/>
      <c r="P958" s="123"/>
      <c r="Q958" s="123"/>
      <c r="R958" s="123"/>
    </row>
    <row r="959" spans="2:18">
      <c r="B959" s="122"/>
      <c r="C959" s="122"/>
      <c r="D959" s="122"/>
      <c r="E959" s="122"/>
      <c r="F959" s="123"/>
      <c r="G959" s="123"/>
      <c r="H959" s="123"/>
      <c r="I959" s="123"/>
      <c r="J959" s="123"/>
      <c r="K959" s="123"/>
      <c r="L959" s="123"/>
      <c r="M959" s="123"/>
      <c r="N959" s="123"/>
      <c r="O959" s="123"/>
      <c r="P959" s="123"/>
      <c r="Q959" s="123"/>
      <c r="R959" s="123"/>
    </row>
    <row r="960" spans="2:18">
      <c r="B960" s="122"/>
      <c r="C960" s="122"/>
      <c r="D960" s="122"/>
      <c r="E960" s="122"/>
      <c r="F960" s="123"/>
      <c r="G960" s="123"/>
      <c r="H960" s="123"/>
      <c r="I960" s="123"/>
      <c r="J960" s="123"/>
      <c r="K960" s="123"/>
      <c r="L960" s="123"/>
      <c r="M960" s="123"/>
      <c r="N960" s="123"/>
      <c r="O960" s="123"/>
      <c r="P960" s="123"/>
      <c r="Q960" s="123"/>
      <c r="R960" s="123"/>
    </row>
    <row r="961" spans="2:18">
      <c r="B961" s="122"/>
      <c r="C961" s="122"/>
      <c r="D961" s="122"/>
      <c r="E961" s="122"/>
      <c r="F961" s="123"/>
      <c r="G961" s="123"/>
      <c r="H961" s="123"/>
      <c r="I961" s="123"/>
      <c r="J961" s="123"/>
      <c r="K961" s="123"/>
      <c r="L961" s="123"/>
      <c r="M961" s="123"/>
      <c r="N961" s="123"/>
      <c r="O961" s="123"/>
      <c r="P961" s="123"/>
      <c r="Q961" s="123"/>
      <c r="R961" s="123"/>
    </row>
    <row r="962" spans="2:18">
      <c r="B962" s="122"/>
      <c r="C962" s="122"/>
      <c r="D962" s="122"/>
      <c r="E962" s="122"/>
      <c r="F962" s="123"/>
      <c r="G962" s="123"/>
      <c r="H962" s="123"/>
      <c r="I962" s="123"/>
      <c r="J962" s="123"/>
      <c r="K962" s="123"/>
      <c r="L962" s="123"/>
      <c r="M962" s="123"/>
      <c r="N962" s="123"/>
      <c r="O962" s="123"/>
      <c r="P962" s="123"/>
      <c r="Q962" s="123"/>
      <c r="R962" s="123"/>
    </row>
    <row r="963" spans="2:18">
      <c r="B963" s="122"/>
      <c r="C963" s="122"/>
      <c r="D963" s="122"/>
      <c r="E963" s="122"/>
      <c r="F963" s="123"/>
      <c r="G963" s="123"/>
      <c r="H963" s="123"/>
      <c r="I963" s="123"/>
      <c r="J963" s="123"/>
      <c r="K963" s="123"/>
      <c r="L963" s="123"/>
      <c r="M963" s="123"/>
      <c r="N963" s="123"/>
      <c r="O963" s="123"/>
      <c r="P963" s="123"/>
      <c r="Q963" s="123"/>
      <c r="R963" s="123"/>
    </row>
    <row r="964" spans="2:18">
      <c r="B964" s="122"/>
      <c r="C964" s="122"/>
      <c r="D964" s="122"/>
      <c r="E964" s="122"/>
      <c r="F964" s="123"/>
      <c r="G964" s="123"/>
      <c r="H964" s="123"/>
      <c r="I964" s="123"/>
      <c r="J964" s="123"/>
      <c r="K964" s="123"/>
      <c r="L964" s="123"/>
      <c r="M964" s="123"/>
      <c r="N964" s="123"/>
      <c r="O964" s="123"/>
      <c r="P964" s="123"/>
      <c r="Q964" s="123"/>
      <c r="R964" s="123"/>
    </row>
    <row r="965" spans="2:18">
      <c r="B965" s="122"/>
      <c r="C965" s="122"/>
      <c r="D965" s="122"/>
      <c r="E965" s="122"/>
      <c r="F965" s="123"/>
      <c r="G965" s="123"/>
      <c r="H965" s="123"/>
      <c r="I965" s="123"/>
      <c r="J965" s="123"/>
      <c r="K965" s="123"/>
      <c r="L965" s="123"/>
      <c r="M965" s="123"/>
      <c r="N965" s="123"/>
      <c r="O965" s="123"/>
      <c r="P965" s="123"/>
      <c r="Q965" s="123"/>
      <c r="R965" s="123"/>
    </row>
    <row r="966" spans="2:18">
      <c r="B966" s="122"/>
      <c r="C966" s="122"/>
      <c r="D966" s="122"/>
      <c r="E966" s="122"/>
      <c r="F966" s="123"/>
      <c r="G966" s="123"/>
      <c r="H966" s="123"/>
      <c r="I966" s="123"/>
      <c r="J966" s="123"/>
      <c r="K966" s="123"/>
      <c r="L966" s="123"/>
      <c r="M966" s="123"/>
      <c r="N966" s="123"/>
      <c r="O966" s="123"/>
      <c r="P966" s="123"/>
      <c r="Q966" s="123"/>
      <c r="R966" s="123"/>
    </row>
    <row r="967" spans="2:18">
      <c r="B967" s="122"/>
      <c r="C967" s="122"/>
      <c r="D967" s="122"/>
      <c r="E967" s="122"/>
      <c r="F967" s="123"/>
      <c r="G967" s="123"/>
      <c r="H967" s="123"/>
      <c r="I967" s="123"/>
      <c r="J967" s="123"/>
      <c r="K967" s="123"/>
      <c r="L967" s="123"/>
      <c r="M967" s="123"/>
      <c r="N967" s="123"/>
      <c r="O967" s="123"/>
      <c r="P967" s="123"/>
      <c r="Q967" s="123"/>
      <c r="R967" s="123"/>
    </row>
    <row r="968" spans="2:18">
      <c r="B968" s="122"/>
      <c r="C968" s="122"/>
      <c r="D968" s="122"/>
      <c r="E968" s="122"/>
      <c r="F968" s="123"/>
      <c r="G968" s="123"/>
      <c r="H968" s="123"/>
      <c r="I968" s="123"/>
      <c r="J968" s="123"/>
      <c r="K968" s="123"/>
      <c r="L968" s="123"/>
      <c r="M968" s="123"/>
      <c r="N968" s="123"/>
      <c r="O968" s="123"/>
      <c r="P968" s="123"/>
      <c r="Q968" s="123"/>
      <c r="R968" s="123"/>
    </row>
    <row r="969" spans="2:18">
      <c r="B969" s="122"/>
      <c r="C969" s="122"/>
      <c r="D969" s="122"/>
      <c r="E969" s="122"/>
      <c r="F969" s="123"/>
      <c r="G969" s="123"/>
      <c r="H969" s="123"/>
      <c r="I969" s="123"/>
      <c r="J969" s="123"/>
      <c r="K969" s="123"/>
      <c r="L969" s="123"/>
      <c r="M969" s="123"/>
      <c r="N969" s="123"/>
      <c r="O969" s="123"/>
      <c r="P969" s="123"/>
      <c r="Q969" s="123"/>
      <c r="R969" s="123"/>
    </row>
    <row r="970" spans="2:18">
      <c r="B970" s="122"/>
      <c r="C970" s="122"/>
      <c r="D970" s="122"/>
      <c r="E970" s="122"/>
      <c r="F970" s="123"/>
      <c r="G970" s="123"/>
      <c r="H970" s="123"/>
      <c r="I970" s="123"/>
      <c r="J970" s="123"/>
      <c r="K970" s="123"/>
      <c r="L970" s="123"/>
      <c r="M970" s="123"/>
      <c r="N970" s="123"/>
      <c r="O970" s="123"/>
      <c r="P970" s="123"/>
      <c r="Q970" s="123"/>
      <c r="R970" s="123"/>
    </row>
    <row r="971" spans="2:18">
      <c r="B971" s="122"/>
      <c r="C971" s="122"/>
      <c r="D971" s="122"/>
      <c r="E971" s="122"/>
      <c r="F971" s="123"/>
      <c r="G971" s="123"/>
      <c r="H971" s="123"/>
      <c r="I971" s="123"/>
      <c r="J971" s="123"/>
      <c r="K971" s="123"/>
      <c r="L971" s="123"/>
      <c r="M971" s="123"/>
      <c r="N971" s="123"/>
      <c r="O971" s="123"/>
      <c r="P971" s="123"/>
      <c r="Q971" s="123"/>
      <c r="R971" s="123"/>
    </row>
    <row r="972" spans="2:18">
      <c r="B972" s="122"/>
      <c r="C972" s="122"/>
      <c r="D972" s="122"/>
      <c r="E972" s="122"/>
      <c r="F972" s="123"/>
      <c r="G972" s="123"/>
      <c r="H972" s="123"/>
      <c r="I972" s="123"/>
      <c r="J972" s="123"/>
      <c r="K972" s="123"/>
      <c r="L972" s="123"/>
      <c r="M972" s="123"/>
      <c r="N972" s="123"/>
      <c r="O972" s="123"/>
      <c r="P972" s="123"/>
      <c r="Q972" s="123"/>
      <c r="R972" s="123"/>
    </row>
    <row r="973" spans="2:18">
      <c r="B973" s="122"/>
      <c r="C973" s="122"/>
      <c r="D973" s="122"/>
      <c r="E973" s="122"/>
      <c r="F973" s="123"/>
      <c r="G973" s="123"/>
      <c r="H973" s="123"/>
      <c r="I973" s="123"/>
      <c r="J973" s="123"/>
      <c r="K973" s="123"/>
      <c r="L973" s="123"/>
      <c r="M973" s="123"/>
      <c r="N973" s="123"/>
      <c r="O973" s="123"/>
      <c r="P973" s="123"/>
      <c r="Q973" s="123"/>
      <c r="R973" s="123"/>
    </row>
    <row r="974" spans="2:18">
      <c r="B974" s="122"/>
      <c r="C974" s="122"/>
      <c r="D974" s="122"/>
      <c r="E974" s="122"/>
      <c r="F974" s="123"/>
      <c r="G974" s="123"/>
      <c r="H974" s="123"/>
      <c r="I974" s="123"/>
      <c r="J974" s="123"/>
      <c r="K974" s="123"/>
      <c r="L974" s="123"/>
      <c r="M974" s="123"/>
      <c r="N974" s="123"/>
      <c r="O974" s="123"/>
      <c r="P974" s="123"/>
      <c r="Q974" s="123"/>
      <c r="R974" s="123"/>
    </row>
    <row r="975" spans="2:18">
      <c r="B975" s="122"/>
      <c r="C975" s="122"/>
      <c r="D975" s="122"/>
      <c r="E975" s="122"/>
      <c r="F975" s="123"/>
      <c r="G975" s="123"/>
      <c r="H975" s="123"/>
      <c r="I975" s="123"/>
      <c r="J975" s="123"/>
      <c r="K975" s="123"/>
      <c r="L975" s="123"/>
      <c r="M975" s="123"/>
      <c r="N975" s="123"/>
      <c r="O975" s="123"/>
      <c r="P975" s="123"/>
      <c r="Q975" s="123"/>
      <c r="R975" s="123"/>
    </row>
    <row r="976" spans="2:18">
      <c r="B976" s="122"/>
      <c r="C976" s="122"/>
      <c r="D976" s="122"/>
      <c r="E976" s="122"/>
      <c r="F976" s="123"/>
      <c r="G976" s="123"/>
      <c r="H976" s="123"/>
      <c r="I976" s="123"/>
      <c r="J976" s="123"/>
      <c r="K976" s="123"/>
      <c r="L976" s="123"/>
      <c r="M976" s="123"/>
      <c r="N976" s="123"/>
      <c r="O976" s="123"/>
      <c r="P976" s="123"/>
      <c r="Q976" s="123"/>
      <c r="R976" s="123"/>
    </row>
    <row r="977" spans="2:18">
      <c r="B977" s="122"/>
      <c r="C977" s="122"/>
      <c r="D977" s="122"/>
      <c r="E977" s="122"/>
      <c r="F977" s="123"/>
      <c r="G977" s="123"/>
      <c r="H977" s="123"/>
      <c r="I977" s="123"/>
      <c r="J977" s="123"/>
      <c r="K977" s="123"/>
      <c r="L977" s="123"/>
      <c r="M977" s="123"/>
      <c r="N977" s="123"/>
      <c r="O977" s="123"/>
      <c r="P977" s="123"/>
      <c r="Q977" s="123"/>
      <c r="R977" s="123"/>
    </row>
    <row r="978" spans="2:18">
      <c r="B978" s="122"/>
      <c r="C978" s="122"/>
      <c r="D978" s="122"/>
      <c r="E978" s="122"/>
      <c r="F978" s="123"/>
      <c r="G978" s="123"/>
      <c r="H978" s="123"/>
      <c r="I978" s="123"/>
      <c r="J978" s="123"/>
      <c r="K978" s="123"/>
      <c r="L978" s="123"/>
      <c r="M978" s="123"/>
      <c r="N978" s="123"/>
      <c r="O978" s="123"/>
      <c r="P978" s="123"/>
      <c r="Q978" s="123"/>
      <c r="R978" s="123"/>
    </row>
    <row r="979" spans="2:18">
      <c r="B979" s="122"/>
      <c r="C979" s="122"/>
      <c r="D979" s="122"/>
      <c r="E979" s="122"/>
      <c r="F979" s="123"/>
      <c r="G979" s="123"/>
      <c r="H979" s="123"/>
      <c r="I979" s="123"/>
      <c r="J979" s="123"/>
      <c r="K979" s="123"/>
      <c r="L979" s="123"/>
      <c r="M979" s="123"/>
      <c r="N979" s="123"/>
      <c r="O979" s="123"/>
      <c r="P979" s="123"/>
      <c r="Q979" s="123"/>
      <c r="R979" s="123"/>
    </row>
    <row r="980" spans="2:18">
      <c r="B980" s="122"/>
      <c r="C980" s="122"/>
      <c r="D980" s="122"/>
      <c r="E980" s="122"/>
      <c r="F980" s="123"/>
      <c r="G980" s="123"/>
      <c r="H980" s="123"/>
      <c r="I980" s="123"/>
      <c r="J980" s="123"/>
      <c r="K980" s="123"/>
      <c r="L980" s="123"/>
      <c r="M980" s="123"/>
      <c r="N980" s="123"/>
      <c r="O980" s="123"/>
      <c r="P980" s="123"/>
      <c r="Q980" s="123"/>
      <c r="R980" s="123"/>
    </row>
    <row r="981" spans="2:18">
      <c r="B981" s="122"/>
      <c r="C981" s="122"/>
      <c r="D981" s="122"/>
      <c r="E981" s="122"/>
      <c r="F981" s="123"/>
      <c r="G981" s="123"/>
      <c r="H981" s="123"/>
      <c r="I981" s="123"/>
      <c r="J981" s="123"/>
      <c r="K981" s="123"/>
      <c r="L981" s="123"/>
      <c r="M981" s="123"/>
      <c r="N981" s="123"/>
      <c r="O981" s="123"/>
      <c r="P981" s="123"/>
      <c r="Q981" s="123"/>
      <c r="R981" s="123"/>
    </row>
    <row r="982" spans="2:18">
      <c r="B982" s="122"/>
      <c r="C982" s="122"/>
      <c r="D982" s="122"/>
      <c r="E982" s="122"/>
      <c r="F982" s="123"/>
      <c r="G982" s="123"/>
      <c r="H982" s="123"/>
      <c r="I982" s="123"/>
      <c r="J982" s="123"/>
      <c r="K982" s="123"/>
      <c r="L982" s="123"/>
      <c r="M982" s="123"/>
      <c r="N982" s="123"/>
      <c r="O982" s="123"/>
      <c r="P982" s="123"/>
      <c r="Q982" s="123"/>
      <c r="R982" s="123"/>
    </row>
    <row r="983" spans="2:18">
      <c r="B983" s="122"/>
      <c r="C983" s="122"/>
      <c r="D983" s="122"/>
      <c r="E983" s="122"/>
      <c r="F983" s="123"/>
      <c r="G983" s="123"/>
      <c r="H983" s="123"/>
      <c r="I983" s="123"/>
      <c r="J983" s="123"/>
      <c r="K983" s="123"/>
      <c r="L983" s="123"/>
      <c r="M983" s="123"/>
      <c r="N983" s="123"/>
      <c r="O983" s="123"/>
      <c r="P983" s="123"/>
      <c r="Q983" s="123"/>
      <c r="R983" s="123"/>
    </row>
    <row r="984" spans="2:18">
      <c r="B984" s="122"/>
      <c r="C984" s="122"/>
      <c r="D984" s="122"/>
      <c r="E984" s="122"/>
      <c r="F984" s="123"/>
      <c r="G984" s="123"/>
      <c r="H984" s="123"/>
      <c r="I984" s="123"/>
      <c r="J984" s="123"/>
      <c r="K984" s="123"/>
      <c r="L984" s="123"/>
      <c r="M984" s="123"/>
      <c r="N984" s="123"/>
      <c r="O984" s="123"/>
      <c r="P984" s="123"/>
      <c r="Q984" s="123"/>
      <c r="R984" s="123"/>
    </row>
    <row r="985" spans="2:18">
      <c r="B985" s="122"/>
      <c r="C985" s="122"/>
      <c r="D985" s="122"/>
      <c r="E985" s="122"/>
      <c r="F985" s="123"/>
      <c r="G985" s="123"/>
      <c r="H985" s="123"/>
      <c r="I985" s="123"/>
      <c r="J985" s="123"/>
      <c r="K985" s="123"/>
      <c r="L985" s="123"/>
      <c r="M985" s="123"/>
      <c r="N985" s="123"/>
      <c r="O985" s="123"/>
      <c r="P985" s="123"/>
      <c r="Q985" s="123"/>
      <c r="R985" s="123"/>
    </row>
    <row r="986" spans="2:18">
      <c r="B986" s="122"/>
      <c r="C986" s="122"/>
      <c r="D986" s="122"/>
      <c r="E986" s="122"/>
      <c r="F986" s="123"/>
      <c r="G986" s="123"/>
      <c r="H986" s="123"/>
      <c r="I986" s="123"/>
      <c r="J986" s="123"/>
      <c r="K986" s="123"/>
      <c r="L986" s="123"/>
      <c r="M986" s="123"/>
      <c r="N986" s="123"/>
      <c r="O986" s="123"/>
      <c r="P986" s="123"/>
      <c r="Q986" s="123"/>
      <c r="R986" s="123"/>
    </row>
    <row r="987" spans="2:18">
      <c r="B987" s="122"/>
      <c r="C987" s="122"/>
      <c r="D987" s="122"/>
      <c r="E987" s="122"/>
      <c r="F987" s="123"/>
      <c r="G987" s="123"/>
      <c r="H987" s="123"/>
      <c r="I987" s="123"/>
      <c r="J987" s="123"/>
      <c r="K987" s="123"/>
      <c r="L987" s="123"/>
      <c r="M987" s="123"/>
      <c r="N987" s="123"/>
      <c r="O987" s="123"/>
      <c r="P987" s="123"/>
      <c r="Q987" s="123"/>
      <c r="R987" s="123"/>
    </row>
    <row r="988" spans="2:18">
      <c r="B988" s="122"/>
      <c r="C988" s="122"/>
      <c r="D988" s="122"/>
      <c r="E988" s="122"/>
      <c r="F988" s="123"/>
      <c r="G988" s="123"/>
      <c r="H988" s="123"/>
      <c r="I988" s="123"/>
      <c r="J988" s="123"/>
      <c r="K988" s="123"/>
      <c r="L988" s="123"/>
      <c r="M988" s="123"/>
      <c r="N988" s="123"/>
      <c r="O988" s="123"/>
      <c r="P988" s="123"/>
      <c r="Q988" s="123"/>
      <c r="R988" s="123"/>
    </row>
    <row r="989" spans="2:18">
      <c r="B989" s="122"/>
      <c r="C989" s="122"/>
      <c r="D989" s="122"/>
      <c r="E989" s="122"/>
      <c r="F989" s="123"/>
      <c r="G989" s="123"/>
      <c r="H989" s="123"/>
      <c r="I989" s="123"/>
      <c r="J989" s="123"/>
      <c r="K989" s="123"/>
      <c r="L989" s="123"/>
      <c r="M989" s="123"/>
      <c r="N989" s="123"/>
      <c r="O989" s="123"/>
      <c r="P989" s="123"/>
      <c r="Q989" s="123"/>
      <c r="R989" s="123"/>
    </row>
    <row r="990" spans="2:18">
      <c r="B990" s="122"/>
      <c r="C990" s="122"/>
      <c r="D990" s="122"/>
      <c r="E990" s="122"/>
      <c r="F990" s="123"/>
      <c r="G990" s="123"/>
      <c r="H990" s="123"/>
      <c r="I990" s="123"/>
      <c r="J990" s="123"/>
      <c r="K990" s="123"/>
      <c r="L990" s="123"/>
      <c r="M990" s="123"/>
      <c r="N990" s="123"/>
      <c r="O990" s="123"/>
      <c r="P990" s="123"/>
      <c r="Q990" s="123"/>
      <c r="R990" s="123"/>
    </row>
    <row r="991" spans="2:18">
      <c r="B991" s="122"/>
      <c r="C991" s="122"/>
      <c r="D991" s="122"/>
      <c r="E991" s="122"/>
      <c r="F991" s="123"/>
      <c r="G991" s="123"/>
      <c r="H991" s="123"/>
      <c r="I991" s="123"/>
      <c r="J991" s="123"/>
      <c r="K991" s="123"/>
      <c r="L991" s="123"/>
      <c r="M991" s="123"/>
      <c r="N991" s="123"/>
      <c r="O991" s="123"/>
      <c r="P991" s="123"/>
      <c r="Q991" s="123"/>
      <c r="R991" s="123"/>
    </row>
    <row r="992" spans="2:18">
      <c r="B992" s="122"/>
      <c r="C992" s="122"/>
      <c r="D992" s="122"/>
      <c r="E992" s="122"/>
      <c r="F992" s="123"/>
      <c r="G992" s="123"/>
      <c r="H992" s="123"/>
      <c r="I992" s="123"/>
      <c r="J992" s="123"/>
      <c r="K992" s="123"/>
      <c r="L992" s="123"/>
      <c r="M992" s="123"/>
      <c r="N992" s="123"/>
      <c r="O992" s="123"/>
      <c r="P992" s="123"/>
      <c r="Q992" s="123"/>
      <c r="R992" s="123"/>
    </row>
    <row r="993" spans="2:18">
      <c r="B993" s="122"/>
      <c r="C993" s="122"/>
      <c r="D993" s="122"/>
      <c r="E993" s="122"/>
      <c r="F993" s="123"/>
      <c r="G993" s="123"/>
      <c r="H993" s="123"/>
      <c r="I993" s="123"/>
      <c r="J993" s="123"/>
      <c r="K993" s="123"/>
      <c r="L993" s="123"/>
      <c r="M993" s="123"/>
      <c r="N993" s="123"/>
      <c r="O993" s="123"/>
      <c r="P993" s="123"/>
      <c r="Q993" s="123"/>
      <c r="R993" s="123"/>
    </row>
    <row r="994" spans="2:18">
      <c r="B994" s="122"/>
      <c r="C994" s="122"/>
      <c r="D994" s="122"/>
      <c r="E994" s="122"/>
      <c r="F994" s="123"/>
      <c r="G994" s="123"/>
      <c r="H994" s="123"/>
      <c r="I994" s="123"/>
      <c r="J994" s="123"/>
      <c r="K994" s="123"/>
      <c r="L994" s="123"/>
      <c r="M994" s="123"/>
      <c r="N994" s="123"/>
      <c r="O994" s="123"/>
      <c r="P994" s="123"/>
      <c r="Q994" s="123"/>
      <c r="R994" s="123"/>
    </row>
    <row r="995" spans="2:18">
      <c r="B995" s="122"/>
      <c r="C995" s="122"/>
      <c r="D995" s="122"/>
      <c r="E995" s="122"/>
      <c r="F995" s="123"/>
      <c r="G995" s="123"/>
      <c r="H995" s="123"/>
      <c r="I995" s="123"/>
      <c r="J995" s="123"/>
      <c r="K995" s="123"/>
      <c r="L995" s="123"/>
      <c r="M995" s="123"/>
      <c r="N995" s="123"/>
      <c r="O995" s="123"/>
      <c r="P995" s="123"/>
      <c r="Q995" s="123"/>
      <c r="R995" s="123"/>
    </row>
    <row r="996" spans="2:18">
      <c r="B996" s="122"/>
      <c r="C996" s="122"/>
      <c r="D996" s="122"/>
      <c r="E996" s="122"/>
      <c r="F996" s="123"/>
      <c r="G996" s="123"/>
      <c r="H996" s="123"/>
      <c r="I996" s="123"/>
      <c r="J996" s="123"/>
      <c r="K996" s="123"/>
      <c r="L996" s="123"/>
      <c r="M996" s="123"/>
      <c r="N996" s="123"/>
      <c r="O996" s="123"/>
      <c r="P996" s="123"/>
      <c r="Q996" s="123"/>
      <c r="R996" s="123"/>
    </row>
    <row r="997" spans="2:18">
      <c r="B997" s="122"/>
      <c r="C997" s="122"/>
      <c r="D997" s="122"/>
      <c r="E997" s="122"/>
      <c r="F997" s="123"/>
      <c r="G997" s="123"/>
      <c r="H997" s="123"/>
      <c r="I997" s="123"/>
      <c r="J997" s="123"/>
      <c r="K997" s="123"/>
      <c r="L997" s="123"/>
      <c r="M997" s="123"/>
      <c r="N997" s="123"/>
      <c r="O997" s="123"/>
      <c r="P997" s="123"/>
      <c r="Q997" s="123"/>
      <c r="R997" s="123"/>
    </row>
    <row r="998" spans="2:18">
      <c r="B998" s="122"/>
      <c r="C998" s="122"/>
      <c r="D998" s="122"/>
      <c r="E998" s="122"/>
      <c r="F998" s="123"/>
      <c r="G998" s="123"/>
      <c r="H998" s="123"/>
      <c r="I998" s="123"/>
      <c r="J998" s="123"/>
      <c r="K998" s="123"/>
      <c r="L998" s="123"/>
      <c r="M998" s="123"/>
      <c r="N998" s="123"/>
      <c r="O998" s="123"/>
      <c r="P998" s="123"/>
      <c r="Q998" s="123"/>
      <c r="R998" s="123"/>
    </row>
    <row r="999" spans="2:18">
      <c r="B999" s="122"/>
      <c r="C999" s="122"/>
      <c r="D999" s="122"/>
      <c r="E999" s="122"/>
      <c r="F999" s="123"/>
      <c r="G999" s="123"/>
      <c r="H999" s="123"/>
      <c r="I999" s="123"/>
      <c r="J999" s="123"/>
      <c r="K999" s="123"/>
      <c r="L999" s="123"/>
      <c r="M999" s="123"/>
      <c r="N999" s="123"/>
      <c r="O999" s="123"/>
      <c r="P999" s="123"/>
      <c r="Q999" s="123"/>
      <c r="R999" s="123"/>
    </row>
    <row r="1000" spans="2:18">
      <c r="B1000" s="122"/>
      <c r="C1000" s="122"/>
      <c r="D1000" s="122"/>
      <c r="E1000" s="122"/>
      <c r="F1000" s="123"/>
      <c r="G1000" s="123"/>
      <c r="H1000" s="123"/>
      <c r="I1000" s="123"/>
      <c r="J1000" s="123"/>
      <c r="K1000" s="123"/>
      <c r="L1000" s="123"/>
      <c r="M1000" s="123"/>
      <c r="N1000" s="123"/>
      <c r="O1000" s="123"/>
      <c r="P1000" s="123"/>
      <c r="Q1000" s="123"/>
      <c r="R1000" s="123"/>
    </row>
    <row r="1001" spans="2:18">
      <c r="B1001" s="122"/>
      <c r="C1001" s="122"/>
      <c r="D1001" s="122"/>
      <c r="E1001" s="122"/>
      <c r="F1001" s="123"/>
      <c r="G1001" s="123"/>
      <c r="H1001" s="123"/>
      <c r="I1001" s="123"/>
      <c r="J1001" s="123"/>
      <c r="K1001" s="123"/>
      <c r="L1001" s="123"/>
      <c r="M1001" s="123"/>
      <c r="N1001" s="123"/>
      <c r="O1001" s="123"/>
      <c r="P1001" s="123"/>
      <c r="Q1001" s="123"/>
      <c r="R1001" s="123"/>
    </row>
    <row r="1002" spans="2:18">
      <c r="B1002" s="122"/>
      <c r="C1002" s="122"/>
      <c r="D1002" s="122"/>
      <c r="E1002" s="122"/>
      <c r="F1002" s="123"/>
      <c r="G1002" s="123"/>
      <c r="H1002" s="123"/>
      <c r="I1002" s="123"/>
      <c r="J1002" s="123"/>
      <c r="K1002" s="123"/>
      <c r="L1002" s="123"/>
      <c r="M1002" s="123"/>
      <c r="N1002" s="123"/>
      <c r="O1002" s="123"/>
      <c r="P1002" s="123"/>
      <c r="Q1002" s="123"/>
      <c r="R1002" s="123"/>
    </row>
    <row r="1003" spans="2:18">
      <c r="B1003" s="122"/>
      <c r="C1003" s="122"/>
      <c r="D1003" s="122"/>
      <c r="E1003" s="122"/>
      <c r="F1003" s="123"/>
      <c r="G1003" s="123"/>
      <c r="H1003" s="123"/>
      <c r="I1003" s="123"/>
      <c r="J1003" s="123"/>
      <c r="K1003" s="123"/>
      <c r="L1003" s="123"/>
      <c r="M1003" s="123"/>
      <c r="N1003" s="123"/>
      <c r="O1003" s="123"/>
      <c r="P1003" s="123"/>
      <c r="Q1003" s="123"/>
      <c r="R1003" s="123"/>
    </row>
    <row r="1004" spans="2:18">
      <c r="B1004" s="122"/>
      <c r="C1004" s="122"/>
      <c r="D1004" s="122"/>
      <c r="E1004" s="122"/>
      <c r="F1004" s="123"/>
      <c r="G1004" s="123"/>
      <c r="H1004" s="123"/>
      <c r="I1004" s="123"/>
      <c r="J1004" s="123"/>
      <c r="K1004" s="123"/>
      <c r="L1004" s="123"/>
      <c r="M1004" s="123"/>
      <c r="N1004" s="123"/>
      <c r="O1004" s="123"/>
      <c r="P1004" s="123"/>
      <c r="Q1004" s="123"/>
      <c r="R1004" s="123"/>
    </row>
    <row r="1005" spans="2:18">
      <c r="B1005" s="122"/>
      <c r="C1005" s="122"/>
      <c r="D1005" s="122"/>
      <c r="E1005" s="122"/>
      <c r="F1005" s="123"/>
      <c r="G1005" s="123"/>
      <c r="H1005" s="123"/>
      <c r="I1005" s="123"/>
      <c r="J1005" s="123"/>
      <c r="K1005" s="123"/>
      <c r="L1005" s="123"/>
      <c r="M1005" s="123"/>
      <c r="N1005" s="123"/>
      <c r="O1005" s="123"/>
      <c r="P1005" s="123"/>
      <c r="Q1005" s="123"/>
      <c r="R1005" s="123"/>
    </row>
    <row r="1006" spans="2:18">
      <c r="B1006" s="122"/>
      <c r="C1006" s="122"/>
      <c r="D1006" s="122"/>
      <c r="E1006" s="122"/>
      <c r="F1006" s="123"/>
      <c r="G1006" s="123"/>
      <c r="H1006" s="123"/>
      <c r="I1006" s="123"/>
      <c r="J1006" s="123"/>
      <c r="K1006" s="123"/>
      <c r="L1006" s="123"/>
      <c r="M1006" s="123"/>
      <c r="N1006" s="123"/>
      <c r="O1006" s="123"/>
      <c r="P1006" s="123"/>
      <c r="Q1006" s="123"/>
      <c r="R1006" s="123"/>
    </row>
    <row r="1007" spans="2:18">
      <c r="B1007" s="122"/>
      <c r="C1007" s="122"/>
      <c r="D1007" s="122"/>
      <c r="E1007" s="122"/>
      <c r="F1007" s="123"/>
      <c r="G1007" s="123"/>
      <c r="H1007" s="123"/>
      <c r="I1007" s="123"/>
      <c r="J1007" s="123"/>
      <c r="K1007" s="123"/>
      <c r="L1007" s="123"/>
      <c r="M1007" s="123"/>
      <c r="N1007" s="123"/>
      <c r="O1007" s="123"/>
      <c r="P1007" s="123"/>
      <c r="Q1007" s="123"/>
      <c r="R1007" s="123"/>
    </row>
    <row r="1008" spans="2:18">
      <c r="B1008" s="122"/>
      <c r="C1008" s="122"/>
      <c r="D1008" s="122"/>
      <c r="E1008" s="122"/>
      <c r="F1008" s="123"/>
      <c r="G1008" s="123"/>
      <c r="H1008" s="123"/>
      <c r="I1008" s="123"/>
      <c r="J1008" s="123"/>
      <c r="K1008" s="123"/>
      <c r="L1008" s="123"/>
      <c r="M1008" s="123"/>
      <c r="N1008" s="123"/>
      <c r="O1008" s="123"/>
      <c r="P1008" s="123"/>
      <c r="Q1008" s="123"/>
      <c r="R1008" s="123"/>
    </row>
    <row r="1009" spans="2:18">
      <c r="B1009" s="122"/>
      <c r="C1009" s="122"/>
      <c r="D1009" s="122"/>
      <c r="E1009" s="122"/>
      <c r="F1009" s="123"/>
      <c r="G1009" s="123"/>
      <c r="H1009" s="123"/>
      <c r="I1009" s="123"/>
      <c r="J1009" s="123"/>
      <c r="K1009" s="123"/>
      <c r="L1009" s="123"/>
      <c r="M1009" s="123"/>
      <c r="N1009" s="123"/>
      <c r="O1009" s="123"/>
      <c r="P1009" s="123"/>
      <c r="Q1009" s="123"/>
      <c r="R1009" s="123"/>
    </row>
    <row r="1010" spans="2:18">
      <c r="B1010" s="122"/>
      <c r="C1010" s="122"/>
      <c r="D1010" s="122"/>
      <c r="E1010" s="122"/>
      <c r="F1010" s="123"/>
      <c r="G1010" s="123"/>
      <c r="H1010" s="123"/>
      <c r="I1010" s="123"/>
      <c r="J1010" s="123"/>
      <c r="K1010" s="123"/>
      <c r="L1010" s="123"/>
      <c r="M1010" s="123"/>
      <c r="N1010" s="123"/>
      <c r="O1010" s="123"/>
      <c r="P1010" s="123"/>
      <c r="Q1010" s="123"/>
      <c r="R1010" s="123"/>
    </row>
    <row r="1011" spans="2:18">
      <c r="B1011" s="122"/>
      <c r="C1011" s="122"/>
      <c r="D1011" s="122"/>
      <c r="E1011" s="122"/>
      <c r="F1011" s="123"/>
      <c r="G1011" s="123"/>
      <c r="H1011" s="123"/>
      <c r="I1011" s="123"/>
      <c r="J1011" s="123"/>
      <c r="K1011" s="123"/>
      <c r="L1011" s="123"/>
      <c r="M1011" s="123"/>
      <c r="N1011" s="123"/>
      <c r="O1011" s="123"/>
      <c r="P1011" s="123"/>
      <c r="Q1011" s="123"/>
      <c r="R1011" s="123"/>
    </row>
    <row r="1012" spans="2:18">
      <c r="B1012" s="122"/>
      <c r="C1012" s="122"/>
      <c r="D1012" s="122"/>
      <c r="E1012" s="122"/>
      <c r="F1012" s="123"/>
      <c r="G1012" s="123"/>
      <c r="H1012" s="123"/>
      <c r="I1012" s="123"/>
      <c r="J1012" s="123"/>
      <c r="K1012" s="123"/>
      <c r="L1012" s="123"/>
      <c r="M1012" s="123"/>
      <c r="N1012" s="123"/>
      <c r="O1012" s="123"/>
      <c r="P1012" s="123"/>
      <c r="Q1012" s="123"/>
      <c r="R1012" s="123"/>
    </row>
    <row r="1013" spans="2:18">
      <c r="B1013" s="122"/>
      <c r="C1013" s="122"/>
      <c r="D1013" s="122"/>
      <c r="E1013" s="122"/>
      <c r="F1013" s="123"/>
      <c r="G1013" s="123"/>
      <c r="H1013" s="123"/>
      <c r="I1013" s="123"/>
      <c r="J1013" s="123"/>
      <c r="K1013" s="123"/>
      <c r="L1013" s="123"/>
      <c r="M1013" s="123"/>
      <c r="N1013" s="123"/>
      <c r="O1013" s="123"/>
      <c r="P1013" s="123"/>
      <c r="Q1013" s="123"/>
      <c r="R1013" s="123"/>
    </row>
    <row r="1014" spans="2:18">
      <c r="B1014" s="122"/>
      <c r="C1014" s="122"/>
      <c r="D1014" s="122"/>
      <c r="E1014" s="122"/>
      <c r="F1014" s="123"/>
      <c r="G1014" s="123"/>
      <c r="H1014" s="123"/>
      <c r="I1014" s="123"/>
      <c r="J1014" s="123"/>
      <c r="K1014" s="123"/>
      <c r="L1014" s="123"/>
      <c r="M1014" s="123"/>
      <c r="N1014" s="123"/>
      <c r="O1014" s="123"/>
      <c r="P1014" s="123"/>
      <c r="Q1014" s="123"/>
      <c r="R1014" s="123"/>
    </row>
    <row r="1015" spans="2:18">
      <c r="B1015" s="122"/>
      <c r="C1015" s="122"/>
      <c r="D1015" s="122"/>
      <c r="E1015" s="122"/>
      <c r="F1015" s="123"/>
      <c r="G1015" s="123"/>
      <c r="H1015" s="123"/>
      <c r="I1015" s="123"/>
      <c r="J1015" s="123"/>
      <c r="K1015" s="123"/>
      <c r="L1015" s="123"/>
      <c r="M1015" s="123"/>
      <c r="N1015" s="123"/>
      <c r="O1015" s="123"/>
      <c r="P1015" s="123"/>
      <c r="Q1015" s="123"/>
      <c r="R1015" s="123"/>
    </row>
    <row r="1016" spans="2:18">
      <c r="B1016" s="122"/>
      <c r="C1016" s="122"/>
      <c r="D1016" s="122"/>
      <c r="E1016" s="122"/>
      <c r="F1016" s="123"/>
      <c r="G1016" s="123"/>
      <c r="H1016" s="123"/>
      <c r="I1016" s="123"/>
      <c r="J1016" s="123"/>
      <c r="K1016" s="123"/>
      <c r="L1016" s="123"/>
      <c r="M1016" s="123"/>
      <c r="N1016" s="123"/>
      <c r="O1016" s="123"/>
      <c r="P1016" s="123"/>
      <c r="Q1016" s="123"/>
      <c r="R1016" s="123"/>
    </row>
    <row r="1017" spans="2:18">
      <c r="B1017" s="122"/>
      <c r="C1017" s="122"/>
      <c r="D1017" s="122"/>
      <c r="E1017" s="122"/>
      <c r="F1017" s="123"/>
      <c r="G1017" s="123"/>
      <c r="H1017" s="123"/>
      <c r="I1017" s="123"/>
      <c r="J1017" s="123"/>
      <c r="K1017" s="123"/>
      <c r="L1017" s="123"/>
      <c r="M1017" s="123"/>
      <c r="N1017" s="123"/>
      <c r="O1017" s="123"/>
      <c r="P1017" s="123"/>
      <c r="Q1017" s="123"/>
      <c r="R1017" s="123"/>
    </row>
    <row r="1018" spans="2:18">
      <c r="B1018" s="122"/>
      <c r="C1018" s="122"/>
      <c r="D1018" s="122"/>
      <c r="E1018" s="122"/>
      <c r="F1018" s="123"/>
      <c r="G1018" s="123"/>
      <c r="H1018" s="123"/>
      <c r="I1018" s="123"/>
      <c r="J1018" s="123"/>
      <c r="K1018" s="123"/>
      <c r="L1018" s="123"/>
      <c r="M1018" s="123"/>
      <c r="N1018" s="123"/>
      <c r="O1018" s="123"/>
      <c r="P1018" s="123"/>
      <c r="Q1018" s="123"/>
      <c r="R1018" s="123"/>
    </row>
    <row r="1019" spans="2:18">
      <c r="B1019" s="122"/>
      <c r="C1019" s="122"/>
      <c r="D1019" s="122"/>
      <c r="E1019" s="122"/>
      <c r="F1019" s="123"/>
      <c r="G1019" s="123"/>
      <c r="H1019" s="123"/>
      <c r="I1019" s="123"/>
      <c r="J1019" s="123"/>
      <c r="K1019" s="123"/>
      <c r="L1019" s="123"/>
      <c r="M1019" s="123"/>
      <c r="N1019" s="123"/>
      <c r="O1019" s="123"/>
      <c r="P1019" s="123"/>
      <c r="Q1019" s="123"/>
      <c r="R1019" s="123"/>
    </row>
    <row r="1020" spans="2:18">
      <c r="B1020" s="122"/>
      <c r="C1020" s="122"/>
      <c r="D1020" s="122"/>
      <c r="E1020" s="122"/>
      <c r="F1020" s="123"/>
      <c r="G1020" s="123"/>
      <c r="H1020" s="123"/>
      <c r="I1020" s="123"/>
      <c r="J1020" s="123"/>
      <c r="K1020" s="123"/>
      <c r="L1020" s="123"/>
      <c r="M1020" s="123"/>
      <c r="N1020" s="123"/>
      <c r="O1020" s="123"/>
      <c r="P1020" s="123"/>
      <c r="Q1020" s="123"/>
      <c r="R1020" s="123"/>
    </row>
    <row r="1021" spans="2:18">
      <c r="B1021" s="122"/>
      <c r="C1021" s="122"/>
      <c r="D1021" s="122"/>
      <c r="E1021" s="122"/>
      <c r="F1021" s="123"/>
      <c r="G1021" s="123"/>
      <c r="H1021" s="123"/>
      <c r="I1021" s="123"/>
      <c r="J1021" s="123"/>
      <c r="K1021" s="123"/>
      <c r="L1021" s="123"/>
      <c r="M1021" s="123"/>
      <c r="N1021" s="123"/>
      <c r="O1021" s="123"/>
      <c r="P1021" s="123"/>
      <c r="Q1021" s="123"/>
      <c r="R1021" s="123"/>
    </row>
    <row r="1022" spans="2:18">
      <c r="B1022" s="122"/>
      <c r="C1022" s="122"/>
      <c r="D1022" s="122"/>
      <c r="E1022" s="122"/>
      <c r="F1022" s="123"/>
      <c r="G1022" s="123"/>
      <c r="H1022" s="123"/>
      <c r="I1022" s="123"/>
      <c r="J1022" s="123"/>
      <c r="K1022" s="123"/>
      <c r="L1022" s="123"/>
      <c r="M1022" s="123"/>
      <c r="N1022" s="123"/>
      <c r="O1022" s="123"/>
      <c r="P1022" s="123"/>
      <c r="Q1022" s="123"/>
      <c r="R1022" s="123"/>
    </row>
    <row r="1023" spans="2:18">
      <c r="B1023" s="122"/>
      <c r="C1023" s="122"/>
      <c r="D1023" s="122"/>
      <c r="E1023" s="122"/>
      <c r="F1023" s="123"/>
      <c r="G1023" s="123"/>
      <c r="H1023" s="123"/>
      <c r="I1023" s="123"/>
      <c r="J1023" s="123"/>
      <c r="K1023" s="123"/>
      <c r="L1023" s="123"/>
      <c r="M1023" s="123"/>
      <c r="N1023" s="123"/>
      <c r="O1023" s="123"/>
      <c r="P1023" s="123"/>
      <c r="Q1023" s="123"/>
      <c r="R1023" s="123"/>
    </row>
    <row r="1024" spans="2:18">
      <c r="B1024" s="122"/>
      <c r="C1024" s="122"/>
      <c r="D1024" s="122"/>
      <c r="E1024" s="122"/>
      <c r="F1024" s="123"/>
      <c r="G1024" s="123"/>
      <c r="H1024" s="123"/>
      <c r="I1024" s="123"/>
      <c r="J1024" s="123"/>
      <c r="K1024" s="123"/>
      <c r="L1024" s="123"/>
      <c r="M1024" s="123"/>
      <c r="N1024" s="123"/>
      <c r="O1024" s="123"/>
      <c r="P1024" s="123"/>
      <c r="Q1024" s="123"/>
      <c r="R1024" s="123"/>
    </row>
    <row r="1025" spans="2:18">
      <c r="B1025" s="122"/>
      <c r="C1025" s="122"/>
      <c r="D1025" s="122"/>
      <c r="E1025" s="122"/>
      <c r="F1025" s="123"/>
      <c r="G1025" s="123"/>
      <c r="H1025" s="123"/>
      <c r="I1025" s="123"/>
      <c r="J1025" s="123"/>
      <c r="K1025" s="123"/>
      <c r="L1025" s="123"/>
      <c r="M1025" s="123"/>
      <c r="N1025" s="123"/>
      <c r="O1025" s="123"/>
      <c r="P1025" s="123"/>
      <c r="Q1025" s="123"/>
      <c r="R1025" s="123"/>
    </row>
    <row r="1026" spans="2:18">
      <c r="B1026" s="122"/>
      <c r="C1026" s="122"/>
      <c r="D1026" s="122"/>
      <c r="E1026" s="122"/>
      <c r="F1026" s="123"/>
      <c r="G1026" s="123"/>
      <c r="H1026" s="123"/>
      <c r="I1026" s="123"/>
      <c r="J1026" s="123"/>
      <c r="K1026" s="123"/>
      <c r="L1026" s="123"/>
      <c r="M1026" s="123"/>
      <c r="N1026" s="123"/>
      <c r="O1026" s="123"/>
      <c r="P1026" s="123"/>
      <c r="Q1026" s="123"/>
      <c r="R1026" s="123"/>
    </row>
    <row r="1027" spans="2:18">
      <c r="B1027" s="122"/>
      <c r="C1027" s="122"/>
      <c r="D1027" s="122"/>
      <c r="E1027" s="122"/>
      <c r="F1027" s="123"/>
      <c r="G1027" s="123"/>
      <c r="H1027" s="123"/>
      <c r="I1027" s="123"/>
      <c r="J1027" s="123"/>
      <c r="K1027" s="123"/>
      <c r="L1027" s="123"/>
      <c r="M1027" s="123"/>
      <c r="N1027" s="123"/>
      <c r="O1027" s="123"/>
      <c r="P1027" s="123"/>
      <c r="Q1027" s="123"/>
      <c r="R1027" s="123"/>
    </row>
    <row r="1028" spans="2:18">
      <c r="B1028" s="122"/>
      <c r="C1028" s="122"/>
      <c r="D1028" s="122"/>
      <c r="E1028" s="122"/>
      <c r="F1028" s="123"/>
      <c r="G1028" s="123"/>
      <c r="H1028" s="123"/>
      <c r="I1028" s="123"/>
      <c r="J1028" s="123"/>
      <c r="K1028" s="123"/>
      <c r="L1028" s="123"/>
      <c r="M1028" s="123"/>
      <c r="N1028" s="123"/>
      <c r="O1028" s="123"/>
      <c r="P1028" s="123"/>
      <c r="Q1028" s="123"/>
      <c r="R1028" s="123"/>
    </row>
    <row r="1029" spans="2:18">
      <c r="B1029" s="122"/>
      <c r="C1029" s="122"/>
      <c r="D1029" s="122"/>
      <c r="E1029" s="122"/>
      <c r="F1029" s="123"/>
      <c r="G1029" s="123"/>
      <c r="H1029" s="123"/>
      <c r="I1029" s="123"/>
      <c r="J1029" s="123"/>
      <c r="K1029" s="123"/>
      <c r="L1029" s="123"/>
      <c r="M1029" s="123"/>
      <c r="N1029" s="123"/>
      <c r="O1029" s="123"/>
      <c r="P1029" s="123"/>
      <c r="Q1029" s="123"/>
      <c r="R1029" s="123"/>
    </row>
    <row r="1030" spans="2:18">
      <c r="B1030" s="122"/>
      <c r="C1030" s="122"/>
      <c r="D1030" s="122"/>
      <c r="E1030" s="122"/>
      <c r="F1030" s="123"/>
      <c r="G1030" s="123"/>
      <c r="H1030" s="123"/>
      <c r="I1030" s="123"/>
      <c r="J1030" s="123"/>
      <c r="K1030" s="123"/>
      <c r="L1030" s="123"/>
      <c r="M1030" s="123"/>
      <c r="N1030" s="123"/>
      <c r="O1030" s="123"/>
      <c r="P1030" s="123"/>
      <c r="Q1030" s="123"/>
      <c r="R1030" s="123"/>
    </row>
    <row r="1031" spans="2:18">
      <c r="B1031" s="122"/>
      <c r="C1031" s="122"/>
      <c r="D1031" s="122"/>
      <c r="E1031" s="122"/>
      <c r="F1031" s="123"/>
      <c r="G1031" s="123"/>
      <c r="H1031" s="123"/>
      <c r="I1031" s="123"/>
      <c r="J1031" s="123"/>
      <c r="K1031" s="123"/>
      <c r="L1031" s="123"/>
      <c r="M1031" s="123"/>
      <c r="N1031" s="123"/>
      <c r="O1031" s="123"/>
      <c r="P1031" s="123"/>
      <c r="Q1031" s="123"/>
      <c r="R1031" s="123"/>
    </row>
    <row r="1032" spans="2:18">
      <c r="B1032" s="122"/>
      <c r="C1032" s="122"/>
      <c r="D1032" s="122"/>
      <c r="E1032" s="122"/>
      <c r="F1032" s="123"/>
      <c r="G1032" s="123"/>
      <c r="H1032" s="123"/>
      <c r="I1032" s="123"/>
      <c r="J1032" s="123"/>
      <c r="K1032" s="123"/>
      <c r="L1032" s="123"/>
      <c r="M1032" s="123"/>
      <c r="N1032" s="123"/>
      <c r="O1032" s="123"/>
      <c r="P1032" s="123"/>
      <c r="Q1032" s="123"/>
      <c r="R1032" s="123"/>
    </row>
    <row r="1033" spans="2:18">
      <c r="B1033" s="122"/>
      <c r="C1033" s="122"/>
      <c r="D1033" s="122"/>
      <c r="E1033" s="122"/>
      <c r="F1033" s="123"/>
      <c r="G1033" s="123"/>
      <c r="H1033" s="123"/>
      <c r="I1033" s="123"/>
      <c r="J1033" s="123"/>
      <c r="K1033" s="123"/>
      <c r="L1033" s="123"/>
      <c r="M1033" s="123"/>
      <c r="N1033" s="123"/>
      <c r="O1033" s="123"/>
      <c r="P1033" s="123"/>
      <c r="Q1033" s="123"/>
      <c r="R1033" s="123"/>
    </row>
    <row r="1034" spans="2:18">
      <c r="B1034" s="122"/>
      <c r="C1034" s="122"/>
      <c r="D1034" s="122"/>
      <c r="E1034" s="122"/>
      <c r="F1034" s="123"/>
      <c r="G1034" s="123"/>
      <c r="H1034" s="123"/>
      <c r="I1034" s="123"/>
      <c r="J1034" s="123"/>
      <c r="K1034" s="123"/>
      <c r="L1034" s="123"/>
      <c r="M1034" s="123"/>
      <c r="N1034" s="123"/>
      <c r="O1034" s="123"/>
      <c r="P1034" s="123"/>
      <c r="Q1034" s="123"/>
      <c r="R1034" s="123"/>
    </row>
    <row r="1035" spans="2:18">
      <c r="B1035" s="122"/>
      <c r="C1035" s="122"/>
      <c r="D1035" s="122"/>
      <c r="E1035" s="122"/>
      <c r="F1035" s="123"/>
      <c r="G1035" s="123"/>
      <c r="H1035" s="123"/>
      <c r="I1035" s="123"/>
      <c r="J1035" s="123"/>
      <c r="K1035" s="123"/>
      <c r="L1035" s="123"/>
      <c r="M1035" s="123"/>
      <c r="N1035" s="123"/>
      <c r="O1035" s="123"/>
      <c r="P1035" s="123"/>
      <c r="Q1035" s="123"/>
      <c r="R1035" s="123"/>
    </row>
    <row r="1036" spans="2:18">
      <c r="B1036" s="122"/>
      <c r="C1036" s="122"/>
      <c r="D1036" s="122"/>
      <c r="E1036" s="122"/>
      <c r="F1036" s="123"/>
      <c r="G1036" s="123"/>
      <c r="H1036" s="123"/>
      <c r="I1036" s="123"/>
      <c r="J1036" s="123"/>
      <c r="K1036" s="123"/>
      <c r="L1036" s="123"/>
      <c r="M1036" s="123"/>
      <c r="N1036" s="123"/>
      <c r="O1036" s="123"/>
      <c r="P1036" s="123"/>
      <c r="Q1036" s="123"/>
      <c r="R1036" s="123"/>
    </row>
    <row r="1037" spans="2:18">
      <c r="B1037" s="122"/>
      <c r="C1037" s="122"/>
      <c r="D1037" s="122"/>
      <c r="E1037" s="122"/>
      <c r="F1037" s="123"/>
      <c r="G1037" s="123"/>
      <c r="H1037" s="123"/>
      <c r="I1037" s="123"/>
      <c r="J1037" s="123"/>
      <c r="K1037" s="123"/>
      <c r="L1037" s="123"/>
      <c r="M1037" s="123"/>
      <c r="N1037" s="123"/>
      <c r="O1037" s="123"/>
      <c r="P1037" s="123"/>
      <c r="Q1037" s="123"/>
      <c r="R1037" s="123"/>
    </row>
    <row r="1038" spans="2:18">
      <c r="B1038" s="122"/>
      <c r="C1038" s="122"/>
      <c r="D1038" s="122"/>
      <c r="E1038" s="122"/>
      <c r="F1038" s="123"/>
      <c r="G1038" s="123"/>
      <c r="H1038" s="123"/>
      <c r="I1038" s="123"/>
      <c r="J1038" s="123"/>
      <c r="K1038" s="123"/>
      <c r="L1038" s="123"/>
      <c r="M1038" s="123"/>
      <c r="N1038" s="123"/>
      <c r="O1038" s="123"/>
      <c r="P1038" s="123"/>
      <c r="Q1038" s="123"/>
      <c r="R1038" s="123"/>
    </row>
    <row r="1039" spans="2:18">
      <c r="B1039" s="122"/>
      <c r="C1039" s="122"/>
      <c r="D1039" s="122"/>
      <c r="E1039" s="122"/>
      <c r="F1039" s="123"/>
      <c r="G1039" s="123"/>
      <c r="H1039" s="123"/>
      <c r="I1039" s="123"/>
      <c r="J1039" s="123"/>
      <c r="K1039" s="123"/>
      <c r="L1039" s="123"/>
      <c r="M1039" s="123"/>
      <c r="N1039" s="123"/>
      <c r="O1039" s="123"/>
      <c r="P1039" s="123"/>
      <c r="Q1039" s="123"/>
      <c r="R1039" s="123"/>
    </row>
    <row r="1040" spans="2:18">
      <c r="B1040" s="122"/>
      <c r="C1040" s="122"/>
      <c r="D1040" s="122"/>
      <c r="E1040" s="122"/>
      <c r="F1040" s="123"/>
      <c r="G1040" s="123"/>
      <c r="H1040" s="123"/>
      <c r="I1040" s="123"/>
      <c r="J1040" s="123"/>
      <c r="K1040" s="123"/>
      <c r="L1040" s="123"/>
      <c r="M1040" s="123"/>
      <c r="N1040" s="123"/>
      <c r="O1040" s="123"/>
      <c r="P1040" s="123"/>
      <c r="Q1040" s="123"/>
      <c r="R1040" s="123"/>
    </row>
    <row r="1041" spans="2:18">
      <c r="B1041" s="122"/>
      <c r="C1041" s="122"/>
      <c r="D1041" s="122"/>
      <c r="E1041" s="122"/>
      <c r="F1041" s="123"/>
      <c r="G1041" s="123"/>
      <c r="H1041" s="123"/>
      <c r="I1041" s="123"/>
      <c r="J1041" s="123"/>
      <c r="K1041" s="123"/>
      <c r="L1041" s="123"/>
      <c r="M1041" s="123"/>
      <c r="N1041" s="123"/>
      <c r="O1041" s="123"/>
      <c r="P1041" s="123"/>
      <c r="Q1041" s="123"/>
      <c r="R1041" s="123"/>
    </row>
    <row r="1042" spans="2:18">
      <c r="B1042" s="122"/>
      <c r="C1042" s="122"/>
      <c r="D1042" s="122"/>
      <c r="E1042" s="122"/>
      <c r="F1042" s="123"/>
      <c r="G1042" s="123"/>
      <c r="H1042" s="123"/>
      <c r="I1042" s="123"/>
      <c r="J1042" s="123"/>
      <c r="K1042" s="123"/>
      <c r="L1042" s="123"/>
      <c r="M1042" s="123"/>
      <c r="N1042" s="123"/>
      <c r="O1042" s="123"/>
      <c r="P1042" s="123"/>
      <c r="Q1042" s="123"/>
      <c r="R1042" s="123"/>
    </row>
    <row r="1043" spans="2:18">
      <c r="B1043" s="122"/>
      <c r="C1043" s="122"/>
      <c r="D1043" s="122"/>
      <c r="E1043" s="122"/>
      <c r="F1043" s="123"/>
      <c r="G1043" s="123"/>
      <c r="H1043" s="123"/>
      <c r="I1043" s="123"/>
      <c r="J1043" s="123"/>
      <c r="K1043" s="123"/>
      <c r="L1043" s="123"/>
      <c r="M1043" s="123"/>
      <c r="N1043" s="123"/>
      <c r="O1043" s="123"/>
      <c r="P1043" s="123"/>
      <c r="Q1043" s="123"/>
      <c r="R1043" s="123"/>
    </row>
    <row r="1044" spans="2:18">
      <c r="B1044" s="122"/>
      <c r="C1044" s="122"/>
      <c r="D1044" s="122"/>
      <c r="E1044" s="122"/>
      <c r="F1044" s="123"/>
      <c r="G1044" s="123"/>
      <c r="H1044" s="123"/>
      <c r="I1044" s="123"/>
      <c r="J1044" s="123"/>
      <c r="K1044" s="123"/>
      <c r="L1044" s="123"/>
      <c r="M1044" s="123"/>
      <c r="N1044" s="123"/>
      <c r="O1044" s="123"/>
      <c r="P1044" s="123"/>
      <c r="Q1044" s="123"/>
      <c r="R1044" s="123"/>
    </row>
    <row r="1045" spans="2:18">
      <c r="B1045" s="122"/>
      <c r="C1045" s="122"/>
      <c r="D1045" s="122"/>
      <c r="E1045" s="122"/>
      <c r="F1045" s="123"/>
      <c r="G1045" s="123"/>
      <c r="H1045" s="123"/>
      <c r="I1045" s="123"/>
      <c r="J1045" s="123"/>
      <c r="K1045" s="123"/>
      <c r="L1045" s="123"/>
      <c r="M1045" s="123"/>
      <c r="N1045" s="123"/>
      <c r="O1045" s="123"/>
      <c r="P1045" s="123"/>
      <c r="Q1045" s="123"/>
      <c r="R1045" s="123"/>
    </row>
    <row r="1046" spans="2:18">
      <c r="B1046" s="122"/>
      <c r="C1046" s="122"/>
      <c r="D1046" s="122"/>
      <c r="E1046" s="122"/>
      <c r="F1046" s="123"/>
      <c r="G1046" s="123"/>
      <c r="H1046" s="123"/>
      <c r="I1046" s="123"/>
      <c r="J1046" s="123"/>
      <c r="K1046" s="123"/>
      <c r="L1046" s="123"/>
      <c r="M1046" s="123"/>
      <c r="N1046" s="123"/>
      <c r="O1046" s="123"/>
      <c r="P1046" s="123"/>
      <c r="Q1046" s="123"/>
      <c r="R1046" s="123"/>
    </row>
    <row r="1047" spans="2:18">
      <c r="B1047" s="122"/>
      <c r="C1047" s="122"/>
      <c r="D1047" s="122"/>
      <c r="E1047" s="122"/>
      <c r="F1047" s="123"/>
      <c r="G1047" s="123"/>
      <c r="H1047" s="123"/>
      <c r="I1047" s="123"/>
      <c r="J1047" s="123"/>
      <c r="K1047" s="123"/>
      <c r="L1047" s="123"/>
      <c r="M1047" s="123"/>
      <c r="N1047" s="123"/>
      <c r="O1047" s="123"/>
      <c r="P1047" s="123"/>
      <c r="Q1047" s="123"/>
      <c r="R1047" s="123"/>
    </row>
    <row r="1048" spans="2:18">
      <c r="B1048" s="122"/>
      <c r="C1048" s="122"/>
      <c r="D1048" s="122"/>
      <c r="E1048" s="122"/>
      <c r="F1048" s="123"/>
      <c r="G1048" s="123"/>
      <c r="H1048" s="123"/>
      <c r="I1048" s="123"/>
      <c r="J1048" s="123"/>
      <c r="K1048" s="123"/>
      <c r="L1048" s="123"/>
      <c r="M1048" s="123"/>
      <c r="N1048" s="123"/>
      <c r="O1048" s="123"/>
      <c r="P1048" s="123"/>
      <c r="Q1048" s="123"/>
      <c r="R1048" s="123"/>
    </row>
    <row r="1049" spans="2:18">
      <c r="B1049" s="122"/>
      <c r="C1049" s="122"/>
      <c r="D1049" s="122"/>
      <c r="E1049" s="122"/>
      <c r="F1049" s="123"/>
      <c r="G1049" s="123"/>
      <c r="H1049" s="123"/>
      <c r="I1049" s="123"/>
      <c r="J1049" s="123"/>
      <c r="K1049" s="123"/>
      <c r="L1049" s="123"/>
      <c r="M1049" s="123"/>
      <c r="N1049" s="123"/>
      <c r="O1049" s="123"/>
      <c r="P1049" s="123"/>
      <c r="Q1049" s="123"/>
      <c r="R1049" s="123"/>
    </row>
    <row r="1050" spans="2:18">
      <c r="B1050" s="122"/>
      <c r="C1050" s="122"/>
      <c r="D1050" s="122"/>
      <c r="E1050" s="122"/>
      <c r="F1050" s="123"/>
      <c r="G1050" s="123"/>
      <c r="H1050" s="123"/>
      <c r="I1050" s="123"/>
      <c r="J1050" s="123"/>
      <c r="K1050" s="123"/>
      <c r="L1050" s="123"/>
      <c r="M1050" s="123"/>
      <c r="N1050" s="123"/>
      <c r="O1050" s="123"/>
      <c r="P1050" s="123"/>
      <c r="Q1050" s="123"/>
      <c r="R1050" s="123"/>
    </row>
    <row r="1051" spans="2:18">
      <c r="B1051" s="122"/>
      <c r="C1051" s="122"/>
      <c r="D1051" s="122"/>
      <c r="E1051" s="122"/>
      <c r="F1051" s="123"/>
      <c r="G1051" s="123"/>
      <c r="H1051" s="123"/>
      <c r="I1051" s="123"/>
      <c r="J1051" s="123"/>
      <c r="K1051" s="123"/>
      <c r="L1051" s="123"/>
      <c r="M1051" s="123"/>
      <c r="N1051" s="123"/>
      <c r="O1051" s="123"/>
      <c r="P1051" s="123"/>
      <c r="Q1051" s="123"/>
      <c r="R1051" s="123"/>
    </row>
    <row r="1052" spans="2:18">
      <c r="B1052" s="122"/>
      <c r="C1052" s="122"/>
      <c r="D1052" s="122"/>
      <c r="E1052" s="122"/>
      <c r="F1052" s="123"/>
      <c r="G1052" s="123"/>
      <c r="H1052" s="123"/>
      <c r="I1052" s="123"/>
      <c r="J1052" s="123"/>
      <c r="K1052" s="123"/>
      <c r="L1052" s="123"/>
      <c r="M1052" s="123"/>
      <c r="N1052" s="123"/>
      <c r="O1052" s="123"/>
      <c r="P1052" s="123"/>
      <c r="Q1052" s="123"/>
      <c r="R1052" s="123"/>
    </row>
    <row r="1053" spans="2:18">
      <c r="B1053" s="122"/>
      <c r="C1053" s="122"/>
      <c r="D1053" s="122"/>
      <c r="E1053" s="122"/>
      <c r="F1053" s="123"/>
      <c r="G1053" s="123"/>
      <c r="H1053" s="123"/>
      <c r="I1053" s="123"/>
      <c r="J1053" s="123"/>
      <c r="K1053" s="123"/>
      <c r="L1053" s="123"/>
      <c r="M1053" s="123"/>
      <c r="N1053" s="123"/>
      <c r="O1053" s="123"/>
      <c r="P1053" s="123"/>
      <c r="Q1053" s="123"/>
      <c r="R1053" s="123"/>
    </row>
    <row r="1054" spans="2:18">
      <c r="B1054" s="122"/>
      <c r="C1054" s="122"/>
      <c r="D1054" s="122"/>
      <c r="E1054" s="122"/>
      <c r="F1054" s="123"/>
      <c r="G1054" s="123"/>
      <c r="H1054" s="123"/>
      <c r="I1054" s="123"/>
      <c r="J1054" s="123"/>
      <c r="K1054" s="123"/>
      <c r="L1054" s="123"/>
      <c r="M1054" s="123"/>
      <c r="N1054" s="123"/>
      <c r="O1054" s="123"/>
      <c r="P1054" s="123"/>
      <c r="Q1054" s="123"/>
      <c r="R1054" s="123"/>
    </row>
    <row r="1055" spans="2:18">
      <c r="B1055" s="122"/>
      <c r="C1055" s="122"/>
      <c r="D1055" s="122"/>
      <c r="E1055" s="122"/>
      <c r="F1055" s="123"/>
      <c r="G1055" s="123"/>
      <c r="H1055" s="123"/>
      <c r="I1055" s="123"/>
      <c r="J1055" s="123"/>
      <c r="K1055" s="123"/>
      <c r="L1055" s="123"/>
      <c r="M1055" s="123"/>
      <c r="N1055" s="123"/>
      <c r="O1055" s="123"/>
      <c r="P1055" s="123"/>
      <c r="Q1055" s="123"/>
      <c r="R1055" s="123"/>
    </row>
    <row r="1056" spans="2:18">
      <c r="B1056" s="122"/>
      <c r="C1056" s="122"/>
      <c r="D1056" s="122"/>
      <c r="E1056" s="122"/>
      <c r="F1056" s="123"/>
      <c r="G1056" s="123"/>
      <c r="H1056" s="123"/>
      <c r="I1056" s="123"/>
      <c r="J1056" s="123"/>
      <c r="K1056" s="123"/>
      <c r="L1056" s="123"/>
      <c r="M1056" s="123"/>
      <c r="N1056" s="123"/>
      <c r="O1056" s="123"/>
      <c r="P1056" s="123"/>
      <c r="Q1056" s="123"/>
      <c r="R1056" s="123"/>
    </row>
    <row r="1057" spans="2:18">
      <c r="B1057" s="122"/>
      <c r="C1057" s="122"/>
      <c r="D1057" s="122"/>
      <c r="E1057" s="122"/>
      <c r="F1057" s="123"/>
      <c r="G1057" s="123"/>
      <c r="H1057" s="123"/>
      <c r="I1057" s="123"/>
      <c r="J1057" s="123"/>
      <c r="K1057" s="123"/>
      <c r="L1057" s="123"/>
      <c r="M1057" s="123"/>
      <c r="N1057" s="123"/>
      <c r="O1057" s="123"/>
      <c r="P1057" s="123"/>
      <c r="Q1057" s="123"/>
      <c r="R1057" s="123"/>
    </row>
    <row r="1058" spans="2:18">
      <c r="B1058" s="122"/>
      <c r="C1058" s="122"/>
      <c r="D1058" s="122"/>
      <c r="E1058" s="122"/>
      <c r="F1058" s="123"/>
      <c r="G1058" s="123"/>
      <c r="H1058" s="123"/>
      <c r="I1058" s="123"/>
      <c r="J1058" s="123"/>
      <c r="K1058" s="123"/>
      <c r="L1058" s="123"/>
      <c r="M1058" s="123"/>
      <c r="N1058" s="123"/>
      <c r="O1058" s="123"/>
      <c r="P1058" s="123"/>
      <c r="Q1058" s="123"/>
      <c r="R1058" s="123"/>
    </row>
    <row r="1059" spans="2:18">
      <c r="B1059" s="122"/>
      <c r="C1059" s="122"/>
      <c r="D1059" s="122"/>
      <c r="E1059" s="122"/>
      <c r="F1059" s="123"/>
      <c r="G1059" s="123"/>
      <c r="H1059" s="123"/>
      <c r="I1059" s="123"/>
      <c r="J1059" s="123"/>
      <c r="K1059" s="123"/>
      <c r="L1059" s="123"/>
      <c r="M1059" s="123"/>
      <c r="N1059" s="123"/>
      <c r="O1059" s="123"/>
      <c r="P1059" s="123"/>
      <c r="Q1059" s="123"/>
      <c r="R1059" s="123"/>
    </row>
    <row r="1060" spans="2:18">
      <c r="B1060" s="122"/>
      <c r="C1060" s="122"/>
      <c r="D1060" s="122"/>
      <c r="E1060" s="122"/>
      <c r="F1060" s="123"/>
      <c r="G1060" s="123"/>
      <c r="H1060" s="123"/>
      <c r="I1060" s="123"/>
      <c r="J1060" s="123"/>
      <c r="K1060" s="123"/>
      <c r="L1060" s="123"/>
      <c r="M1060" s="123"/>
      <c r="N1060" s="123"/>
      <c r="O1060" s="123"/>
      <c r="P1060" s="123"/>
      <c r="Q1060" s="123"/>
      <c r="R1060" s="123"/>
    </row>
    <row r="1061" spans="2:18">
      <c r="B1061" s="122"/>
      <c r="C1061" s="122"/>
      <c r="D1061" s="122"/>
      <c r="E1061" s="122"/>
      <c r="F1061" s="123"/>
      <c r="G1061" s="123"/>
      <c r="H1061" s="123"/>
      <c r="I1061" s="123"/>
      <c r="J1061" s="123"/>
      <c r="K1061" s="123"/>
      <c r="L1061" s="123"/>
      <c r="M1061" s="123"/>
      <c r="N1061" s="123"/>
      <c r="O1061" s="123"/>
      <c r="P1061" s="123"/>
      <c r="Q1061" s="123"/>
      <c r="R1061" s="123"/>
    </row>
    <row r="1062" spans="2:18">
      <c r="B1062" s="122"/>
      <c r="C1062" s="122"/>
      <c r="D1062" s="122"/>
      <c r="E1062" s="122"/>
      <c r="F1062" s="123"/>
      <c r="G1062" s="123"/>
      <c r="H1062" s="123"/>
      <c r="I1062" s="123"/>
      <c r="J1062" s="123"/>
      <c r="K1062" s="123"/>
      <c r="L1062" s="123"/>
      <c r="M1062" s="123"/>
      <c r="N1062" s="123"/>
      <c r="O1062" s="123"/>
      <c r="P1062" s="123"/>
      <c r="Q1062" s="123"/>
      <c r="R1062" s="123"/>
    </row>
    <row r="1063" spans="2:18">
      <c r="B1063" s="122"/>
      <c r="C1063" s="122"/>
      <c r="D1063" s="122"/>
      <c r="E1063" s="122"/>
      <c r="F1063" s="123"/>
      <c r="G1063" s="123"/>
      <c r="H1063" s="123"/>
      <c r="I1063" s="123"/>
      <c r="J1063" s="123"/>
      <c r="K1063" s="123"/>
      <c r="L1063" s="123"/>
      <c r="M1063" s="123"/>
      <c r="N1063" s="123"/>
      <c r="O1063" s="123"/>
      <c r="P1063" s="123"/>
      <c r="Q1063" s="123"/>
      <c r="R1063" s="123"/>
    </row>
    <row r="1064" spans="2:18">
      <c r="B1064" s="122"/>
      <c r="C1064" s="122"/>
      <c r="D1064" s="122"/>
      <c r="E1064" s="122"/>
      <c r="F1064" s="123"/>
      <c r="G1064" s="123"/>
      <c r="H1064" s="123"/>
      <c r="I1064" s="123"/>
      <c r="J1064" s="123"/>
      <c r="K1064" s="123"/>
      <c r="L1064" s="123"/>
      <c r="M1064" s="123"/>
      <c r="N1064" s="123"/>
      <c r="O1064" s="123"/>
      <c r="P1064" s="123"/>
      <c r="Q1064" s="123"/>
      <c r="R1064" s="123"/>
    </row>
    <row r="1065" spans="2:18">
      <c r="B1065" s="122"/>
      <c r="C1065" s="122"/>
      <c r="D1065" s="122"/>
      <c r="E1065" s="122"/>
      <c r="F1065" s="123"/>
      <c r="G1065" s="123"/>
      <c r="H1065" s="123"/>
      <c r="I1065" s="123"/>
      <c r="J1065" s="123"/>
      <c r="K1065" s="123"/>
      <c r="L1065" s="123"/>
      <c r="M1065" s="123"/>
      <c r="N1065" s="123"/>
      <c r="O1065" s="123"/>
      <c r="P1065" s="123"/>
      <c r="Q1065" s="123"/>
      <c r="R1065" s="123"/>
    </row>
    <row r="1066" spans="2:18">
      <c r="B1066" s="122"/>
      <c r="C1066" s="122"/>
      <c r="D1066" s="122"/>
      <c r="E1066" s="122"/>
      <c r="F1066" s="123"/>
      <c r="G1066" s="123"/>
      <c r="H1066" s="123"/>
      <c r="I1066" s="123"/>
      <c r="J1066" s="123"/>
      <c r="K1066" s="123"/>
      <c r="L1066" s="123"/>
      <c r="M1066" s="123"/>
      <c r="N1066" s="123"/>
      <c r="O1066" s="123"/>
      <c r="P1066" s="123"/>
      <c r="Q1066" s="123"/>
      <c r="R1066" s="123"/>
    </row>
  </sheetData>
  <sheetProtection sheet="1" objects="1" scenarios="1"/>
  <mergeCells count="1">
    <mergeCell ref="B6:R6"/>
  </mergeCells>
  <phoneticPr fontId="3" type="noConversion"/>
  <conditionalFormatting sqref="B58:B343">
    <cfRule type="cellIs" dxfId="6" priority="3" operator="equal">
      <formula>2958465</formula>
    </cfRule>
    <cfRule type="cellIs" dxfId="5" priority="4" operator="equal">
      <formula>"NR3"</formula>
    </cfRule>
    <cfRule type="cellIs" dxfId="4" priority="5" operator="equal">
      <formula>"דירוג פנימי"</formula>
    </cfRule>
  </conditionalFormatting>
  <conditionalFormatting sqref="B58:B343">
    <cfRule type="cellIs" dxfId="3" priority="2" operator="equal">
      <formula>2958465</formula>
    </cfRule>
  </conditionalFormatting>
  <conditionalFormatting sqref="B11:B43">
    <cfRule type="cellIs" dxfId="2" priority="1" operator="equal">
      <formula>"NR3"</formula>
    </cfRule>
  </conditionalFormatting>
  <dataValidations count="1">
    <dataValidation allowBlank="1" showInputMessage="1" showErrorMessage="1" sqref="C5 D1:R5 C7:R9 B1:B9 B344:R1048576 A1:A1048576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O3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4.8554687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15">
      <c r="B1" s="46" t="s">
        <v>140</v>
      </c>
      <c r="C1" s="67" t="s" vm="1">
        <v>216</v>
      </c>
    </row>
    <row r="2" spans="2:15">
      <c r="B2" s="46" t="s">
        <v>139</v>
      </c>
      <c r="C2" s="67" t="s">
        <v>217</v>
      </c>
    </row>
    <row r="3" spans="2:15">
      <c r="B3" s="46" t="s">
        <v>141</v>
      </c>
      <c r="C3" s="67" t="s">
        <v>218</v>
      </c>
    </row>
    <row r="4" spans="2:15">
      <c r="B4" s="46" t="s">
        <v>142</v>
      </c>
      <c r="C4" s="67">
        <v>8602</v>
      </c>
    </row>
    <row r="6" spans="2:15" ht="26.25" customHeight="1">
      <c r="B6" s="151" t="s">
        <v>170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3"/>
    </row>
    <row r="7" spans="2:15" s="3" customFormat="1" ht="78.75">
      <c r="B7" s="47" t="s">
        <v>110</v>
      </c>
      <c r="C7" s="48" t="s">
        <v>43</v>
      </c>
      <c r="D7" s="48" t="s">
        <v>111</v>
      </c>
      <c r="E7" s="48" t="s">
        <v>14</v>
      </c>
      <c r="F7" s="48" t="s">
        <v>63</v>
      </c>
      <c r="G7" s="48" t="s">
        <v>17</v>
      </c>
      <c r="H7" s="48" t="s">
        <v>97</v>
      </c>
      <c r="I7" s="48" t="s">
        <v>51</v>
      </c>
      <c r="J7" s="48" t="s">
        <v>18</v>
      </c>
      <c r="K7" s="48" t="s">
        <v>193</v>
      </c>
      <c r="L7" s="48" t="s">
        <v>192</v>
      </c>
      <c r="M7" s="48" t="s">
        <v>105</v>
      </c>
      <c r="N7" s="48" t="s">
        <v>143</v>
      </c>
      <c r="O7" s="50" t="s">
        <v>145</v>
      </c>
    </row>
    <row r="8" spans="2:15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200</v>
      </c>
      <c r="L8" s="31"/>
      <c r="M8" s="31" t="s">
        <v>196</v>
      </c>
      <c r="N8" s="31" t="s">
        <v>19</v>
      </c>
      <c r="O8" s="16" t="s">
        <v>19</v>
      </c>
    </row>
    <row r="9" spans="2:15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15" s="4" customFormat="1" ht="18" customHeight="1">
      <c r="B10" s="127" t="s">
        <v>2487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28">
        <v>0</v>
      </c>
      <c r="N10" s="129">
        <v>0</v>
      </c>
      <c r="O10" s="129">
        <v>0</v>
      </c>
    </row>
    <row r="11" spans="2:15" ht="20.25" customHeight="1">
      <c r="B11" s="130" t="s">
        <v>208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</row>
    <row r="12" spans="2:15">
      <c r="B12" s="130" t="s">
        <v>106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</row>
    <row r="13" spans="2:15">
      <c r="B13" s="130" t="s">
        <v>191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</row>
    <row r="14" spans="2:15">
      <c r="B14" s="130" t="s">
        <v>199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</row>
    <row r="15" spans="2:15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</row>
    <row r="16" spans="2:15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</row>
    <row r="17" spans="2:15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</row>
    <row r="18" spans="2:15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</row>
    <row r="19" spans="2:15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2:15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2:15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2:15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2:15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2:15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</row>
    <row r="25" spans="2:15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2:15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</row>
    <row r="28" spans="2:15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2:15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2:15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2:15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2:1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  <row r="33" spans="2:15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</row>
    <row r="34" spans="2:15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2:15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2:15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pans="2:15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</row>
    <row r="38" spans="2:15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</row>
    <row r="39" spans="2:15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pans="2:15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</row>
    <row r="41" spans="2:15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2:15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2:15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  <row r="44" spans="2:15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</row>
    <row r="45" spans="2:15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2:15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2:15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2:15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spans="2:15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pans="2:15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  <row r="51" spans="2:15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2" spans="2:15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  <row r="53" spans="2:15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</row>
    <row r="54" spans="2:15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</row>
    <row r="55" spans="2:15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</row>
    <row r="56" spans="2:15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</row>
    <row r="57" spans="2:15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</row>
    <row r="58" spans="2:15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</row>
    <row r="59" spans="2:15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</row>
    <row r="60" spans="2:15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</row>
    <row r="61" spans="2:15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spans="2:15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2:1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</row>
    <row r="64" spans="2:1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</row>
    <row r="65" spans="2:1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</row>
    <row r="66" spans="2:1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</row>
    <row r="67" spans="2:1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</row>
    <row r="68" spans="2:1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</row>
    <row r="69" spans="2:1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</row>
    <row r="70" spans="2:15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2:1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2:1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2:15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2:15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2:15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2:15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2:15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2:15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2:15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2:15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2:15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2:15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2:15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2:15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2:15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2:15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2:15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2:15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2:15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2:15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2:15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2:15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2:15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2:15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2:15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2:15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2:15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2:15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2:15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2:15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2:15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2:15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2:15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2:15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2:15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2:15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2:15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2:15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2:15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2:15">
      <c r="B110" s="122"/>
      <c r="C110" s="122"/>
      <c r="D110" s="122"/>
      <c r="E110" s="123"/>
      <c r="F110" s="123"/>
      <c r="G110" s="123"/>
      <c r="H110" s="123"/>
      <c r="I110" s="123"/>
      <c r="J110" s="123"/>
      <c r="K110" s="123"/>
      <c r="L110" s="123"/>
      <c r="M110" s="123"/>
      <c r="N110" s="123"/>
      <c r="O110" s="123"/>
    </row>
    <row r="111" spans="2:15">
      <c r="B111" s="122"/>
      <c r="C111" s="122"/>
      <c r="D111" s="122"/>
      <c r="E111" s="123"/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</row>
    <row r="112" spans="2:15">
      <c r="B112" s="122"/>
      <c r="C112" s="122"/>
      <c r="D112" s="122"/>
      <c r="E112" s="123"/>
      <c r="F112" s="123"/>
      <c r="G112" s="123"/>
      <c r="H112" s="123"/>
      <c r="I112" s="123"/>
      <c r="J112" s="123"/>
      <c r="K112" s="123"/>
      <c r="L112" s="123"/>
      <c r="M112" s="123"/>
      <c r="N112" s="123"/>
      <c r="O112" s="123"/>
    </row>
    <row r="113" spans="2:15">
      <c r="B113" s="122"/>
      <c r="C113" s="122"/>
      <c r="D113" s="122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</row>
    <row r="114" spans="2:15">
      <c r="B114" s="122"/>
      <c r="C114" s="122"/>
      <c r="D114" s="122"/>
      <c r="E114" s="123"/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</row>
    <row r="115" spans="2:15">
      <c r="B115" s="122"/>
      <c r="C115" s="122"/>
      <c r="D115" s="122"/>
      <c r="E115" s="123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</row>
    <row r="116" spans="2:15">
      <c r="B116" s="122"/>
      <c r="C116" s="122"/>
      <c r="D116" s="122"/>
      <c r="E116" s="123"/>
      <c r="F116" s="123"/>
      <c r="G116" s="123"/>
      <c r="H116" s="123"/>
      <c r="I116" s="123"/>
      <c r="J116" s="123"/>
      <c r="K116" s="123"/>
      <c r="L116" s="123"/>
      <c r="M116" s="123"/>
      <c r="N116" s="123"/>
      <c r="O116" s="123"/>
    </row>
    <row r="117" spans="2:15">
      <c r="B117" s="122"/>
      <c r="C117" s="122"/>
      <c r="D117" s="122"/>
      <c r="E117" s="123"/>
      <c r="F117" s="123"/>
      <c r="G117" s="123"/>
      <c r="H117" s="123"/>
      <c r="I117" s="123"/>
      <c r="J117" s="123"/>
      <c r="K117" s="123"/>
      <c r="L117" s="123"/>
      <c r="M117" s="123"/>
      <c r="N117" s="123"/>
      <c r="O117" s="123"/>
    </row>
    <row r="118" spans="2:15">
      <c r="B118" s="122"/>
      <c r="C118" s="122"/>
      <c r="D118" s="122"/>
      <c r="E118" s="123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</row>
    <row r="119" spans="2:15">
      <c r="B119" s="122"/>
      <c r="C119" s="122"/>
      <c r="D119" s="122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</row>
    <row r="120" spans="2:15">
      <c r="B120" s="122"/>
      <c r="C120" s="122"/>
      <c r="D120" s="122"/>
      <c r="E120" s="123"/>
      <c r="F120" s="123"/>
      <c r="G120" s="123"/>
      <c r="H120" s="123"/>
      <c r="I120" s="123"/>
      <c r="J120" s="123"/>
      <c r="K120" s="123"/>
      <c r="L120" s="123"/>
      <c r="M120" s="123"/>
      <c r="N120" s="123"/>
      <c r="O120" s="123"/>
    </row>
    <row r="121" spans="2:15">
      <c r="B121" s="122"/>
      <c r="C121" s="122"/>
      <c r="D121" s="122"/>
      <c r="E121" s="123"/>
      <c r="F121" s="123"/>
      <c r="G121" s="123"/>
      <c r="H121" s="123"/>
      <c r="I121" s="123"/>
      <c r="J121" s="123"/>
      <c r="K121" s="123"/>
      <c r="L121" s="123"/>
      <c r="M121" s="123"/>
      <c r="N121" s="123"/>
      <c r="O121" s="123"/>
    </row>
    <row r="122" spans="2:15">
      <c r="B122" s="122"/>
      <c r="C122" s="122"/>
      <c r="D122" s="122"/>
      <c r="E122" s="123"/>
      <c r="F122" s="123"/>
      <c r="G122" s="123"/>
      <c r="H122" s="123"/>
      <c r="I122" s="123"/>
      <c r="J122" s="123"/>
      <c r="K122" s="123"/>
      <c r="L122" s="123"/>
      <c r="M122" s="123"/>
      <c r="N122" s="123"/>
      <c r="O122" s="123"/>
    </row>
    <row r="123" spans="2:15">
      <c r="B123" s="122"/>
      <c r="C123" s="122"/>
      <c r="D123" s="122"/>
      <c r="E123" s="123"/>
      <c r="F123" s="123"/>
      <c r="G123" s="123"/>
      <c r="H123" s="123"/>
      <c r="I123" s="123"/>
      <c r="J123" s="123"/>
      <c r="K123" s="123"/>
      <c r="L123" s="123"/>
      <c r="M123" s="123"/>
      <c r="N123" s="123"/>
      <c r="O123" s="123"/>
    </row>
    <row r="124" spans="2:15">
      <c r="B124" s="122"/>
      <c r="C124" s="122"/>
      <c r="D124" s="122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</row>
    <row r="125" spans="2:15">
      <c r="B125" s="122"/>
      <c r="C125" s="122"/>
      <c r="D125" s="122"/>
      <c r="E125" s="123"/>
      <c r="F125" s="123"/>
      <c r="G125" s="123"/>
      <c r="H125" s="123"/>
      <c r="I125" s="123"/>
      <c r="J125" s="123"/>
      <c r="K125" s="123"/>
      <c r="L125" s="123"/>
      <c r="M125" s="123"/>
      <c r="N125" s="123"/>
      <c r="O125" s="123"/>
    </row>
    <row r="126" spans="2:15">
      <c r="B126" s="122"/>
      <c r="C126" s="122"/>
      <c r="D126" s="122"/>
      <c r="E126" s="123"/>
      <c r="F126" s="123"/>
      <c r="G126" s="123"/>
      <c r="H126" s="123"/>
      <c r="I126" s="123"/>
      <c r="J126" s="123"/>
      <c r="K126" s="123"/>
      <c r="L126" s="123"/>
      <c r="M126" s="123"/>
      <c r="N126" s="123"/>
      <c r="O126" s="123"/>
    </row>
    <row r="127" spans="2:15">
      <c r="B127" s="122"/>
      <c r="C127" s="122"/>
      <c r="D127" s="122"/>
      <c r="E127" s="123"/>
      <c r="F127" s="123"/>
      <c r="G127" s="123"/>
      <c r="H127" s="123"/>
      <c r="I127" s="123"/>
      <c r="J127" s="123"/>
      <c r="K127" s="123"/>
      <c r="L127" s="123"/>
      <c r="M127" s="123"/>
      <c r="N127" s="123"/>
      <c r="O127" s="123"/>
    </row>
    <row r="128" spans="2:15">
      <c r="B128" s="122"/>
      <c r="C128" s="122"/>
      <c r="D128" s="122"/>
      <c r="E128" s="123"/>
      <c r="F128" s="123"/>
      <c r="G128" s="123"/>
      <c r="H128" s="123"/>
      <c r="I128" s="123"/>
      <c r="J128" s="123"/>
      <c r="K128" s="123"/>
      <c r="L128" s="123"/>
      <c r="M128" s="123"/>
      <c r="N128" s="123"/>
      <c r="O128" s="123"/>
    </row>
    <row r="129" spans="2:15">
      <c r="B129" s="122"/>
      <c r="C129" s="122"/>
      <c r="D129" s="122"/>
      <c r="E129" s="123"/>
      <c r="F129" s="123"/>
      <c r="G129" s="123"/>
      <c r="H129" s="123"/>
      <c r="I129" s="123"/>
      <c r="J129" s="123"/>
      <c r="K129" s="123"/>
      <c r="L129" s="123"/>
      <c r="M129" s="123"/>
      <c r="N129" s="123"/>
      <c r="O129" s="123"/>
    </row>
    <row r="130" spans="2:15">
      <c r="B130" s="122"/>
      <c r="C130" s="122"/>
      <c r="D130" s="122"/>
      <c r="E130" s="123"/>
      <c r="F130" s="123"/>
      <c r="G130" s="123"/>
      <c r="H130" s="123"/>
      <c r="I130" s="123"/>
      <c r="J130" s="123"/>
      <c r="K130" s="123"/>
      <c r="L130" s="123"/>
      <c r="M130" s="123"/>
      <c r="N130" s="123"/>
      <c r="O130" s="123"/>
    </row>
    <row r="131" spans="2:15">
      <c r="B131" s="122"/>
      <c r="C131" s="122"/>
      <c r="D131" s="122"/>
      <c r="E131" s="123"/>
      <c r="F131" s="123"/>
      <c r="G131" s="123"/>
      <c r="H131" s="123"/>
      <c r="I131" s="123"/>
      <c r="J131" s="123"/>
      <c r="K131" s="123"/>
      <c r="L131" s="123"/>
      <c r="M131" s="123"/>
      <c r="N131" s="123"/>
      <c r="O131" s="123"/>
    </row>
    <row r="132" spans="2:15">
      <c r="B132" s="122"/>
      <c r="C132" s="122"/>
      <c r="D132" s="122"/>
      <c r="E132" s="123"/>
      <c r="F132" s="123"/>
      <c r="G132" s="123"/>
      <c r="H132" s="123"/>
      <c r="I132" s="123"/>
      <c r="J132" s="123"/>
      <c r="K132" s="123"/>
      <c r="L132" s="123"/>
      <c r="M132" s="123"/>
      <c r="N132" s="123"/>
      <c r="O132" s="123"/>
    </row>
    <row r="133" spans="2:15">
      <c r="B133" s="122"/>
      <c r="C133" s="122"/>
      <c r="D133" s="122"/>
      <c r="E133" s="123"/>
      <c r="F133" s="123"/>
      <c r="G133" s="123"/>
      <c r="H133" s="123"/>
      <c r="I133" s="123"/>
      <c r="J133" s="123"/>
      <c r="K133" s="123"/>
      <c r="L133" s="123"/>
      <c r="M133" s="123"/>
      <c r="N133" s="123"/>
      <c r="O133" s="123"/>
    </row>
    <row r="134" spans="2:15">
      <c r="B134" s="122"/>
      <c r="C134" s="122"/>
      <c r="D134" s="122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</row>
    <row r="135" spans="2:15">
      <c r="B135" s="122"/>
      <c r="C135" s="122"/>
      <c r="D135" s="122"/>
      <c r="E135" s="123"/>
      <c r="F135" s="123"/>
      <c r="G135" s="123"/>
      <c r="H135" s="123"/>
      <c r="I135" s="123"/>
      <c r="J135" s="123"/>
      <c r="K135" s="123"/>
      <c r="L135" s="123"/>
      <c r="M135" s="123"/>
      <c r="N135" s="123"/>
      <c r="O135" s="123"/>
    </row>
    <row r="136" spans="2:15">
      <c r="B136" s="122"/>
      <c r="C136" s="122"/>
      <c r="D136" s="122"/>
      <c r="E136" s="123"/>
      <c r="F136" s="123"/>
      <c r="G136" s="123"/>
      <c r="H136" s="123"/>
      <c r="I136" s="123"/>
      <c r="J136" s="123"/>
      <c r="K136" s="123"/>
      <c r="L136" s="123"/>
      <c r="M136" s="123"/>
      <c r="N136" s="123"/>
      <c r="O136" s="123"/>
    </row>
    <row r="137" spans="2:15">
      <c r="B137" s="122"/>
      <c r="C137" s="122"/>
      <c r="D137" s="122"/>
      <c r="E137" s="123"/>
      <c r="F137" s="123"/>
      <c r="G137" s="123"/>
      <c r="H137" s="123"/>
      <c r="I137" s="123"/>
      <c r="J137" s="123"/>
      <c r="K137" s="123"/>
      <c r="L137" s="123"/>
      <c r="M137" s="123"/>
      <c r="N137" s="123"/>
      <c r="O137" s="123"/>
    </row>
    <row r="138" spans="2:15">
      <c r="B138" s="122"/>
      <c r="C138" s="122"/>
      <c r="D138" s="122"/>
      <c r="E138" s="123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</row>
    <row r="139" spans="2:15">
      <c r="B139" s="122"/>
      <c r="C139" s="122"/>
      <c r="D139" s="122"/>
      <c r="E139" s="123"/>
      <c r="F139" s="123"/>
      <c r="G139" s="123"/>
      <c r="H139" s="123"/>
      <c r="I139" s="123"/>
      <c r="J139" s="123"/>
      <c r="K139" s="123"/>
      <c r="L139" s="123"/>
      <c r="M139" s="123"/>
      <c r="N139" s="123"/>
      <c r="O139" s="123"/>
    </row>
    <row r="140" spans="2:15">
      <c r="B140" s="122"/>
      <c r="C140" s="122"/>
      <c r="D140" s="122"/>
      <c r="E140" s="123"/>
      <c r="F140" s="123"/>
      <c r="G140" s="123"/>
      <c r="H140" s="123"/>
      <c r="I140" s="123"/>
      <c r="J140" s="123"/>
      <c r="K140" s="123"/>
      <c r="L140" s="123"/>
      <c r="M140" s="123"/>
      <c r="N140" s="123"/>
      <c r="O140" s="123"/>
    </row>
    <row r="141" spans="2:15">
      <c r="B141" s="122"/>
      <c r="C141" s="122"/>
      <c r="D141" s="122"/>
      <c r="E141" s="123"/>
      <c r="F141" s="123"/>
      <c r="G141" s="123"/>
      <c r="H141" s="123"/>
      <c r="I141" s="123"/>
      <c r="J141" s="123"/>
      <c r="K141" s="123"/>
      <c r="L141" s="123"/>
      <c r="M141" s="123"/>
      <c r="N141" s="123"/>
      <c r="O141" s="123"/>
    </row>
    <row r="142" spans="2:15">
      <c r="B142" s="122"/>
      <c r="C142" s="122"/>
      <c r="D142" s="122"/>
      <c r="E142" s="123"/>
      <c r="F142" s="123"/>
      <c r="G142" s="123"/>
      <c r="H142" s="123"/>
      <c r="I142" s="123"/>
      <c r="J142" s="123"/>
      <c r="K142" s="123"/>
      <c r="L142" s="123"/>
      <c r="M142" s="123"/>
      <c r="N142" s="123"/>
      <c r="O142" s="123"/>
    </row>
    <row r="143" spans="2:15">
      <c r="B143" s="122"/>
      <c r="C143" s="122"/>
      <c r="D143" s="122"/>
      <c r="E143" s="123"/>
      <c r="F143" s="123"/>
      <c r="G143" s="123"/>
      <c r="H143" s="123"/>
      <c r="I143" s="123"/>
      <c r="J143" s="123"/>
      <c r="K143" s="123"/>
      <c r="L143" s="123"/>
      <c r="M143" s="123"/>
      <c r="N143" s="123"/>
      <c r="O143" s="123"/>
    </row>
    <row r="144" spans="2:15">
      <c r="B144" s="122"/>
      <c r="C144" s="122"/>
      <c r="D144" s="122"/>
      <c r="E144" s="123"/>
      <c r="F144" s="123"/>
      <c r="G144" s="123"/>
      <c r="H144" s="123"/>
      <c r="I144" s="123"/>
      <c r="J144" s="123"/>
      <c r="K144" s="123"/>
      <c r="L144" s="123"/>
      <c r="M144" s="123"/>
      <c r="N144" s="123"/>
      <c r="O144" s="123"/>
    </row>
    <row r="145" spans="2:15">
      <c r="B145" s="122"/>
      <c r="C145" s="122"/>
      <c r="D145" s="122"/>
      <c r="E145" s="123"/>
      <c r="F145" s="123"/>
      <c r="G145" s="123"/>
      <c r="H145" s="123"/>
      <c r="I145" s="123"/>
      <c r="J145" s="123"/>
      <c r="K145" s="123"/>
      <c r="L145" s="123"/>
      <c r="M145" s="123"/>
      <c r="N145" s="123"/>
      <c r="O145" s="123"/>
    </row>
    <row r="146" spans="2:15">
      <c r="B146" s="122"/>
      <c r="C146" s="122"/>
      <c r="D146" s="122"/>
      <c r="E146" s="123"/>
      <c r="F146" s="123"/>
      <c r="G146" s="123"/>
      <c r="H146" s="123"/>
      <c r="I146" s="123"/>
      <c r="J146" s="123"/>
      <c r="K146" s="123"/>
      <c r="L146" s="123"/>
      <c r="M146" s="123"/>
      <c r="N146" s="123"/>
      <c r="O146" s="123"/>
    </row>
    <row r="147" spans="2:15">
      <c r="B147" s="122"/>
      <c r="C147" s="122"/>
      <c r="D147" s="122"/>
      <c r="E147" s="123"/>
      <c r="F147" s="123"/>
      <c r="G147" s="123"/>
      <c r="H147" s="123"/>
      <c r="I147" s="123"/>
      <c r="J147" s="123"/>
      <c r="K147" s="123"/>
      <c r="L147" s="123"/>
      <c r="M147" s="123"/>
      <c r="N147" s="123"/>
      <c r="O147" s="123"/>
    </row>
    <row r="148" spans="2:15">
      <c r="B148" s="122"/>
      <c r="C148" s="122"/>
      <c r="D148" s="122"/>
      <c r="E148" s="123"/>
      <c r="F148" s="123"/>
      <c r="G148" s="123"/>
      <c r="H148" s="123"/>
      <c r="I148" s="123"/>
      <c r="J148" s="123"/>
      <c r="K148" s="123"/>
      <c r="L148" s="123"/>
      <c r="M148" s="123"/>
      <c r="N148" s="123"/>
      <c r="O148" s="123"/>
    </row>
    <row r="149" spans="2:15">
      <c r="B149" s="122"/>
      <c r="C149" s="122"/>
      <c r="D149" s="122"/>
      <c r="E149" s="123"/>
      <c r="F149" s="123"/>
      <c r="G149" s="123"/>
      <c r="H149" s="123"/>
      <c r="I149" s="123"/>
      <c r="J149" s="123"/>
      <c r="K149" s="123"/>
      <c r="L149" s="123"/>
      <c r="M149" s="123"/>
      <c r="N149" s="123"/>
      <c r="O149" s="123"/>
    </row>
    <row r="150" spans="2:15">
      <c r="B150" s="122"/>
      <c r="C150" s="122"/>
      <c r="D150" s="122"/>
      <c r="E150" s="123"/>
      <c r="F150" s="123"/>
      <c r="G150" s="123"/>
      <c r="H150" s="123"/>
      <c r="I150" s="123"/>
      <c r="J150" s="123"/>
      <c r="K150" s="123"/>
      <c r="L150" s="123"/>
      <c r="M150" s="123"/>
      <c r="N150" s="123"/>
      <c r="O150" s="123"/>
    </row>
    <row r="151" spans="2:15">
      <c r="B151" s="122"/>
      <c r="C151" s="122"/>
      <c r="D151" s="122"/>
      <c r="E151" s="123"/>
      <c r="F151" s="123"/>
      <c r="G151" s="123"/>
      <c r="H151" s="123"/>
      <c r="I151" s="123"/>
      <c r="J151" s="123"/>
      <c r="K151" s="123"/>
      <c r="L151" s="123"/>
      <c r="M151" s="123"/>
      <c r="N151" s="123"/>
      <c r="O151" s="123"/>
    </row>
    <row r="152" spans="2:15">
      <c r="B152" s="122"/>
      <c r="C152" s="122"/>
      <c r="D152" s="122"/>
      <c r="E152" s="123"/>
      <c r="F152" s="123"/>
      <c r="G152" s="123"/>
      <c r="H152" s="123"/>
      <c r="I152" s="123"/>
      <c r="J152" s="123"/>
      <c r="K152" s="123"/>
      <c r="L152" s="123"/>
      <c r="M152" s="123"/>
      <c r="N152" s="123"/>
      <c r="O152" s="123"/>
    </row>
    <row r="153" spans="2:15">
      <c r="B153" s="122"/>
      <c r="C153" s="122"/>
      <c r="D153" s="122"/>
      <c r="E153" s="123"/>
      <c r="F153" s="123"/>
      <c r="G153" s="123"/>
      <c r="H153" s="123"/>
      <c r="I153" s="123"/>
      <c r="J153" s="123"/>
      <c r="K153" s="123"/>
      <c r="L153" s="123"/>
      <c r="M153" s="123"/>
      <c r="N153" s="123"/>
      <c r="O153" s="123"/>
    </row>
    <row r="154" spans="2:15">
      <c r="B154" s="122"/>
      <c r="C154" s="122"/>
      <c r="D154" s="122"/>
      <c r="E154" s="123"/>
      <c r="F154" s="123"/>
      <c r="G154" s="123"/>
      <c r="H154" s="123"/>
      <c r="I154" s="123"/>
      <c r="J154" s="123"/>
      <c r="K154" s="123"/>
      <c r="L154" s="123"/>
      <c r="M154" s="123"/>
      <c r="N154" s="123"/>
      <c r="O154" s="123"/>
    </row>
    <row r="155" spans="2:15">
      <c r="B155" s="122"/>
      <c r="C155" s="122"/>
      <c r="D155" s="122"/>
      <c r="E155" s="123"/>
      <c r="F155" s="123"/>
      <c r="G155" s="123"/>
      <c r="H155" s="123"/>
      <c r="I155" s="123"/>
      <c r="J155" s="123"/>
      <c r="K155" s="123"/>
      <c r="L155" s="123"/>
      <c r="M155" s="123"/>
      <c r="N155" s="123"/>
      <c r="O155" s="123"/>
    </row>
    <row r="156" spans="2:15">
      <c r="B156" s="122"/>
      <c r="C156" s="122"/>
      <c r="D156" s="122"/>
      <c r="E156" s="123"/>
      <c r="F156" s="123"/>
      <c r="G156" s="123"/>
      <c r="H156" s="123"/>
      <c r="I156" s="123"/>
      <c r="J156" s="123"/>
      <c r="K156" s="123"/>
      <c r="L156" s="123"/>
      <c r="M156" s="123"/>
      <c r="N156" s="123"/>
      <c r="O156" s="123"/>
    </row>
    <row r="157" spans="2:15">
      <c r="B157" s="122"/>
      <c r="C157" s="122"/>
      <c r="D157" s="122"/>
      <c r="E157" s="123"/>
      <c r="F157" s="123"/>
      <c r="G157" s="123"/>
      <c r="H157" s="123"/>
      <c r="I157" s="123"/>
      <c r="J157" s="123"/>
      <c r="K157" s="123"/>
      <c r="L157" s="123"/>
      <c r="M157" s="123"/>
      <c r="N157" s="123"/>
      <c r="O157" s="123"/>
    </row>
    <row r="158" spans="2:15">
      <c r="B158" s="122"/>
      <c r="C158" s="122"/>
      <c r="D158" s="122"/>
      <c r="E158" s="123"/>
      <c r="F158" s="123"/>
      <c r="G158" s="123"/>
      <c r="H158" s="123"/>
      <c r="I158" s="123"/>
      <c r="J158" s="123"/>
      <c r="K158" s="123"/>
      <c r="L158" s="123"/>
      <c r="M158" s="123"/>
      <c r="N158" s="123"/>
      <c r="O158" s="123"/>
    </row>
    <row r="159" spans="2:15">
      <c r="B159" s="122"/>
      <c r="C159" s="122"/>
      <c r="D159" s="122"/>
      <c r="E159" s="123"/>
      <c r="F159" s="123"/>
      <c r="G159" s="123"/>
      <c r="H159" s="123"/>
      <c r="I159" s="123"/>
      <c r="J159" s="123"/>
      <c r="K159" s="123"/>
      <c r="L159" s="123"/>
      <c r="M159" s="123"/>
      <c r="N159" s="123"/>
      <c r="O159" s="123"/>
    </row>
    <row r="160" spans="2:15">
      <c r="B160" s="122"/>
      <c r="C160" s="122"/>
      <c r="D160" s="122"/>
      <c r="E160" s="123"/>
      <c r="F160" s="123"/>
      <c r="G160" s="123"/>
      <c r="H160" s="123"/>
      <c r="I160" s="123"/>
      <c r="J160" s="123"/>
      <c r="K160" s="123"/>
      <c r="L160" s="123"/>
      <c r="M160" s="123"/>
      <c r="N160" s="123"/>
      <c r="O160" s="123"/>
    </row>
    <row r="161" spans="2:15">
      <c r="B161" s="122"/>
      <c r="C161" s="122"/>
      <c r="D161" s="122"/>
      <c r="E161" s="123"/>
      <c r="F161" s="123"/>
      <c r="G161" s="123"/>
      <c r="H161" s="123"/>
      <c r="I161" s="123"/>
      <c r="J161" s="123"/>
      <c r="K161" s="123"/>
      <c r="L161" s="123"/>
      <c r="M161" s="123"/>
      <c r="N161" s="123"/>
      <c r="O161" s="123"/>
    </row>
    <row r="162" spans="2:15">
      <c r="B162" s="122"/>
      <c r="C162" s="122"/>
      <c r="D162" s="122"/>
      <c r="E162" s="123"/>
      <c r="F162" s="123"/>
      <c r="G162" s="123"/>
      <c r="H162" s="123"/>
      <c r="I162" s="123"/>
      <c r="J162" s="123"/>
      <c r="K162" s="123"/>
      <c r="L162" s="123"/>
      <c r="M162" s="123"/>
      <c r="N162" s="123"/>
      <c r="O162" s="123"/>
    </row>
    <row r="163" spans="2:15">
      <c r="B163" s="122"/>
      <c r="C163" s="122"/>
      <c r="D163" s="122"/>
      <c r="E163" s="123"/>
      <c r="F163" s="123"/>
      <c r="G163" s="123"/>
      <c r="H163" s="123"/>
      <c r="I163" s="123"/>
      <c r="J163" s="123"/>
      <c r="K163" s="123"/>
      <c r="L163" s="123"/>
      <c r="M163" s="123"/>
      <c r="N163" s="123"/>
      <c r="O163" s="123"/>
    </row>
    <row r="164" spans="2:15">
      <c r="B164" s="122"/>
      <c r="C164" s="122"/>
      <c r="D164" s="122"/>
      <c r="E164" s="123"/>
      <c r="F164" s="123"/>
      <c r="G164" s="123"/>
      <c r="H164" s="123"/>
      <c r="I164" s="123"/>
      <c r="J164" s="123"/>
      <c r="K164" s="123"/>
      <c r="L164" s="123"/>
      <c r="M164" s="123"/>
      <c r="N164" s="123"/>
      <c r="O164" s="123"/>
    </row>
    <row r="165" spans="2:15">
      <c r="B165" s="122"/>
      <c r="C165" s="122"/>
      <c r="D165" s="122"/>
      <c r="E165" s="123"/>
      <c r="F165" s="123"/>
      <c r="G165" s="123"/>
      <c r="H165" s="123"/>
      <c r="I165" s="123"/>
      <c r="J165" s="123"/>
      <c r="K165" s="123"/>
      <c r="L165" s="123"/>
      <c r="M165" s="123"/>
      <c r="N165" s="123"/>
      <c r="O165" s="123"/>
    </row>
    <row r="166" spans="2:15">
      <c r="B166" s="122"/>
      <c r="C166" s="122"/>
      <c r="D166" s="122"/>
      <c r="E166" s="123"/>
      <c r="F166" s="123"/>
      <c r="G166" s="123"/>
      <c r="H166" s="123"/>
      <c r="I166" s="123"/>
      <c r="J166" s="123"/>
      <c r="K166" s="123"/>
      <c r="L166" s="123"/>
      <c r="M166" s="123"/>
      <c r="N166" s="123"/>
      <c r="O166" s="123"/>
    </row>
    <row r="167" spans="2:15">
      <c r="B167" s="122"/>
      <c r="C167" s="122"/>
      <c r="D167" s="122"/>
      <c r="E167" s="123"/>
      <c r="F167" s="123"/>
      <c r="G167" s="123"/>
      <c r="H167" s="123"/>
      <c r="I167" s="123"/>
      <c r="J167" s="123"/>
      <c r="K167" s="123"/>
      <c r="L167" s="123"/>
      <c r="M167" s="123"/>
      <c r="N167" s="123"/>
      <c r="O167" s="123"/>
    </row>
    <row r="168" spans="2:15">
      <c r="B168" s="122"/>
      <c r="C168" s="122"/>
      <c r="D168" s="122"/>
      <c r="E168" s="123"/>
      <c r="F168" s="123"/>
      <c r="G168" s="123"/>
      <c r="H168" s="123"/>
      <c r="I168" s="123"/>
      <c r="J168" s="123"/>
      <c r="K168" s="123"/>
      <c r="L168" s="123"/>
      <c r="M168" s="123"/>
      <c r="N168" s="123"/>
      <c r="O168" s="123"/>
    </row>
    <row r="169" spans="2:15">
      <c r="B169" s="122"/>
      <c r="C169" s="122"/>
      <c r="D169" s="122"/>
      <c r="E169" s="123"/>
      <c r="F169" s="123"/>
      <c r="G169" s="123"/>
      <c r="H169" s="123"/>
      <c r="I169" s="123"/>
      <c r="J169" s="123"/>
      <c r="K169" s="123"/>
      <c r="L169" s="123"/>
      <c r="M169" s="123"/>
      <c r="N169" s="123"/>
      <c r="O169" s="123"/>
    </row>
    <row r="170" spans="2:15">
      <c r="B170" s="122"/>
      <c r="C170" s="122"/>
      <c r="D170" s="122"/>
      <c r="E170" s="123"/>
      <c r="F170" s="123"/>
      <c r="G170" s="123"/>
      <c r="H170" s="123"/>
      <c r="I170" s="123"/>
      <c r="J170" s="123"/>
      <c r="K170" s="123"/>
      <c r="L170" s="123"/>
      <c r="M170" s="123"/>
      <c r="N170" s="123"/>
      <c r="O170" s="123"/>
    </row>
    <row r="171" spans="2:15">
      <c r="B171" s="122"/>
      <c r="C171" s="122"/>
      <c r="D171" s="122"/>
      <c r="E171" s="123"/>
      <c r="F171" s="123"/>
      <c r="G171" s="123"/>
      <c r="H171" s="123"/>
      <c r="I171" s="123"/>
      <c r="J171" s="123"/>
      <c r="K171" s="123"/>
      <c r="L171" s="123"/>
      <c r="M171" s="123"/>
      <c r="N171" s="123"/>
      <c r="O171" s="123"/>
    </row>
    <row r="172" spans="2:15">
      <c r="B172" s="122"/>
      <c r="C172" s="122"/>
      <c r="D172" s="122"/>
      <c r="E172" s="123"/>
      <c r="F172" s="123"/>
      <c r="G172" s="123"/>
      <c r="H172" s="123"/>
      <c r="I172" s="123"/>
      <c r="J172" s="123"/>
      <c r="K172" s="123"/>
      <c r="L172" s="123"/>
      <c r="M172" s="123"/>
      <c r="N172" s="123"/>
      <c r="O172" s="123"/>
    </row>
    <row r="173" spans="2:15">
      <c r="B173" s="122"/>
      <c r="C173" s="122"/>
      <c r="D173" s="122"/>
      <c r="E173" s="123"/>
      <c r="F173" s="123"/>
      <c r="G173" s="123"/>
      <c r="H173" s="123"/>
      <c r="I173" s="123"/>
      <c r="J173" s="123"/>
      <c r="K173" s="123"/>
      <c r="L173" s="123"/>
      <c r="M173" s="123"/>
      <c r="N173" s="123"/>
      <c r="O173" s="123"/>
    </row>
    <row r="174" spans="2:15">
      <c r="B174" s="122"/>
      <c r="C174" s="122"/>
      <c r="D174" s="122"/>
      <c r="E174" s="123"/>
      <c r="F174" s="123"/>
      <c r="G174" s="123"/>
      <c r="H174" s="123"/>
      <c r="I174" s="123"/>
      <c r="J174" s="123"/>
      <c r="K174" s="123"/>
      <c r="L174" s="123"/>
      <c r="M174" s="123"/>
      <c r="N174" s="123"/>
      <c r="O174" s="123"/>
    </row>
    <row r="175" spans="2:15">
      <c r="B175" s="122"/>
      <c r="C175" s="122"/>
      <c r="D175" s="122"/>
      <c r="E175" s="123"/>
      <c r="F175" s="123"/>
      <c r="G175" s="123"/>
      <c r="H175" s="123"/>
      <c r="I175" s="123"/>
      <c r="J175" s="123"/>
      <c r="K175" s="123"/>
      <c r="L175" s="123"/>
      <c r="M175" s="123"/>
      <c r="N175" s="123"/>
      <c r="O175" s="123"/>
    </row>
    <row r="176" spans="2:15">
      <c r="B176" s="122"/>
      <c r="C176" s="122"/>
      <c r="D176" s="122"/>
      <c r="E176" s="123"/>
      <c r="F176" s="123"/>
      <c r="G176" s="123"/>
      <c r="H176" s="123"/>
      <c r="I176" s="123"/>
      <c r="J176" s="123"/>
      <c r="K176" s="123"/>
      <c r="L176" s="123"/>
      <c r="M176" s="123"/>
      <c r="N176" s="123"/>
      <c r="O176" s="123"/>
    </row>
    <row r="177" spans="2:15">
      <c r="B177" s="122"/>
      <c r="C177" s="122"/>
      <c r="D177" s="122"/>
      <c r="E177" s="123"/>
      <c r="F177" s="123"/>
      <c r="G177" s="123"/>
      <c r="H177" s="123"/>
      <c r="I177" s="123"/>
      <c r="J177" s="123"/>
      <c r="K177" s="123"/>
      <c r="L177" s="123"/>
      <c r="M177" s="123"/>
      <c r="N177" s="123"/>
      <c r="O177" s="123"/>
    </row>
    <row r="178" spans="2:15">
      <c r="B178" s="122"/>
      <c r="C178" s="122"/>
      <c r="D178" s="122"/>
      <c r="E178" s="123"/>
      <c r="F178" s="123"/>
      <c r="G178" s="123"/>
      <c r="H178" s="123"/>
      <c r="I178" s="123"/>
      <c r="J178" s="123"/>
      <c r="K178" s="123"/>
      <c r="L178" s="123"/>
      <c r="M178" s="123"/>
      <c r="N178" s="123"/>
      <c r="O178" s="123"/>
    </row>
    <row r="179" spans="2:15">
      <c r="B179" s="122"/>
      <c r="C179" s="122"/>
      <c r="D179" s="122"/>
      <c r="E179" s="123"/>
      <c r="F179" s="123"/>
      <c r="G179" s="123"/>
      <c r="H179" s="123"/>
      <c r="I179" s="123"/>
      <c r="J179" s="123"/>
      <c r="K179" s="123"/>
      <c r="L179" s="123"/>
      <c r="M179" s="123"/>
      <c r="N179" s="123"/>
      <c r="O179" s="123"/>
    </row>
    <row r="180" spans="2:15">
      <c r="B180" s="122"/>
      <c r="C180" s="122"/>
      <c r="D180" s="122"/>
      <c r="E180" s="123"/>
      <c r="F180" s="123"/>
      <c r="G180" s="123"/>
      <c r="H180" s="123"/>
      <c r="I180" s="123"/>
      <c r="J180" s="123"/>
      <c r="K180" s="123"/>
      <c r="L180" s="123"/>
      <c r="M180" s="123"/>
      <c r="N180" s="123"/>
      <c r="O180" s="123"/>
    </row>
    <row r="181" spans="2:15">
      <c r="B181" s="122"/>
      <c r="C181" s="122"/>
      <c r="D181" s="122"/>
      <c r="E181" s="123"/>
      <c r="F181" s="123"/>
      <c r="G181" s="123"/>
      <c r="H181" s="123"/>
      <c r="I181" s="123"/>
      <c r="J181" s="123"/>
      <c r="K181" s="123"/>
      <c r="L181" s="123"/>
      <c r="M181" s="123"/>
      <c r="N181" s="123"/>
      <c r="O181" s="123"/>
    </row>
    <row r="182" spans="2:15">
      <c r="B182" s="122"/>
      <c r="C182" s="122"/>
      <c r="D182" s="122"/>
      <c r="E182" s="123"/>
      <c r="F182" s="123"/>
      <c r="G182" s="123"/>
      <c r="H182" s="123"/>
      <c r="I182" s="123"/>
      <c r="J182" s="123"/>
      <c r="K182" s="123"/>
      <c r="L182" s="123"/>
      <c r="M182" s="123"/>
      <c r="N182" s="123"/>
      <c r="O182" s="123"/>
    </row>
    <row r="183" spans="2:15">
      <c r="B183" s="122"/>
      <c r="C183" s="122"/>
      <c r="D183" s="122"/>
      <c r="E183" s="123"/>
      <c r="F183" s="123"/>
      <c r="G183" s="123"/>
      <c r="H183" s="123"/>
      <c r="I183" s="123"/>
      <c r="J183" s="123"/>
      <c r="K183" s="123"/>
      <c r="L183" s="123"/>
      <c r="M183" s="123"/>
      <c r="N183" s="123"/>
      <c r="O183" s="123"/>
    </row>
    <row r="184" spans="2:15">
      <c r="B184" s="122"/>
      <c r="C184" s="122"/>
      <c r="D184" s="122"/>
      <c r="E184" s="123"/>
      <c r="F184" s="123"/>
      <c r="G184" s="123"/>
      <c r="H184" s="123"/>
      <c r="I184" s="123"/>
      <c r="J184" s="123"/>
      <c r="K184" s="123"/>
      <c r="L184" s="123"/>
      <c r="M184" s="123"/>
      <c r="N184" s="123"/>
      <c r="O184" s="123"/>
    </row>
    <row r="185" spans="2:15">
      <c r="B185" s="122"/>
      <c r="C185" s="122"/>
      <c r="D185" s="122"/>
      <c r="E185" s="123"/>
      <c r="F185" s="123"/>
      <c r="G185" s="123"/>
      <c r="H185" s="123"/>
      <c r="I185" s="123"/>
      <c r="J185" s="123"/>
      <c r="K185" s="123"/>
      <c r="L185" s="123"/>
      <c r="M185" s="123"/>
      <c r="N185" s="123"/>
      <c r="O185" s="123"/>
    </row>
    <row r="186" spans="2:15">
      <c r="B186" s="122"/>
      <c r="C186" s="122"/>
      <c r="D186" s="122"/>
      <c r="E186" s="123"/>
      <c r="F186" s="123"/>
      <c r="G186" s="123"/>
      <c r="H186" s="123"/>
      <c r="I186" s="123"/>
      <c r="J186" s="123"/>
      <c r="K186" s="123"/>
      <c r="L186" s="123"/>
      <c r="M186" s="123"/>
      <c r="N186" s="123"/>
      <c r="O186" s="123"/>
    </row>
    <row r="187" spans="2:15">
      <c r="B187" s="122"/>
      <c r="C187" s="122"/>
      <c r="D187" s="122"/>
      <c r="E187" s="123"/>
      <c r="F187" s="123"/>
      <c r="G187" s="123"/>
      <c r="H187" s="123"/>
      <c r="I187" s="123"/>
      <c r="J187" s="123"/>
      <c r="K187" s="123"/>
      <c r="L187" s="123"/>
      <c r="M187" s="123"/>
      <c r="N187" s="123"/>
      <c r="O187" s="123"/>
    </row>
    <row r="188" spans="2:15">
      <c r="B188" s="122"/>
      <c r="C188" s="122"/>
      <c r="D188" s="122"/>
      <c r="E188" s="123"/>
      <c r="F188" s="123"/>
      <c r="G188" s="123"/>
      <c r="H188" s="123"/>
      <c r="I188" s="123"/>
      <c r="J188" s="123"/>
      <c r="K188" s="123"/>
      <c r="L188" s="123"/>
      <c r="M188" s="123"/>
      <c r="N188" s="123"/>
      <c r="O188" s="123"/>
    </row>
    <row r="189" spans="2:15">
      <c r="B189" s="122"/>
      <c r="C189" s="122"/>
      <c r="D189" s="122"/>
      <c r="E189" s="123"/>
      <c r="F189" s="123"/>
      <c r="G189" s="123"/>
      <c r="H189" s="123"/>
      <c r="I189" s="123"/>
      <c r="J189" s="123"/>
      <c r="K189" s="123"/>
      <c r="L189" s="123"/>
      <c r="M189" s="123"/>
      <c r="N189" s="123"/>
      <c r="O189" s="123"/>
    </row>
    <row r="190" spans="2:15">
      <c r="B190" s="122"/>
      <c r="C190" s="122"/>
      <c r="D190" s="122"/>
      <c r="E190" s="123"/>
      <c r="F190" s="123"/>
      <c r="G190" s="123"/>
      <c r="H190" s="123"/>
      <c r="I190" s="123"/>
      <c r="J190" s="123"/>
      <c r="K190" s="123"/>
      <c r="L190" s="123"/>
      <c r="M190" s="123"/>
      <c r="N190" s="123"/>
      <c r="O190" s="123"/>
    </row>
    <row r="191" spans="2:15">
      <c r="B191" s="122"/>
      <c r="C191" s="122"/>
      <c r="D191" s="122"/>
      <c r="E191" s="123"/>
      <c r="F191" s="123"/>
      <c r="G191" s="123"/>
      <c r="H191" s="123"/>
      <c r="I191" s="123"/>
      <c r="J191" s="123"/>
      <c r="K191" s="123"/>
      <c r="L191" s="123"/>
      <c r="M191" s="123"/>
      <c r="N191" s="123"/>
      <c r="O191" s="123"/>
    </row>
    <row r="192" spans="2:15">
      <c r="B192" s="122"/>
      <c r="C192" s="122"/>
      <c r="D192" s="122"/>
      <c r="E192" s="123"/>
      <c r="F192" s="123"/>
      <c r="G192" s="123"/>
      <c r="H192" s="123"/>
      <c r="I192" s="123"/>
      <c r="J192" s="123"/>
      <c r="K192" s="123"/>
      <c r="L192" s="123"/>
      <c r="M192" s="123"/>
      <c r="N192" s="123"/>
      <c r="O192" s="123"/>
    </row>
    <row r="193" spans="2:15">
      <c r="B193" s="122"/>
      <c r="C193" s="122"/>
      <c r="D193" s="122"/>
      <c r="E193" s="123"/>
      <c r="F193" s="123"/>
      <c r="G193" s="123"/>
      <c r="H193" s="123"/>
      <c r="I193" s="123"/>
      <c r="J193" s="123"/>
      <c r="K193" s="123"/>
      <c r="L193" s="123"/>
      <c r="M193" s="123"/>
      <c r="N193" s="123"/>
      <c r="O193" s="123"/>
    </row>
    <row r="194" spans="2:15">
      <c r="B194" s="122"/>
      <c r="C194" s="122"/>
      <c r="D194" s="122"/>
      <c r="E194" s="123"/>
      <c r="F194" s="123"/>
      <c r="G194" s="123"/>
      <c r="H194" s="123"/>
      <c r="I194" s="123"/>
      <c r="J194" s="123"/>
      <c r="K194" s="123"/>
      <c r="L194" s="123"/>
      <c r="M194" s="123"/>
      <c r="N194" s="123"/>
      <c r="O194" s="123"/>
    </row>
    <row r="195" spans="2:15">
      <c r="B195" s="122"/>
      <c r="C195" s="122"/>
      <c r="D195" s="122"/>
      <c r="E195" s="123"/>
      <c r="F195" s="123"/>
      <c r="G195" s="123"/>
      <c r="H195" s="123"/>
      <c r="I195" s="123"/>
      <c r="J195" s="123"/>
      <c r="K195" s="123"/>
      <c r="L195" s="123"/>
      <c r="M195" s="123"/>
      <c r="N195" s="123"/>
      <c r="O195" s="123"/>
    </row>
    <row r="196" spans="2:15">
      <c r="B196" s="122"/>
      <c r="C196" s="122"/>
      <c r="D196" s="122"/>
      <c r="E196" s="123"/>
      <c r="F196" s="123"/>
      <c r="G196" s="123"/>
      <c r="H196" s="123"/>
      <c r="I196" s="123"/>
      <c r="J196" s="123"/>
      <c r="K196" s="123"/>
      <c r="L196" s="123"/>
      <c r="M196" s="123"/>
      <c r="N196" s="123"/>
      <c r="O196" s="123"/>
    </row>
    <row r="197" spans="2:15">
      <c r="B197" s="122"/>
      <c r="C197" s="122"/>
      <c r="D197" s="122"/>
      <c r="E197" s="123"/>
      <c r="F197" s="123"/>
      <c r="G197" s="123"/>
      <c r="H197" s="123"/>
      <c r="I197" s="123"/>
      <c r="J197" s="123"/>
      <c r="K197" s="123"/>
      <c r="L197" s="123"/>
      <c r="M197" s="123"/>
      <c r="N197" s="123"/>
      <c r="O197" s="123"/>
    </row>
    <row r="198" spans="2:15">
      <c r="B198" s="122"/>
      <c r="C198" s="122"/>
      <c r="D198" s="122"/>
      <c r="E198" s="123"/>
      <c r="F198" s="123"/>
      <c r="G198" s="123"/>
      <c r="H198" s="123"/>
      <c r="I198" s="123"/>
      <c r="J198" s="123"/>
      <c r="K198" s="123"/>
      <c r="L198" s="123"/>
      <c r="M198" s="123"/>
      <c r="N198" s="123"/>
      <c r="O198" s="123"/>
    </row>
    <row r="199" spans="2:15">
      <c r="B199" s="122"/>
      <c r="C199" s="122"/>
      <c r="D199" s="122"/>
      <c r="E199" s="123"/>
      <c r="F199" s="123"/>
      <c r="G199" s="123"/>
      <c r="H199" s="123"/>
      <c r="I199" s="123"/>
      <c r="J199" s="123"/>
      <c r="K199" s="123"/>
      <c r="L199" s="123"/>
      <c r="M199" s="123"/>
      <c r="N199" s="123"/>
      <c r="O199" s="123"/>
    </row>
    <row r="200" spans="2:15">
      <c r="B200" s="122"/>
      <c r="C200" s="122"/>
      <c r="D200" s="122"/>
      <c r="E200" s="123"/>
      <c r="F200" s="123"/>
      <c r="G200" s="123"/>
      <c r="H200" s="123"/>
      <c r="I200" s="123"/>
      <c r="J200" s="123"/>
      <c r="K200" s="123"/>
      <c r="L200" s="123"/>
      <c r="M200" s="123"/>
      <c r="N200" s="123"/>
      <c r="O200" s="123"/>
    </row>
    <row r="201" spans="2:15">
      <c r="B201" s="122"/>
      <c r="C201" s="122"/>
      <c r="D201" s="122"/>
      <c r="E201" s="123"/>
      <c r="F201" s="123"/>
      <c r="G201" s="123"/>
      <c r="H201" s="123"/>
      <c r="I201" s="123"/>
      <c r="J201" s="123"/>
      <c r="K201" s="123"/>
      <c r="L201" s="123"/>
      <c r="M201" s="123"/>
      <c r="N201" s="123"/>
      <c r="O201" s="123"/>
    </row>
    <row r="202" spans="2:15">
      <c r="B202" s="122"/>
      <c r="C202" s="122"/>
      <c r="D202" s="122"/>
      <c r="E202" s="123"/>
      <c r="F202" s="123"/>
      <c r="G202" s="123"/>
      <c r="H202" s="123"/>
      <c r="I202" s="123"/>
      <c r="J202" s="123"/>
      <c r="K202" s="123"/>
      <c r="L202" s="123"/>
      <c r="M202" s="123"/>
      <c r="N202" s="123"/>
      <c r="O202" s="123"/>
    </row>
    <row r="203" spans="2:15">
      <c r="B203" s="122"/>
      <c r="C203" s="122"/>
      <c r="D203" s="122"/>
      <c r="E203" s="123"/>
      <c r="F203" s="123"/>
      <c r="G203" s="123"/>
      <c r="H203" s="123"/>
      <c r="I203" s="123"/>
      <c r="J203" s="123"/>
      <c r="K203" s="123"/>
      <c r="L203" s="123"/>
      <c r="M203" s="123"/>
      <c r="N203" s="123"/>
      <c r="O203" s="123"/>
    </row>
    <row r="204" spans="2:15">
      <c r="B204" s="122"/>
      <c r="C204" s="122"/>
      <c r="D204" s="122"/>
      <c r="E204" s="123"/>
      <c r="F204" s="123"/>
      <c r="G204" s="123"/>
      <c r="H204" s="123"/>
      <c r="I204" s="123"/>
      <c r="J204" s="123"/>
      <c r="K204" s="123"/>
      <c r="L204" s="123"/>
      <c r="M204" s="123"/>
      <c r="N204" s="123"/>
      <c r="O204" s="123"/>
    </row>
    <row r="205" spans="2:15">
      <c r="B205" s="122"/>
      <c r="C205" s="122"/>
      <c r="D205" s="122"/>
      <c r="E205" s="123"/>
      <c r="F205" s="123"/>
      <c r="G205" s="123"/>
      <c r="H205" s="123"/>
      <c r="I205" s="123"/>
      <c r="J205" s="123"/>
      <c r="K205" s="123"/>
      <c r="L205" s="123"/>
      <c r="M205" s="123"/>
      <c r="N205" s="123"/>
      <c r="O205" s="123"/>
    </row>
    <row r="206" spans="2:15">
      <c r="B206" s="122"/>
      <c r="C206" s="122"/>
      <c r="D206" s="122"/>
      <c r="E206" s="123"/>
      <c r="F206" s="123"/>
      <c r="G206" s="123"/>
      <c r="H206" s="123"/>
      <c r="I206" s="123"/>
      <c r="J206" s="123"/>
      <c r="K206" s="123"/>
      <c r="L206" s="123"/>
      <c r="M206" s="123"/>
      <c r="N206" s="123"/>
      <c r="O206" s="123"/>
    </row>
    <row r="207" spans="2:15">
      <c r="B207" s="122"/>
      <c r="C207" s="122"/>
      <c r="D207" s="122"/>
      <c r="E207" s="123"/>
      <c r="F207" s="123"/>
      <c r="G207" s="123"/>
      <c r="H207" s="123"/>
      <c r="I207" s="123"/>
      <c r="J207" s="123"/>
      <c r="K207" s="123"/>
      <c r="L207" s="123"/>
      <c r="M207" s="123"/>
      <c r="N207" s="123"/>
      <c r="O207" s="123"/>
    </row>
    <row r="208" spans="2:15">
      <c r="B208" s="122"/>
      <c r="C208" s="122"/>
      <c r="D208" s="122"/>
      <c r="E208" s="123"/>
      <c r="F208" s="123"/>
      <c r="G208" s="123"/>
      <c r="H208" s="123"/>
      <c r="I208" s="123"/>
      <c r="J208" s="123"/>
      <c r="K208" s="123"/>
      <c r="L208" s="123"/>
      <c r="M208" s="123"/>
      <c r="N208" s="123"/>
      <c r="O208" s="123"/>
    </row>
    <row r="209" spans="2:15">
      <c r="B209" s="122"/>
      <c r="C209" s="122"/>
      <c r="D209" s="122"/>
      <c r="E209" s="123"/>
      <c r="F209" s="123"/>
      <c r="G209" s="123"/>
      <c r="H209" s="123"/>
      <c r="I209" s="123"/>
      <c r="J209" s="123"/>
      <c r="K209" s="123"/>
      <c r="L209" s="123"/>
      <c r="M209" s="123"/>
      <c r="N209" s="123"/>
      <c r="O209" s="123"/>
    </row>
    <row r="210" spans="2:15">
      <c r="B210" s="122"/>
      <c r="C210" s="122"/>
      <c r="D210" s="122"/>
      <c r="E210" s="123"/>
      <c r="F210" s="123"/>
      <c r="G210" s="123"/>
      <c r="H210" s="123"/>
      <c r="I210" s="123"/>
      <c r="J210" s="123"/>
      <c r="K210" s="123"/>
      <c r="L210" s="123"/>
      <c r="M210" s="123"/>
      <c r="N210" s="123"/>
      <c r="O210" s="123"/>
    </row>
    <row r="211" spans="2:15">
      <c r="B211" s="122"/>
      <c r="C211" s="122"/>
      <c r="D211" s="122"/>
      <c r="E211" s="123"/>
      <c r="F211" s="123"/>
      <c r="G211" s="123"/>
      <c r="H211" s="123"/>
      <c r="I211" s="123"/>
      <c r="J211" s="123"/>
      <c r="K211" s="123"/>
      <c r="L211" s="123"/>
      <c r="M211" s="123"/>
      <c r="N211" s="123"/>
      <c r="O211" s="123"/>
    </row>
    <row r="212" spans="2:15">
      <c r="B212" s="122"/>
      <c r="C212" s="122"/>
      <c r="D212" s="122"/>
      <c r="E212" s="123"/>
      <c r="F212" s="123"/>
      <c r="G212" s="123"/>
      <c r="H212" s="123"/>
      <c r="I212" s="123"/>
      <c r="J212" s="123"/>
      <c r="K212" s="123"/>
      <c r="L212" s="123"/>
      <c r="M212" s="123"/>
      <c r="N212" s="123"/>
      <c r="O212" s="123"/>
    </row>
    <row r="213" spans="2:15">
      <c r="B213" s="122"/>
      <c r="C213" s="122"/>
      <c r="D213" s="122"/>
      <c r="E213" s="123"/>
      <c r="F213" s="123"/>
      <c r="G213" s="123"/>
      <c r="H213" s="123"/>
      <c r="I213" s="123"/>
      <c r="J213" s="123"/>
      <c r="K213" s="123"/>
      <c r="L213" s="123"/>
      <c r="M213" s="123"/>
      <c r="N213" s="123"/>
      <c r="O213" s="123"/>
    </row>
    <row r="214" spans="2:15">
      <c r="B214" s="122"/>
      <c r="C214" s="122"/>
      <c r="D214" s="122"/>
      <c r="E214" s="123"/>
      <c r="F214" s="123"/>
      <c r="G214" s="123"/>
      <c r="H214" s="123"/>
      <c r="I214" s="123"/>
      <c r="J214" s="123"/>
      <c r="K214" s="123"/>
      <c r="L214" s="123"/>
      <c r="M214" s="123"/>
      <c r="N214" s="123"/>
      <c r="O214" s="123"/>
    </row>
    <row r="215" spans="2:15">
      <c r="B215" s="122"/>
      <c r="C215" s="122"/>
      <c r="D215" s="122"/>
      <c r="E215" s="123"/>
      <c r="F215" s="123"/>
      <c r="G215" s="123"/>
      <c r="H215" s="123"/>
      <c r="I215" s="123"/>
      <c r="J215" s="123"/>
      <c r="K215" s="123"/>
      <c r="L215" s="123"/>
      <c r="M215" s="123"/>
      <c r="N215" s="123"/>
      <c r="O215" s="123"/>
    </row>
    <row r="216" spans="2:15">
      <c r="B216" s="122"/>
      <c r="C216" s="122"/>
      <c r="D216" s="122"/>
      <c r="E216" s="123"/>
      <c r="F216" s="123"/>
      <c r="G216" s="123"/>
      <c r="H216" s="123"/>
      <c r="I216" s="123"/>
      <c r="J216" s="123"/>
      <c r="K216" s="123"/>
      <c r="L216" s="123"/>
      <c r="M216" s="123"/>
      <c r="N216" s="123"/>
      <c r="O216" s="123"/>
    </row>
    <row r="217" spans="2:15">
      <c r="B217" s="122"/>
      <c r="C217" s="122"/>
      <c r="D217" s="122"/>
      <c r="E217" s="123"/>
      <c r="F217" s="123"/>
      <c r="G217" s="123"/>
      <c r="H217" s="123"/>
      <c r="I217" s="123"/>
      <c r="J217" s="123"/>
      <c r="K217" s="123"/>
      <c r="L217" s="123"/>
      <c r="M217" s="123"/>
      <c r="N217" s="123"/>
      <c r="O217" s="123"/>
    </row>
    <row r="218" spans="2:15">
      <c r="B218" s="122"/>
      <c r="C218" s="122"/>
      <c r="D218" s="122"/>
      <c r="E218" s="123"/>
      <c r="F218" s="123"/>
      <c r="G218" s="123"/>
      <c r="H218" s="123"/>
      <c r="I218" s="123"/>
      <c r="J218" s="123"/>
      <c r="K218" s="123"/>
      <c r="L218" s="123"/>
      <c r="M218" s="123"/>
      <c r="N218" s="123"/>
      <c r="O218" s="123"/>
    </row>
    <row r="219" spans="2:15">
      <c r="B219" s="122"/>
      <c r="C219" s="122"/>
      <c r="D219" s="122"/>
      <c r="E219" s="123"/>
      <c r="F219" s="123"/>
      <c r="G219" s="123"/>
      <c r="H219" s="123"/>
      <c r="I219" s="123"/>
      <c r="J219" s="123"/>
      <c r="K219" s="123"/>
      <c r="L219" s="123"/>
      <c r="M219" s="123"/>
      <c r="N219" s="123"/>
      <c r="O219" s="123"/>
    </row>
    <row r="220" spans="2:15">
      <c r="B220" s="122"/>
      <c r="C220" s="122"/>
      <c r="D220" s="122"/>
      <c r="E220" s="123"/>
      <c r="F220" s="123"/>
      <c r="G220" s="123"/>
      <c r="H220" s="123"/>
      <c r="I220" s="123"/>
      <c r="J220" s="123"/>
      <c r="K220" s="123"/>
      <c r="L220" s="123"/>
      <c r="M220" s="123"/>
      <c r="N220" s="123"/>
      <c r="O220" s="123"/>
    </row>
    <row r="221" spans="2:15">
      <c r="B221" s="122"/>
      <c r="C221" s="122"/>
      <c r="D221" s="122"/>
      <c r="E221" s="123"/>
      <c r="F221" s="123"/>
      <c r="G221" s="123"/>
      <c r="H221" s="123"/>
      <c r="I221" s="123"/>
      <c r="J221" s="123"/>
      <c r="K221" s="123"/>
      <c r="L221" s="123"/>
      <c r="M221" s="123"/>
      <c r="N221" s="123"/>
      <c r="O221" s="123"/>
    </row>
    <row r="222" spans="2:15">
      <c r="B222" s="122"/>
      <c r="C222" s="122"/>
      <c r="D222" s="122"/>
      <c r="E222" s="123"/>
      <c r="F222" s="123"/>
      <c r="G222" s="123"/>
      <c r="H222" s="123"/>
      <c r="I222" s="123"/>
      <c r="J222" s="123"/>
      <c r="K222" s="123"/>
      <c r="L222" s="123"/>
      <c r="M222" s="123"/>
      <c r="N222" s="123"/>
      <c r="O222" s="123"/>
    </row>
    <row r="223" spans="2:15">
      <c r="B223" s="122"/>
      <c r="C223" s="122"/>
      <c r="D223" s="122"/>
      <c r="E223" s="123"/>
      <c r="F223" s="123"/>
      <c r="G223" s="123"/>
      <c r="H223" s="123"/>
      <c r="I223" s="123"/>
      <c r="J223" s="123"/>
      <c r="K223" s="123"/>
      <c r="L223" s="123"/>
      <c r="M223" s="123"/>
      <c r="N223" s="123"/>
      <c r="O223" s="123"/>
    </row>
    <row r="224" spans="2:15">
      <c r="B224" s="122"/>
      <c r="C224" s="122"/>
      <c r="D224" s="122"/>
      <c r="E224" s="123"/>
      <c r="F224" s="123"/>
      <c r="G224" s="123"/>
      <c r="H224" s="123"/>
      <c r="I224" s="123"/>
      <c r="J224" s="123"/>
      <c r="K224" s="123"/>
      <c r="L224" s="123"/>
      <c r="M224" s="123"/>
      <c r="N224" s="123"/>
      <c r="O224" s="123"/>
    </row>
    <row r="225" spans="2:15">
      <c r="B225" s="122"/>
      <c r="C225" s="122"/>
      <c r="D225" s="122"/>
      <c r="E225" s="123"/>
      <c r="F225" s="123"/>
      <c r="G225" s="123"/>
      <c r="H225" s="123"/>
      <c r="I225" s="123"/>
      <c r="J225" s="123"/>
      <c r="K225" s="123"/>
      <c r="L225" s="123"/>
      <c r="M225" s="123"/>
      <c r="N225" s="123"/>
      <c r="O225" s="123"/>
    </row>
    <row r="226" spans="2:15">
      <c r="B226" s="122"/>
      <c r="C226" s="122"/>
      <c r="D226" s="122"/>
      <c r="E226" s="123"/>
      <c r="F226" s="123"/>
      <c r="G226" s="123"/>
      <c r="H226" s="123"/>
      <c r="I226" s="123"/>
      <c r="J226" s="123"/>
      <c r="K226" s="123"/>
      <c r="L226" s="123"/>
      <c r="M226" s="123"/>
      <c r="N226" s="123"/>
      <c r="O226" s="123"/>
    </row>
    <row r="227" spans="2:15">
      <c r="B227" s="122"/>
      <c r="C227" s="122"/>
      <c r="D227" s="122"/>
      <c r="E227" s="123"/>
      <c r="F227" s="123"/>
      <c r="G227" s="123"/>
      <c r="H227" s="123"/>
      <c r="I227" s="123"/>
      <c r="J227" s="123"/>
      <c r="K227" s="123"/>
      <c r="L227" s="123"/>
      <c r="M227" s="123"/>
      <c r="N227" s="123"/>
      <c r="O227" s="123"/>
    </row>
    <row r="228" spans="2:15">
      <c r="B228" s="122"/>
      <c r="C228" s="122"/>
      <c r="D228" s="122"/>
      <c r="E228" s="123"/>
      <c r="F228" s="123"/>
      <c r="G228" s="123"/>
      <c r="H228" s="123"/>
      <c r="I228" s="123"/>
      <c r="J228" s="123"/>
      <c r="K228" s="123"/>
      <c r="L228" s="123"/>
      <c r="M228" s="123"/>
      <c r="N228" s="123"/>
      <c r="O228" s="123"/>
    </row>
    <row r="229" spans="2:15">
      <c r="B229" s="122"/>
      <c r="C229" s="122"/>
      <c r="D229" s="122"/>
      <c r="E229" s="123"/>
      <c r="F229" s="123"/>
      <c r="G229" s="123"/>
      <c r="H229" s="123"/>
      <c r="I229" s="123"/>
      <c r="J229" s="123"/>
      <c r="K229" s="123"/>
      <c r="L229" s="123"/>
      <c r="M229" s="123"/>
      <c r="N229" s="123"/>
      <c r="O229" s="123"/>
    </row>
    <row r="230" spans="2:15">
      <c r="B230" s="122"/>
      <c r="C230" s="122"/>
      <c r="D230" s="122"/>
      <c r="E230" s="123"/>
      <c r="F230" s="123"/>
      <c r="G230" s="123"/>
      <c r="H230" s="123"/>
      <c r="I230" s="123"/>
      <c r="J230" s="123"/>
      <c r="K230" s="123"/>
      <c r="L230" s="123"/>
      <c r="M230" s="123"/>
      <c r="N230" s="123"/>
      <c r="O230" s="123"/>
    </row>
    <row r="231" spans="2:15">
      <c r="B231" s="122"/>
      <c r="C231" s="122"/>
      <c r="D231" s="122"/>
      <c r="E231" s="123"/>
      <c r="F231" s="123"/>
      <c r="G231" s="123"/>
      <c r="H231" s="123"/>
      <c r="I231" s="123"/>
      <c r="J231" s="123"/>
      <c r="K231" s="123"/>
      <c r="L231" s="123"/>
      <c r="M231" s="123"/>
      <c r="N231" s="123"/>
      <c r="O231" s="123"/>
    </row>
    <row r="232" spans="2:15">
      <c r="B232" s="122"/>
      <c r="C232" s="122"/>
      <c r="D232" s="122"/>
      <c r="E232" s="123"/>
      <c r="F232" s="123"/>
      <c r="G232" s="123"/>
      <c r="H232" s="123"/>
      <c r="I232" s="123"/>
      <c r="J232" s="123"/>
      <c r="K232" s="123"/>
      <c r="L232" s="123"/>
      <c r="M232" s="123"/>
      <c r="N232" s="123"/>
      <c r="O232" s="123"/>
    </row>
    <row r="233" spans="2:15">
      <c r="B233" s="122"/>
      <c r="C233" s="122"/>
      <c r="D233" s="122"/>
      <c r="E233" s="123"/>
      <c r="F233" s="123"/>
      <c r="G233" s="123"/>
      <c r="H233" s="123"/>
      <c r="I233" s="123"/>
      <c r="J233" s="123"/>
      <c r="K233" s="123"/>
      <c r="L233" s="123"/>
      <c r="M233" s="123"/>
      <c r="N233" s="123"/>
      <c r="O233" s="123"/>
    </row>
    <row r="234" spans="2:15">
      <c r="B234" s="122"/>
      <c r="C234" s="122"/>
      <c r="D234" s="122"/>
      <c r="E234" s="123"/>
      <c r="F234" s="123"/>
      <c r="G234" s="123"/>
      <c r="H234" s="123"/>
      <c r="I234" s="123"/>
      <c r="J234" s="123"/>
      <c r="K234" s="123"/>
      <c r="L234" s="123"/>
      <c r="M234" s="123"/>
      <c r="N234" s="123"/>
      <c r="O234" s="123"/>
    </row>
    <row r="235" spans="2:15">
      <c r="B235" s="122"/>
      <c r="C235" s="122"/>
      <c r="D235" s="122"/>
      <c r="E235" s="123"/>
      <c r="F235" s="123"/>
      <c r="G235" s="123"/>
      <c r="H235" s="123"/>
      <c r="I235" s="123"/>
      <c r="J235" s="123"/>
      <c r="K235" s="123"/>
      <c r="L235" s="123"/>
      <c r="M235" s="123"/>
      <c r="N235" s="123"/>
      <c r="O235" s="123"/>
    </row>
    <row r="236" spans="2:15">
      <c r="B236" s="122"/>
      <c r="C236" s="122"/>
      <c r="D236" s="122"/>
      <c r="E236" s="123"/>
      <c r="F236" s="123"/>
      <c r="G236" s="123"/>
      <c r="H236" s="123"/>
      <c r="I236" s="123"/>
      <c r="J236" s="123"/>
      <c r="K236" s="123"/>
      <c r="L236" s="123"/>
      <c r="M236" s="123"/>
      <c r="N236" s="123"/>
      <c r="O236" s="123"/>
    </row>
    <row r="237" spans="2:15">
      <c r="B237" s="122"/>
      <c r="C237" s="122"/>
      <c r="D237" s="122"/>
      <c r="E237" s="123"/>
      <c r="F237" s="123"/>
      <c r="G237" s="123"/>
      <c r="H237" s="123"/>
      <c r="I237" s="123"/>
      <c r="J237" s="123"/>
      <c r="K237" s="123"/>
      <c r="L237" s="123"/>
      <c r="M237" s="123"/>
      <c r="N237" s="123"/>
      <c r="O237" s="123"/>
    </row>
    <row r="238" spans="2:15">
      <c r="B238" s="122"/>
      <c r="C238" s="122"/>
      <c r="D238" s="122"/>
      <c r="E238" s="123"/>
      <c r="F238" s="123"/>
      <c r="G238" s="123"/>
      <c r="H238" s="123"/>
      <c r="I238" s="123"/>
      <c r="J238" s="123"/>
      <c r="K238" s="123"/>
      <c r="L238" s="123"/>
      <c r="M238" s="123"/>
      <c r="N238" s="123"/>
      <c r="O238" s="123"/>
    </row>
    <row r="239" spans="2:15">
      <c r="B239" s="122"/>
      <c r="C239" s="122"/>
      <c r="D239" s="122"/>
      <c r="E239" s="123"/>
      <c r="F239" s="123"/>
      <c r="G239" s="123"/>
      <c r="H239" s="123"/>
      <c r="I239" s="123"/>
      <c r="J239" s="123"/>
      <c r="K239" s="123"/>
      <c r="L239" s="123"/>
      <c r="M239" s="123"/>
      <c r="N239" s="123"/>
      <c r="O239" s="123"/>
    </row>
    <row r="240" spans="2:15">
      <c r="B240" s="122"/>
      <c r="C240" s="122"/>
      <c r="D240" s="122"/>
      <c r="E240" s="123"/>
      <c r="F240" s="123"/>
      <c r="G240" s="123"/>
      <c r="H240" s="123"/>
      <c r="I240" s="123"/>
      <c r="J240" s="123"/>
      <c r="K240" s="123"/>
      <c r="L240" s="123"/>
      <c r="M240" s="123"/>
      <c r="N240" s="123"/>
      <c r="O240" s="123"/>
    </row>
    <row r="241" spans="2:15">
      <c r="B241" s="122"/>
      <c r="C241" s="122"/>
      <c r="D241" s="122"/>
      <c r="E241" s="123"/>
      <c r="F241" s="123"/>
      <c r="G241" s="123"/>
      <c r="H241" s="123"/>
      <c r="I241" s="123"/>
      <c r="J241" s="123"/>
      <c r="K241" s="123"/>
      <c r="L241" s="123"/>
      <c r="M241" s="123"/>
      <c r="N241" s="123"/>
      <c r="O241" s="123"/>
    </row>
    <row r="242" spans="2:15">
      <c r="B242" s="122"/>
      <c r="C242" s="122"/>
      <c r="D242" s="122"/>
      <c r="E242" s="123"/>
      <c r="F242" s="123"/>
      <c r="G242" s="123"/>
      <c r="H242" s="123"/>
      <c r="I242" s="123"/>
      <c r="J242" s="123"/>
      <c r="K242" s="123"/>
      <c r="L242" s="123"/>
      <c r="M242" s="123"/>
      <c r="N242" s="123"/>
      <c r="O242" s="123"/>
    </row>
    <row r="243" spans="2:15">
      <c r="B243" s="122"/>
      <c r="C243" s="122"/>
      <c r="D243" s="122"/>
      <c r="E243" s="123"/>
      <c r="F243" s="123"/>
      <c r="G243" s="123"/>
      <c r="H243" s="123"/>
      <c r="I243" s="123"/>
      <c r="J243" s="123"/>
      <c r="K243" s="123"/>
      <c r="L243" s="123"/>
      <c r="M243" s="123"/>
      <c r="N243" s="123"/>
      <c r="O243" s="123"/>
    </row>
    <row r="244" spans="2:15">
      <c r="B244" s="122"/>
      <c r="C244" s="122"/>
      <c r="D244" s="122"/>
      <c r="E244" s="123"/>
      <c r="F244" s="123"/>
      <c r="G244" s="123"/>
      <c r="H244" s="123"/>
      <c r="I244" s="123"/>
      <c r="J244" s="123"/>
      <c r="K244" s="123"/>
      <c r="L244" s="123"/>
      <c r="M244" s="123"/>
      <c r="N244" s="123"/>
      <c r="O244" s="123"/>
    </row>
    <row r="245" spans="2:15">
      <c r="B245" s="122"/>
      <c r="C245" s="122"/>
      <c r="D245" s="122"/>
      <c r="E245" s="123"/>
      <c r="F245" s="123"/>
      <c r="G245" s="123"/>
      <c r="H245" s="123"/>
      <c r="I245" s="123"/>
      <c r="J245" s="123"/>
      <c r="K245" s="123"/>
      <c r="L245" s="123"/>
      <c r="M245" s="123"/>
      <c r="N245" s="123"/>
      <c r="O245" s="123"/>
    </row>
    <row r="246" spans="2:15">
      <c r="B246" s="122"/>
      <c r="C246" s="122"/>
      <c r="D246" s="122"/>
      <c r="E246" s="123"/>
      <c r="F246" s="123"/>
      <c r="G246" s="123"/>
      <c r="H246" s="123"/>
      <c r="I246" s="123"/>
      <c r="J246" s="123"/>
      <c r="K246" s="123"/>
      <c r="L246" s="123"/>
      <c r="M246" s="123"/>
      <c r="N246" s="123"/>
      <c r="O246" s="123"/>
    </row>
    <row r="247" spans="2:15">
      <c r="B247" s="122"/>
      <c r="C247" s="122"/>
      <c r="D247" s="122"/>
      <c r="E247" s="123"/>
      <c r="F247" s="123"/>
      <c r="G247" s="123"/>
      <c r="H247" s="123"/>
      <c r="I247" s="123"/>
      <c r="J247" s="123"/>
      <c r="K247" s="123"/>
      <c r="L247" s="123"/>
      <c r="M247" s="123"/>
      <c r="N247" s="123"/>
      <c r="O247" s="123"/>
    </row>
    <row r="248" spans="2:15">
      <c r="B248" s="122"/>
      <c r="C248" s="122"/>
      <c r="D248" s="122"/>
      <c r="E248" s="123"/>
      <c r="F248" s="123"/>
      <c r="G248" s="123"/>
      <c r="H248" s="123"/>
      <c r="I248" s="123"/>
      <c r="J248" s="123"/>
      <c r="K248" s="123"/>
      <c r="L248" s="123"/>
      <c r="M248" s="123"/>
      <c r="N248" s="123"/>
      <c r="O248" s="123"/>
    </row>
    <row r="249" spans="2:15">
      <c r="B249" s="122"/>
      <c r="C249" s="122"/>
      <c r="D249" s="122"/>
      <c r="E249" s="123"/>
      <c r="F249" s="123"/>
      <c r="G249" s="123"/>
      <c r="H249" s="123"/>
      <c r="I249" s="123"/>
      <c r="J249" s="123"/>
      <c r="K249" s="123"/>
      <c r="L249" s="123"/>
      <c r="M249" s="123"/>
      <c r="N249" s="123"/>
      <c r="O249" s="123"/>
    </row>
    <row r="250" spans="2:15">
      <c r="B250" s="122"/>
      <c r="C250" s="122"/>
      <c r="D250" s="122"/>
      <c r="E250" s="123"/>
      <c r="F250" s="123"/>
      <c r="G250" s="123"/>
      <c r="H250" s="123"/>
      <c r="I250" s="123"/>
      <c r="J250" s="123"/>
      <c r="K250" s="123"/>
      <c r="L250" s="123"/>
      <c r="M250" s="123"/>
      <c r="N250" s="123"/>
      <c r="O250" s="123"/>
    </row>
    <row r="251" spans="2:15">
      <c r="B251" s="122"/>
      <c r="C251" s="122"/>
      <c r="D251" s="122"/>
      <c r="E251" s="123"/>
      <c r="F251" s="123"/>
      <c r="G251" s="123"/>
      <c r="H251" s="123"/>
      <c r="I251" s="123"/>
      <c r="J251" s="123"/>
      <c r="K251" s="123"/>
      <c r="L251" s="123"/>
      <c r="M251" s="123"/>
      <c r="N251" s="123"/>
      <c r="O251" s="123"/>
    </row>
    <row r="252" spans="2:15">
      <c r="B252" s="122"/>
      <c r="C252" s="122"/>
      <c r="D252" s="122"/>
      <c r="E252" s="123"/>
      <c r="F252" s="123"/>
      <c r="G252" s="123"/>
      <c r="H252" s="123"/>
      <c r="I252" s="123"/>
      <c r="J252" s="123"/>
      <c r="K252" s="123"/>
      <c r="L252" s="123"/>
      <c r="M252" s="123"/>
      <c r="N252" s="123"/>
      <c r="O252" s="123"/>
    </row>
    <row r="253" spans="2:15">
      <c r="B253" s="122"/>
      <c r="C253" s="122"/>
      <c r="D253" s="122"/>
      <c r="E253" s="123"/>
      <c r="F253" s="123"/>
      <c r="G253" s="123"/>
      <c r="H253" s="123"/>
      <c r="I253" s="123"/>
      <c r="J253" s="123"/>
      <c r="K253" s="123"/>
      <c r="L253" s="123"/>
      <c r="M253" s="123"/>
      <c r="N253" s="123"/>
      <c r="O253" s="123"/>
    </row>
    <row r="254" spans="2:15">
      <c r="B254" s="122"/>
      <c r="C254" s="122"/>
      <c r="D254" s="122"/>
      <c r="E254" s="123"/>
      <c r="F254" s="123"/>
      <c r="G254" s="123"/>
      <c r="H254" s="123"/>
      <c r="I254" s="123"/>
      <c r="J254" s="123"/>
      <c r="K254" s="123"/>
      <c r="L254" s="123"/>
      <c r="M254" s="123"/>
      <c r="N254" s="123"/>
      <c r="O254" s="123"/>
    </row>
    <row r="255" spans="2:15">
      <c r="B255" s="122"/>
      <c r="C255" s="122"/>
      <c r="D255" s="122"/>
      <c r="E255" s="123"/>
      <c r="F255" s="123"/>
      <c r="G255" s="123"/>
      <c r="H255" s="123"/>
      <c r="I255" s="123"/>
      <c r="J255" s="123"/>
      <c r="K255" s="123"/>
      <c r="L255" s="123"/>
      <c r="M255" s="123"/>
      <c r="N255" s="123"/>
      <c r="O255" s="123"/>
    </row>
    <row r="256" spans="2:15">
      <c r="B256" s="122"/>
      <c r="C256" s="122"/>
      <c r="D256" s="122"/>
      <c r="E256" s="123"/>
      <c r="F256" s="123"/>
      <c r="G256" s="123"/>
      <c r="H256" s="123"/>
      <c r="I256" s="123"/>
      <c r="J256" s="123"/>
      <c r="K256" s="123"/>
      <c r="L256" s="123"/>
      <c r="M256" s="123"/>
      <c r="N256" s="123"/>
      <c r="O256" s="123"/>
    </row>
    <row r="257" spans="2:15">
      <c r="B257" s="122"/>
      <c r="C257" s="122"/>
      <c r="D257" s="122"/>
      <c r="E257" s="123"/>
      <c r="F257" s="123"/>
      <c r="G257" s="123"/>
      <c r="H257" s="123"/>
      <c r="I257" s="123"/>
      <c r="J257" s="123"/>
      <c r="K257" s="123"/>
      <c r="L257" s="123"/>
      <c r="M257" s="123"/>
      <c r="N257" s="123"/>
      <c r="O257" s="123"/>
    </row>
    <row r="258" spans="2:15">
      <c r="B258" s="122"/>
      <c r="C258" s="122"/>
      <c r="D258" s="122"/>
      <c r="E258" s="123"/>
      <c r="F258" s="123"/>
      <c r="G258" s="123"/>
      <c r="H258" s="123"/>
      <c r="I258" s="123"/>
      <c r="J258" s="123"/>
      <c r="K258" s="123"/>
      <c r="L258" s="123"/>
      <c r="M258" s="123"/>
      <c r="N258" s="123"/>
      <c r="O258" s="123"/>
    </row>
    <row r="259" spans="2:15">
      <c r="B259" s="122"/>
      <c r="C259" s="122"/>
      <c r="D259" s="122"/>
      <c r="E259" s="123"/>
      <c r="F259" s="123"/>
      <c r="G259" s="123"/>
      <c r="H259" s="123"/>
      <c r="I259" s="123"/>
      <c r="J259" s="123"/>
      <c r="K259" s="123"/>
      <c r="L259" s="123"/>
      <c r="M259" s="123"/>
      <c r="N259" s="123"/>
      <c r="O259" s="123"/>
    </row>
    <row r="260" spans="2:15">
      <c r="B260" s="122"/>
      <c r="C260" s="122"/>
      <c r="D260" s="122"/>
      <c r="E260" s="123"/>
      <c r="F260" s="123"/>
      <c r="G260" s="123"/>
      <c r="H260" s="123"/>
      <c r="I260" s="123"/>
      <c r="J260" s="123"/>
      <c r="K260" s="123"/>
      <c r="L260" s="123"/>
      <c r="M260" s="123"/>
      <c r="N260" s="123"/>
      <c r="O260" s="123"/>
    </row>
    <row r="261" spans="2:15">
      <c r="B261" s="122"/>
      <c r="C261" s="122"/>
      <c r="D261" s="122"/>
      <c r="E261" s="123"/>
      <c r="F261" s="123"/>
      <c r="G261" s="123"/>
      <c r="H261" s="123"/>
      <c r="I261" s="123"/>
      <c r="J261" s="123"/>
      <c r="K261" s="123"/>
      <c r="L261" s="123"/>
      <c r="M261" s="123"/>
      <c r="N261" s="123"/>
      <c r="O261" s="123"/>
    </row>
    <row r="262" spans="2:15">
      <c r="B262" s="122"/>
      <c r="C262" s="122"/>
      <c r="D262" s="122"/>
      <c r="E262" s="123"/>
      <c r="F262" s="123"/>
      <c r="G262" s="123"/>
      <c r="H262" s="123"/>
      <c r="I262" s="123"/>
      <c r="J262" s="123"/>
      <c r="K262" s="123"/>
      <c r="L262" s="123"/>
      <c r="M262" s="123"/>
      <c r="N262" s="123"/>
      <c r="O262" s="123"/>
    </row>
    <row r="263" spans="2:15">
      <c r="B263" s="122"/>
      <c r="C263" s="122"/>
      <c r="D263" s="122"/>
      <c r="E263" s="123"/>
      <c r="F263" s="123"/>
      <c r="G263" s="123"/>
      <c r="H263" s="123"/>
      <c r="I263" s="123"/>
      <c r="J263" s="123"/>
      <c r="K263" s="123"/>
      <c r="L263" s="123"/>
      <c r="M263" s="123"/>
      <c r="N263" s="123"/>
      <c r="O263" s="123"/>
    </row>
    <row r="264" spans="2:15">
      <c r="B264" s="122"/>
      <c r="C264" s="122"/>
      <c r="D264" s="122"/>
      <c r="E264" s="123"/>
      <c r="F264" s="123"/>
      <c r="G264" s="123"/>
      <c r="H264" s="123"/>
      <c r="I264" s="123"/>
      <c r="J264" s="123"/>
      <c r="K264" s="123"/>
      <c r="L264" s="123"/>
      <c r="M264" s="123"/>
      <c r="N264" s="123"/>
      <c r="O264" s="123"/>
    </row>
    <row r="265" spans="2:15">
      <c r="B265" s="122"/>
      <c r="C265" s="122"/>
      <c r="D265" s="122"/>
      <c r="E265" s="123"/>
      <c r="F265" s="123"/>
      <c r="G265" s="123"/>
      <c r="H265" s="123"/>
      <c r="I265" s="123"/>
      <c r="J265" s="123"/>
      <c r="K265" s="123"/>
      <c r="L265" s="123"/>
      <c r="M265" s="123"/>
      <c r="N265" s="123"/>
      <c r="O265" s="123"/>
    </row>
    <row r="266" spans="2:15">
      <c r="B266" s="122"/>
      <c r="C266" s="122"/>
      <c r="D266" s="122"/>
      <c r="E266" s="123"/>
      <c r="F266" s="123"/>
      <c r="G266" s="123"/>
      <c r="H266" s="123"/>
      <c r="I266" s="123"/>
      <c r="J266" s="123"/>
      <c r="K266" s="123"/>
      <c r="L266" s="123"/>
      <c r="M266" s="123"/>
      <c r="N266" s="123"/>
      <c r="O266" s="123"/>
    </row>
    <row r="267" spans="2:15">
      <c r="B267" s="122"/>
      <c r="C267" s="122"/>
      <c r="D267" s="122"/>
      <c r="E267" s="123"/>
      <c r="F267" s="123"/>
      <c r="G267" s="123"/>
      <c r="H267" s="123"/>
      <c r="I267" s="123"/>
      <c r="J267" s="123"/>
      <c r="K267" s="123"/>
      <c r="L267" s="123"/>
      <c r="M267" s="123"/>
      <c r="N267" s="123"/>
      <c r="O267" s="123"/>
    </row>
    <row r="268" spans="2:15">
      <c r="B268" s="122"/>
      <c r="C268" s="122"/>
      <c r="D268" s="122"/>
      <c r="E268" s="123"/>
      <c r="F268" s="123"/>
      <c r="G268" s="123"/>
      <c r="H268" s="123"/>
      <c r="I268" s="123"/>
      <c r="J268" s="123"/>
      <c r="K268" s="123"/>
      <c r="L268" s="123"/>
      <c r="M268" s="123"/>
      <c r="N268" s="123"/>
      <c r="O268" s="123"/>
    </row>
    <row r="269" spans="2:15">
      <c r="B269" s="122"/>
      <c r="C269" s="122"/>
      <c r="D269" s="122"/>
      <c r="E269" s="123"/>
      <c r="F269" s="123"/>
      <c r="G269" s="123"/>
      <c r="H269" s="123"/>
      <c r="I269" s="123"/>
      <c r="J269" s="123"/>
      <c r="K269" s="123"/>
      <c r="L269" s="123"/>
      <c r="M269" s="123"/>
      <c r="N269" s="123"/>
      <c r="O269" s="123"/>
    </row>
    <row r="270" spans="2:15">
      <c r="B270" s="122"/>
      <c r="C270" s="122"/>
      <c r="D270" s="122"/>
      <c r="E270" s="123"/>
      <c r="F270" s="123"/>
      <c r="G270" s="123"/>
      <c r="H270" s="123"/>
      <c r="I270" s="123"/>
      <c r="J270" s="123"/>
      <c r="K270" s="123"/>
      <c r="L270" s="123"/>
      <c r="M270" s="123"/>
      <c r="N270" s="123"/>
      <c r="O270" s="123"/>
    </row>
    <row r="271" spans="2:15">
      <c r="B271" s="122"/>
      <c r="C271" s="122"/>
      <c r="D271" s="122"/>
      <c r="E271" s="123"/>
      <c r="F271" s="123"/>
      <c r="G271" s="123"/>
      <c r="H271" s="123"/>
      <c r="I271" s="123"/>
      <c r="J271" s="123"/>
      <c r="K271" s="123"/>
      <c r="L271" s="123"/>
      <c r="M271" s="123"/>
      <c r="N271" s="123"/>
      <c r="O271" s="123"/>
    </row>
    <row r="272" spans="2:15">
      <c r="B272" s="122"/>
      <c r="C272" s="122"/>
      <c r="D272" s="122"/>
      <c r="E272" s="123"/>
      <c r="F272" s="123"/>
      <c r="G272" s="123"/>
      <c r="H272" s="123"/>
      <c r="I272" s="123"/>
      <c r="J272" s="123"/>
      <c r="K272" s="123"/>
      <c r="L272" s="123"/>
      <c r="M272" s="123"/>
      <c r="N272" s="123"/>
      <c r="O272" s="123"/>
    </row>
    <row r="273" spans="2:15">
      <c r="B273" s="122"/>
      <c r="C273" s="122"/>
      <c r="D273" s="122"/>
      <c r="E273" s="123"/>
      <c r="F273" s="123"/>
      <c r="G273" s="123"/>
      <c r="H273" s="123"/>
      <c r="I273" s="123"/>
      <c r="J273" s="123"/>
      <c r="K273" s="123"/>
      <c r="L273" s="123"/>
      <c r="M273" s="123"/>
      <c r="N273" s="123"/>
      <c r="O273" s="123"/>
    </row>
    <row r="274" spans="2:15">
      <c r="B274" s="122"/>
      <c r="C274" s="122"/>
      <c r="D274" s="122"/>
      <c r="E274" s="123"/>
      <c r="F274" s="123"/>
      <c r="G274" s="123"/>
      <c r="H274" s="123"/>
      <c r="I274" s="123"/>
      <c r="J274" s="123"/>
      <c r="K274" s="123"/>
      <c r="L274" s="123"/>
      <c r="M274" s="123"/>
      <c r="N274" s="123"/>
      <c r="O274" s="123"/>
    </row>
    <row r="275" spans="2:15">
      <c r="B275" s="122"/>
      <c r="C275" s="122"/>
      <c r="D275" s="122"/>
      <c r="E275" s="123"/>
      <c r="F275" s="123"/>
      <c r="G275" s="123"/>
      <c r="H275" s="123"/>
      <c r="I275" s="123"/>
      <c r="J275" s="123"/>
      <c r="K275" s="123"/>
      <c r="L275" s="123"/>
      <c r="M275" s="123"/>
      <c r="N275" s="123"/>
      <c r="O275" s="123"/>
    </row>
    <row r="276" spans="2:15">
      <c r="B276" s="122"/>
      <c r="C276" s="122"/>
      <c r="D276" s="122"/>
      <c r="E276" s="123"/>
      <c r="F276" s="123"/>
      <c r="G276" s="123"/>
      <c r="H276" s="123"/>
      <c r="I276" s="123"/>
      <c r="J276" s="123"/>
      <c r="K276" s="123"/>
      <c r="L276" s="123"/>
      <c r="M276" s="123"/>
      <c r="N276" s="123"/>
      <c r="O276" s="123"/>
    </row>
    <row r="277" spans="2:15">
      <c r="B277" s="122"/>
      <c r="C277" s="122"/>
      <c r="D277" s="122"/>
      <c r="E277" s="123"/>
      <c r="F277" s="123"/>
      <c r="G277" s="123"/>
      <c r="H277" s="123"/>
      <c r="I277" s="123"/>
      <c r="J277" s="123"/>
      <c r="K277" s="123"/>
      <c r="L277" s="123"/>
      <c r="M277" s="123"/>
      <c r="N277" s="123"/>
      <c r="O277" s="123"/>
    </row>
    <row r="278" spans="2:15">
      <c r="B278" s="122"/>
      <c r="C278" s="122"/>
      <c r="D278" s="122"/>
      <c r="E278" s="123"/>
      <c r="F278" s="123"/>
      <c r="G278" s="123"/>
      <c r="H278" s="123"/>
      <c r="I278" s="123"/>
      <c r="J278" s="123"/>
      <c r="K278" s="123"/>
      <c r="L278" s="123"/>
      <c r="M278" s="123"/>
      <c r="N278" s="123"/>
      <c r="O278" s="123"/>
    </row>
    <row r="279" spans="2:15">
      <c r="B279" s="122"/>
      <c r="C279" s="122"/>
      <c r="D279" s="122"/>
      <c r="E279" s="123"/>
      <c r="F279" s="123"/>
      <c r="G279" s="123"/>
      <c r="H279" s="123"/>
      <c r="I279" s="123"/>
      <c r="J279" s="123"/>
      <c r="K279" s="123"/>
      <c r="L279" s="123"/>
      <c r="M279" s="123"/>
      <c r="N279" s="123"/>
      <c r="O279" s="123"/>
    </row>
    <row r="280" spans="2:15">
      <c r="B280" s="122"/>
      <c r="C280" s="122"/>
      <c r="D280" s="122"/>
      <c r="E280" s="123"/>
      <c r="F280" s="123"/>
      <c r="G280" s="123"/>
      <c r="H280" s="123"/>
      <c r="I280" s="123"/>
      <c r="J280" s="123"/>
      <c r="K280" s="123"/>
      <c r="L280" s="123"/>
      <c r="M280" s="123"/>
      <c r="N280" s="123"/>
      <c r="O280" s="123"/>
    </row>
    <row r="281" spans="2:15">
      <c r="B281" s="122"/>
      <c r="C281" s="122"/>
      <c r="D281" s="122"/>
      <c r="E281" s="123"/>
      <c r="F281" s="123"/>
      <c r="G281" s="123"/>
      <c r="H281" s="123"/>
      <c r="I281" s="123"/>
      <c r="J281" s="123"/>
      <c r="K281" s="123"/>
      <c r="L281" s="123"/>
      <c r="M281" s="123"/>
      <c r="N281" s="123"/>
      <c r="O281" s="123"/>
    </row>
    <row r="282" spans="2:15">
      <c r="B282" s="122"/>
      <c r="C282" s="122"/>
      <c r="D282" s="122"/>
      <c r="E282" s="123"/>
      <c r="F282" s="123"/>
      <c r="G282" s="123"/>
      <c r="H282" s="123"/>
      <c r="I282" s="123"/>
      <c r="J282" s="123"/>
      <c r="K282" s="123"/>
      <c r="L282" s="123"/>
      <c r="M282" s="123"/>
      <c r="N282" s="123"/>
      <c r="O282" s="123"/>
    </row>
    <row r="283" spans="2:15">
      <c r="B283" s="122"/>
      <c r="C283" s="122"/>
      <c r="D283" s="122"/>
      <c r="E283" s="123"/>
      <c r="F283" s="123"/>
      <c r="G283" s="123"/>
      <c r="H283" s="123"/>
      <c r="I283" s="123"/>
      <c r="J283" s="123"/>
      <c r="K283" s="123"/>
      <c r="L283" s="123"/>
      <c r="M283" s="123"/>
      <c r="N283" s="123"/>
      <c r="O283" s="123"/>
    </row>
    <row r="284" spans="2:15">
      <c r="B284" s="122"/>
      <c r="C284" s="122"/>
      <c r="D284" s="122"/>
      <c r="E284" s="123"/>
      <c r="F284" s="123"/>
      <c r="G284" s="123"/>
      <c r="H284" s="123"/>
      <c r="I284" s="123"/>
      <c r="J284" s="123"/>
      <c r="K284" s="123"/>
      <c r="L284" s="123"/>
      <c r="M284" s="123"/>
      <c r="N284" s="123"/>
      <c r="O284" s="123"/>
    </row>
    <row r="285" spans="2:15">
      <c r="B285" s="122"/>
      <c r="C285" s="122"/>
      <c r="D285" s="122"/>
      <c r="E285" s="123"/>
      <c r="F285" s="123"/>
      <c r="G285" s="123"/>
      <c r="H285" s="123"/>
      <c r="I285" s="123"/>
      <c r="J285" s="123"/>
      <c r="K285" s="123"/>
      <c r="L285" s="123"/>
      <c r="M285" s="123"/>
      <c r="N285" s="123"/>
      <c r="O285" s="123"/>
    </row>
    <row r="286" spans="2:15">
      <c r="B286" s="122"/>
      <c r="C286" s="122"/>
      <c r="D286" s="122"/>
      <c r="E286" s="123"/>
      <c r="F286" s="123"/>
      <c r="G286" s="123"/>
      <c r="H286" s="123"/>
      <c r="I286" s="123"/>
      <c r="J286" s="123"/>
      <c r="K286" s="123"/>
      <c r="L286" s="123"/>
      <c r="M286" s="123"/>
      <c r="N286" s="123"/>
      <c r="O286" s="123"/>
    </row>
    <row r="287" spans="2:15">
      <c r="B287" s="122"/>
      <c r="C287" s="122"/>
      <c r="D287" s="122"/>
      <c r="E287" s="123"/>
      <c r="F287" s="123"/>
      <c r="G287" s="123"/>
      <c r="H287" s="123"/>
      <c r="I287" s="123"/>
      <c r="J287" s="123"/>
      <c r="K287" s="123"/>
      <c r="L287" s="123"/>
      <c r="M287" s="123"/>
      <c r="N287" s="123"/>
      <c r="O287" s="123"/>
    </row>
    <row r="288" spans="2:15">
      <c r="B288" s="122"/>
      <c r="C288" s="122"/>
      <c r="D288" s="122"/>
      <c r="E288" s="123"/>
      <c r="F288" s="123"/>
      <c r="G288" s="123"/>
      <c r="H288" s="123"/>
      <c r="I288" s="123"/>
      <c r="J288" s="123"/>
      <c r="K288" s="123"/>
      <c r="L288" s="123"/>
      <c r="M288" s="123"/>
      <c r="N288" s="123"/>
      <c r="O288" s="123"/>
    </row>
    <row r="289" spans="2:15">
      <c r="B289" s="122"/>
      <c r="C289" s="122"/>
      <c r="D289" s="122"/>
      <c r="E289" s="123"/>
      <c r="F289" s="123"/>
      <c r="G289" s="123"/>
      <c r="H289" s="123"/>
      <c r="I289" s="123"/>
      <c r="J289" s="123"/>
      <c r="K289" s="123"/>
      <c r="L289" s="123"/>
      <c r="M289" s="123"/>
      <c r="N289" s="123"/>
      <c r="O289" s="123"/>
    </row>
    <row r="290" spans="2:15">
      <c r="B290" s="122"/>
      <c r="C290" s="122"/>
      <c r="D290" s="122"/>
      <c r="E290" s="123"/>
      <c r="F290" s="123"/>
      <c r="G290" s="123"/>
      <c r="H290" s="123"/>
      <c r="I290" s="123"/>
      <c r="J290" s="123"/>
      <c r="K290" s="123"/>
      <c r="L290" s="123"/>
      <c r="M290" s="123"/>
      <c r="N290" s="123"/>
      <c r="O290" s="123"/>
    </row>
    <row r="291" spans="2:15">
      <c r="B291" s="122"/>
      <c r="C291" s="122"/>
      <c r="D291" s="122"/>
      <c r="E291" s="123"/>
      <c r="F291" s="123"/>
      <c r="G291" s="123"/>
      <c r="H291" s="123"/>
      <c r="I291" s="123"/>
      <c r="J291" s="123"/>
      <c r="K291" s="123"/>
      <c r="L291" s="123"/>
      <c r="M291" s="123"/>
      <c r="N291" s="123"/>
      <c r="O291" s="123"/>
    </row>
    <row r="292" spans="2:15">
      <c r="B292" s="122"/>
      <c r="C292" s="122"/>
      <c r="D292" s="122"/>
      <c r="E292" s="123"/>
      <c r="F292" s="123"/>
      <c r="G292" s="123"/>
      <c r="H292" s="123"/>
      <c r="I292" s="123"/>
      <c r="J292" s="123"/>
      <c r="K292" s="123"/>
      <c r="L292" s="123"/>
      <c r="M292" s="123"/>
      <c r="N292" s="123"/>
      <c r="O292" s="123"/>
    </row>
    <row r="293" spans="2:15">
      <c r="B293" s="122"/>
      <c r="C293" s="122"/>
      <c r="D293" s="122"/>
      <c r="E293" s="123"/>
      <c r="F293" s="123"/>
      <c r="G293" s="123"/>
      <c r="H293" s="123"/>
      <c r="I293" s="123"/>
      <c r="J293" s="123"/>
      <c r="K293" s="123"/>
      <c r="L293" s="123"/>
      <c r="M293" s="123"/>
      <c r="N293" s="123"/>
      <c r="O293" s="123"/>
    </row>
    <row r="294" spans="2:15">
      <c r="B294" s="122"/>
      <c r="C294" s="122"/>
      <c r="D294" s="122"/>
      <c r="E294" s="123"/>
      <c r="F294" s="123"/>
      <c r="G294" s="123"/>
      <c r="H294" s="123"/>
      <c r="I294" s="123"/>
      <c r="J294" s="123"/>
      <c r="K294" s="123"/>
      <c r="L294" s="123"/>
      <c r="M294" s="123"/>
      <c r="N294" s="123"/>
      <c r="O294" s="123"/>
    </row>
    <row r="295" spans="2:15">
      <c r="B295" s="122"/>
      <c r="C295" s="122"/>
      <c r="D295" s="122"/>
      <c r="E295" s="123"/>
      <c r="F295" s="123"/>
      <c r="G295" s="123"/>
      <c r="H295" s="123"/>
      <c r="I295" s="123"/>
      <c r="J295" s="123"/>
      <c r="K295" s="123"/>
      <c r="L295" s="123"/>
      <c r="M295" s="123"/>
      <c r="N295" s="123"/>
      <c r="O295" s="123"/>
    </row>
    <row r="296" spans="2:15">
      <c r="B296" s="122"/>
      <c r="C296" s="122"/>
      <c r="D296" s="122"/>
      <c r="E296" s="123"/>
      <c r="F296" s="123"/>
      <c r="G296" s="123"/>
      <c r="H296" s="123"/>
      <c r="I296" s="123"/>
      <c r="J296" s="123"/>
      <c r="K296" s="123"/>
      <c r="L296" s="123"/>
      <c r="M296" s="123"/>
      <c r="N296" s="123"/>
      <c r="O296" s="123"/>
    </row>
    <row r="297" spans="2:15">
      <c r="B297" s="122"/>
      <c r="C297" s="122"/>
      <c r="D297" s="122"/>
      <c r="E297" s="123"/>
      <c r="F297" s="123"/>
      <c r="G297" s="123"/>
      <c r="H297" s="123"/>
      <c r="I297" s="123"/>
      <c r="J297" s="123"/>
      <c r="K297" s="123"/>
      <c r="L297" s="123"/>
      <c r="M297" s="123"/>
      <c r="N297" s="123"/>
      <c r="O297" s="123"/>
    </row>
    <row r="298" spans="2:15">
      <c r="B298" s="122"/>
      <c r="C298" s="122"/>
      <c r="D298" s="122"/>
      <c r="E298" s="123"/>
      <c r="F298" s="123"/>
      <c r="G298" s="123"/>
      <c r="H298" s="123"/>
      <c r="I298" s="123"/>
      <c r="J298" s="123"/>
      <c r="K298" s="123"/>
      <c r="L298" s="123"/>
      <c r="M298" s="123"/>
      <c r="N298" s="123"/>
      <c r="O298" s="123"/>
    </row>
    <row r="299" spans="2:15">
      <c r="B299" s="122"/>
      <c r="C299" s="122"/>
      <c r="D299" s="122"/>
      <c r="E299" s="123"/>
      <c r="F299" s="123"/>
      <c r="G299" s="123"/>
      <c r="H299" s="123"/>
      <c r="I299" s="123"/>
      <c r="J299" s="123"/>
      <c r="K299" s="123"/>
      <c r="L299" s="123"/>
      <c r="M299" s="123"/>
      <c r="N299" s="123"/>
      <c r="O299" s="123"/>
    </row>
    <row r="300" spans="2:15">
      <c r="B300" s="122"/>
      <c r="C300" s="122"/>
      <c r="D300" s="122"/>
      <c r="E300" s="123"/>
      <c r="F300" s="123"/>
      <c r="G300" s="123"/>
      <c r="H300" s="123"/>
      <c r="I300" s="123"/>
      <c r="J300" s="123"/>
      <c r="K300" s="123"/>
      <c r="L300" s="123"/>
      <c r="M300" s="123"/>
      <c r="N300" s="123"/>
      <c r="O300" s="123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J862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4.85546875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6384" width="9.140625" style="1"/>
  </cols>
  <sheetData>
    <row r="1" spans="2:10">
      <c r="B1" s="46" t="s">
        <v>140</v>
      </c>
      <c r="C1" s="67" t="s" vm="1">
        <v>216</v>
      </c>
    </row>
    <row r="2" spans="2:10">
      <c r="B2" s="46" t="s">
        <v>139</v>
      </c>
      <c r="C2" s="67" t="s">
        <v>217</v>
      </c>
    </row>
    <row r="3" spans="2:10">
      <c r="B3" s="46" t="s">
        <v>141</v>
      </c>
      <c r="C3" s="67" t="s">
        <v>218</v>
      </c>
    </row>
    <row r="4" spans="2:10">
      <c r="B4" s="46" t="s">
        <v>142</v>
      </c>
      <c r="C4" s="67">
        <v>8602</v>
      </c>
    </row>
    <row r="6" spans="2:10" ht="26.25" customHeight="1">
      <c r="B6" s="151" t="s">
        <v>171</v>
      </c>
      <c r="C6" s="152"/>
      <c r="D6" s="152"/>
      <c r="E6" s="152"/>
      <c r="F6" s="152"/>
      <c r="G6" s="152"/>
      <c r="H6" s="152"/>
      <c r="I6" s="152"/>
      <c r="J6" s="153"/>
    </row>
    <row r="7" spans="2:10" s="3" customFormat="1" ht="78.75">
      <c r="B7" s="47" t="s">
        <v>110</v>
      </c>
      <c r="C7" s="49" t="s">
        <v>53</v>
      </c>
      <c r="D7" s="49" t="s">
        <v>82</v>
      </c>
      <c r="E7" s="49" t="s">
        <v>54</v>
      </c>
      <c r="F7" s="49" t="s">
        <v>97</v>
      </c>
      <c r="G7" s="49" t="s">
        <v>182</v>
      </c>
      <c r="H7" s="49" t="s">
        <v>143</v>
      </c>
      <c r="I7" s="49" t="s">
        <v>144</v>
      </c>
      <c r="J7" s="64" t="s">
        <v>203</v>
      </c>
    </row>
    <row r="8" spans="2:10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197</v>
      </c>
      <c r="H8" s="31" t="s">
        <v>19</v>
      </c>
      <c r="I8" s="31" t="s">
        <v>19</v>
      </c>
      <c r="J8" s="16"/>
    </row>
    <row r="9" spans="2:10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</row>
    <row r="10" spans="2:10" s="4" customFormat="1" ht="18" customHeight="1">
      <c r="B10" s="127" t="s">
        <v>2488</v>
      </c>
      <c r="C10" s="68"/>
      <c r="D10" s="68"/>
      <c r="E10" s="68"/>
      <c r="F10" s="68"/>
      <c r="G10" s="128">
        <v>0</v>
      </c>
      <c r="H10" s="129">
        <v>0</v>
      </c>
      <c r="I10" s="129">
        <v>0</v>
      </c>
      <c r="J10" s="68"/>
    </row>
    <row r="11" spans="2:10" ht="22.5" customHeight="1">
      <c r="B11" s="125"/>
      <c r="C11" s="68"/>
      <c r="D11" s="68"/>
      <c r="E11" s="68"/>
      <c r="F11" s="68"/>
      <c r="G11" s="68"/>
      <c r="H11" s="68"/>
      <c r="I11" s="68"/>
      <c r="J11" s="68"/>
    </row>
    <row r="12" spans="2:10">
      <c r="B12" s="125"/>
      <c r="C12" s="68"/>
      <c r="D12" s="68"/>
      <c r="E12" s="68"/>
      <c r="F12" s="68"/>
      <c r="G12" s="68"/>
      <c r="H12" s="68"/>
      <c r="I12" s="68"/>
      <c r="J12" s="68"/>
    </row>
    <row r="13" spans="2:10">
      <c r="B13" s="68"/>
      <c r="C13" s="68"/>
      <c r="D13" s="68"/>
      <c r="E13" s="68"/>
      <c r="F13" s="68"/>
      <c r="G13" s="68"/>
      <c r="H13" s="68"/>
      <c r="I13" s="68"/>
      <c r="J13" s="68"/>
    </row>
    <row r="14" spans="2:10">
      <c r="B14" s="68"/>
      <c r="C14" s="68"/>
      <c r="D14" s="68"/>
      <c r="E14" s="68"/>
      <c r="F14" s="68"/>
      <c r="G14" s="68"/>
      <c r="H14" s="68"/>
      <c r="I14" s="68"/>
      <c r="J14" s="68"/>
    </row>
    <row r="15" spans="2:10">
      <c r="B15" s="68"/>
      <c r="C15" s="68"/>
      <c r="D15" s="68"/>
      <c r="E15" s="68"/>
      <c r="F15" s="68"/>
      <c r="G15" s="68"/>
      <c r="H15" s="68"/>
      <c r="I15" s="68"/>
      <c r="J15" s="68"/>
    </row>
    <row r="16" spans="2:10">
      <c r="B16" s="68"/>
      <c r="C16" s="68"/>
      <c r="D16" s="68"/>
      <c r="E16" s="68"/>
      <c r="F16" s="68"/>
      <c r="G16" s="68"/>
      <c r="H16" s="68"/>
      <c r="I16" s="68"/>
      <c r="J16" s="68"/>
    </row>
    <row r="17" spans="2:10">
      <c r="B17" s="68"/>
      <c r="C17" s="68"/>
      <c r="D17" s="68"/>
      <c r="E17" s="68"/>
      <c r="F17" s="68"/>
      <c r="G17" s="68"/>
      <c r="H17" s="68"/>
      <c r="I17" s="68"/>
      <c r="J17" s="68"/>
    </row>
    <row r="18" spans="2:10">
      <c r="B18" s="68"/>
      <c r="C18" s="68"/>
      <c r="D18" s="68"/>
      <c r="E18" s="68"/>
      <c r="F18" s="68"/>
      <c r="G18" s="68"/>
      <c r="H18" s="68"/>
      <c r="I18" s="68"/>
      <c r="J18" s="68"/>
    </row>
    <row r="19" spans="2:10">
      <c r="B19" s="68"/>
      <c r="C19" s="68"/>
      <c r="D19" s="68"/>
      <c r="E19" s="68"/>
      <c r="F19" s="68"/>
      <c r="G19" s="68"/>
      <c r="H19" s="68"/>
      <c r="I19" s="68"/>
      <c r="J19" s="68"/>
    </row>
    <row r="20" spans="2:10">
      <c r="B20" s="68"/>
      <c r="C20" s="68"/>
      <c r="D20" s="68"/>
      <c r="E20" s="68"/>
      <c r="F20" s="68"/>
      <c r="G20" s="68"/>
      <c r="H20" s="68"/>
      <c r="I20" s="68"/>
      <c r="J20" s="68"/>
    </row>
    <row r="21" spans="2:10">
      <c r="B21" s="68"/>
      <c r="C21" s="68"/>
      <c r="D21" s="68"/>
      <c r="E21" s="68"/>
      <c r="F21" s="68"/>
      <c r="G21" s="68"/>
      <c r="H21" s="68"/>
      <c r="I21" s="68"/>
      <c r="J21" s="68"/>
    </row>
    <row r="22" spans="2:10">
      <c r="B22" s="68"/>
      <c r="C22" s="68"/>
      <c r="D22" s="68"/>
      <c r="E22" s="68"/>
      <c r="F22" s="68"/>
      <c r="G22" s="68"/>
      <c r="H22" s="68"/>
      <c r="I22" s="68"/>
      <c r="J22" s="68"/>
    </row>
    <row r="23" spans="2:10">
      <c r="B23" s="68"/>
      <c r="C23" s="68"/>
      <c r="D23" s="68"/>
      <c r="E23" s="68"/>
      <c r="F23" s="68"/>
      <c r="G23" s="68"/>
      <c r="H23" s="68"/>
      <c r="I23" s="68"/>
      <c r="J23" s="68"/>
    </row>
    <row r="24" spans="2:10">
      <c r="B24" s="68"/>
      <c r="C24" s="68"/>
      <c r="D24" s="68"/>
      <c r="E24" s="68"/>
      <c r="F24" s="68"/>
      <c r="G24" s="68"/>
      <c r="H24" s="68"/>
      <c r="I24" s="68"/>
      <c r="J24" s="68"/>
    </row>
    <row r="25" spans="2:10">
      <c r="B25" s="68"/>
      <c r="C25" s="68"/>
      <c r="D25" s="68"/>
      <c r="E25" s="68"/>
      <c r="F25" s="68"/>
      <c r="G25" s="68"/>
      <c r="H25" s="68"/>
      <c r="I25" s="68"/>
      <c r="J25" s="68"/>
    </row>
    <row r="26" spans="2:10">
      <c r="B26" s="68"/>
      <c r="C26" s="68"/>
      <c r="D26" s="68"/>
      <c r="E26" s="68"/>
      <c r="F26" s="68"/>
      <c r="G26" s="68"/>
      <c r="H26" s="68"/>
      <c r="I26" s="68"/>
      <c r="J26" s="68"/>
    </row>
    <row r="27" spans="2:10">
      <c r="B27" s="68"/>
      <c r="C27" s="68"/>
      <c r="D27" s="68"/>
      <c r="E27" s="68"/>
      <c r="F27" s="68"/>
      <c r="G27" s="68"/>
      <c r="H27" s="68"/>
      <c r="I27" s="68"/>
      <c r="J27" s="68"/>
    </row>
    <row r="28" spans="2:10">
      <c r="B28" s="68"/>
      <c r="C28" s="68"/>
      <c r="D28" s="68"/>
      <c r="E28" s="68"/>
      <c r="F28" s="68"/>
      <c r="G28" s="68"/>
      <c r="H28" s="68"/>
      <c r="I28" s="68"/>
      <c r="J28" s="68"/>
    </row>
    <row r="29" spans="2:10">
      <c r="B29" s="68"/>
      <c r="C29" s="68"/>
      <c r="D29" s="68"/>
      <c r="E29" s="68"/>
      <c r="F29" s="68"/>
      <c r="G29" s="68"/>
      <c r="H29" s="68"/>
      <c r="I29" s="68"/>
      <c r="J29" s="68"/>
    </row>
    <row r="30" spans="2:10">
      <c r="B30" s="68"/>
      <c r="C30" s="68"/>
      <c r="D30" s="68"/>
      <c r="E30" s="68"/>
      <c r="F30" s="68"/>
      <c r="G30" s="68"/>
      <c r="H30" s="68"/>
      <c r="I30" s="68"/>
      <c r="J30" s="68"/>
    </row>
    <row r="31" spans="2:10">
      <c r="B31" s="68"/>
      <c r="C31" s="68"/>
      <c r="D31" s="68"/>
      <c r="E31" s="68"/>
      <c r="F31" s="68"/>
      <c r="G31" s="68"/>
      <c r="H31" s="68"/>
      <c r="I31" s="68"/>
      <c r="J31" s="68"/>
    </row>
    <row r="32" spans="2:10">
      <c r="B32" s="68"/>
      <c r="C32" s="68"/>
      <c r="D32" s="68"/>
      <c r="E32" s="68"/>
      <c r="F32" s="68"/>
      <c r="G32" s="68"/>
      <c r="H32" s="68"/>
      <c r="I32" s="68"/>
      <c r="J32" s="68"/>
    </row>
    <row r="33" spans="2:10">
      <c r="B33" s="68"/>
      <c r="C33" s="68"/>
      <c r="D33" s="68"/>
      <c r="E33" s="68"/>
      <c r="F33" s="68"/>
      <c r="G33" s="68"/>
      <c r="H33" s="68"/>
      <c r="I33" s="68"/>
      <c r="J33" s="68"/>
    </row>
    <row r="34" spans="2:10">
      <c r="B34" s="68"/>
      <c r="C34" s="68"/>
      <c r="D34" s="68"/>
      <c r="E34" s="68"/>
      <c r="F34" s="68"/>
      <c r="G34" s="68"/>
      <c r="H34" s="68"/>
      <c r="I34" s="68"/>
      <c r="J34" s="68"/>
    </row>
    <row r="35" spans="2:10">
      <c r="B35" s="68"/>
      <c r="C35" s="68"/>
      <c r="D35" s="68"/>
      <c r="E35" s="68"/>
      <c r="F35" s="68"/>
      <c r="G35" s="68"/>
      <c r="H35" s="68"/>
      <c r="I35" s="68"/>
      <c r="J35" s="68"/>
    </row>
    <row r="36" spans="2:10">
      <c r="B36" s="68"/>
      <c r="C36" s="68"/>
      <c r="D36" s="68"/>
      <c r="E36" s="68"/>
      <c r="F36" s="68"/>
      <c r="G36" s="68"/>
      <c r="H36" s="68"/>
      <c r="I36" s="68"/>
      <c r="J36" s="68"/>
    </row>
    <row r="37" spans="2:10">
      <c r="B37" s="68"/>
      <c r="C37" s="68"/>
      <c r="D37" s="68"/>
      <c r="E37" s="68"/>
      <c r="F37" s="68"/>
      <c r="G37" s="68"/>
      <c r="H37" s="68"/>
      <c r="I37" s="68"/>
      <c r="J37" s="68"/>
    </row>
    <row r="38" spans="2:10">
      <c r="B38" s="68"/>
      <c r="C38" s="68"/>
      <c r="D38" s="68"/>
      <c r="E38" s="68"/>
      <c r="F38" s="68"/>
      <c r="G38" s="68"/>
      <c r="H38" s="68"/>
      <c r="I38" s="68"/>
      <c r="J38" s="68"/>
    </row>
    <row r="39" spans="2:10">
      <c r="B39" s="68"/>
      <c r="C39" s="68"/>
      <c r="D39" s="68"/>
      <c r="E39" s="68"/>
      <c r="F39" s="68"/>
      <c r="G39" s="68"/>
      <c r="H39" s="68"/>
      <c r="I39" s="68"/>
      <c r="J39" s="68"/>
    </row>
    <row r="40" spans="2:10">
      <c r="B40" s="68"/>
      <c r="C40" s="68"/>
      <c r="D40" s="68"/>
      <c r="E40" s="68"/>
      <c r="F40" s="68"/>
      <c r="G40" s="68"/>
      <c r="H40" s="68"/>
      <c r="I40" s="68"/>
      <c r="J40" s="68"/>
    </row>
    <row r="41" spans="2:10">
      <c r="B41" s="68"/>
      <c r="C41" s="68"/>
      <c r="D41" s="68"/>
      <c r="E41" s="68"/>
      <c r="F41" s="68"/>
      <c r="G41" s="68"/>
      <c r="H41" s="68"/>
      <c r="I41" s="68"/>
      <c r="J41" s="68"/>
    </row>
    <row r="42" spans="2:10">
      <c r="B42" s="68"/>
      <c r="C42" s="68"/>
      <c r="D42" s="68"/>
      <c r="E42" s="68"/>
      <c r="F42" s="68"/>
      <c r="G42" s="68"/>
      <c r="H42" s="68"/>
      <c r="I42" s="68"/>
      <c r="J42" s="68"/>
    </row>
    <row r="43" spans="2:10">
      <c r="B43" s="68"/>
      <c r="C43" s="68"/>
      <c r="D43" s="68"/>
      <c r="E43" s="68"/>
      <c r="F43" s="68"/>
      <c r="G43" s="68"/>
      <c r="H43" s="68"/>
      <c r="I43" s="68"/>
      <c r="J43" s="68"/>
    </row>
    <row r="44" spans="2:10">
      <c r="B44" s="68"/>
      <c r="C44" s="68"/>
      <c r="D44" s="68"/>
      <c r="E44" s="68"/>
      <c r="F44" s="68"/>
      <c r="G44" s="68"/>
      <c r="H44" s="68"/>
      <c r="I44" s="68"/>
      <c r="J44" s="68"/>
    </row>
    <row r="45" spans="2:10">
      <c r="B45" s="68"/>
      <c r="C45" s="68"/>
      <c r="D45" s="68"/>
      <c r="E45" s="68"/>
      <c r="F45" s="68"/>
      <c r="G45" s="68"/>
      <c r="H45" s="68"/>
      <c r="I45" s="68"/>
      <c r="J45" s="68"/>
    </row>
    <row r="46" spans="2:10">
      <c r="B46" s="68"/>
      <c r="C46" s="68"/>
      <c r="D46" s="68"/>
      <c r="E46" s="68"/>
      <c r="F46" s="68"/>
      <c r="G46" s="68"/>
      <c r="H46" s="68"/>
      <c r="I46" s="68"/>
      <c r="J46" s="68"/>
    </row>
    <row r="47" spans="2:10">
      <c r="B47" s="68"/>
      <c r="C47" s="68"/>
      <c r="D47" s="68"/>
      <c r="E47" s="68"/>
      <c r="F47" s="68"/>
      <c r="G47" s="68"/>
      <c r="H47" s="68"/>
      <c r="I47" s="68"/>
      <c r="J47" s="68"/>
    </row>
    <row r="48" spans="2:10">
      <c r="B48" s="68"/>
      <c r="C48" s="68"/>
      <c r="D48" s="68"/>
      <c r="E48" s="68"/>
      <c r="F48" s="68"/>
      <c r="G48" s="68"/>
      <c r="H48" s="68"/>
      <c r="I48" s="68"/>
      <c r="J48" s="68"/>
    </row>
    <row r="49" spans="2:10">
      <c r="B49" s="68"/>
      <c r="C49" s="68"/>
      <c r="D49" s="68"/>
      <c r="E49" s="68"/>
      <c r="F49" s="68"/>
      <c r="G49" s="68"/>
      <c r="H49" s="68"/>
      <c r="I49" s="68"/>
      <c r="J49" s="68"/>
    </row>
    <row r="50" spans="2:10">
      <c r="B50" s="68"/>
      <c r="C50" s="68"/>
      <c r="D50" s="68"/>
      <c r="E50" s="68"/>
      <c r="F50" s="68"/>
      <c r="G50" s="68"/>
      <c r="H50" s="68"/>
      <c r="I50" s="68"/>
      <c r="J50" s="68"/>
    </row>
    <row r="51" spans="2:10">
      <c r="B51" s="68"/>
      <c r="C51" s="68"/>
      <c r="D51" s="68"/>
      <c r="E51" s="68"/>
      <c r="F51" s="68"/>
      <c r="G51" s="68"/>
      <c r="H51" s="68"/>
      <c r="I51" s="68"/>
      <c r="J51" s="68"/>
    </row>
    <row r="52" spans="2:10">
      <c r="B52" s="68"/>
      <c r="C52" s="68"/>
      <c r="D52" s="68"/>
      <c r="E52" s="68"/>
      <c r="F52" s="68"/>
      <c r="G52" s="68"/>
      <c r="H52" s="68"/>
      <c r="I52" s="68"/>
      <c r="J52" s="68"/>
    </row>
    <row r="53" spans="2:10">
      <c r="B53" s="68"/>
      <c r="C53" s="68"/>
      <c r="D53" s="68"/>
      <c r="E53" s="68"/>
      <c r="F53" s="68"/>
      <c r="G53" s="68"/>
      <c r="H53" s="68"/>
      <c r="I53" s="68"/>
      <c r="J53" s="68"/>
    </row>
    <row r="54" spans="2:10">
      <c r="B54" s="68"/>
      <c r="C54" s="68"/>
      <c r="D54" s="68"/>
      <c r="E54" s="68"/>
      <c r="F54" s="68"/>
      <c r="G54" s="68"/>
      <c r="H54" s="68"/>
      <c r="I54" s="68"/>
      <c r="J54" s="68"/>
    </row>
    <row r="55" spans="2:10">
      <c r="B55" s="68"/>
      <c r="C55" s="68"/>
      <c r="D55" s="68"/>
      <c r="E55" s="68"/>
      <c r="F55" s="68"/>
      <c r="G55" s="68"/>
      <c r="H55" s="68"/>
      <c r="I55" s="68"/>
      <c r="J55" s="68"/>
    </row>
    <row r="56" spans="2:10">
      <c r="B56" s="68"/>
      <c r="C56" s="68"/>
      <c r="D56" s="68"/>
      <c r="E56" s="68"/>
      <c r="F56" s="68"/>
      <c r="G56" s="68"/>
      <c r="H56" s="68"/>
      <c r="I56" s="68"/>
      <c r="J56" s="68"/>
    </row>
    <row r="57" spans="2:10">
      <c r="B57" s="68"/>
      <c r="C57" s="68"/>
      <c r="D57" s="68"/>
      <c r="E57" s="68"/>
      <c r="F57" s="68"/>
      <c r="G57" s="68"/>
      <c r="H57" s="68"/>
      <c r="I57" s="68"/>
      <c r="J57" s="68"/>
    </row>
    <row r="58" spans="2:10">
      <c r="B58" s="68"/>
      <c r="C58" s="68"/>
      <c r="D58" s="68"/>
      <c r="E58" s="68"/>
      <c r="F58" s="68"/>
      <c r="G58" s="68"/>
      <c r="H58" s="68"/>
      <c r="I58" s="68"/>
      <c r="J58" s="68"/>
    </row>
    <row r="59" spans="2:10">
      <c r="B59" s="68"/>
      <c r="C59" s="68"/>
      <c r="D59" s="68"/>
      <c r="E59" s="68"/>
      <c r="F59" s="68"/>
      <c r="G59" s="68"/>
      <c r="H59" s="68"/>
      <c r="I59" s="68"/>
      <c r="J59" s="68"/>
    </row>
    <row r="60" spans="2:10">
      <c r="B60" s="68"/>
      <c r="C60" s="68"/>
      <c r="D60" s="68"/>
      <c r="E60" s="68"/>
      <c r="F60" s="68"/>
      <c r="G60" s="68"/>
      <c r="H60" s="68"/>
      <c r="I60" s="68"/>
      <c r="J60" s="68"/>
    </row>
    <row r="61" spans="2:10">
      <c r="B61" s="68"/>
      <c r="C61" s="68"/>
      <c r="D61" s="68"/>
      <c r="E61" s="68"/>
      <c r="F61" s="68"/>
      <c r="G61" s="68"/>
      <c r="H61" s="68"/>
      <c r="I61" s="68"/>
      <c r="J61" s="68"/>
    </row>
    <row r="62" spans="2:10">
      <c r="B62" s="68"/>
      <c r="C62" s="68"/>
      <c r="D62" s="68"/>
      <c r="E62" s="68"/>
      <c r="F62" s="68"/>
      <c r="G62" s="68"/>
      <c r="H62" s="68"/>
      <c r="I62" s="68"/>
      <c r="J62" s="68"/>
    </row>
    <row r="63" spans="2:10">
      <c r="B63" s="68"/>
      <c r="C63" s="68"/>
      <c r="D63" s="68"/>
      <c r="E63" s="68"/>
      <c r="F63" s="68"/>
      <c r="G63" s="68"/>
      <c r="H63" s="68"/>
      <c r="I63" s="68"/>
      <c r="J63" s="68"/>
    </row>
    <row r="64" spans="2:10">
      <c r="B64" s="68"/>
      <c r="C64" s="68"/>
      <c r="D64" s="68"/>
      <c r="E64" s="68"/>
      <c r="F64" s="68"/>
      <c r="G64" s="68"/>
      <c r="H64" s="68"/>
      <c r="I64" s="68"/>
      <c r="J64" s="68"/>
    </row>
    <row r="65" spans="2:10">
      <c r="B65" s="68"/>
      <c r="C65" s="68"/>
      <c r="D65" s="68"/>
      <c r="E65" s="68"/>
      <c r="F65" s="68"/>
      <c r="G65" s="68"/>
      <c r="H65" s="68"/>
      <c r="I65" s="68"/>
      <c r="J65" s="68"/>
    </row>
    <row r="66" spans="2:10">
      <c r="B66" s="68"/>
      <c r="C66" s="68"/>
      <c r="D66" s="68"/>
      <c r="E66" s="68"/>
      <c r="F66" s="68"/>
      <c r="G66" s="68"/>
      <c r="H66" s="68"/>
      <c r="I66" s="68"/>
      <c r="J66" s="68"/>
    </row>
    <row r="67" spans="2:10">
      <c r="B67" s="68"/>
      <c r="C67" s="68"/>
      <c r="D67" s="68"/>
      <c r="E67" s="68"/>
      <c r="F67" s="68"/>
      <c r="G67" s="68"/>
      <c r="H67" s="68"/>
      <c r="I67" s="68"/>
      <c r="J67" s="68"/>
    </row>
    <row r="68" spans="2:10">
      <c r="B68" s="68"/>
      <c r="C68" s="68"/>
      <c r="D68" s="68"/>
      <c r="E68" s="68"/>
      <c r="F68" s="68"/>
      <c r="G68" s="68"/>
      <c r="H68" s="68"/>
      <c r="I68" s="68"/>
      <c r="J68" s="68"/>
    </row>
    <row r="69" spans="2:10">
      <c r="B69" s="68"/>
      <c r="C69" s="68"/>
      <c r="D69" s="68"/>
      <c r="E69" s="68"/>
      <c r="F69" s="68"/>
      <c r="G69" s="68"/>
      <c r="H69" s="68"/>
      <c r="I69" s="68"/>
      <c r="J69" s="68"/>
    </row>
    <row r="70" spans="2:10">
      <c r="B70" s="68"/>
      <c r="C70" s="68"/>
      <c r="D70" s="68"/>
      <c r="E70" s="68"/>
      <c r="F70" s="68"/>
      <c r="G70" s="68"/>
      <c r="H70" s="68"/>
      <c r="I70" s="68"/>
      <c r="J70" s="68"/>
    </row>
    <row r="71" spans="2:10">
      <c r="B71" s="68"/>
      <c r="C71" s="68"/>
      <c r="D71" s="68"/>
      <c r="E71" s="68"/>
      <c r="F71" s="68"/>
      <c r="G71" s="68"/>
      <c r="H71" s="68"/>
      <c r="I71" s="68"/>
      <c r="J71" s="68"/>
    </row>
    <row r="72" spans="2:10">
      <c r="B72" s="68"/>
      <c r="C72" s="68"/>
      <c r="D72" s="68"/>
      <c r="E72" s="68"/>
      <c r="F72" s="68"/>
      <c r="G72" s="68"/>
      <c r="H72" s="68"/>
      <c r="I72" s="68"/>
      <c r="J72" s="68"/>
    </row>
    <row r="73" spans="2:10">
      <c r="B73" s="68"/>
      <c r="C73" s="68"/>
      <c r="D73" s="68"/>
      <c r="E73" s="68"/>
      <c r="F73" s="68"/>
      <c r="G73" s="68"/>
      <c r="H73" s="68"/>
      <c r="I73" s="68"/>
      <c r="J73" s="68"/>
    </row>
    <row r="74" spans="2:10">
      <c r="B74" s="68"/>
      <c r="C74" s="68"/>
      <c r="D74" s="68"/>
      <c r="E74" s="68"/>
      <c r="F74" s="68"/>
      <c r="G74" s="68"/>
      <c r="H74" s="68"/>
      <c r="I74" s="68"/>
      <c r="J74" s="68"/>
    </row>
    <row r="75" spans="2:10">
      <c r="B75" s="68"/>
      <c r="C75" s="68"/>
      <c r="D75" s="68"/>
      <c r="E75" s="68"/>
      <c r="F75" s="68"/>
      <c r="G75" s="68"/>
      <c r="H75" s="68"/>
      <c r="I75" s="68"/>
      <c r="J75" s="68"/>
    </row>
    <row r="76" spans="2:10">
      <c r="B76" s="68"/>
      <c r="C76" s="68"/>
      <c r="D76" s="68"/>
      <c r="E76" s="68"/>
      <c r="F76" s="68"/>
      <c r="G76" s="68"/>
      <c r="H76" s="68"/>
      <c r="I76" s="68"/>
      <c r="J76" s="68"/>
    </row>
    <row r="77" spans="2:10">
      <c r="B77" s="68"/>
      <c r="C77" s="68"/>
      <c r="D77" s="68"/>
      <c r="E77" s="68"/>
      <c r="F77" s="68"/>
      <c r="G77" s="68"/>
      <c r="H77" s="68"/>
      <c r="I77" s="68"/>
      <c r="J77" s="68"/>
    </row>
    <row r="78" spans="2:10">
      <c r="B78" s="68"/>
      <c r="C78" s="68"/>
      <c r="D78" s="68"/>
      <c r="E78" s="68"/>
      <c r="F78" s="68"/>
      <c r="G78" s="68"/>
      <c r="H78" s="68"/>
      <c r="I78" s="68"/>
      <c r="J78" s="68"/>
    </row>
    <row r="79" spans="2:10">
      <c r="B79" s="68"/>
      <c r="C79" s="68"/>
      <c r="D79" s="68"/>
      <c r="E79" s="68"/>
      <c r="F79" s="68"/>
      <c r="G79" s="68"/>
      <c r="H79" s="68"/>
      <c r="I79" s="68"/>
      <c r="J79" s="68"/>
    </row>
    <row r="80" spans="2:10">
      <c r="B80" s="68"/>
      <c r="C80" s="68"/>
      <c r="D80" s="68"/>
      <c r="E80" s="68"/>
      <c r="F80" s="68"/>
      <c r="G80" s="68"/>
      <c r="H80" s="68"/>
      <c r="I80" s="68"/>
      <c r="J80" s="68"/>
    </row>
    <row r="81" spans="2:10">
      <c r="B81" s="68"/>
      <c r="C81" s="68"/>
      <c r="D81" s="68"/>
      <c r="E81" s="68"/>
      <c r="F81" s="68"/>
      <c r="G81" s="68"/>
      <c r="H81" s="68"/>
      <c r="I81" s="68"/>
      <c r="J81" s="68"/>
    </row>
    <row r="82" spans="2:10">
      <c r="B82" s="68"/>
      <c r="C82" s="68"/>
      <c r="D82" s="68"/>
      <c r="E82" s="68"/>
      <c r="F82" s="68"/>
      <c r="G82" s="68"/>
      <c r="H82" s="68"/>
      <c r="I82" s="68"/>
      <c r="J82" s="68"/>
    </row>
    <row r="83" spans="2:10">
      <c r="B83" s="68"/>
      <c r="C83" s="68"/>
      <c r="D83" s="68"/>
      <c r="E83" s="68"/>
      <c r="F83" s="68"/>
      <c r="G83" s="68"/>
      <c r="H83" s="68"/>
      <c r="I83" s="68"/>
      <c r="J83" s="68"/>
    </row>
    <row r="84" spans="2:10">
      <c r="B84" s="68"/>
      <c r="C84" s="68"/>
      <c r="D84" s="68"/>
      <c r="E84" s="68"/>
      <c r="F84" s="68"/>
      <c r="G84" s="68"/>
      <c r="H84" s="68"/>
      <c r="I84" s="68"/>
      <c r="J84" s="68"/>
    </row>
    <row r="85" spans="2:10">
      <c r="B85" s="68"/>
      <c r="C85" s="68"/>
      <c r="D85" s="68"/>
      <c r="E85" s="68"/>
      <c r="F85" s="68"/>
      <c r="G85" s="68"/>
      <c r="H85" s="68"/>
      <c r="I85" s="68"/>
      <c r="J85" s="68"/>
    </row>
    <row r="86" spans="2:10">
      <c r="B86" s="68"/>
      <c r="C86" s="68"/>
      <c r="D86" s="68"/>
      <c r="E86" s="68"/>
      <c r="F86" s="68"/>
      <c r="G86" s="68"/>
      <c r="H86" s="68"/>
      <c r="I86" s="68"/>
      <c r="J86" s="68"/>
    </row>
    <row r="87" spans="2:10">
      <c r="B87" s="68"/>
      <c r="C87" s="68"/>
      <c r="D87" s="68"/>
      <c r="E87" s="68"/>
      <c r="F87" s="68"/>
      <c r="G87" s="68"/>
      <c r="H87" s="68"/>
      <c r="I87" s="68"/>
      <c r="J87" s="68"/>
    </row>
    <row r="88" spans="2:10">
      <c r="B88" s="68"/>
      <c r="C88" s="68"/>
      <c r="D88" s="68"/>
      <c r="E88" s="68"/>
      <c r="F88" s="68"/>
      <c r="G88" s="68"/>
      <c r="H88" s="68"/>
      <c r="I88" s="68"/>
      <c r="J88" s="68"/>
    </row>
    <row r="89" spans="2:10">
      <c r="B89" s="68"/>
      <c r="C89" s="68"/>
      <c r="D89" s="68"/>
      <c r="E89" s="68"/>
      <c r="F89" s="68"/>
      <c r="G89" s="68"/>
      <c r="H89" s="68"/>
      <c r="I89" s="68"/>
      <c r="J89" s="68"/>
    </row>
    <row r="90" spans="2:10">
      <c r="B90" s="68"/>
      <c r="C90" s="68"/>
      <c r="D90" s="68"/>
      <c r="E90" s="68"/>
      <c r="F90" s="68"/>
      <c r="G90" s="68"/>
      <c r="H90" s="68"/>
      <c r="I90" s="68"/>
      <c r="J90" s="68"/>
    </row>
    <row r="91" spans="2:10">
      <c r="B91" s="68"/>
      <c r="C91" s="68"/>
      <c r="D91" s="68"/>
      <c r="E91" s="68"/>
      <c r="F91" s="68"/>
      <c r="G91" s="68"/>
      <c r="H91" s="68"/>
      <c r="I91" s="68"/>
      <c r="J91" s="68"/>
    </row>
    <row r="92" spans="2:10">
      <c r="B92" s="68"/>
      <c r="C92" s="68"/>
      <c r="D92" s="68"/>
      <c r="E92" s="68"/>
      <c r="F92" s="68"/>
      <c r="G92" s="68"/>
      <c r="H92" s="68"/>
      <c r="I92" s="68"/>
      <c r="J92" s="68"/>
    </row>
    <row r="93" spans="2:10">
      <c r="B93" s="68"/>
      <c r="C93" s="68"/>
      <c r="D93" s="68"/>
      <c r="E93" s="68"/>
      <c r="F93" s="68"/>
      <c r="G93" s="68"/>
      <c r="H93" s="68"/>
      <c r="I93" s="68"/>
      <c r="J93" s="68"/>
    </row>
    <row r="94" spans="2:10">
      <c r="B94" s="68"/>
      <c r="C94" s="68"/>
      <c r="D94" s="68"/>
      <c r="E94" s="68"/>
      <c r="F94" s="68"/>
      <c r="G94" s="68"/>
      <c r="H94" s="68"/>
      <c r="I94" s="68"/>
      <c r="J94" s="68"/>
    </row>
    <row r="95" spans="2:10">
      <c r="B95" s="68"/>
      <c r="C95" s="68"/>
      <c r="D95" s="68"/>
      <c r="E95" s="68"/>
      <c r="F95" s="68"/>
      <c r="G95" s="68"/>
      <c r="H95" s="68"/>
      <c r="I95" s="68"/>
      <c r="J95" s="68"/>
    </row>
    <row r="96" spans="2:10">
      <c r="B96" s="68"/>
      <c r="C96" s="68"/>
      <c r="D96" s="68"/>
      <c r="E96" s="68"/>
      <c r="F96" s="68"/>
      <c r="G96" s="68"/>
      <c r="H96" s="68"/>
      <c r="I96" s="68"/>
      <c r="J96" s="68"/>
    </row>
    <row r="97" spans="2:10">
      <c r="B97" s="68"/>
      <c r="C97" s="68"/>
      <c r="D97" s="68"/>
      <c r="E97" s="68"/>
      <c r="F97" s="68"/>
      <c r="G97" s="68"/>
      <c r="H97" s="68"/>
      <c r="I97" s="68"/>
      <c r="J97" s="68"/>
    </row>
    <row r="98" spans="2:10">
      <c r="B98" s="68"/>
      <c r="C98" s="68"/>
      <c r="D98" s="68"/>
      <c r="E98" s="68"/>
      <c r="F98" s="68"/>
      <c r="G98" s="68"/>
      <c r="H98" s="68"/>
      <c r="I98" s="68"/>
      <c r="J98" s="68"/>
    </row>
    <row r="99" spans="2:10">
      <c r="B99" s="68"/>
      <c r="C99" s="68"/>
      <c r="D99" s="68"/>
      <c r="E99" s="68"/>
      <c r="F99" s="68"/>
      <c r="G99" s="68"/>
      <c r="H99" s="68"/>
      <c r="I99" s="68"/>
      <c r="J99" s="68"/>
    </row>
    <row r="100" spans="2:10">
      <c r="B100" s="68"/>
      <c r="C100" s="68"/>
      <c r="D100" s="68"/>
      <c r="E100" s="68"/>
      <c r="F100" s="68"/>
      <c r="G100" s="68"/>
      <c r="H100" s="68"/>
      <c r="I100" s="68"/>
      <c r="J100" s="68"/>
    </row>
    <row r="101" spans="2:10">
      <c r="B101" s="68"/>
      <c r="C101" s="68"/>
      <c r="D101" s="68"/>
      <c r="E101" s="68"/>
      <c r="F101" s="68"/>
      <c r="G101" s="68"/>
      <c r="H101" s="68"/>
      <c r="I101" s="68"/>
      <c r="J101" s="68"/>
    </row>
    <row r="102" spans="2:10">
      <c r="B102" s="68"/>
      <c r="C102" s="68"/>
      <c r="D102" s="68"/>
      <c r="E102" s="68"/>
      <c r="F102" s="68"/>
      <c r="G102" s="68"/>
      <c r="H102" s="68"/>
      <c r="I102" s="68"/>
      <c r="J102" s="68"/>
    </row>
    <row r="103" spans="2:10">
      <c r="B103" s="68"/>
      <c r="C103" s="68"/>
      <c r="D103" s="68"/>
      <c r="E103" s="68"/>
      <c r="F103" s="68"/>
      <c r="G103" s="68"/>
      <c r="H103" s="68"/>
      <c r="I103" s="68"/>
      <c r="J103" s="68"/>
    </row>
    <row r="104" spans="2:10">
      <c r="B104" s="68"/>
      <c r="C104" s="68"/>
      <c r="D104" s="68"/>
      <c r="E104" s="68"/>
      <c r="F104" s="68"/>
      <c r="G104" s="68"/>
      <c r="H104" s="68"/>
      <c r="I104" s="68"/>
      <c r="J104" s="68"/>
    </row>
    <row r="105" spans="2:10">
      <c r="B105" s="68"/>
      <c r="C105" s="68"/>
      <c r="D105" s="68"/>
      <c r="E105" s="68"/>
      <c r="F105" s="68"/>
      <c r="G105" s="68"/>
      <c r="H105" s="68"/>
      <c r="I105" s="68"/>
      <c r="J105" s="68"/>
    </row>
    <row r="106" spans="2:10">
      <c r="B106" s="68"/>
      <c r="C106" s="68"/>
      <c r="D106" s="68"/>
      <c r="E106" s="68"/>
      <c r="F106" s="68"/>
      <c r="G106" s="68"/>
      <c r="H106" s="68"/>
      <c r="I106" s="68"/>
      <c r="J106" s="68"/>
    </row>
    <row r="107" spans="2:10">
      <c r="B107" s="68"/>
      <c r="C107" s="68"/>
      <c r="D107" s="68"/>
      <c r="E107" s="68"/>
      <c r="F107" s="68"/>
      <c r="G107" s="68"/>
      <c r="H107" s="68"/>
      <c r="I107" s="68"/>
      <c r="J107" s="68"/>
    </row>
    <row r="108" spans="2:10">
      <c r="B108" s="68"/>
      <c r="C108" s="68"/>
      <c r="D108" s="68"/>
      <c r="E108" s="68"/>
      <c r="F108" s="68"/>
      <c r="G108" s="68"/>
      <c r="H108" s="68"/>
      <c r="I108" s="68"/>
      <c r="J108" s="68"/>
    </row>
    <row r="109" spans="2:10">
      <c r="B109" s="68"/>
      <c r="C109" s="68"/>
      <c r="D109" s="68"/>
      <c r="E109" s="68"/>
      <c r="F109" s="68"/>
      <c r="G109" s="68"/>
      <c r="H109" s="68"/>
      <c r="I109" s="68"/>
      <c r="J109" s="68"/>
    </row>
    <row r="110" spans="2:10">
      <c r="B110" s="122"/>
      <c r="C110" s="122"/>
      <c r="D110" s="123"/>
      <c r="E110" s="123"/>
      <c r="F110" s="133"/>
      <c r="G110" s="133"/>
      <c r="H110" s="133"/>
      <c r="I110" s="133"/>
      <c r="J110" s="123"/>
    </row>
    <row r="111" spans="2:10">
      <c r="B111" s="122"/>
      <c r="C111" s="122"/>
      <c r="D111" s="123"/>
      <c r="E111" s="123"/>
      <c r="F111" s="133"/>
      <c r="G111" s="133"/>
      <c r="H111" s="133"/>
      <c r="I111" s="133"/>
      <c r="J111" s="123"/>
    </row>
    <row r="112" spans="2:10">
      <c r="B112" s="122"/>
      <c r="C112" s="122"/>
      <c r="D112" s="123"/>
      <c r="E112" s="123"/>
      <c r="F112" s="133"/>
      <c r="G112" s="133"/>
      <c r="H112" s="133"/>
      <c r="I112" s="133"/>
      <c r="J112" s="123"/>
    </row>
    <row r="113" spans="2:10">
      <c r="B113" s="122"/>
      <c r="C113" s="122"/>
      <c r="D113" s="123"/>
      <c r="E113" s="123"/>
      <c r="F113" s="133"/>
      <c r="G113" s="133"/>
      <c r="H113" s="133"/>
      <c r="I113" s="133"/>
      <c r="J113" s="123"/>
    </row>
    <row r="114" spans="2:10">
      <c r="B114" s="122"/>
      <c r="C114" s="122"/>
      <c r="D114" s="123"/>
      <c r="E114" s="123"/>
      <c r="F114" s="133"/>
      <c r="G114" s="133"/>
      <c r="H114" s="133"/>
      <c r="I114" s="133"/>
      <c r="J114" s="123"/>
    </row>
    <row r="115" spans="2:10">
      <c r="B115" s="122"/>
      <c r="C115" s="122"/>
      <c r="D115" s="123"/>
      <c r="E115" s="123"/>
      <c r="F115" s="133"/>
      <c r="G115" s="133"/>
      <c r="H115" s="133"/>
      <c r="I115" s="133"/>
      <c r="J115" s="123"/>
    </row>
    <row r="116" spans="2:10">
      <c r="B116" s="122"/>
      <c r="C116" s="122"/>
      <c r="D116" s="123"/>
      <c r="E116" s="123"/>
      <c r="F116" s="133"/>
      <c r="G116" s="133"/>
      <c r="H116" s="133"/>
      <c r="I116" s="133"/>
      <c r="J116" s="123"/>
    </row>
    <row r="117" spans="2:10">
      <c r="B117" s="122"/>
      <c r="C117" s="122"/>
      <c r="D117" s="123"/>
      <c r="E117" s="123"/>
      <c r="F117" s="133"/>
      <c r="G117" s="133"/>
      <c r="H117" s="133"/>
      <c r="I117" s="133"/>
      <c r="J117" s="123"/>
    </row>
    <row r="118" spans="2:10">
      <c r="B118" s="122"/>
      <c r="C118" s="122"/>
      <c r="D118" s="123"/>
      <c r="E118" s="123"/>
      <c r="F118" s="133"/>
      <c r="G118" s="133"/>
      <c r="H118" s="133"/>
      <c r="I118" s="133"/>
      <c r="J118" s="123"/>
    </row>
    <row r="119" spans="2:10">
      <c r="B119" s="122"/>
      <c r="C119" s="122"/>
      <c r="D119" s="123"/>
      <c r="E119" s="123"/>
      <c r="F119" s="133"/>
      <c r="G119" s="133"/>
      <c r="H119" s="133"/>
      <c r="I119" s="133"/>
      <c r="J119" s="123"/>
    </row>
    <row r="120" spans="2:10">
      <c r="B120" s="122"/>
      <c r="C120" s="122"/>
      <c r="D120" s="123"/>
      <c r="E120" s="123"/>
      <c r="F120" s="133"/>
      <c r="G120" s="133"/>
      <c r="H120" s="133"/>
      <c r="I120" s="133"/>
      <c r="J120" s="123"/>
    </row>
    <row r="121" spans="2:10">
      <c r="B121" s="122"/>
      <c r="C121" s="122"/>
      <c r="D121" s="123"/>
      <c r="E121" s="123"/>
      <c r="F121" s="133"/>
      <c r="G121" s="133"/>
      <c r="H121" s="133"/>
      <c r="I121" s="133"/>
      <c r="J121" s="123"/>
    </row>
    <row r="122" spans="2:10">
      <c r="B122" s="122"/>
      <c r="C122" s="122"/>
      <c r="D122" s="123"/>
      <c r="E122" s="123"/>
      <c r="F122" s="133"/>
      <c r="G122" s="133"/>
      <c r="H122" s="133"/>
      <c r="I122" s="133"/>
      <c r="J122" s="123"/>
    </row>
    <row r="123" spans="2:10">
      <c r="B123" s="122"/>
      <c r="C123" s="122"/>
      <c r="D123" s="123"/>
      <c r="E123" s="123"/>
      <c r="F123" s="133"/>
      <c r="G123" s="133"/>
      <c r="H123" s="133"/>
      <c r="I123" s="133"/>
      <c r="J123" s="123"/>
    </row>
    <row r="124" spans="2:10">
      <c r="B124" s="122"/>
      <c r="C124" s="122"/>
      <c r="D124" s="123"/>
      <c r="E124" s="123"/>
      <c r="F124" s="133"/>
      <c r="G124" s="133"/>
      <c r="H124" s="133"/>
      <c r="I124" s="133"/>
      <c r="J124" s="123"/>
    </row>
    <row r="125" spans="2:10">
      <c r="B125" s="122"/>
      <c r="C125" s="122"/>
      <c r="D125" s="123"/>
      <c r="E125" s="123"/>
      <c r="F125" s="133"/>
      <c r="G125" s="133"/>
      <c r="H125" s="133"/>
      <c r="I125" s="133"/>
      <c r="J125" s="123"/>
    </row>
    <row r="126" spans="2:10">
      <c r="B126" s="122"/>
      <c r="C126" s="122"/>
      <c r="D126" s="123"/>
      <c r="E126" s="123"/>
      <c r="F126" s="133"/>
      <c r="G126" s="133"/>
      <c r="H126" s="133"/>
      <c r="I126" s="133"/>
      <c r="J126" s="123"/>
    </row>
    <row r="127" spans="2:10">
      <c r="B127" s="122"/>
      <c r="C127" s="122"/>
      <c r="D127" s="123"/>
      <c r="E127" s="123"/>
      <c r="F127" s="133"/>
      <c r="G127" s="133"/>
      <c r="H127" s="133"/>
      <c r="I127" s="133"/>
      <c r="J127" s="123"/>
    </row>
    <row r="128" spans="2:10">
      <c r="B128" s="122"/>
      <c r="C128" s="122"/>
      <c r="D128" s="123"/>
      <c r="E128" s="123"/>
      <c r="F128" s="133"/>
      <c r="G128" s="133"/>
      <c r="H128" s="133"/>
      <c r="I128" s="133"/>
      <c r="J128" s="123"/>
    </row>
    <row r="129" spans="2:10">
      <c r="B129" s="122"/>
      <c r="C129" s="122"/>
      <c r="D129" s="123"/>
      <c r="E129" s="123"/>
      <c r="F129" s="133"/>
      <c r="G129" s="133"/>
      <c r="H129" s="133"/>
      <c r="I129" s="133"/>
      <c r="J129" s="123"/>
    </row>
    <row r="130" spans="2:10">
      <c r="B130" s="122"/>
      <c r="C130" s="122"/>
      <c r="D130" s="123"/>
      <c r="E130" s="123"/>
      <c r="F130" s="133"/>
      <c r="G130" s="133"/>
      <c r="H130" s="133"/>
      <c r="I130" s="133"/>
      <c r="J130" s="123"/>
    </row>
    <row r="131" spans="2:10">
      <c r="B131" s="122"/>
      <c r="C131" s="122"/>
      <c r="D131" s="123"/>
      <c r="E131" s="123"/>
      <c r="F131" s="133"/>
      <c r="G131" s="133"/>
      <c r="H131" s="133"/>
      <c r="I131" s="133"/>
      <c r="J131" s="123"/>
    </row>
    <row r="132" spans="2:10">
      <c r="B132" s="122"/>
      <c r="C132" s="122"/>
      <c r="D132" s="123"/>
      <c r="E132" s="123"/>
      <c r="F132" s="133"/>
      <c r="G132" s="133"/>
      <c r="H132" s="133"/>
      <c r="I132" s="133"/>
      <c r="J132" s="123"/>
    </row>
    <row r="133" spans="2:10">
      <c r="B133" s="122"/>
      <c r="C133" s="122"/>
      <c r="D133" s="123"/>
      <c r="E133" s="123"/>
      <c r="F133" s="133"/>
      <c r="G133" s="133"/>
      <c r="H133" s="133"/>
      <c r="I133" s="133"/>
      <c r="J133" s="123"/>
    </row>
    <row r="134" spans="2:10">
      <c r="B134" s="122"/>
      <c r="C134" s="122"/>
      <c r="D134" s="123"/>
      <c r="E134" s="123"/>
      <c r="F134" s="133"/>
      <c r="G134" s="133"/>
      <c r="H134" s="133"/>
      <c r="I134" s="133"/>
      <c r="J134" s="123"/>
    </row>
    <row r="135" spans="2:10">
      <c r="B135" s="122"/>
      <c r="C135" s="122"/>
      <c r="D135" s="123"/>
      <c r="E135" s="123"/>
      <c r="F135" s="133"/>
      <c r="G135" s="133"/>
      <c r="H135" s="133"/>
      <c r="I135" s="133"/>
      <c r="J135" s="123"/>
    </row>
    <row r="136" spans="2:10">
      <c r="B136" s="122"/>
      <c r="C136" s="122"/>
      <c r="D136" s="123"/>
      <c r="E136" s="123"/>
      <c r="F136" s="133"/>
      <c r="G136" s="133"/>
      <c r="H136" s="133"/>
      <c r="I136" s="133"/>
      <c r="J136" s="123"/>
    </row>
    <row r="137" spans="2:10">
      <c r="B137" s="122"/>
      <c r="C137" s="122"/>
      <c r="D137" s="123"/>
      <c r="E137" s="123"/>
      <c r="F137" s="133"/>
      <c r="G137" s="133"/>
      <c r="H137" s="133"/>
      <c r="I137" s="133"/>
      <c r="J137" s="123"/>
    </row>
    <row r="138" spans="2:10">
      <c r="B138" s="122"/>
      <c r="C138" s="122"/>
      <c r="D138" s="123"/>
      <c r="E138" s="123"/>
      <c r="F138" s="133"/>
      <c r="G138" s="133"/>
      <c r="H138" s="133"/>
      <c r="I138" s="133"/>
      <c r="J138" s="123"/>
    </row>
    <row r="139" spans="2:10">
      <c r="B139" s="122"/>
      <c r="C139" s="122"/>
      <c r="D139" s="123"/>
      <c r="E139" s="123"/>
      <c r="F139" s="133"/>
      <c r="G139" s="133"/>
      <c r="H139" s="133"/>
      <c r="I139" s="133"/>
      <c r="J139" s="123"/>
    </row>
    <row r="140" spans="2:10">
      <c r="B140" s="122"/>
      <c r="C140" s="122"/>
      <c r="D140" s="123"/>
      <c r="E140" s="123"/>
      <c r="F140" s="133"/>
      <c r="G140" s="133"/>
      <c r="H140" s="133"/>
      <c r="I140" s="133"/>
      <c r="J140" s="123"/>
    </row>
    <row r="141" spans="2:10">
      <c r="B141" s="122"/>
      <c r="C141" s="122"/>
      <c r="D141" s="123"/>
      <c r="E141" s="123"/>
      <c r="F141" s="133"/>
      <c r="G141" s="133"/>
      <c r="H141" s="133"/>
      <c r="I141" s="133"/>
      <c r="J141" s="123"/>
    </row>
    <row r="142" spans="2:10">
      <c r="B142" s="122"/>
      <c r="C142" s="122"/>
      <c r="D142" s="123"/>
      <c r="E142" s="123"/>
      <c r="F142" s="133"/>
      <c r="G142" s="133"/>
      <c r="H142" s="133"/>
      <c r="I142" s="133"/>
      <c r="J142" s="123"/>
    </row>
    <row r="143" spans="2:10">
      <c r="B143" s="122"/>
      <c r="C143" s="122"/>
      <c r="D143" s="123"/>
      <c r="E143" s="123"/>
      <c r="F143" s="133"/>
      <c r="G143" s="133"/>
      <c r="H143" s="133"/>
      <c r="I143" s="133"/>
      <c r="J143" s="123"/>
    </row>
    <row r="144" spans="2:10">
      <c r="B144" s="122"/>
      <c r="C144" s="122"/>
      <c r="D144" s="123"/>
      <c r="E144" s="123"/>
      <c r="F144" s="133"/>
      <c r="G144" s="133"/>
      <c r="H144" s="133"/>
      <c r="I144" s="133"/>
      <c r="J144" s="123"/>
    </row>
    <row r="145" spans="2:10">
      <c r="B145" s="122"/>
      <c r="C145" s="122"/>
      <c r="D145" s="123"/>
      <c r="E145" s="123"/>
      <c r="F145" s="133"/>
      <c r="G145" s="133"/>
      <c r="H145" s="133"/>
      <c r="I145" s="133"/>
      <c r="J145" s="123"/>
    </row>
    <row r="146" spans="2:10">
      <c r="B146" s="122"/>
      <c r="C146" s="122"/>
      <c r="D146" s="123"/>
      <c r="E146" s="123"/>
      <c r="F146" s="133"/>
      <c r="G146" s="133"/>
      <c r="H146" s="133"/>
      <c r="I146" s="133"/>
      <c r="J146" s="123"/>
    </row>
    <row r="147" spans="2:10">
      <c r="B147" s="122"/>
      <c r="C147" s="122"/>
      <c r="D147" s="123"/>
      <c r="E147" s="123"/>
      <c r="F147" s="133"/>
      <c r="G147" s="133"/>
      <c r="H147" s="133"/>
      <c r="I147" s="133"/>
      <c r="J147" s="123"/>
    </row>
    <row r="148" spans="2:10">
      <c r="B148" s="122"/>
      <c r="C148" s="122"/>
      <c r="D148" s="123"/>
      <c r="E148" s="123"/>
      <c r="F148" s="133"/>
      <c r="G148" s="133"/>
      <c r="H148" s="133"/>
      <c r="I148" s="133"/>
      <c r="J148" s="123"/>
    </row>
    <row r="149" spans="2:10">
      <c r="B149" s="122"/>
      <c r="C149" s="122"/>
      <c r="D149" s="123"/>
      <c r="E149" s="123"/>
      <c r="F149" s="133"/>
      <c r="G149" s="133"/>
      <c r="H149" s="133"/>
      <c r="I149" s="133"/>
      <c r="J149" s="123"/>
    </row>
    <row r="150" spans="2:10">
      <c r="B150" s="122"/>
      <c r="C150" s="122"/>
      <c r="D150" s="123"/>
      <c r="E150" s="123"/>
      <c r="F150" s="133"/>
      <c r="G150" s="133"/>
      <c r="H150" s="133"/>
      <c r="I150" s="133"/>
      <c r="J150" s="123"/>
    </row>
    <row r="151" spans="2:10">
      <c r="B151" s="122"/>
      <c r="C151" s="122"/>
      <c r="D151" s="123"/>
      <c r="E151" s="123"/>
      <c r="F151" s="133"/>
      <c r="G151" s="133"/>
      <c r="H151" s="133"/>
      <c r="I151" s="133"/>
      <c r="J151" s="123"/>
    </row>
    <row r="152" spans="2:10">
      <c r="B152" s="122"/>
      <c r="C152" s="122"/>
      <c r="D152" s="123"/>
      <c r="E152" s="123"/>
      <c r="F152" s="133"/>
      <c r="G152" s="133"/>
      <c r="H152" s="133"/>
      <c r="I152" s="133"/>
      <c r="J152" s="123"/>
    </row>
    <row r="153" spans="2:10">
      <c r="B153" s="122"/>
      <c r="C153" s="122"/>
      <c r="D153" s="123"/>
      <c r="E153" s="123"/>
      <c r="F153" s="133"/>
      <c r="G153" s="133"/>
      <c r="H153" s="133"/>
      <c r="I153" s="133"/>
      <c r="J153" s="123"/>
    </row>
    <row r="154" spans="2:10">
      <c r="B154" s="122"/>
      <c r="C154" s="122"/>
      <c r="D154" s="123"/>
      <c r="E154" s="123"/>
      <c r="F154" s="133"/>
      <c r="G154" s="133"/>
      <c r="H154" s="133"/>
      <c r="I154" s="133"/>
      <c r="J154" s="123"/>
    </row>
    <row r="155" spans="2:10">
      <c r="B155" s="122"/>
      <c r="C155" s="122"/>
      <c r="D155" s="123"/>
      <c r="E155" s="123"/>
      <c r="F155" s="133"/>
      <c r="G155" s="133"/>
      <c r="H155" s="133"/>
      <c r="I155" s="133"/>
      <c r="J155" s="123"/>
    </row>
    <row r="156" spans="2:10">
      <c r="B156" s="122"/>
      <c r="C156" s="122"/>
      <c r="D156" s="123"/>
      <c r="E156" s="123"/>
      <c r="F156" s="133"/>
      <c r="G156" s="133"/>
      <c r="H156" s="133"/>
      <c r="I156" s="133"/>
      <c r="J156" s="123"/>
    </row>
    <row r="157" spans="2:10">
      <c r="B157" s="122"/>
      <c r="C157" s="122"/>
      <c r="D157" s="123"/>
      <c r="E157" s="123"/>
      <c r="F157" s="133"/>
      <c r="G157" s="133"/>
      <c r="H157" s="133"/>
      <c r="I157" s="133"/>
      <c r="J157" s="123"/>
    </row>
    <row r="158" spans="2:10">
      <c r="B158" s="122"/>
      <c r="C158" s="122"/>
      <c r="D158" s="123"/>
      <c r="E158" s="123"/>
      <c r="F158" s="133"/>
      <c r="G158" s="133"/>
      <c r="H158" s="133"/>
      <c r="I158" s="133"/>
      <c r="J158" s="123"/>
    </row>
    <row r="159" spans="2:10">
      <c r="B159" s="122"/>
      <c r="C159" s="122"/>
      <c r="D159" s="123"/>
      <c r="E159" s="123"/>
      <c r="F159" s="133"/>
      <c r="G159" s="133"/>
      <c r="H159" s="133"/>
      <c r="I159" s="133"/>
      <c r="J159" s="123"/>
    </row>
    <row r="160" spans="2:10">
      <c r="B160" s="122"/>
      <c r="C160" s="122"/>
      <c r="D160" s="123"/>
      <c r="E160" s="123"/>
      <c r="F160" s="133"/>
      <c r="G160" s="133"/>
      <c r="H160" s="133"/>
      <c r="I160" s="133"/>
      <c r="J160" s="123"/>
    </row>
    <row r="161" spans="2:10">
      <c r="B161" s="122"/>
      <c r="C161" s="122"/>
      <c r="D161" s="123"/>
      <c r="E161" s="123"/>
      <c r="F161" s="133"/>
      <c r="G161" s="133"/>
      <c r="H161" s="133"/>
      <c r="I161" s="133"/>
      <c r="J161" s="123"/>
    </row>
    <row r="162" spans="2:10">
      <c r="B162" s="122"/>
      <c r="C162" s="122"/>
      <c r="D162" s="123"/>
      <c r="E162" s="123"/>
      <c r="F162" s="133"/>
      <c r="G162" s="133"/>
      <c r="H162" s="133"/>
      <c r="I162" s="133"/>
      <c r="J162" s="123"/>
    </row>
    <row r="163" spans="2:10">
      <c r="B163" s="122"/>
      <c r="C163" s="122"/>
      <c r="D163" s="123"/>
      <c r="E163" s="123"/>
      <c r="F163" s="133"/>
      <c r="G163" s="133"/>
      <c r="H163" s="133"/>
      <c r="I163" s="133"/>
      <c r="J163" s="123"/>
    </row>
    <row r="164" spans="2:10">
      <c r="B164" s="122"/>
      <c r="C164" s="122"/>
      <c r="D164" s="123"/>
      <c r="E164" s="123"/>
      <c r="F164" s="133"/>
      <c r="G164" s="133"/>
      <c r="H164" s="133"/>
      <c r="I164" s="133"/>
      <c r="J164" s="123"/>
    </row>
    <row r="165" spans="2:10">
      <c r="B165" s="122"/>
      <c r="C165" s="122"/>
      <c r="D165" s="123"/>
      <c r="E165" s="123"/>
      <c r="F165" s="133"/>
      <c r="G165" s="133"/>
      <c r="H165" s="133"/>
      <c r="I165" s="133"/>
      <c r="J165" s="123"/>
    </row>
    <row r="166" spans="2:10">
      <c r="B166" s="122"/>
      <c r="C166" s="122"/>
      <c r="D166" s="123"/>
      <c r="E166" s="123"/>
      <c r="F166" s="133"/>
      <c r="G166" s="133"/>
      <c r="H166" s="133"/>
      <c r="I166" s="133"/>
      <c r="J166" s="123"/>
    </row>
    <row r="167" spans="2:10">
      <c r="B167" s="122"/>
      <c r="C167" s="122"/>
      <c r="D167" s="123"/>
      <c r="E167" s="123"/>
      <c r="F167" s="133"/>
      <c r="G167" s="133"/>
      <c r="H167" s="133"/>
      <c r="I167" s="133"/>
      <c r="J167" s="123"/>
    </row>
    <row r="168" spans="2:10">
      <c r="B168" s="122"/>
      <c r="C168" s="122"/>
      <c r="D168" s="123"/>
      <c r="E168" s="123"/>
      <c r="F168" s="133"/>
      <c r="G168" s="133"/>
      <c r="H168" s="133"/>
      <c r="I168" s="133"/>
      <c r="J168" s="123"/>
    </row>
    <row r="169" spans="2:10">
      <c r="B169" s="122"/>
      <c r="C169" s="122"/>
      <c r="D169" s="123"/>
      <c r="E169" s="123"/>
      <c r="F169" s="133"/>
      <c r="G169" s="133"/>
      <c r="H169" s="133"/>
      <c r="I169" s="133"/>
      <c r="J169" s="123"/>
    </row>
    <row r="170" spans="2:10">
      <c r="B170" s="122"/>
      <c r="C170" s="122"/>
      <c r="D170" s="123"/>
      <c r="E170" s="123"/>
      <c r="F170" s="133"/>
      <c r="G170" s="133"/>
      <c r="H170" s="133"/>
      <c r="I170" s="133"/>
      <c r="J170" s="123"/>
    </row>
    <row r="171" spans="2:10">
      <c r="B171" s="122"/>
      <c r="C171" s="122"/>
      <c r="D171" s="123"/>
      <c r="E171" s="123"/>
      <c r="F171" s="133"/>
      <c r="G171" s="133"/>
      <c r="H171" s="133"/>
      <c r="I171" s="133"/>
      <c r="J171" s="123"/>
    </row>
    <row r="172" spans="2:10">
      <c r="B172" s="122"/>
      <c r="C172" s="122"/>
      <c r="D172" s="123"/>
      <c r="E172" s="123"/>
      <c r="F172" s="133"/>
      <c r="G172" s="133"/>
      <c r="H172" s="133"/>
      <c r="I172" s="133"/>
      <c r="J172" s="123"/>
    </row>
    <row r="173" spans="2:10">
      <c r="B173" s="122"/>
      <c r="C173" s="122"/>
      <c r="D173" s="123"/>
      <c r="E173" s="123"/>
      <c r="F173" s="133"/>
      <c r="G173" s="133"/>
      <c r="H173" s="133"/>
      <c r="I173" s="133"/>
      <c r="J173" s="123"/>
    </row>
    <row r="174" spans="2:10">
      <c r="B174" s="122"/>
      <c r="C174" s="122"/>
      <c r="D174" s="123"/>
      <c r="E174" s="123"/>
      <c r="F174" s="133"/>
      <c r="G174" s="133"/>
      <c r="H174" s="133"/>
      <c r="I174" s="133"/>
      <c r="J174" s="123"/>
    </row>
    <row r="175" spans="2:10">
      <c r="B175" s="122"/>
      <c r="C175" s="122"/>
      <c r="D175" s="123"/>
      <c r="E175" s="123"/>
      <c r="F175" s="133"/>
      <c r="G175" s="133"/>
      <c r="H175" s="133"/>
      <c r="I175" s="133"/>
      <c r="J175" s="123"/>
    </row>
    <row r="176" spans="2:10">
      <c r="B176" s="122"/>
      <c r="C176" s="122"/>
      <c r="D176" s="123"/>
      <c r="E176" s="123"/>
      <c r="F176" s="133"/>
      <c r="G176" s="133"/>
      <c r="H176" s="133"/>
      <c r="I176" s="133"/>
      <c r="J176" s="123"/>
    </row>
    <row r="177" spans="2:10">
      <c r="B177" s="122"/>
      <c r="C177" s="122"/>
      <c r="D177" s="123"/>
      <c r="E177" s="123"/>
      <c r="F177" s="133"/>
      <c r="G177" s="133"/>
      <c r="H177" s="133"/>
      <c r="I177" s="133"/>
      <c r="J177" s="123"/>
    </row>
    <row r="178" spans="2:10">
      <c r="B178" s="122"/>
      <c r="C178" s="122"/>
      <c r="D178" s="123"/>
      <c r="E178" s="123"/>
      <c r="F178" s="133"/>
      <c r="G178" s="133"/>
      <c r="H178" s="133"/>
      <c r="I178" s="133"/>
      <c r="J178" s="123"/>
    </row>
    <row r="179" spans="2:10">
      <c r="B179" s="122"/>
      <c r="C179" s="122"/>
      <c r="D179" s="123"/>
      <c r="E179" s="123"/>
      <c r="F179" s="133"/>
      <c r="G179" s="133"/>
      <c r="H179" s="133"/>
      <c r="I179" s="133"/>
      <c r="J179" s="123"/>
    </row>
    <row r="180" spans="2:10">
      <c r="B180" s="122"/>
      <c r="C180" s="122"/>
      <c r="D180" s="123"/>
      <c r="E180" s="123"/>
      <c r="F180" s="133"/>
      <c r="G180" s="133"/>
      <c r="H180" s="133"/>
      <c r="I180" s="133"/>
      <c r="J180" s="123"/>
    </row>
    <row r="181" spans="2:10">
      <c r="B181" s="122"/>
      <c r="C181" s="122"/>
      <c r="D181" s="123"/>
      <c r="E181" s="123"/>
      <c r="F181" s="133"/>
      <c r="G181" s="133"/>
      <c r="H181" s="133"/>
      <c r="I181" s="133"/>
      <c r="J181" s="123"/>
    </row>
    <row r="182" spans="2:10">
      <c r="B182" s="122"/>
      <c r="C182" s="122"/>
      <c r="D182" s="123"/>
      <c r="E182" s="123"/>
      <c r="F182" s="133"/>
      <c r="G182" s="133"/>
      <c r="H182" s="133"/>
      <c r="I182" s="133"/>
      <c r="J182" s="123"/>
    </row>
    <row r="183" spans="2:10">
      <c r="B183" s="122"/>
      <c r="C183" s="122"/>
      <c r="D183" s="123"/>
      <c r="E183" s="123"/>
      <c r="F183" s="133"/>
      <c r="G183" s="133"/>
      <c r="H183" s="133"/>
      <c r="I183" s="133"/>
      <c r="J183" s="123"/>
    </row>
    <row r="184" spans="2:10">
      <c r="B184" s="122"/>
      <c r="C184" s="122"/>
      <c r="D184" s="123"/>
      <c r="E184" s="123"/>
      <c r="F184" s="133"/>
      <c r="G184" s="133"/>
      <c r="H184" s="133"/>
      <c r="I184" s="133"/>
      <c r="J184" s="123"/>
    </row>
    <row r="185" spans="2:10">
      <c r="B185" s="122"/>
      <c r="C185" s="122"/>
      <c r="D185" s="123"/>
      <c r="E185" s="123"/>
      <c r="F185" s="133"/>
      <c r="G185" s="133"/>
      <c r="H185" s="133"/>
      <c r="I185" s="133"/>
      <c r="J185" s="123"/>
    </row>
    <row r="186" spans="2:10">
      <c r="B186" s="122"/>
      <c r="C186" s="122"/>
      <c r="D186" s="123"/>
      <c r="E186" s="123"/>
      <c r="F186" s="133"/>
      <c r="G186" s="133"/>
      <c r="H186" s="133"/>
      <c r="I186" s="133"/>
      <c r="J186" s="123"/>
    </row>
    <row r="187" spans="2:10">
      <c r="B187" s="122"/>
      <c r="C187" s="122"/>
      <c r="D187" s="123"/>
      <c r="E187" s="123"/>
      <c r="F187" s="133"/>
      <c r="G187" s="133"/>
      <c r="H187" s="133"/>
      <c r="I187" s="133"/>
      <c r="J187" s="123"/>
    </row>
    <row r="188" spans="2:10">
      <c r="B188" s="122"/>
      <c r="C188" s="122"/>
      <c r="D188" s="123"/>
      <c r="E188" s="123"/>
      <c r="F188" s="133"/>
      <c r="G188" s="133"/>
      <c r="H188" s="133"/>
      <c r="I188" s="133"/>
      <c r="J188" s="123"/>
    </row>
    <row r="189" spans="2:10">
      <c r="B189" s="122"/>
      <c r="C189" s="122"/>
      <c r="D189" s="123"/>
      <c r="E189" s="123"/>
      <c r="F189" s="133"/>
      <c r="G189" s="133"/>
      <c r="H189" s="133"/>
      <c r="I189" s="133"/>
      <c r="J189" s="123"/>
    </row>
    <row r="190" spans="2:10">
      <c r="B190" s="122"/>
      <c r="C190" s="122"/>
      <c r="D190" s="123"/>
      <c r="E190" s="123"/>
      <c r="F190" s="133"/>
      <c r="G190" s="133"/>
      <c r="H190" s="133"/>
      <c r="I190" s="133"/>
      <c r="J190" s="123"/>
    </row>
    <row r="191" spans="2:10">
      <c r="B191" s="122"/>
      <c r="C191" s="122"/>
      <c r="D191" s="123"/>
      <c r="E191" s="123"/>
      <c r="F191" s="133"/>
      <c r="G191" s="133"/>
      <c r="H191" s="133"/>
      <c r="I191" s="133"/>
      <c r="J191" s="123"/>
    </row>
    <row r="192" spans="2:10">
      <c r="B192" s="122"/>
      <c r="C192" s="122"/>
      <c r="D192" s="123"/>
      <c r="E192" s="123"/>
      <c r="F192" s="133"/>
      <c r="G192" s="133"/>
      <c r="H192" s="133"/>
      <c r="I192" s="133"/>
      <c r="J192" s="123"/>
    </row>
    <row r="193" spans="2:10">
      <c r="B193" s="122"/>
      <c r="C193" s="122"/>
      <c r="D193" s="123"/>
      <c r="E193" s="123"/>
      <c r="F193" s="133"/>
      <c r="G193" s="133"/>
      <c r="H193" s="133"/>
      <c r="I193" s="133"/>
      <c r="J193" s="123"/>
    </row>
    <row r="194" spans="2:10">
      <c r="B194" s="122"/>
      <c r="C194" s="122"/>
      <c r="D194" s="123"/>
      <c r="E194" s="123"/>
      <c r="F194" s="133"/>
      <c r="G194" s="133"/>
      <c r="H194" s="133"/>
      <c r="I194" s="133"/>
      <c r="J194" s="123"/>
    </row>
    <row r="195" spans="2:10">
      <c r="B195" s="122"/>
      <c r="C195" s="122"/>
      <c r="D195" s="123"/>
      <c r="E195" s="123"/>
      <c r="F195" s="133"/>
      <c r="G195" s="133"/>
      <c r="H195" s="133"/>
      <c r="I195" s="133"/>
      <c r="J195" s="123"/>
    </row>
    <row r="196" spans="2:10">
      <c r="B196" s="122"/>
      <c r="C196" s="122"/>
      <c r="D196" s="123"/>
      <c r="E196" s="123"/>
      <c r="F196" s="133"/>
      <c r="G196" s="133"/>
      <c r="H196" s="133"/>
      <c r="I196" s="133"/>
      <c r="J196" s="123"/>
    </row>
    <row r="197" spans="2:10">
      <c r="B197" s="122"/>
      <c r="C197" s="122"/>
      <c r="D197" s="123"/>
      <c r="E197" s="123"/>
      <c r="F197" s="133"/>
      <c r="G197" s="133"/>
      <c r="H197" s="133"/>
      <c r="I197" s="133"/>
      <c r="J197" s="123"/>
    </row>
    <row r="198" spans="2:10">
      <c r="B198" s="122"/>
      <c r="C198" s="122"/>
      <c r="D198" s="123"/>
      <c r="E198" s="123"/>
      <c r="F198" s="133"/>
      <c r="G198" s="133"/>
      <c r="H198" s="133"/>
      <c r="I198" s="133"/>
      <c r="J198" s="123"/>
    </row>
    <row r="199" spans="2:10">
      <c r="B199" s="122"/>
      <c r="C199" s="122"/>
      <c r="D199" s="123"/>
      <c r="E199" s="123"/>
      <c r="F199" s="133"/>
      <c r="G199" s="133"/>
      <c r="H199" s="133"/>
      <c r="I199" s="133"/>
      <c r="J199" s="123"/>
    </row>
    <row r="200" spans="2:10">
      <c r="B200" s="122"/>
      <c r="C200" s="122"/>
      <c r="D200" s="123"/>
      <c r="E200" s="123"/>
      <c r="F200" s="133"/>
      <c r="G200" s="133"/>
      <c r="H200" s="133"/>
      <c r="I200" s="133"/>
      <c r="J200" s="123"/>
    </row>
    <row r="201" spans="2:10">
      <c r="F201" s="3"/>
      <c r="G201" s="3"/>
      <c r="H201" s="3"/>
      <c r="I201" s="3"/>
    </row>
    <row r="202" spans="2:10">
      <c r="F202" s="3"/>
      <c r="G202" s="3"/>
      <c r="H202" s="3"/>
      <c r="I202" s="3"/>
    </row>
    <row r="203" spans="2:10">
      <c r="F203" s="3"/>
      <c r="G203" s="3"/>
      <c r="H203" s="3"/>
      <c r="I203" s="3"/>
    </row>
    <row r="204" spans="2:10">
      <c r="F204" s="3"/>
      <c r="G204" s="3"/>
      <c r="H204" s="3"/>
      <c r="I204" s="3"/>
    </row>
    <row r="205" spans="2:10">
      <c r="F205" s="3"/>
      <c r="G205" s="3"/>
      <c r="H205" s="3"/>
      <c r="I205" s="3"/>
    </row>
    <row r="206" spans="2:10">
      <c r="F206" s="3"/>
      <c r="G206" s="3"/>
      <c r="H206" s="3"/>
      <c r="I206" s="3"/>
    </row>
    <row r="207" spans="2:10">
      <c r="F207" s="3"/>
      <c r="G207" s="3"/>
      <c r="H207" s="3"/>
      <c r="I207" s="3"/>
    </row>
    <row r="208" spans="2:10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K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4.8554687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6384" width="9.140625" style="1"/>
  </cols>
  <sheetData>
    <row r="1" spans="2:11">
      <c r="B1" s="46" t="s">
        <v>140</v>
      </c>
      <c r="C1" s="67" t="s" vm="1">
        <v>216</v>
      </c>
    </row>
    <row r="2" spans="2:11">
      <c r="B2" s="46" t="s">
        <v>139</v>
      </c>
      <c r="C2" s="67" t="s">
        <v>217</v>
      </c>
    </row>
    <row r="3" spans="2:11">
      <c r="B3" s="46" t="s">
        <v>141</v>
      </c>
      <c r="C3" s="67" t="s">
        <v>218</v>
      </c>
    </row>
    <row r="4" spans="2:11">
      <c r="B4" s="46" t="s">
        <v>142</v>
      </c>
      <c r="C4" s="67">
        <v>8602</v>
      </c>
    </row>
    <row r="6" spans="2:11" ht="26.25" customHeight="1">
      <c r="B6" s="151" t="s">
        <v>172</v>
      </c>
      <c r="C6" s="152"/>
      <c r="D6" s="152"/>
      <c r="E6" s="152"/>
      <c r="F6" s="152"/>
      <c r="G6" s="152"/>
      <c r="H6" s="152"/>
      <c r="I6" s="152"/>
      <c r="J6" s="152"/>
      <c r="K6" s="153"/>
    </row>
    <row r="7" spans="2:11" s="3" customFormat="1" ht="63">
      <c r="B7" s="47" t="s">
        <v>110</v>
      </c>
      <c r="C7" s="49" t="s">
        <v>111</v>
      </c>
      <c r="D7" s="49" t="s">
        <v>14</v>
      </c>
      <c r="E7" s="49" t="s">
        <v>15</v>
      </c>
      <c r="F7" s="49" t="s">
        <v>55</v>
      </c>
      <c r="G7" s="49" t="s">
        <v>97</v>
      </c>
      <c r="H7" s="49" t="s">
        <v>52</v>
      </c>
      <c r="I7" s="49" t="s">
        <v>105</v>
      </c>
      <c r="J7" s="49" t="s">
        <v>143</v>
      </c>
      <c r="K7" s="64" t="s">
        <v>144</v>
      </c>
    </row>
    <row r="8" spans="2:11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196</v>
      </c>
      <c r="J8" s="31" t="s">
        <v>19</v>
      </c>
      <c r="K8" s="16" t="s">
        <v>19</v>
      </c>
    </row>
    <row r="9" spans="2:11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11" s="4" customFormat="1" ht="18" customHeight="1">
      <c r="B10" s="127" t="s">
        <v>2489</v>
      </c>
      <c r="C10" s="68"/>
      <c r="D10" s="68"/>
      <c r="E10" s="68"/>
      <c r="F10" s="68"/>
      <c r="G10" s="68"/>
      <c r="H10" s="68"/>
      <c r="I10" s="128">
        <v>0</v>
      </c>
      <c r="J10" s="129">
        <v>0</v>
      </c>
      <c r="K10" s="129">
        <v>0</v>
      </c>
    </row>
    <row r="11" spans="2:11" ht="21" customHeight="1">
      <c r="B11" s="125"/>
      <c r="C11" s="68"/>
      <c r="D11" s="68"/>
      <c r="E11" s="68"/>
      <c r="F11" s="68"/>
      <c r="G11" s="68"/>
      <c r="H11" s="68"/>
      <c r="I11" s="68"/>
      <c r="J11" s="68"/>
      <c r="K11" s="68"/>
    </row>
    <row r="12" spans="2:11">
      <c r="B12" s="125"/>
      <c r="C12" s="68"/>
      <c r="D12" s="68"/>
      <c r="E12" s="68"/>
      <c r="F12" s="68"/>
      <c r="G12" s="68"/>
      <c r="H12" s="68"/>
      <c r="I12" s="68"/>
      <c r="J12" s="68"/>
      <c r="K12" s="68"/>
    </row>
    <row r="13" spans="2:11">
      <c r="B13" s="68"/>
      <c r="C13" s="68"/>
      <c r="D13" s="68"/>
      <c r="E13" s="68"/>
      <c r="F13" s="68"/>
      <c r="G13" s="68"/>
      <c r="H13" s="68"/>
      <c r="I13" s="68"/>
      <c r="J13" s="68"/>
      <c r="K13" s="68"/>
    </row>
    <row r="14" spans="2:11">
      <c r="B14" s="68"/>
      <c r="C14" s="68"/>
      <c r="D14" s="68"/>
      <c r="E14" s="68"/>
      <c r="F14" s="68"/>
      <c r="G14" s="68"/>
      <c r="H14" s="68"/>
      <c r="I14" s="68"/>
      <c r="J14" s="68"/>
      <c r="K14" s="68"/>
    </row>
    <row r="15" spans="2:11">
      <c r="B15" s="68"/>
      <c r="C15" s="68"/>
      <c r="D15" s="68"/>
      <c r="E15" s="68"/>
      <c r="F15" s="68"/>
      <c r="G15" s="68"/>
      <c r="H15" s="68"/>
      <c r="I15" s="68"/>
      <c r="J15" s="68"/>
      <c r="K15" s="68"/>
    </row>
    <row r="16" spans="2:11"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122"/>
      <c r="C110" s="122"/>
      <c r="D110" s="133"/>
      <c r="E110" s="133"/>
      <c r="F110" s="133"/>
      <c r="G110" s="133"/>
      <c r="H110" s="133"/>
      <c r="I110" s="123"/>
      <c r="J110" s="123"/>
      <c r="K110" s="123"/>
    </row>
    <row r="111" spans="2:11">
      <c r="B111" s="122"/>
      <c r="C111" s="122"/>
      <c r="D111" s="133"/>
      <c r="E111" s="133"/>
      <c r="F111" s="133"/>
      <c r="G111" s="133"/>
      <c r="H111" s="133"/>
      <c r="I111" s="123"/>
      <c r="J111" s="123"/>
      <c r="K111" s="123"/>
    </row>
    <row r="112" spans="2:11">
      <c r="B112" s="122"/>
      <c r="C112" s="122"/>
      <c r="D112" s="133"/>
      <c r="E112" s="133"/>
      <c r="F112" s="133"/>
      <c r="G112" s="133"/>
      <c r="H112" s="133"/>
      <c r="I112" s="123"/>
      <c r="J112" s="123"/>
      <c r="K112" s="123"/>
    </row>
    <row r="113" spans="2:11">
      <c r="B113" s="122"/>
      <c r="C113" s="122"/>
      <c r="D113" s="133"/>
      <c r="E113" s="133"/>
      <c r="F113" s="133"/>
      <c r="G113" s="133"/>
      <c r="H113" s="133"/>
      <c r="I113" s="123"/>
      <c r="J113" s="123"/>
      <c r="K113" s="123"/>
    </row>
    <row r="114" spans="2:11">
      <c r="B114" s="122"/>
      <c r="C114" s="122"/>
      <c r="D114" s="133"/>
      <c r="E114" s="133"/>
      <c r="F114" s="133"/>
      <c r="G114" s="133"/>
      <c r="H114" s="133"/>
      <c r="I114" s="123"/>
      <c r="J114" s="123"/>
      <c r="K114" s="123"/>
    </row>
    <row r="115" spans="2:11">
      <c r="B115" s="122"/>
      <c r="C115" s="122"/>
      <c r="D115" s="133"/>
      <c r="E115" s="133"/>
      <c r="F115" s="133"/>
      <c r="G115" s="133"/>
      <c r="H115" s="133"/>
      <c r="I115" s="123"/>
      <c r="J115" s="123"/>
      <c r="K115" s="123"/>
    </row>
    <row r="116" spans="2:11">
      <c r="B116" s="122"/>
      <c r="C116" s="122"/>
      <c r="D116" s="133"/>
      <c r="E116" s="133"/>
      <c r="F116" s="133"/>
      <c r="G116" s="133"/>
      <c r="H116" s="133"/>
      <c r="I116" s="123"/>
      <c r="J116" s="123"/>
      <c r="K116" s="123"/>
    </row>
    <row r="117" spans="2:11">
      <c r="B117" s="122"/>
      <c r="C117" s="122"/>
      <c r="D117" s="133"/>
      <c r="E117" s="133"/>
      <c r="F117" s="133"/>
      <c r="G117" s="133"/>
      <c r="H117" s="133"/>
      <c r="I117" s="123"/>
      <c r="J117" s="123"/>
      <c r="K117" s="123"/>
    </row>
    <row r="118" spans="2:11">
      <c r="B118" s="122"/>
      <c r="C118" s="122"/>
      <c r="D118" s="133"/>
      <c r="E118" s="133"/>
      <c r="F118" s="133"/>
      <c r="G118" s="133"/>
      <c r="H118" s="133"/>
      <c r="I118" s="123"/>
      <c r="J118" s="123"/>
      <c r="K118" s="123"/>
    </row>
    <row r="119" spans="2:11">
      <c r="B119" s="122"/>
      <c r="C119" s="122"/>
      <c r="D119" s="133"/>
      <c r="E119" s="133"/>
      <c r="F119" s="133"/>
      <c r="G119" s="133"/>
      <c r="H119" s="133"/>
      <c r="I119" s="123"/>
      <c r="J119" s="123"/>
      <c r="K119" s="123"/>
    </row>
    <row r="120" spans="2:11">
      <c r="B120" s="122"/>
      <c r="C120" s="122"/>
      <c r="D120" s="133"/>
      <c r="E120" s="133"/>
      <c r="F120" s="133"/>
      <c r="G120" s="133"/>
      <c r="H120" s="133"/>
      <c r="I120" s="123"/>
      <c r="J120" s="123"/>
      <c r="K120" s="123"/>
    </row>
    <row r="121" spans="2:11">
      <c r="B121" s="122"/>
      <c r="C121" s="122"/>
      <c r="D121" s="133"/>
      <c r="E121" s="133"/>
      <c r="F121" s="133"/>
      <c r="G121" s="133"/>
      <c r="H121" s="133"/>
      <c r="I121" s="123"/>
      <c r="J121" s="123"/>
      <c r="K121" s="123"/>
    </row>
    <row r="122" spans="2:11">
      <c r="B122" s="122"/>
      <c r="C122" s="122"/>
      <c r="D122" s="133"/>
      <c r="E122" s="133"/>
      <c r="F122" s="133"/>
      <c r="G122" s="133"/>
      <c r="H122" s="133"/>
      <c r="I122" s="123"/>
      <c r="J122" s="123"/>
      <c r="K122" s="123"/>
    </row>
    <row r="123" spans="2:11">
      <c r="B123" s="122"/>
      <c r="C123" s="122"/>
      <c r="D123" s="133"/>
      <c r="E123" s="133"/>
      <c r="F123" s="133"/>
      <c r="G123" s="133"/>
      <c r="H123" s="133"/>
      <c r="I123" s="123"/>
      <c r="J123" s="123"/>
      <c r="K123" s="123"/>
    </row>
    <row r="124" spans="2:11">
      <c r="B124" s="122"/>
      <c r="C124" s="122"/>
      <c r="D124" s="133"/>
      <c r="E124" s="133"/>
      <c r="F124" s="133"/>
      <c r="G124" s="133"/>
      <c r="H124" s="133"/>
      <c r="I124" s="123"/>
      <c r="J124" s="123"/>
      <c r="K124" s="123"/>
    </row>
    <row r="125" spans="2:11">
      <c r="B125" s="122"/>
      <c r="C125" s="122"/>
      <c r="D125" s="133"/>
      <c r="E125" s="133"/>
      <c r="F125" s="133"/>
      <c r="G125" s="133"/>
      <c r="H125" s="133"/>
      <c r="I125" s="123"/>
      <c r="J125" s="123"/>
      <c r="K125" s="123"/>
    </row>
    <row r="126" spans="2:11">
      <c r="B126" s="122"/>
      <c r="C126" s="122"/>
      <c r="D126" s="133"/>
      <c r="E126" s="133"/>
      <c r="F126" s="133"/>
      <c r="G126" s="133"/>
      <c r="H126" s="133"/>
      <c r="I126" s="123"/>
      <c r="J126" s="123"/>
      <c r="K126" s="123"/>
    </row>
    <row r="127" spans="2:11">
      <c r="B127" s="122"/>
      <c r="C127" s="122"/>
      <c r="D127" s="133"/>
      <c r="E127" s="133"/>
      <c r="F127" s="133"/>
      <c r="G127" s="133"/>
      <c r="H127" s="133"/>
      <c r="I127" s="123"/>
      <c r="J127" s="123"/>
      <c r="K127" s="123"/>
    </row>
    <row r="128" spans="2:11">
      <c r="B128" s="122"/>
      <c r="C128" s="122"/>
      <c r="D128" s="133"/>
      <c r="E128" s="133"/>
      <c r="F128" s="133"/>
      <c r="G128" s="133"/>
      <c r="H128" s="133"/>
      <c r="I128" s="123"/>
      <c r="J128" s="123"/>
      <c r="K128" s="123"/>
    </row>
    <row r="129" spans="2:11">
      <c r="B129" s="122"/>
      <c r="C129" s="122"/>
      <c r="D129" s="133"/>
      <c r="E129" s="133"/>
      <c r="F129" s="133"/>
      <c r="G129" s="133"/>
      <c r="H129" s="133"/>
      <c r="I129" s="123"/>
      <c r="J129" s="123"/>
      <c r="K129" s="123"/>
    </row>
    <row r="130" spans="2:11">
      <c r="B130" s="122"/>
      <c r="C130" s="122"/>
      <c r="D130" s="133"/>
      <c r="E130" s="133"/>
      <c r="F130" s="133"/>
      <c r="G130" s="133"/>
      <c r="H130" s="133"/>
      <c r="I130" s="123"/>
      <c r="J130" s="123"/>
      <c r="K130" s="123"/>
    </row>
    <row r="131" spans="2:11">
      <c r="B131" s="122"/>
      <c r="C131" s="122"/>
      <c r="D131" s="133"/>
      <c r="E131" s="133"/>
      <c r="F131" s="133"/>
      <c r="G131" s="133"/>
      <c r="H131" s="133"/>
      <c r="I131" s="123"/>
      <c r="J131" s="123"/>
      <c r="K131" s="123"/>
    </row>
    <row r="132" spans="2:11">
      <c r="B132" s="122"/>
      <c r="C132" s="122"/>
      <c r="D132" s="133"/>
      <c r="E132" s="133"/>
      <c r="F132" s="133"/>
      <c r="G132" s="133"/>
      <c r="H132" s="133"/>
      <c r="I132" s="123"/>
      <c r="J132" s="123"/>
      <c r="K132" s="123"/>
    </row>
    <row r="133" spans="2:11">
      <c r="B133" s="122"/>
      <c r="C133" s="122"/>
      <c r="D133" s="133"/>
      <c r="E133" s="133"/>
      <c r="F133" s="133"/>
      <c r="G133" s="133"/>
      <c r="H133" s="133"/>
      <c r="I133" s="123"/>
      <c r="J133" s="123"/>
      <c r="K133" s="123"/>
    </row>
    <row r="134" spans="2:11">
      <c r="B134" s="122"/>
      <c r="C134" s="122"/>
      <c r="D134" s="133"/>
      <c r="E134" s="133"/>
      <c r="F134" s="133"/>
      <c r="G134" s="133"/>
      <c r="H134" s="133"/>
      <c r="I134" s="123"/>
      <c r="J134" s="123"/>
      <c r="K134" s="123"/>
    </row>
    <row r="135" spans="2:11">
      <c r="B135" s="122"/>
      <c r="C135" s="122"/>
      <c r="D135" s="133"/>
      <c r="E135" s="133"/>
      <c r="F135" s="133"/>
      <c r="G135" s="133"/>
      <c r="H135" s="133"/>
      <c r="I135" s="123"/>
      <c r="J135" s="123"/>
      <c r="K135" s="123"/>
    </row>
    <row r="136" spans="2:11">
      <c r="B136" s="122"/>
      <c r="C136" s="122"/>
      <c r="D136" s="133"/>
      <c r="E136" s="133"/>
      <c r="F136" s="133"/>
      <c r="G136" s="133"/>
      <c r="H136" s="133"/>
      <c r="I136" s="123"/>
      <c r="J136" s="123"/>
      <c r="K136" s="123"/>
    </row>
    <row r="137" spans="2:11">
      <c r="B137" s="122"/>
      <c r="C137" s="122"/>
      <c r="D137" s="133"/>
      <c r="E137" s="133"/>
      <c r="F137" s="133"/>
      <c r="G137" s="133"/>
      <c r="H137" s="133"/>
      <c r="I137" s="123"/>
      <c r="J137" s="123"/>
      <c r="K137" s="123"/>
    </row>
    <row r="138" spans="2:11">
      <c r="B138" s="122"/>
      <c r="C138" s="122"/>
      <c r="D138" s="133"/>
      <c r="E138" s="133"/>
      <c r="F138" s="133"/>
      <c r="G138" s="133"/>
      <c r="H138" s="133"/>
      <c r="I138" s="123"/>
      <c r="J138" s="123"/>
      <c r="K138" s="123"/>
    </row>
    <row r="139" spans="2:11">
      <c r="B139" s="122"/>
      <c r="C139" s="122"/>
      <c r="D139" s="133"/>
      <c r="E139" s="133"/>
      <c r="F139" s="133"/>
      <c r="G139" s="133"/>
      <c r="H139" s="133"/>
      <c r="I139" s="123"/>
      <c r="J139" s="123"/>
      <c r="K139" s="123"/>
    </row>
    <row r="140" spans="2:11">
      <c r="B140" s="122"/>
      <c r="C140" s="122"/>
      <c r="D140" s="133"/>
      <c r="E140" s="133"/>
      <c r="F140" s="133"/>
      <c r="G140" s="133"/>
      <c r="H140" s="133"/>
      <c r="I140" s="123"/>
      <c r="J140" s="123"/>
      <c r="K140" s="123"/>
    </row>
    <row r="141" spans="2:11">
      <c r="B141" s="122"/>
      <c r="C141" s="122"/>
      <c r="D141" s="133"/>
      <c r="E141" s="133"/>
      <c r="F141" s="133"/>
      <c r="G141" s="133"/>
      <c r="H141" s="133"/>
      <c r="I141" s="123"/>
      <c r="J141" s="123"/>
      <c r="K141" s="123"/>
    </row>
    <row r="142" spans="2:11">
      <c r="B142" s="122"/>
      <c r="C142" s="122"/>
      <c r="D142" s="133"/>
      <c r="E142" s="133"/>
      <c r="F142" s="133"/>
      <c r="G142" s="133"/>
      <c r="H142" s="133"/>
      <c r="I142" s="123"/>
      <c r="J142" s="123"/>
      <c r="K142" s="123"/>
    </row>
    <row r="143" spans="2:11">
      <c r="B143" s="122"/>
      <c r="C143" s="122"/>
      <c r="D143" s="133"/>
      <c r="E143" s="133"/>
      <c r="F143" s="133"/>
      <c r="G143" s="133"/>
      <c r="H143" s="133"/>
      <c r="I143" s="123"/>
      <c r="J143" s="123"/>
      <c r="K143" s="123"/>
    </row>
    <row r="144" spans="2:11">
      <c r="B144" s="122"/>
      <c r="C144" s="122"/>
      <c r="D144" s="133"/>
      <c r="E144" s="133"/>
      <c r="F144" s="133"/>
      <c r="G144" s="133"/>
      <c r="H144" s="133"/>
      <c r="I144" s="123"/>
      <c r="J144" s="123"/>
      <c r="K144" s="123"/>
    </row>
    <row r="145" spans="2:11">
      <c r="B145" s="122"/>
      <c r="C145" s="122"/>
      <c r="D145" s="133"/>
      <c r="E145" s="133"/>
      <c r="F145" s="133"/>
      <c r="G145" s="133"/>
      <c r="H145" s="133"/>
      <c r="I145" s="123"/>
      <c r="J145" s="123"/>
      <c r="K145" s="123"/>
    </row>
    <row r="146" spans="2:11">
      <c r="B146" s="122"/>
      <c r="C146" s="122"/>
      <c r="D146" s="133"/>
      <c r="E146" s="133"/>
      <c r="F146" s="133"/>
      <c r="G146" s="133"/>
      <c r="H146" s="133"/>
      <c r="I146" s="123"/>
      <c r="J146" s="123"/>
      <c r="K146" s="123"/>
    </row>
    <row r="147" spans="2:11">
      <c r="B147" s="122"/>
      <c r="C147" s="122"/>
      <c r="D147" s="133"/>
      <c r="E147" s="133"/>
      <c r="F147" s="133"/>
      <c r="G147" s="133"/>
      <c r="H147" s="133"/>
      <c r="I147" s="123"/>
      <c r="J147" s="123"/>
      <c r="K147" s="123"/>
    </row>
    <row r="148" spans="2:11">
      <c r="B148" s="122"/>
      <c r="C148" s="122"/>
      <c r="D148" s="133"/>
      <c r="E148" s="133"/>
      <c r="F148" s="133"/>
      <c r="G148" s="133"/>
      <c r="H148" s="133"/>
      <c r="I148" s="123"/>
      <c r="J148" s="123"/>
      <c r="K148" s="123"/>
    </row>
    <row r="149" spans="2:11">
      <c r="B149" s="122"/>
      <c r="C149" s="122"/>
      <c r="D149" s="133"/>
      <c r="E149" s="133"/>
      <c r="F149" s="133"/>
      <c r="G149" s="133"/>
      <c r="H149" s="133"/>
      <c r="I149" s="123"/>
      <c r="J149" s="123"/>
      <c r="K149" s="123"/>
    </row>
    <row r="150" spans="2:11">
      <c r="B150" s="122"/>
      <c r="C150" s="122"/>
      <c r="D150" s="133"/>
      <c r="E150" s="133"/>
      <c r="F150" s="133"/>
      <c r="G150" s="133"/>
      <c r="H150" s="133"/>
      <c r="I150" s="123"/>
      <c r="J150" s="123"/>
      <c r="K150" s="123"/>
    </row>
    <row r="151" spans="2:11">
      <c r="B151" s="122"/>
      <c r="C151" s="122"/>
      <c r="D151" s="133"/>
      <c r="E151" s="133"/>
      <c r="F151" s="133"/>
      <c r="G151" s="133"/>
      <c r="H151" s="133"/>
      <c r="I151" s="123"/>
      <c r="J151" s="123"/>
      <c r="K151" s="123"/>
    </row>
    <row r="152" spans="2:11">
      <c r="B152" s="122"/>
      <c r="C152" s="122"/>
      <c r="D152" s="133"/>
      <c r="E152" s="133"/>
      <c r="F152" s="133"/>
      <c r="G152" s="133"/>
      <c r="H152" s="133"/>
      <c r="I152" s="123"/>
      <c r="J152" s="123"/>
      <c r="K152" s="123"/>
    </row>
    <row r="153" spans="2:11">
      <c r="B153" s="122"/>
      <c r="C153" s="122"/>
      <c r="D153" s="133"/>
      <c r="E153" s="133"/>
      <c r="F153" s="133"/>
      <c r="G153" s="133"/>
      <c r="H153" s="133"/>
      <c r="I153" s="123"/>
      <c r="J153" s="123"/>
      <c r="K153" s="123"/>
    </row>
    <row r="154" spans="2:11">
      <c r="B154" s="122"/>
      <c r="C154" s="122"/>
      <c r="D154" s="133"/>
      <c r="E154" s="133"/>
      <c r="F154" s="133"/>
      <c r="G154" s="133"/>
      <c r="H154" s="133"/>
      <c r="I154" s="123"/>
      <c r="J154" s="123"/>
      <c r="K154" s="123"/>
    </row>
    <row r="155" spans="2:11">
      <c r="B155" s="122"/>
      <c r="C155" s="122"/>
      <c r="D155" s="133"/>
      <c r="E155" s="133"/>
      <c r="F155" s="133"/>
      <c r="G155" s="133"/>
      <c r="H155" s="133"/>
      <c r="I155" s="123"/>
      <c r="J155" s="123"/>
      <c r="K155" s="123"/>
    </row>
    <row r="156" spans="2:11">
      <c r="B156" s="122"/>
      <c r="C156" s="122"/>
      <c r="D156" s="133"/>
      <c r="E156" s="133"/>
      <c r="F156" s="133"/>
      <c r="G156" s="133"/>
      <c r="H156" s="133"/>
      <c r="I156" s="123"/>
      <c r="J156" s="123"/>
      <c r="K156" s="123"/>
    </row>
    <row r="157" spans="2:11">
      <c r="B157" s="122"/>
      <c r="C157" s="122"/>
      <c r="D157" s="133"/>
      <c r="E157" s="133"/>
      <c r="F157" s="133"/>
      <c r="G157" s="133"/>
      <c r="H157" s="133"/>
      <c r="I157" s="123"/>
      <c r="J157" s="123"/>
      <c r="K157" s="123"/>
    </row>
    <row r="158" spans="2:11">
      <c r="B158" s="122"/>
      <c r="C158" s="122"/>
      <c r="D158" s="133"/>
      <c r="E158" s="133"/>
      <c r="F158" s="133"/>
      <c r="G158" s="133"/>
      <c r="H158" s="133"/>
      <c r="I158" s="123"/>
      <c r="J158" s="123"/>
      <c r="K158" s="123"/>
    </row>
    <row r="159" spans="2:11">
      <c r="B159" s="122"/>
      <c r="C159" s="122"/>
      <c r="D159" s="133"/>
      <c r="E159" s="133"/>
      <c r="F159" s="133"/>
      <c r="G159" s="133"/>
      <c r="H159" s="133"/>
      <c r="I159" s="123"/>
      <c r="J159" s="123"/>
      <c r="K159" s="123"/>
    </row>
    <row r="160" spans="2:11">
      <c r="B160" s="122"/>
      <c r="C160" s="122"/>
      <c r="D160" s="133"/>
      <c r="E160" s="133"/>
      <c r="F160" s="133"/>
      <c r="G160" s="133"/>
      <c r="H160" s="133"/>
      <c r="I160" s="123"/>
      <c r="J160" s="123"/>
      <c r="K160" s="123"/>
    </row>
    <row r="161" spans="2:11">
      <c r="B161" s="122"/>
      <c r="C161" s="122"/>
      <c r="D161" s="133"/>
      <c r="E161" s="133"/>
      <c r="F161" s="133"/>
      <c r="G161" s="133"/>
      <c r="H161" s="133"/>
      <c r="I161" s="123"/>
      <c r="J161" s="123"/>
      <c r="K161" s="123"/>
    </row>
    <row r="162" spans="2:11">
      <c r="B162" s="122"/>
      <c r="C162" s="122"/>
      <c r="D162" s="133"/>
      <c r="E162" s="133"/>
      <c r="F162" s="133"/>
      <c r="G162" s="133"/>
      <c r="H162" s="133"/>
      <c r="I162" s="123"/>
      <c r="J162" s="123"/>
      <c r="K162" s="123"/>
    </row>
    <row r="163" spans="2:11">
      <c r="B163" s="122"/>
      <c r="C163" s="122"/>
      <c r="D163" s="133"/>
      <c r="E163" s="133"/>
      <c r="F163" s="133"/>
      <c r="G163" s="133"/>
      <c r="H163" s="133"/>
      <c r="I163" s="123"/>
      <c r="J163" s="123"/>
      <c r="K163" s="123"/>
    </row>
    <row r="164" spans="2:11">
      <c r="B164" s="122"/>
      <c r="C164" s="122"/>
      <c r="D164" s="133"/>
      <c r="E164" s="133"/>
      <c r="F164" s="133"/>
      <c r="G164" s="133"/>
      <c r="H164" s="133"/>
      <c r="I164" s="123"/>
      <c r="J164" s="123"/>
      <c r="K164" s="123"/>
    </row>
    <row r="165" spans="2:11">
      <c r="B165" s="122"/>
      <c r="C165" s="122"/>
      <c r="D165" s="133"/>
      <c r="E165" s="133"/>
      <c r="F165" s="133"/>
      <c r="G165" s="133"/>
      <c r="H165" s="133"/>
      <c r="I165" s="123"/>
      <c r="J165" s="123"/>
      <c r="K165" s="123"/>
    </row>
    <row r="166" spans="2:11">
      <c r="B166" s="122"/>
      <c r="C166" s="122"/>
      <c r="D166" s="133"/>
      <c r="E166" s="133"/>
      <c r="F166" s="133"/>
      <c r="G166" s="133"/>
      <c r="H166" s="133"/>
      <c r="I166" s="123"/>
      <c r="J166" s="123"/>
      <c r="K166" s="123"/>
    </row>
    <row r="167" spans="2:11">
      <c r="B167" s="122"/>
      <c r="C167" s="122"/>
      <c r="D167" s="133"/>
      <c r="E167" s="133"/>
      <c r="F167" s="133"/>
      <c r="G167" s="133"/>
      <c r="H167" s="133"/>
      <c r="I167" s="123"/>
      <c r="J167" s="123"/>
      <c r="K167" s="123"/>
    </row>
    <row r="168" spans="2:11">
      <c r="B168" s="122"/>
      <c r="C168" s="122"/>
      <c r="D168" s="133"/>
      <c r="E168" s="133"/>
      <c r="F168" s="133"/>
      <c r="G168" s="133"/>
      <c r="H168" s="133"/>
      <c r="I168" s="123"/>
      <c r="J168" s="123"/>
      <c r="K168" s="123"/>
    </row>
    <row r="169" spans="2:11">
      <c r="B169" s="122"/>
      <c r="C169" s="122"/>
      <c r="D169" s="133"/>
      <c r="E169" s="133"/>
      <c r="F169" s="133"/>
      <c r="G169" s="133"/>
      <c r="H169" s="133"/>
      <c r="I169" s="123"/>
      <c r="J169" s="123"/>
      <c r="K169" s="123"/>
    </row>
    <row r="170" spans="2:11">
      <c r="B170" s="122"/>
      <c r="C170" s="122"/>
      <c r="D170" s="133"/>
      <c r="E170" s="133"/>
      <c r="F170" s="133"/>
      <c r="G170" s="133"/>
      <c r="H170" s="133"/>
      <c r="I170" s="123"/>
      <c r="J170" s="123"/>
      <c r="K170" s="123"/>
    </row>
    <row r="171" spans="2:11">
      <c r="B171" s="122"/>
      <c r="C171" s="122"/>
      <c r="D171" s="133"/>
      <c r="E171" s="133"/>
      <c r="F171" s="133"/>
      <c r="G171" s="133"/>
      <c r="H171" s="133"/>
      <c r="I171" s="123"/>
      <c r="J171" s="123"/>
      <c r="K171" s="123"/>
    </row>
    <row r="172" spans="2:11">
      <c r="B172" s="122"/>
      <c r="C172" s="122"/>
      <c r="D172" s="133"/>
      <c r="E172" s="133"/>
      <c r="F172" s="133"/>
      <c r="G172" s="133"/>
      <c r="H172" s="133"/>
      <c r="I172" s="123"/>
      <c r="J172" s="123"/>
      <c r="K172" s="123"/>
    </row>
    <row r="173" spans="2:11">
      <c r="B173" s="122"/>
      <c r="C173" s="122"/>
      <c r="D173" s="133"/>
      <c r="E173" s="133"/>
      <c r="F173" s="133"/>
      <c r="G173" s="133"/>
      <c r="H173" s="133"/>
      <c r="I173" s="123"/>
      <c r="J173" s="123"/>
      <c r="K173" s="123"/>
    </row>
    <row r="174" spans="2:11">
      <c r="B174" s="122"/>
      <c r="C174" s="122"/>
      <c r="D174" s="133"/>
      <c r="E174" s="133"/>
      <c r="F174" s="133"/>
      <c r="G174" s="133"/>
      <c r="H174" s="133"/>
      <c r="I174" s="123"/>
      <c r="J174" s="123"/>
      <c r="K174" s="123"/>
    </row>
    <row r="175" spans="2:11">
      <c r="B175" s="122"/>
      <c r="C175" s="122"/>
      <c r="D175" s="133"/>
      <c r="E175" s="133"/>
      <c r="F175" s="133"/>
      <c r="G175" s="133"/>
      <c r="H175" s="133"/>
      <c r="I175" s="123"/>
      <c r="J175" s="123"/>
      <c r="K175" s="123"/>
    </row>
    <row r="176" spans="2:11">
      <c r="B176" s="122"/>
      <c r="C176" s="122"/>
      <c r="D176" s="133"/>
      <c r="E176" s="133"/>
      <c r="F176" s="133"/>
      <c r="G176" s="133"/>
      <c r="H176" s="133"/>
      <c r="I176" s="123"/>
      <c r="J176" s="123"/>
      <c r="K176" s="123"/>
    </row>
    <row r="177" spans="2:11">
      <c r="B177" s="122"/>
      <c r="C177" s="122"/>
      <c r="D177" s="133"/>
      <c r="E177" s="133"/>
      <c r="F177" s="133"/>
      <c r="G177" s="133"/>
      <c r="H177" s="133"/>
      <c r="I177" s="123"/>
      <c r="J177" s="123"/>
      <c r="K177" s="123"/>
    </row>
    <row r="178" spans="2:11">
      <c r="B178" s="122"/>
      <c r="C178" s="122"/>
      <c r="D178" s="133"/>
      <c r="E178" s="133"/>
      <c r="F178" s="133"/>
      <c r="G178" s="133"/>
      <c r="H178" s="133"/>
      <c r="I178" s="123"/>
      <c r="J178" s="123"/>
      <c r="K178" s="123"/>
    </row>
    <row r="179" spans="2:11">
      <c r="B179" s="122"/>
      <c r="C179" s="122"/>
      <c r="D179" s="133"/>
      <c r="E179" s="133"/>
      <c r="F179" s="133"/>
      <c r="G179" s="133"/>
      <c r="H179" s="133"/>
      <c r="I179" s="123"/>
      <c r="J179" s="123"/>
      <c r="K179" s="123"/>
    </row>
    <row r="180" spans="2:11">
      <c r="B180" s="122"/>
      <c r="C180" s="122"/>
      <c r="D180" s="133"/>
      <c r="E180" s="133"/>
      <c r="F180" s="133"/>
      <c r="G180" s="133"/>
      <c r="H180" s="133"/>
      <c r="I180" s="123"/>
      <c r="J180" s="123"/>
      <c r="K180" s="123"/>
    </row>
    <row r="181" spans="2:11">
      <c r="B181" s="122"/>
      <c r="C181" s="122"/>
      <c r="D181" s="133"/>
      <c r="E181" s="133"/>
      <c r="F181" s="133"/>
      <c r="G181" s="133"/>
      <c r="H181" s="133"/>
      <c r="I181" s="123"/>
      <c r="J181" s="123"/>
      <c r="K181" s="123"/>
    </row>
    <row r="182" spans="2:11">
      <c r="B182" s="122"/>
      <c r="C182" s="122"/>
      <c r="D182" s="133"/>
      <c r="E182" s="133"/>
      <c r="F182" s="133"/>
      <c r="G182" s="133"/>
      <c r="H182" s="133"/>
      <c r="I182" s="123"/>
      <c r="J182" s="123"/>
      <c r="K182" s="123"/>
    </row>
    <row r="183" spans="2:11">
      <c r="B183" s="122"/>
      <c r="C183" s="122"/>
      <c r="D183" s="133"/>
      <c r="E183" s="133"/>
      <c r="F183" s="133"/>
      <c r="G183" s="133"/>
      <c r="H183" s="133"/>
      <c r="I183" s="123"/>
      <c r="J183" s="123"/>
      <c r="K183" s="123"/>
    </row>
    <row r="184" spans="2:11">
      <c r="B184" s="122"/>
      <c r="C184" s="122"/>
      <c r="D184" s="133"/>
      <c r="E184" s="133"/>
      <c r="F184" s="133"/>
      <c r="G184" s="133"/>
      <c r="H184" s="133"/>
      <c r="I184" s="123"/>
      <c r="J184" s="123"/>
      <c r="K184" s="123"/>
    </row>
    <row r="185" spans="2:11">
      <c r="B185" s="122"/>
      <c r="C185" s="122"/>
      <c r="D185" s="133"/>
      <c r="E185" s="133"/>
      <c r="F185" s="133"/>
      <c r="G185" s="133"/>
      <c r="H185" s="133"/>
      <c r="I185" s="123"/>
      <c r="J185" s="123"/>
      <c r="K185" s="123"/>
    </row>
    <row r="186" spans="2:11">
      <c r="B186" s="122"/>
      <c r="C186" s="122"/>
      <c r="D186" s="133"/>
      <c r="E186" s="133"/>
      <c r="F186" s="133"/>
      <c r="G186" s="133"/>
      <c r="H186" s="133"/>
      <c r="I186" s="123"/>
      <c r="J186" s="123"/>
      <c r="K186" s="123"/>
    </row>
    <row r="187" spans="2:11">
      <c r="B187" s="122"/>
      <c r="C187" s="122"/>
      <c r="D187" s="133"/>
      <c r="E187" s="133"/>
      <c r="F187" s="133"/>
      <c r="G187" s="133"/>
      <c r="H187" s="133"/>
      <c r="I187" s="123"/>
      <c r="J187" s="123"/>
      <c r="K187" s="123"/>
    </row>
    <row r="188" spans="2:11">
      <c r="B188" s="122"/>
      <c r="C188" s="122"/>
      <c r="D188" s="133"/>
      <c r="E188" s="133"/>
      <c r="F188" s="133"/>
      <c r="G188" s="133"/>
      <c r="H188" s="133"/>
      <c r="I188" s="123"/>
      <c r="J188" s="123"/>
      <c r="K188" s="123"/>
    </row>
    <row r="189" spans="2:11">
      <c r="B189" s="122"/>
      <c r="C189" s="122"/>
      <c r="D189" s="133"/>
      <c r="E189" s="133"/>
      <c r="F189" s="133"/>
      <c r="G189" s="133"/>
      <c r="H189" s="133"/>
      <c r="I189" s="123"/>
      <c r="J189" s="123"/>
      <c r="K189" s="123"/>
    </row>
    <row r="190" spans="2:11">
      <c r="B190" s="122"/>
      <c r="C190" s="122"/>
      <c r="D190" s="133"/>
      <c r="E190" s="133"/>
      <c r="F190" s="133"/>
      <c r="G190" s="133"/>
      <c r="H190" s="133"/>
      <c r="I190" s="123"/>
      <c r="J190" s="123"/>
      <c r="K190" s="123"/>
    </row>
    <row r="191" spans="2:11">
      <c r="B191" s="122"/>
      <c r="C191" s="122"/>
      <c r="D191" s="133"/>
      <c r="E191" s="133"/>
      <c r="F191" s="133"/>
      <c r="G191" s="133"/>
      <c r="H191" s="133"/>
      <c r="I191" s="123"/>
      <c r="J191" s="123"/>
      <c r="K191" s="123"/>
    </row>
    <row r="192" spans="2:11">
      <c r="B192" s="122"/>
      <c r="C192" s="122"/>
      <c r="D192" s="133"/>
      <c r="E192" s="133"/>
      <c r="F192" s="133"/>
      <c r="G192" s="133"/>
      <c r="H192" s="133"/>
      <c r="I192" s="123"/>
      <c r="J192" s="123"/>
      <c r="K192" s="123"/>
    </row>
    <row r="193" spans="2:11">
      <c r="B193" s="122"/>
      <c r="C193" s="122"/>
      <c r="D193" s="133"/>
      <c r="E193" s="133"/>
      <c r="F193" s="133"/>
      <c r="G193" s="133"/>
      <c r="H193" s="133"/>
      <c r="I193" s="123"/>
      <c r="J193" s="123"/>
      <c r="K193" s="123"/>
    </row>
    <row r="194" spans="2:11">
      <c r="B194" s="122"/>
      <c r="C194" s="122"/>
      <c r="D194" s="133"/>
      <c r="E194" s="133"/>
      <c r="F194" s="133"/>
      <c r="G194" s="133"/>
      <c r="H194" s="133"/>
      <c r="I194" s="123"/>
      <c r="J194" s="123"/>
      <c r="K194" s="123"/>
    </row>
    <row r="195" spans="2:11">
      <c r="B195" s="122"/>
      <c r="C195" s="122"/>
      <c r="D195" s="133"/>
      <c r="E195" s="133"/>
      <c r="F195" s="133"/>
      <c r="G195" s="133"/>
      <c r="H195" s="133"/>
      <c r="I195" s="123"/>
      <c r="J195" s="123"/>
      <c r="K195" s="123"/>
    </row>
    <row r="196" spans="2:11">
      <c r="B196" s="122"/>
      <c r="C196" s="122"/>
      <c r="D196" s="133"/>
      <c r="E196" s="133"/>
      <c r="F196" s="133"/>
      <c r="G196" s="133"/>
      <c r="H196" s="133"/>
      <c r="I196" s="123"/>
      <c r="J196" s="123"/>
      <c r="K196" s="123"/>
    </row>
    <row r="197" spans="2:11">
      <c r="B197" s="122"/>
      <c r="C197" s="122"/>
      <c r="D197" s="133"/>
      <c r="E197" s="133"/>
      <c r="F197" s="133"/>
      <c r="G197" s="133"/>
      <c r="H197" s="133"/>
      <c r="I197" s="123"/>
      <c r="J197" s="123"/>
      <c r="K197" s="123"/>
    </row>
    <row r="198" spans="2:11">
      <c r="B198" s="122"/>
      <c r="C198" s="122"/>
      <c r="D198" s="133"/>
      <c r="E198" s="133"/>
      <c r="F198" s="133"/>
      <c r="G198" s="133"/>
      <c r="H198" s="133"/>
      <c r="I198" s="123"/>
      <c r="J198" s="123"/>
      <c r="K198" s="123"/>
    </row>
    <row r="199" spans="2:11">
      <c r="B199" s="122"/>
      <c r="C199" s="122"/>
      <c r="D199" s="133"/>
      <c r="E199" s="133"/>
      <c r="F199" s="133"/>
      <c r="G199" s="133"/>
      <c r="H199" s="133"/>
      <c r="I199" s="123"/>
      <c r="J199" s="123"/>
      <c r="K199" s="123"/>
    </row>
    <row r="200" spans="2:11">
      <c r="B200" s="122"/>
      <c r="C200" s="122"/>
      <c r="D200" s="133"/>
      <c r="E200" s="133"/>
      <c r="F200" s="133"/>
      <c r="G200" s="133"/>
      <c r="H200" s="133"/>
      <c r="I200" s="123"/>
      <c r="J200" s="123"/>
      <c r="K200" s="123"/>
    </row>
    <row r="201" spans="2:11">
      <c r="B201" s="122"/>
      <c r="C201" s="122"/>
      <c r="D201" s="133"/>
      <c r="E201" s="133"/>
      <c r="F201" s="133"/>
      <c r="G201" s="133"/>
      <c r="H201" s="133"/>
      <c r="I201" s="123"/>
      <c r="J201" s="123"/>
      <c r="K201" s="123"/>
    </row>
    <row r="202" spans="2:11">
      <c r="B202" s="122"/>
      <c r="C202" s="122"/>
      <c r="D202" s="133"/>
      <c r="E202" s="133"/>
      <c r="F202" s="133"/>
      <c r="G202" s="133"/>
      <c r="H202" s="133"/>
      <c r="I202" s="123"/>
      <c r="J202" s="123"/>
      <c r="K202" s="123"/>
    </row>
    <row r="203" spans="2:11">
      <c r="B203" s="122"/>
      <c r="C203" s="122"/>
      <c r="D203" s="133"/>
      <c r="E203" s="133"/>
      <c r="F203" s="133"/>
      <c r="G203" s="133"/>
      <c r="H203" s="133"/>
      <c r="I203" s="123"/>
      <c r="J203" s="123"/>
      <c r="K203" s="123"/>
    </row>
    <row r="204" spans="2:11">
      <c r="B204" s="122"/>
      <c r="C204" s="122"/>
      <c r="D204" s="133"/>
      <c r="E204" s="133"/>
      <c r="F204" s="133"/>
      <c r="G204" s="133"/>
      <c r="H204" s="133"/>
      <c r="I204" s="123"/>
      <c r="J204" s="123"/>
      <c r="K204" s="123"/>
    </row>
    <row r="205" spans="2:11">
      <c r="B205" s="122"/>
      <c r="C205" s="122"/>
      <c r="D205" s="133"/>
      <c r="E205" s="133"/>
      <c r="F205" s="133"/>
      <c r="G205" s="133"/>
      <c r="H205" s="133"/>
      <c r="I205" s="123"/>
      <c r="J205" s="123"/>
      <c r="K205" s="123"/>
    </row>
    <row r="206" spans="2:11">
      <c r="B206" s="122"/>
      <c r="C206" s="122"/>
      <c r="D206" s="133"/>
      <c r="E206" s="133"/>
      <c r="F206" s="133"/>
      <c r="G206" s="133"/>
      <c r="H206" s="133"/>
      <c r="I206" s="123"/>
      <c r="J206" s="123"/>
      <c r="K206" s="123"/>
    </row>
    <row r="207" spans="2:11">
      <c r="B207" s="122"/>
      <c r="C207" s="122"/>
      <c r="D207" s="133"/>
      <c r="E207" s="133"/>
      <c r="F207" s="133"/>
      <c r="G207" s="133"/>
      <c r="H207" s="133"/>
      <c r="I207" s="123"/>
      <c r="J207" s="123"/>
      <c r="K207" s="123"/>
    </row>
    <row r="208" spans="2:11">
      <c r="B208" s="122"/>
      <c r="C208" s="122"/>
      <c r="D208" s="133"/>
      <c r="E208" s="133"/>
      <c r="F208" s="133"/>
      <c r="G208" s="133"/>
      <c r="H208" s="133"/>
      <c r="I208" s="123"/>
      <c r="J208" s="123"/>
      <c r="K208" s="123"/>
    </row>
    <row r="209" spans="2:11">
      <c r="B209" s="122"/>
      <c r="C209" s="122"/>
      <c r="D209" s="133"/>
      <c r="E209" s="133"/>
      <c r="F209" s="133"/>
      <c r="G209" s="133"/>
      <c r="H209" s="133"/>
      <c r="I209" s="123"/>
      <c r="J209" s="123"/>
      <c r="K209" s="123"/>
    </row>
    <row r="210" spans="2:11">
      <c r="B210" s="122"/>
      <c r="C210" s="122"/>
      <c r="D210" s="133"/>
      <c r="E210" s="133"/>
      <c r="F210" s="133"/>
      <c r="G210" s="133"/>
      <c r="H210" s="133"/>
      <c r="I210" s="123"/>
      <c r="J210" s="123"/>
      <c r="K210" s="123"/>
    </row>
    <row r="211" spans="2:11">
      <c r="B211" s="122"/>
      <c r="C211" s="122"/>
      <c r="D211" s="133"/>
      <c r="E211" s="133"/>
      <c r="F211" s="133"/>
      <c r="G211" s="133"/>
      <c r="H211" s="133"/>
      <c r="I211" s="123"/>
      <c r="J211" s="123"/>
      <c r="K211" s="123"/>
    </row>
    <row r="212" spans="2:11">
      <c r="B212" s="122"/>
      <c r="C212" s="122"/>
      <c r="D212" s="133"/>
      <c r="E212" s="133"/>
      <c r="F212" s="133"/>
      <c r="G212" s="133"/>
      <c r="H212" s="133"/>
      <c r="I212" s="123"/>
      <c r="J212" s="123"/>
      <c r="K212" s="123"/>
    </row>
    <row r="213" spans="2:11">
      <c r="B213" s="122"/>
      <c r="C213" s="122"/>
      <c r="D213" s="133"/>
      <c r="E213" s="133"/>
      <c r="F213" s="133"/>
      <c r="G213" s="133"/>
      <c r="H213" s="133"/>
      <c r="I213" s="123"/>
      <c r="J213" s="123"/>
      <c r="K213" s="123"/>
    </row>
    <row r="214" spans="2:11">
      <c r="B214" s="122"/>
      <c r="C214" s="122"/>
      <c r="D214" s="133"/>
      <c r="E214" s="133"/>
      <c r="F214" s="133"/>
      <c r="G214" s="133"/>
      <c r="H214" s="133"/>
      <c r="I214" s="123"/>
      <c r="J214" s="123"/>
      <c r="K214" s="123"/>
    </row>
    <row r="215" spans="2:11">
      <c r="B215" s="122"/>
      <c r="C215" s="122"/>
      <c r="D215" s="133"/>
      <c r="E215" s="133"/>
      <c r="F215" s="133"/>
      <c r="G215" s="133"/>
      <c r="H215" s="133"/>
      <c r="I215" s="123"/>
      <c r="J215" s="123"/>
      <c r="K215" s="123"/>
    </row>
    <row r="216" spans="2:11">
      <c r="B216" s="122"/>
      <c r="C216" s="122"/>
      <c r="D216" s="133"/>
      <c r="E216" s="133"/>
      <c r="F216" s="133"/>
      <c r="G216" s="133"/>
      <c r="H216" s="133"/>
      <c r="I216" s="123"/>
      <c r="J216" s="123"/>
      <c r="K216" s="123"/>
    </row>
    <row r="217" spans="2:11">
      <c r="B217" s="122"/>
      <c r="C217" s="122"/>
      <c r="D217" s="133"/>
      <c r="E217" s="133"/>
      <c r="F217" s="133"/>
      <c r="G217" s="133"/>
      <c r="H217" s="133"/>
      <c r="I217" s="123"/>
      <c r="J217" s="123"/>
      <c r="K217" s="123"/>
    </row>
    <row r="218" spans="2:11">
      <c r="B218" s="122"/>
      <c r="C218" s="122"/>
      <c r="D218" s="133"/>
      <c r="E218" s="133"/>
      <c r="F218" s="133"/>
      <c r="G218" s="133"/>
      <c r="H218" s="133"/>
      <c r="I218" s="123"/>
      <c r="J218" s="123"/>
      <c r="K218" s="123"/>
    </row>
    <row r="219" spans="2:11">
      <c r="B219" s="122"/>
      <c r="C219" s="122"/>
      <c r="D219" s="133"/>
      <c r="E219" s="133"/>
      <c r="F219" s="133"/>
      <c r="G219" s="133"/>
      <c r="H219" s="133"/>
      <c r="I219" s="123"/>
      <c r="J219" s="123"/>
      <c r="K219" s="123"/>
    </row>
    <row r="220" spans="2:11">
      <c r="B220" s="122"/>
      <c r="C220" s="122"/>
      <c r="D220" s="133"/>
      <c r="E220" s="133"/>
      <c r="F220" s="133"/>
      <c r="G220" s="133"/>
      <c r="H220" s="133"/>
      <c r="I220" s="123"/>
      <c r="J220" s="123"/>
      <c r="K220" s="123"/>
    </row>
    <row r="221" spans="2:11">
      <c r="B221" s="122"/>
      <c r="C221" s="122"/>
      <c r="D221" s="133"/>
      <c r="E221" s="133"/>
      <c r="F221" s="133"/>
      <c r="G221" s="133"/>
      <c r="H221" s="133"/>
      <c r="I221" s="123"/>
      <c r="J221" s="123"/>
      <c r="K221" s="123"/>
    </row>
    <row r="222" spans="2:11">
      <c r="B222" s="122"/>
      <c r="C222" s="122"/>
      <c r="D222" s="133"/>
      <c r="E222" s="133"/>
      <c r="F222" s="133"/>
      <c r="G222" s="133"/>
      <c r="H222" s="133"/>
      <c r="I222" s="123"/>
      <c r="J222" s="123"/>
      <c r="K222" s="123"/>
    </row>
    <row r="223" spans="2:11">
      <c r="B223" s="122"/>
      <c r="C223" s="122"/>
      <c r="D223" s="133"/>
      <c r="E223" s="133"/>
      <c r="F223" s="133"/>
      <c r="G223" s="133"/>
      <c r="H223" s="133"/>
      <c r="I223" s="123"/>
      <c r="J223" s="123"/>
      <c r="K223" s="123"/>
    </row>
    <row r="224" spans="2:11">
      <c r="B224" s="122"/>
      <c r="C224" s="122"/>
      <c r="D224" s="133"/>
      <c r="E224" s="133"/>
      <c r="F224" s="133"/>
      <c r="G224" s="133"/>
      <c r="H224" s="133"/>
      <c r="I224" s="123"/>
      <c r="J224" s="123"/>
      <c r="K224" s="123"/>
    </row>
    <row r="225" spans="2:11">
      <c r="B225" s="122"/>
      <c r="C225" s="122"/>
      <c r="D225" s="133"/>
      <c r="E225" s="133"/>
      <c r="F225" s="133"/>
      <c r="G225" s="133"/>
      <c r="H225" s="133"/>
      <c r="I225" s="123"/>
      <c r="J225" s="123"/>
      <c r="K225" s="123"/>
    </row>
    <row r="226" spans="2:11">
      <c r="B226" s="122"/>
      <c r="C226" s="122"/>
      <c r="D226" s="133"/>
      <c r="E226" s="133"/>
      <c r="F226" s="133"/>
      <c r="G226" s="133"/>
      <c r="H226" s="133"/>
      <c r="I226" s="123"/>
      <c r="J226" s="123"/>
      <c r="K226" s="123"/>
    </row>
    <row r="227" spans="2:11">
      <c r="B227" s="122"/>
      <c r="C227" s="122"/>
      <c r="D227" s="133"/>
      <c r="E227" s="133"/>
      <c r="F227" s="133"/>
      <c r="G227" s="133"/>
      <c r="H227" s="133"/>
      <c r="I227" s="123"/>
      <c r="J227" s="123"/>
      <c r="K227" s="123"/>
    </row>
    <row r="228" spans="2:11">
      <c r="B228" s="122"/>
      <c r="C228" s="122"/>
      <c r="D228" s="133"/>
      <c r="E228" s="133"/>
      <c r="F228" s="133"/>
      <c r="G228" s="133"/>
      <c r="H228" s="133"/>
      <c r="I228" s="123"/>
      <c r="J228" s="123"/>
      <c r="K228" s="123"/>
    </row>
    <row r="229" spans="2:11">
      <c r="B229" s="122"/>
      <c r="C229" s="122"/>
      <c r="D229" s="133"/>
      <c r="E229" s="133"/>
      <c r="F229" s="133"/>
      <c r="G229" s="133"/>
      <c r="H229" s="133"/>
      <c r="I229" s="123"/>
      <c r="J229" s="123"/>
      <c r="K229" s="123"/>
    </row>
    <row r="230" spans="2:11">
      <c r="B230" s="122"/>
      <c r="C230" s="122"/>
      <c r="D230" s="133"/>
      <c r="E230" s="133"/>
      <c r="F230" s="133"/>
      <c r="G230" s="133"/>
      <c r="H230" s="133"/>
      <c r="I230" s="123"/>
      <c r="J230" s="123"/>
      <c r="K230" s="123"/>
    </row>
    <row r="231" spans="2:11">
      <c r="B231" s="122"/>
      <c r="C231" s="122"/>
      <c r="D231" s="133"/>
      <c r="E231" s="133"/>
      <c r="F231" s="133"/>
      <c r="G231" s="133"/>
      <c r="H231" s="133"/>
      <c r="I231" s="123"/>
      <c r="J231" s="123"/>
      <c r="K231" s="123"/>
    </row>
    <row r="232" spans="2:11">
      <c r="B232" s="122"/>
      <c r="C232" s="122"/>
      <c r="D232" s="133"/>
      <c r="E232" s="133"/>
      <c r="F232" s="133"/>
      <c r="G232" s="133"/>
      <c r="H232" s="133"/>
      <c r="I232" s="123"/>
      <c r="J232" s="123"/>
      <c r="K232" s="123"/>
    </row>
    <row r="233" spans="2:11">
      <c r="B233" s="122"/>
      <c r="C233" s="122"/>
      <c r="D233" s="133"/>
      <c r="E233" s="133"/>
      <c r="F233" s="133"/>
      <c r="G233" s="133"/>
      <c r="H233" s="133"/>
      <c r="I233" s="123"/>
      <c r="J233" s="123"/>
      <c r="K233" s="123"/>
    </row>
    <row r="234" spans="2:11">
      <c r="B234" s="122"/>
      <c r="C234" s="122"/>
      <c r="D234" s="133"/>
      <c r="E234" s="133"/>
      <c r="F234" s="133"/>
      <c r="G234" s="133"/>
      <c r="H234" s="133"/>
      <c r="I234" s="123"/>
      <c r="J234" s="123"/>
      <c r="K234" s="123"/>
    </row>
    <row r="235" spans="2:11">
      <c r="B235" s="122"/>
      <c r="C235" s="122"/>
      <c r="D235" s="133"/>
      <c r="E235" s="133"/>
      <c r="F235" s="133"/>
      <c r="G235" s="133"/>
      <c r="H235" s="133"/>
      <c r="I235" s="123"/>
      <c r="J235" s="123"/>
      <c r="K235" s="123"/>
    </row>
    <row r="236" spans="2:11">
      <c r="B236" s="122"/>
      <c r="C236" s="122"/>
      <c r="D236" s="133"/>
      <c r="E236" s="133"/>
      <c r="F236" s="133"/>
      <c r="G236" s="133"/>
      <c r="H236" s="133"/>
      <c r="I236" s="123"/>
      <c r="J236" s="123"/>
      <c r="K236" s="123"/>
    </row>
    <row r="237" spans="2:11">
      <c r="B237" s="122"/>
      <c r="C237" s="122"/>
      <c r="D237" s="133"/>
      <c r="E237" s="133"/>
      <c r="F237" s="133"/>
      <c r="G237" s="133"/>
      <c r="H237" s="133"/>
      <c r="I237" s="123"/>
      <c r="J237" s="123"/>
      <c r="K237" s="123"/>
    </row>
    <row r="238" spans="2:11">
      <c r="B238" s="122"/>
      <c r="C238" s="122"/>
      <c r="D238" s="133"/>
      <c r="E238" s="133"/>
      <c r="F238" s="133"/>
      <c r="G238" s="133"/>
      <c r="H238" s="133"/>
      <c r="I238" s="123"/>
      <c r="J238" s="123"/>
      <c r="K238" s="123"/>
    </row>
    <row r="239" spans="2:11">
      <c r="B239" s="122"/>
      <c r="C239" s="122"/>
      <c r="D239" s="133"/>
      <c r="E239" s="133"/>
      <c r="F239" s="133"/>
      <c r="G239" s="133"/>
      <c r="H239" s="133"/>
      <c r="I239" s="123"/>
      <c r="J239" s="123"/>
      <c r="K239" s="123"/>
    </row>
    <row r="240" spans="2:11">
      <c r="B240" s="122"/>
      <c r="C240" s="122"/>
      <c r="D240" s="133"/>
      <c r="E240" s="133"/>
      <c r="F240" s="133"/>
      <c r="G240" s="133"/>
      <c r="H240" s="133"/>
      <c r="I240" s="123"/>
      <c r="J240" s="123"/>
      <c r="K240" s="123"/>
    </row>
    <row r="241" spans="2:11">
      <c r="B241" s="122"/>
      <c r="C241" s="122"/>
      <c r="D241" s="133"/>
      <c r="E241" s="133"/>
      <c r="F241" s="133"/>
      <c r="G241" s="133"/>
      <c r="H241" s="133"/>
      <c r="I241" s="123"/>
      <c r="J241" s="123"/>
      <c r="K241" s="123"/>
    </row>
    <row r="242" spans="2:11">
      <c r="B242" s="122"/>
      <c r="C242" s="122"/>
      <c r="D242" s="133"/>
      <c r="E242" s="133"/>
      <c r="F242" s="133"/>
      <c r="G242" s="133"/>
      <c r="H242" s="133"/>
      <c r="I242" s="123"/>
      <c r="J242" s="123"/>
      <c r="K242" s="123"/>
    </row>
    <row r="243" spans="2:11">
      <c r="B243" s="122"/>
      <c r="C243" s="122"/>
      <c r="D243" s="133"/>
      <c r="E243" s="133"/>
      <c r="F243" s="133"/>
      <c r="G243" s="133"/>
      <c r="H243" s="133"/>
      <c r="I243" s="123"/>
      <c r="J243" s="123"/>
      <c r="K243" s="123"/>
    </row>
    <row r="244" spans="2:11">
      <c r="B244" s="122"/>
      <c r="C244" s="122"/>
      <c r="D244" s="133"/>
      <c r="E244" s="133"/>
      <c r="F244" s="133"/>
      <c r="G244" s="133"/>
      <c r="H244" s="133"/>
      <c r="I244" s="123"/>
      <c r="J244" s="123"/>
      <c r="K244" s="123"/>
    </row>
    <row r="245" spans="2:11">
      <c r="B245" s="122"/>
      <c r="C245" s="122"/>
      <c r="D245" s="133"/>
      <c r="E245" s="133"/>
      <c r="F245" s="133"/>
      <c r="G245" s="133"/>
      <c r="H245" s="133"/>
      <c r="I245" s="123"/>
      <c r="J245" s="123"/>
      <c r="K245" s="123"/>
    </row>
    <row r="246" spans="2:11">
      <c r="B246" s="122"/>
      <c r="C246" s="122"/>
      <c r="D246" s="133"/>
      <c r="E246" s="133"/>
      <c r="F246" s="133"/>
      <c r="G246" s="133"/>
      <c r="H246" s="133"/>
      <c r="I246" s="123"/>
      <c r="J246" s="123"/>
      <c r="K246" s="123"/>
    </row>
    <row r="247" spans="2:11">
      <c r="B247" s="122"/>
      <c r="C247" s="122"/>
      <c r="D247" s="133"/>
      <c r="E247" s="133"/>
      <c r="F247" s="133"/>
      <c r="G247" s="133"/>
      <c r="H247" s="133"/>
      <c r="I247" s="123"/>
      <c r="J247" s="123"/>
      <c r="K247" s="123"/>
    </row>
    <row r="248" spans="2:11">
      <c r="B248" s="122"/>
      <c r="C248" s="122"/>
      <c r="D248" s="133"/>
      <c r="E248" s="133"/>
      <c r="F248" s="133"/>
      <c r="G248" s="133"/>
      <c r="H248" s="133"/>
      <c r="I248" s="123"/>
      <c r="J248" s="123"/>
      <c r="K248" s="123"/>
    </row>
    <row r="249" spans="2:11">
      <c r="B249" s="122"/>
      <c r="C249" s="122"/>
      <c r="D249" s="133"/>
      <c r="E249" s="133"/>
      <c r="F249" s="133"/>
      <c r="G249" s="133"/>
      <c r="H249" s="133"/>
      <c r="I249" s="123"/>
      <c r="J249" s="123"/>
      <c r="K249" s="123"/>
    </row>
    <row r="250" spans="2:11">
      <c r="B250" s="122"/>
      <c r="C250" s="122"/>
      <c r="D250" s="133"/>
      <c r="E250" s="133"/>
      <c r="F250" s="133"/>
      <c r="G250" s="133"/>
      <c r="H250" s="133"/>
      <c r="I250" s="123"/>
      <c r="J250" s="123"/>
      <c r="K250" s="123"/>
    </row>
    <row r="251" spans="2:11">
      <c r="B251" s="122"/>
      <c r="C251" s="122"/>
      <c r="D251" s="133"/>
      <c r="E251" s="133"/>
      <c r="F251" s="133"/>
      <c r="G251" s="133"/>
      <c r="H251" s="133"/>
      <c r="I251" s="123"/>
      <c r="J251" s="123"/>
      <c r="K251" s="123"/>
    </row>
    <row r="252" spans="2:11">
      <c r="B252" s="122"/>
      <c r="C252" s="122"/>
      <c r="D252" s="133"/>
      <c r="E252" s="133"/>
      <c r="F252" s="133"/>
      <c r="G252" s="133"/>
      <c r="H252" s="133"/>
      <c r="I252" s="123"/>
      <c r="J252" s="123"/>
      <c r="K252" s="123"/>
    </row>
    <row r="253" spans="2:11">
      <c r="B253" s="122"/>
      <c r="C253" s="122"/>
      <c r="D253" s="133"/>
      <c r="E253" s="133"/>
      <c r="F253" s="133"/>
      <c r="G253" s="133"/>
      <c r="H253" s="133"/>
      <c r="I253" s="123"/>
      <c r="J253" s="123"/>
      <c r="K253" s="123"/>
    </row>
    <row r="254" spans="2:11">
      <c r="B254" s="122"/>
      <c r="C254" s="122"/>
      <c r="D254" s="133"/>
      <c r="E254" s="133"/>
      <c r="F254" s="133"/>
      <c r="G254" s="133"/>
      <c r="H254" s="133"/>
      <c r="I254" s="123"/>
      <c r="J254" s="123"/>
      <c r="K254" s="123"/>
    </row>
    <row r="255" spans="2:11">
      <c r="B255" s="122"/>
      <c r="C255" s="122"/>
      <c r="D255" s="133"/>
      <c r="E255" s="133"/>
      <c r="F255" s="133"/>
      <c r="G255" s="133"/>
      <c r="H255" s="133"/>
      <c r="I255" s="123"/>
      <c r="J255" s="123"/>
      <c r="K255" s="123"/>
    </row>
    <row r="256" spans="2:11">
      <c r="B256" s="122"/>
      <c r="C256" s="122"/>
      <c r="D256" s="133"/>
      <c r="E256" s="133"/>
      <c r="F256" s="133"/>
      <c r="G256" s="133"/>
      <c r="H256" s="133"/>
      <c r="I256" s="123"/>
      <c r="J256" s="123"/>
      <c r="K256" s="123"/>
    </row>
    <row r="257" spans="2:11">
      <c r="B257" s="122"/>
      <c r="C257" s="122"/>
      <c r="D257" s="133"/>
      <c r="E257" s="133"/>
      <c r="F257" s="133"/>
      <c r="G257" s="133"/>
      <c r="H257" s="133"/>
      <c r="I257" s="123"/>
      <c r="J257" s="123"/>
      <c r="K257" s="123"/>
    </row>
    <row r="258" spans="2:11">
      <c r="B258" s="122"/>
      <c r="C258" s="122"/>
      <c r="D258" s="133"/>
      <c r="E258" s="133"/>
      <c r="F258" s="133"/>
      <c r="G258" s="133"/>
      <c r="H258" s="133"/>
      <c r="I258" s="123"/>
      <c r="J258" s="123"/>
      <c r="K258" s="123"/>
    </row>
    <row r="259" spans="2:11">
      <c r="B259" s="122"/>
      <c r="C259" s="122"/>
      <c r="D259" s="133"/>
      <c r="E259" s="133"/>
      <c r="F259" s="133"/>
      <c r="G259" s="133"/>
      <c r="H259" s="133"/>
      <c r="I259" s="123"/>
      <c r="J259" s="123"/>
      <c r="K259" s="123"/>
    </row>
    <row r="260" spans="2:11">
      <c r="B260" s="122"/>
      <c r="C260" s="122"/>
      <c r="D260" s="133"/>
      <c r="E260" s="133"/>
      <c r="F260" s="133"/>
      <c r="G260" s="133"/>
      <c r="H260" s="133"/>
      <c r="I260" s="123"/>
      <c r="J260" s="123"/>
      <c r="K260" s="123"/>
    </row>
    <row r="261" spans="2:11">
      <c r="B261" s="122"/>
      <c r="C261" s="122"/>
      <c r="D261" s="133"/>
      <c r="E261" s="133"/>
      <c r="F261" s="133"/>
      <c r="G261" s="133"/>
      <c r="H261" s="133"/>
      <c r="I261" s="123"/>
      <c r="J261" s="123"/>
      <c r="K261" s="123"/>
    </row>
    <row r="262" spans="2:11">
      <c r="B262" s="122"/>
      <c r="C262" s="122"/>
      <c r="D262" s="133"/>
      <c r="E262" s="133"/>
      <c r="F262" s="133"/>
      <c r="G262" s="133"/>
      <c r="H262" s="133"/>
      <c r="I262" s="123"/>
      <c r="J262" s="123"/>
      <c r="K262" s="123"/>
    </row>
    <row r="263" spans="2:11">
      <c r="B263" s="122"/>
      <c r="C263" s="122"/>
      <c r="D263" s="133"/>
      <c r="E263" s="133"/>
      <c r="F263" s="133"/>
      <c r="G263" s="133"/>
      <c r="H263" s="133"/>
      <c r="I263" s="123"/>
      <c r="J263" s="123"/>
      <c r="K263" s="123"/>
    </row>
    <row r="264" spans="2:11">
      <c r="B264" s="122"/>
      <c r="C264" s="122"/>
      <c r="D264" s="133"/>
      <c r="E264" s="133"/>
      <c r="F264" s="133"/>
      <c r="G264" s="133"/>
      <c r="H264" s="133"/>
      <c r="I264" s="123"/>
      <c r="J264" s="123"/>
      <c r="K264" s="123"/>
    </row>
    <row r="265" spans="2:11">
      <c r="B265" s="122"/>
      <c r="C265" s="122"/>
      <c r="D265" s="133"/>
      <c r="E265" s="133"/>
      <c r="F265" s="133"/>
      <c r="G265" s="133"/>
      <c r="H265" s="133"/>
      <c r="I265" s="123"/>
      <c r="J265" s="123"/>
      <c r="K265" s="123"/>
    </row>
    <row r="266" spans="2:11">
      <c r="B266" s="122"/>
      <c r="C266" s="122"/>
      <c r="D266" s="133"/>
      <c r="E266" s="133"/>
      <c r="F266" s="133"/>
      <c r="G266" s="133"/>
      <c r="H266" s="133"/>
      <c r="I266" s="123"/>
      <c r="J266" s="123"/>
      <c r="K266" s="123"/>
    </row>
    <row r="267" spans="2:11">
      <c r="B267" s="122"/>
      <c r="C267" s="122"/>
      <c r="D267" s="133"/>
      <c r="E267" s="133"/>
      <c r="F267" s="133"/>
      <c r="G267" s="133"/>
      <c r="H267" s="133"/>
      <c r="I267" s="123"/>
      <c r="J267" s="123"/>
      <c r="K267" s="123"/>
    </row>
    <row r="268" spans="2:11">
      <c r="B268" s="122"/>
      <c r="C268" s="122"/>
      <c r="D268" s="133"/>
      <c r="E268" s="133"/>
      <c r="F268" s="133"/>
      <c r="G268" s="133"/>
      <c r="H268" s="133"/>
      <c r="I268" s="123"/>
      <c r="J268" s="123"/>
      <c r="K268" s="123"/>
    </row>
    <row r="269" spans="2:11">
      <c r="B269" s="122"/>
      <c r="C269" s="122"/>
      <c r="D269" s="133"/>
      <c r="E269" s="133"/>
      <c r="F269" s="133"/>
      <c r="G269" s="133"/>
      <c r="H269" s="133"/>
      <c r="I269" s="123"/>
      <c r="J269" s="123"/>
      <c r="K269" s="123"/>
    </row>
    <row r="270" spans="2:11">
      <c r="B270" s="122"/>
      <c r="C270" s="122"/>
      <c r="D270" s="133"/>
      <c r="E270" s="133"/>
      <c r="F270" s="133"/>
      <c r="G270" s="133"/>
      <c r="H270" s="133"/>
      <c r="I270" s="123"/>
      <c r="J270" s="123"/>
      <c r="K270" s="123"/>
    </row>
    <row r="271" spans="2:11">
      <c r="B271" s="122"/>
      <c r="C271" s="122"/>
      <c r="D271" s="133"/>
      <c r="E271" s="133"/>
      <c r="F271" s="133"/>
      <c r="G271" s="133"/>
      <c r="H271" s="133"/>
      <c r="I271" s="123"/>
      <c r="J271" s="123"/>
      <c r="K271" s="123"/>
    </row>
    <row r="272" spans="2:11">
      <c r="B272" s="122"/>
      <c r="C272" s="122"/>
      <c r="D272" s="133"/>
      <c r="E272" s="133"/>
      <c r="F272" s="133"/>
      <c r="G272" s="133"/>
      <c r="H272" s="133"/>
      <c r="I272" s="123"/>
      <c r="J272" s="123"/>
      <c r="K272" s="123"/>
    </row>
    <row r="273" spans="2:11">
      <c r="B273" s="122"/>
      <c r="C273" s="122"/>
      <c r="D273" s="133"/>
      <c r="E273" s="133"/>
      <c r="F273" s="133"/>
      <c r="G273" s="133"/>
      <c r="H273" s="133"/>
      <c r="I273" s="123"/>
      <c r="J273" s="123"/>
      <c r="K273" s="123"/>
    </row>
    <row r="274" spans="2:11">
      <c r="B274" s="122"/>
      <c r="C274" s="122"/>
      <c r="D274" s="133"/>
      <c r="E274" s="133"/>
      <c r="F274" s="133"/>
      <c r="G274" s="133"/>
      <c r="H274" s="133"/>
      <c r="I274" s="123"/>
      <c r="J274" s="123"/>
      <c r="K274" s="123"/>
    </row>
    <row r="275" spans="2:11">
      <c r="B275" s="122"/>
      <c r="C275" s="122"/>
      <c r="D275" s="133"/>
      <c r="E275" s="133"/>
      <c r="F275" s="133"/>
      <c r="G275" s="133"/>
      <c r="H275" s="133"/>
      <c r="I275" s="123"/>
      <c r="J275" s="123"/>
      <c r="K275" s="123"/>
    </row>
    <row r="276" spans="2:11">
      <c r="B276" s="122"/>
      <c r="C276" s="122"/>
      <c r="D276" s="133"/>
      <c r="E276" s="133"/>
      <c r="F276" s="133"/>
      <c r="G276" s="133"/>
      <c r="H276" s="133"/>
      <c r="I276" s="123"/>
      <c r="J276" s="123"/>
      <c r="K276" s="123"/>
    </row>
    <row r="277" spans="2:11">
      <c r="B277" s="122"/>
      <c r="C277" s="122"/>
      <c r="D277" s="133"/>
      <c r="E277" s="133"/>
      <c r="F277" s="133"/>
      <c r="G277" s="133"/>
      <c r="H277" s="133"/>
      <c r="I277" s="123"/>
      <c r="J277" s="123"/>
      <c r="K277" s="123"/>
    </row>
    <row r="278" spans="2:11">
      <c r="B278" s="122"/>
      <c r="C278" s="122"/>
      <c r="D278" s="133"/>
      <c r="E278" s="133"/>
      <c r="F278" s="133"/>
      <c r="G278" s="133"/>
      <c r="H278" s="133"/>
      <c r="I278" s="123"/>
      <c r="J278" s="123"/>
      <c r="K278" s="123"/>
    </row>
    <row r="279" spans="2:11">
      <c r="B279" s="122"/>
      <c r="C279" s="122"/>
      <c r="D279" s="133"/>
      <c r="E279" s="133"/>
      <c r="F279" s="133"/>
      <c r="G279" s="133"/>
      <c r="H279" s="133"/>
      <c r="I279" s="123"/>
      <c r="J279" s="123"/>
      <c r="K279" s="123"/>
    </row>
    <row r="280" spans="2:11">
      <c r="B280" s="122"/>
      <c r="C280" s="122"/>
      <c r="D280" s="133"/>
      <c r="E280" s="133"/>
      <c r="F280" s="133"/>
      <c r="G280" s="133"/>
      <c r="H280" s="133"/>
      <c r="I280" s="123"/>
      <c r="J280" s="123"/>
      <c r="K280" s="123"/>
    </row>
    <row r="281" spans="2:11">
      <c r="B281" s="122"/>
      <c r="C281" s="122"/>
      <c r="D281" s="133"/>
      <c r="E281" s="133"/>
      <c r="F281" s="133"/>
      <c r="G281" s="133"/>
      <c r="H281" s="133"/>
      <c r="I281" s="123"/>
      <c r="J281" s="123"/>
      <c r="K281" s="123"/>
    </row>
    <row r="282" spans="2:11">
      <c r="B282" s="122"/>
      <c r="C282" s="122"/>
      <c r="D282" s="133"/>
      <c r="E282" s="133"/>
      <c r="F282" s="133"/>
      <c r="G282" s="133"/>
      <c r="H282" s="133"/>
      <c r="I282" s="123"/>
      <c r="J282" s="123"/>
      <c r="K282" s="123"/>
    </row>
    <row r="283" spans="2:11">
      <c r="B283" s="122"/>
      <c r="C283" s="122"/>
      <c r="D283" s="133"/>
      <c r="E283" s="133"/>
      <c r="F283" s="133"/>
      <c r="G283" s="133"/>
      <c r="H283" s="133"/>
      <c r="I283" s="123"/>
      <c r="J283" s="123"/>
      <c r="K283" s="123"/>
    </row>
    <row r="284" spans="2:11">
      <c r="B284" s="122"/>
      <c r="C284" s="122"/>
      <c r="D284" s="133"/>
      <c r="E284" s="133"/>
      <c r="F284" s="133"/>
      <c r="G284" s="133"/>
      <c r="H284" s="133"/>
      <c r="I284" s="123"/>
      <c r="J284" s="123"/>
      <c r="K284" s="123"/>
    </row>
    <row r="285" spans="2:11">
      <c r="B285" s="122"/>
      <c r="C285" s="122"/>
      <c r="D285" s="133"/>
      <c r="E285" s="133"/>
      <c r="F285" s="133"/>
      <c r="G285" s="133"/>
      <c r="H285" s="133"/>
      <c r="I285" s="123"/>
      <c r="J285" s="123"/>
      <c r="K285" s="123"/>
    </row>
    <row r="286" spans="2:11">
      <c r="B286" s="122"/>
      <c r="C286" s="122"/>
      <c r="D286" s="133"/>
      <c r="E286" s="133"/>
      <c r="F286" s="133"/>
      <c r="G286" s="133"/>
      <c r="H286" s="133"/>
      <c r="I286" s="123"/>
      <c r="J286" s="123"/>
      <c r="K286" s="123"/>
    </row>
    <row r="287" spans="2:11">
      <c r="B287" s="122"/>
      <c r="C287" s="122"/>
      <c r="D287" s="133"/>
      <c r="E287" s="133"/>
      <c r="F287" s="133"/>
      <c r="G287" s="133"/>
      <c r="H287" s="133"/>
      <c r="I287" s="123"/>
      <c r="J287" s="123"/>
      <c r="K287" s="123"/>
    </row>
    <row r="288" spans="2:11">
      <c r="B288" s="122"/>
      <c r="C288" s="122"/>
      <c r="D288" s="133"/>
      <c r="E288" s="133"/>
      <c r="F288" s="133"/>
      <c r="G288" s="133"/>
      <c r="H288" s="133"/>
      <c r="I288" s="123"/>
      <c r="J288" s="123"/>
      <c r="K288" s="123"/>
    </row>
    <row r="289" spans="2:11">
      <c r="B289" s="122"/>
      <c r="C289" s="122"/>
      <c r="D289" s="133"/>
      <c r="E289" s="133"/>
      <c r="F289" s="133"/>
      <c r="G289" s="133"/>
      <c r="H289" s="133"/>
      <c r="I289" s="123"/>
      <c r="J289" s="123"/>
      <c r="K289" s="123"/>
    </row>
    <row r="290" spans="2:11">
      <c r="B290" s="122"/>
      <c r="C290" s="122"/>
      <c r="D290" s="133"/>
      <c r="E290" s="133"/>
      <c r="F290" s="133"/>
      <c r="G290" s="133"/>
      <c r="H290" s="133"/>
      <c r="I290" s="123"/>
      <c r="J290" s="123"/>
      <c r="K290" s="123"/>
    </row>
    <row r="291" spans="2:11">
      <c r="B291" s="122"/>
      <c r="C291" s="122"/>
      <c r="D291" s="133"/>
      <c r="E291" s="133"/>
      <c r="F291" s="133"/>
      <c r="G291" s="133"/>
      <c r="H291" s="133"/>
      <c r="I291" s="123"/>
      <c r="J291" s="123"/>
      <c r="K291" s="123"/>
    </row>
    <row r="292" spans="2:11">
      <c r="B292" s="122"/>
      <c r="C292" s="122"/>
      <c r="D292" s="133"/>
      <c r="E292" s="133"/>
      <c r="F292" s="133"/>
      <c r="G292" s="133"/>
      <c r="H292" s="133"/>
      <c r="I292" s="123"/>
      <c r="J292" s="123"/>
      <c r="K292" s="123"/>
    </row>
    <row r="293" spans="2:11">
      <c r="B293" s="122"/>
      <c r="C293" s="122"/>
      <c r="D293" s="133"/>
      <c r="E293" s="133"/>
      <c r="F293" s="133"/>
      <c r="G293" s="133"/>
      <c r="H293" s="133"/>
      <c r="I293" s="123"/>
      <c r="J293" s="123"/>
      <c r="K293" s="123"/>
    </row>
    <row r="294" spans="2:11">
      <c r="B294" s="122"/>
      <c r="C294" s="122"/>
      <c r="D294" s="133"/>
      <c r="E294" s="133"/>
      <c r="F294" s="133"/>
      <c r="G294" s="133"/>
      <c r="H294" s="133"/>
      <c r="I294" s="123"/>
      <c r="J294" s="123"/>
      <c r="K294" s="123"/>
    </row>
    <row r="295" spans="2:11">
      <c r="B295" s="122"/>
      <c r="C295" s="122"/>
      <c r="D295" s="133"/>
      <c r="E295" s="133"/>
      <c r="F295" s="133"/>
      <c r="G295" s="133"/>
      <c r="H295" s="133"/>
      <c r="I295" s="123"/>
      <c r="J295" s="123"/>
      <c r="K295" s="123"/>
    </row>
    <row r="296" spans="2:11">
      <c r="B296" s="122"/>
      <c r="C296" s="122"/>
      <c r="D296" s="133"/>
      <c r="E296" s="133"/>
      <c r="F296" s="133"/>
      <c r="G296" s="133"/>
      <c r="H296" s="133"/>
      <c r="I296" s="123"/>
      <c r="J296" s="123"/>
      <c r="K296" s="123"/>
    </row>
    <row r="297" spans="2:11">
      <c r="B297" s="122"/>
      <c r="C297" s="122"/>
      <c r="D297" s="133"/>
      <c r="E297" s="133"/>
      <c r="F297" s="133"/>
      <c r="G297" s="133"/>
      <c r="H297" s="133"/>
      <c r="I297" s="123"/>
      <c r="J297" s="123"/>
      <c r="K297" s="123"/>
    </row>
    <row r="298" spans="2:11">
      <c r="B298" s="122"/>
      <c r="C298" s="122"/>
      <c r="D298" s="133"/>
      <c r="E298" s="133"/>
      <c r="F298" s="133"/>
      <c r="G298" s="133"/>
      <c r="H298" s="133"/>
      <c r="I298" s="123"/>
      <c r="J298" s="123"/>
      <c r="K298" s="123"/>
    </row>
    <row r="299" spans="2:11">
      <c r="B299" s="122"/>
      <c r="C299" s="122"/>
      <c r="D299" s="133"/>
      <c r="E299" s="133"/>
      <c r="F299" s="133"/>
      <c r="G299" s="133"/>
      <c r="H299" s="133"/>
      <c r="I299" s="123"/>
      <c r="J299" s="123"/>
      <c r="K299" s="123"/>
    </row>
    <row r="300" spans="2:11">
      <c r="B300" s="122"/>
      <c r="C300" s="122"/>
      <c r="D300" s="133"/>
      <c r="E300" s="133"/>
      <c r="F300" s="133"/>
      <c r="G300" s="133"/>
      <c r="H300" s="133"/>
      <c r="I300" s="123"/>
      <c r="J300" s="123"/>
      <c r="K300" s="123"/>
    </row>
    <row r="301" spans="2:11">
      <c r="B301" s="122"/>
      <c r="C301" s="122"/>
      <c r="D301" s="133"/>
      <c r="E301" s="133"/>
      <c r="F301" s="133"/>
      <c r="G301" s="133"/>
      <c r="H301" s="133"/>
      <c r="I301" s="123"/>
      <c r="J301" s="123"/>
      <c r="K301" s="123"/>
    </row>
    <row r="302" spans="2:11">
      <c r="B302" s="122"/>
      <c r="C302" s="122"/>
      <c r="D302" s="133"/>
      <c r="E302" s="133"/>
      <c r="F302" s="133"/>
      <c r="G302" s="133"/>
      <c r="H302" s="133"/>
      <c r="I302" s="123"/>
      <c r="J302" s="123"/>
      <c r="K302" s="123"/>
    </row>
    <row r="303" spans="2:11">
      <c r="B303" s="122"/>
      <c r="C303" s="122"/>
      <c r="D303" s="133"/>
      <c r="E303" s="133"/>
      <c r="F303" s="133"/>
      <c r="G303" s="133"/>
      <c r="H303" s="133"/>
      <c r="I303" s="123"/>
      <c r="J303" s="123"/>
      <c r="K303" s="123"/>
    </row>
    <row r="304" spans="2:11">
      <c r="B304" s="122"/>
      <c r="C304" s="122"/>
      <c r="D304" s="133"/>
      <c r="E304" s="133"/>
      <c r="F304" s="133"/>
      <c r="G304" s="133"/>
      <c r="H304" s="133"/>
      <c r="I304" s="123"/>
      <c r="J304" s="123"/>
      <c r="K304" s="123"/>
    </row>
    <row r="305" spans="2:11">
      <c r="B305" s="122"/>
      <c r="C305" s="122"/>
      <c r="D305" s="133"/>
      <c r="E305" s="133"/>
      <c r="F305" s="133"/>
      <c r="G305" s="133"/>
      <c r="H305" s="133"/>
      <c r="I305" s="123"/>
      <c r="J305" s="123"/>
      <c r="K305" s="123"/>
    </row>
    <row r="306" spans="2:11">
      <c r="B306" s="122"/>
      <c r="C306" s="122"/>
      <c r="D306" s="133"/>
      <c r="E306" s="133"/>
      <c r="F306" s="133"/>
      <c r="G306" s="133"/>
      <c r="H306" s="133"/>
      <c r="I306" s="123"/>
      <c r="J306" s="123"/>
      <c r="K306" s="123"/>
    </row>
    <row r="307" spans="2:11">
      <c r="B307" s="122"/>
      <c r="C307" s="122"/>
      <c r="D307" s="133"/>
      <c r="E307" s="133"/>
      <c r="F307" s="133"/>
      <c r="G307" s="133"/>
      <c r="H307" s="133"/>
      <c r="I307" s="123"/>
      <c r="J307" s="123"/>
      <c r="K307" s="123"/>
    </row>
    <row r="308" spans="2:11">
      <c r="B308" s="122"/>
      <c r="C308" s="122"/>
      <c r="D308" s="133"/>
      <c r="E308" s="133"/>
      <c r="F308" s="133"/>
      <c r="G308" s="133"/>
      <c r="H308" s="133"/>
      <c r="I308" s="123"/>
      <c r="J308" s="123"/>
      <c r="K308" s="123"/>
    </row>
    <row r="309" spans="2:11">
      <c r="B309" s="122"/>
      <c r="C309" s="122"/>
      <c r="D309" s="133"/>
      <c r="E309" s="133"/>
      <c r="F309" s="133"/>
      <c r="G309" s="133"/>
      <c r="H309" s="133"/>
      <c r="I309" s="123"/>
      <c r="J309" s="123"/>
      <c r="K309" s="123"/>
    </row>
    <row r="310" spans="2:11">
      <c r="B310" s="122"/>
      <c r="C310" s="122"/>
      <c r="D310" s="133"/>
      <c r="E310" s="133"/>
      <c r="F310" s="133"/>
      <c r="G310" s="133"/>
      <c r="H310" s="133"/>
      <c r="I310" s="123"/>
      <c r="J310" s="123"/>
      <c r="K310" s="123"/>
    </row>
    <row r="311" spans="2:11">
      <c r="B311" s="122"/>
      <c r="C311" s="122"/>
      <c r="D311" s="133"/>
      <c r="E311" s="133"/>
      <c r="F311" s="133"/>
      <c r="G311" s="133"/>
      <c r="H311" s="133"/>
      <c r="I311" s="123"/>
      <c r="J311" s="123"/>
      <c r="K311" s="123"/>
    </row>
    <row r="312" spans="2:11">
      <c r="B312" s="122"/>
      <c r="C312" s="122"/>
      <c r="D312" s="133"/>
      <c r="E312" s="133"/>
      <c r="F312" s="133"/>
      <c r="G312" s="133"/>
      <c r="H312" s="133"/>
      <c r="I312" s="123"/>
      <c r="J312" s="123"/>
      <c r="K312" s="123"/>
    </row>
    <row r="313" spans="2:11">
      <c r="D313" s="3"/>
      <c r="E313" s="3"/>
      <c r="F313" s="3"/>
      <c r="G313" s="3"/>
      <c r="H313" s="3"/>
    </row>
    <row r="314" spans="2:11">
      <c r="D314" s="3"/>
      <c r="E314" s="3"/>
      <c r="F314" s="3"/>
      <c r="G314" s="3"/>
      <c r="H314" s="3"/>
    </row>
    <row r="315" spans="2:11">
      <c r="D315" s="3"/>
      <c r="E315" s="3"/>
      <c r="F315" s="3"/>
      <c r="G315" s="3"/>
      <c r="H315" s="3"/>
    </row>
    <row r="316" spans="2:11">
      <c r="D316" s="3"/>
      <c r="E316" s="3"/>
      <c r="F316" s="3"/>
      <c r="G316" s="3"/>
      <c r="H316" s="3"/>
    </row>
    <row r="317" spans="2:11">
      <c r="D317" s="3"/>
      <c r="E317" s="3"/>
      <c r="F317" s="3"/>
      <c r="G317" s="3"/>
      <c r="H317" s="3"/>
    </row>
    <row r="318" spans="2:11">
      <c r="D318" s="3"/>
      <c r="E318" s="3"/>
      <c r="F318" s="3"/>
      <c r="G318" s="3"/>
      <c r="H318" s="3"/>
    </row>
    <row r="319" spans="2:11">
      <c r="D319" s="3"/>
      <c r="E319" s="3"/>
      <c r="F319" s="3"/>
      <c r="G319" s="3"/>
      <c r="H319" s="3"/>
    </row>
    <row r="320" spans="2:11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O613"/>
  <sheetViews>
    <sheetView rightToLeft="1" workbookViewId="0"/>
  </sheetViews>
  <sheetFormatPr defaultColWidth="9.140625" defaultRowHeight="18"/>
  <cols>
    <col min="1" max="1" width="6.28515625" style="1" customWidth="1"/>
    <col min="2" max="2" width="33.28515625" style="2" bestFit="1" customWidth="1"/>
    <col min="3" max="3" width="45.28515625" style="1" customWidth="1"/>
    <col min="4" max="4" width="4.5703125" style="1" bestFit="1" customWidth="1"/>
    <col min="5" max="5" width="9" style="1" bestFit="1" customWidth="1"/>
    <col min="6" max="6" width="6.85546875" style="1" bestFit="1" customWidth="1"/>
    <col min="7" max="7" width="9" style="1" bestFit="1" customWidth="1"/>
    <col min="8" max="8" width="7.5703125" style="1" customWidth="1"/>
    <col min="9" max="9" width="8" style="1" bestFit="1" customWidth="1"/>
    <col min="10" max="10" width="9.140625" style="1" bestFit="1" customWidth="1"/>
    <col min="11" max="11" width="8.28515625" style="1" bestFit="1" customWidth="1"/>
    <col min="12" max="16384" width="9.140625" style="1"/>
  </cols>
  <sheetData>
    <row r="1" spans="2:15">
      <c r="B1" s="46" t="s">
        <v>140</v>
      </c>
      <c r="C1" s="67" t="s" vm="1">
        <v>216</v>
      </c>
    </row>
    <row r="2" spans="2:15">
      <c r="B2" s="46" t="s">
        <v>139</v>
      </c>
      <c r="C2" s="67" t="s">
        <v>217</v>
      </c>
    </row>
    <row r="3" spans="2:15">
      <c r="B3" s="46" t="s">
        <v>141</v>
      </c>
      <c r="C3" s="67" t="s">
        <v>218</v>
      </c>
    </row>
    <row r="4" spans="2:15">
      <c r="B4" s="46" t="s">
        <v>142</v>
      </c>
      <c r="C4" s="67">
        <v>8602</v>
      </c>
    </row>
    <row r="6" spans="2:15" ht="26.25" customHeight="1">
      <c r="B6" s="151" t="s">
        <v>173</v>
      </c>
      <c r="C6" s="152"/>
      <c r="D6" s="152"/>
      <c r="E6" s="152"/>
      <c r="F6" s="152"/>
      <c r="G6" s="152"/>
      <c r="H6" s="152"/>
      <c r="I6" s="152"/>
      <c r="J6" s="152"/>
      <c r="K6" s="153"/>
    </row>
    <row r="7" spans="2:15" s="3" customFormat="1" ht="63">
      <c r="B7" s="47" t="s">
        <v>110</v>
      </c>
      <c r="C7" s="49" t="s">
        <v>43</v>
      </c>
      <c r="D7" s="49" t="s">
        <v>14</v>
      </c>
      <c r="E7" s="49" t="s">
        <v>15</v>
      </c>
      <c r="F7" s="49" t="s">
        <v>55</v>
      </c>
      <c r="G7" s="49" t="s">
        <v>97</v>
      </c>
      <c r="H7" s="49" t="s">
        <v>52</v>
      </c>
      <c r="I7" s="49" t="s">
        <v>105</v>
      </c>
      <c r="J7" s="49" t="s">
        <v>143</v>
      </c>
      <c r="K7" s="51" t="s">
        <v>144</v>
      </c>
    </row>
    <row r="8" spans="2:15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196</v>
      </c>
      <c r="J8" s="31" t="s">
        <v>19</v>
      </c>
      <c r="K8" s="16" t="s">
        <v>19</v>
      </c>
    </row>
    <row r="9" spans="2:15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15" s="4" customFormat="1" ht="18" customHeight="1">
      <c r="B10" s="127" t="s">
        <v>2490</v>
      </c>
      <c r="C10" s="68"/>
      <c r="D10" s="68"/>
      <c r="E10" s="68"/>
      <c r="F10" s="68"/>
      <c r="G10" s="68"/>
      <c r="H10" s="68"/>
      <c r="I10" s="136">
        <f>I11</f>
        <v>-1.499690368</v>
      </c>
      <c r="J10" s="129">
        <f>IFERROR(I10/$I$10,0)</f>
        <v>1</v>
      </c>
      <c r="K10" s="129">
        <f>I10/'סכום נכסי הקרן'!$C$42</f>
        <v>-1.921760591559767E-5</v>
      </c>
      <c r="O10" s="1"/>
    </row>
    <row r="11" spans="2:15" ht="21" customHeight="1">
      <c r="B11" s="137" t="s">
        <v>188</v>
      </c>
      <c r="C11" s="137"/>
      <c r="D11" s="137"/>
      <c r="E11" s="137"/>
      <c r="F11" s="137"/>
      <c r="G11" s="137"/>
      <c r="H11" s="138"/>
      <c r="I11" s="139">
        <f>I12+I13</f>
        <v>-1.499690368</v>
      </c>
      <c r="J11" s="129">
        <f>IFERROR(I11/$I$10,0)</f>
        <v>1</v>
      </c>
      <c r="K11" s="129">
        <f>I11/'סכום נכסי הקרן'!$C$42</f>
        <v>-1.921760591559767E-5</v>
      </c>
    </row>
    <row r="12" spans="2:15">
      <c r="B12" s="140" t="s">
        <v>476</v>
      </c>
      <c r="C12" s="140" t="s">
        <v>477</v>
      </c>
      <c r="D12" s="140" t="s">
        <v>479</v>
      </c>
      <c r="E12" s="140"/>
      <c r="F12" s="141">
        <v>0</v>
      </c>
      <c r="G12" s="140" t="s">
        <v>127</v>
      </c>
      <c r="H12" s="141">
        <v>0</v>
      </c>
      <c r="I12" s="76">
        <v>-1.390942146</v>
      </c>
      <c r="J12" s="142">
        <f>IFERROR(I12/$I$10,0)</f>
        <v>0.92748621694154931</v>
      </c>
      <c r="K12" s="142">
        <f>I12/'סכום נכסי הקרן'!$C$42</f>
        <v>-1.7824064609331222E-5</v>
      </c>
    </row>
    <row r="13" spans="2:15">
      <c r="B13" s="75" t="s">
        <v>1011</v>
      </c>
      <c r="C13" s="69" t="s">
        <v>1012</v>
      </c>
      <c r="D13" s="140" t="s">
        <v>479</v>
      </c>
      <c r="E13" s="140"/>
      <c r="F13" s="141">
        <v>0</v>
      </c>
      <c r="G13" s="140" t="s">
        <v>127</v>
      </c>
      <c r="H13" s="141">
        <v>0</v>
      </c>
      <c r="I13" s="76">
        <v>-0.10874822199999999</v>
      </c>
      <c r="J13" s="142">
        <f>IFERROR(I13/$I$10,0)</f>
        <v>7.2513783058450632E-2</v>
      </c>
      <c r="K13" s="142">
        <f>I13/'סכום נכסי הקרן'!$C$42</f>
        <v>-1.3935413062664469E-6</v>
      </c>
    </row>
    <row r="14" spans="2:15">
      <c r="B14" s="68"/>
      <c r="C14" s="68"/>
      <c r="D14" s="68"/>
      <c r="E14" s="68"/>
      <c r="F14" s="68"/>
      <c r="G14" s="68"/>
      <c r="H14" s="68"/>
      <c r="I14" s="68"/>
      <c r="J14" s="68"/>
      <c r="K14" s="68"/>
    </row>
    <row r="15" spans="2:15">
      <c r="B15" s="68"/>
      <c r="C15" s="68"/>
      <c r="D15" s="68"/>
      <c r="E15" s="68"/>
      <c r="F15" s="68"/>
      <c r="G15" s="68"/>
      <c r="H15" s="68"/>
      <c r="I15" s="68"/>
      <c r="J15" s="68"/>
      <c r="K15" s="68"/>
    </row>
    <row r="16" spans="2:15"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122"/>
      <c r="C110" s="123"/>
      <c r="D110" s="133"/>
      <c r="E110" s="133"/>
      <c r="F110" s="133"/>
      <c r="G110" s="133"/>
      <c r="H110" s="133"/>
      <c r="I110" s="123"/>
      <c r="J110" s="123"/>
      <c r="K110" s="123"/>
    </row>
    <row r="111" spans="2:11">
      <c r="B111" s="122"/>
      <c r="C111" s="123"/>
      <c r="D111" s="133"/>
      <c r="E111" s="133"/>
      <c r="F111" s="133"/>
      <c r="G111" s="133"/>
      <c r="H111" s="133"/>
      <c r="I111" s="123"/>
      <c r="J111" s="123"/>
      <c r="K111" s="123"/>
    </row>
    <row r="112" spans="2:11">
      <c r="B112" s="122"/>
      <c r="C112" s="123"/>
      <c r="D112" s="133"/>
      <c r="E112" s="133"/>
      <c r="F112" s="133"/>
      <c r="G112" s="133"/>
      <c r="H112" s="133"/>
      <c r="I112" s="123"/>
      <c r="J112" s="123"/>
      <c r="K112" s="123"/>
    </row>
    <row r="113" spans="2:11">
      <c r="B113" s="122"/>
      <c r="C113" s="123"/>
      <c r="D113" s="133"/>
      <c r="E113" s="133"/>
      <c r="F113" s="133"/>
      <c r="G113" s="133"/>
      <c r="H113" s="133"/>
      <c r="I113" s="123"/>
      <c r="J113" s="123"/>
      <c r="K113" s="123"/>
    </row>
    <row r="114" spans="2:11">
      <c r="B114" s="122"/>
      <c r="C114" s="123"/>
      <c r="D114" s="133"/>
      <c r="E114" s="133"/>
      <c r="F114" s="133"/>
      <c r="G114" s="133"/>
      <c r="H114" s="133"/>
      <c r="I114" s="123"/>
      <c r="J114" s="123"/>
      <c r="K114" s="123"/>
    </row>
    <row r="115" spans="2:11">
      <c r="B115" s="122"/>
      <c r="C115" s="123"/>
      <c r="D115" s="133"/>
      <c r="E115" s="133"/>
      <c r="F115" s="133"/>
      <c r="G115" s="133"/>
      <c r="H115" s="133"/>
      <c r="I115" s="123"/>
      <c r="J115" s="123"/>
      <c r="K115" s="123"/>
    </row>
    <row r="116" spans="2:11">
      <c r="B116" s="122"/>
      <c r="C116" s="123"/>
      <c r="D116" s="133"/>
      <c r="E116" s="133"/>
      <c r="F116" s="133"/>
      <c r="G116" s="133"/>
      <c r="H116" s="133"/>
      <c r="I116" s="123"/>
      <c r="J116" s="123"/>
      <c r="K116" s="123"/>
    </row>
    <row r="117" spans="2:11">
      <c r="B117" s="122"/>
      <c r="C117" s="123"/>
      <c r="D117" s="133"/>
      <c r="E117" s="133"/>
      <c r="F117" s="133"/>
      <c r="G117" s="133"/>
      <c r="H117" s="133"/>
      <c r="I117" s="123"/>
      <c r="J117" s="123"/>
      <c r="K117" s="123"/>
    </row>
    <row r="118" spans="2:11">
      <c r="B118" s="122"/>
      <c r="C118" s="123"/>
      <c r="D118" s="133"/>
      <c r="E118" s="133"/>
      <c r="F118" s="133"/>
      <c r="G118" s="133"/>
      <c r="H118" s="133"/>
      <c r="I118" s="123"/>
      <c r="J118" s="123"/>
      <c r="K118" s="123"/>
    </row>
    <row r="119" spans="2:11">
      <c r="B119" s="122"/>
      <c r="C119" s="123"/>
      <c r="D119" s="133"/>
      <c r="E119" s="133"/>
      <c r="F119" s="133"/>
      <c r="G119" s="133"/>
      <c r="H119" s="133"/>
      <c r="I119" s="123"/>
      <c r="J119" s="123"/>
      <c r="K119" s="123"/>
    </row>
    <row r="120" spans="2:11">
      <c r="B120" s="122"/>
      <c r="C120" s="123"/>
      <c r="D120" s="133"/>
      <c r="E120" s="133"/>
      <c r="F120" s="133"/>
      <c r="G120" s="133"/>
      <c r="H120" s="133"/>
      <c r="I120" s="123"/>
      <c r="J120" s="123"/>
      <c r="K120" s="123"/>
    </row>
    <row r="121" spans="2:11">
      <c r="B121" s="122"/>
      <c r="C121" s="123"/>
      <c r="D121" s="133"/>
      <c r="E121" s="133"/>
      <c r="F121" s="133"/>
      <c r="G121" s="133"/>
      <c r="H121" s="133"/>
      <c r="I121" s="123"/>
      <c r="J121" s="123"/>
      <c r="K121" s="123"/>
    </row>
    <row r="122" spans="2:11">
      <c r="B122" s="122"/>
      <c r="C122" s="123"/>
      <c r="D122" s="133"/>
      <c r="E122" s="133"/>
      <c r="F122" s="133"/>
      <c r="G122" s="133"/>
      <c r="H122" s="133"/>
      <c r="I122" s="123"/>
      <c r="J122" s="123"/>
      <c r="K122" s="123"/>
    </row>
    <row r="123" spans="2:11">
      <c r="B123" s="122"/>
      <c r="C123" s="123"/>
      <c r="D123" s="133"/>
      <c r="E123" s="133"/>
      <c r="F123" s="133"/>
      <c r="G123" s="133"/>
      <c r="H123" s="133"/>
      <c r="I123" s="123"/>
      <c r="J123" s="123"/>
      <c r="K123" s="123"/>
    </row>
    <row r="124" spans="2:11">
      <c r="B124" s="122"/>
      <c r="C124" s="123"/>
      <c r="D124" s="133"/>
      <c r="E124" s="133"/>
      <c r="F124" s="133"/>
      <c r="G124" s="133"/>
      <c r="H124" s="133"/>
      <c r="I124" s="123"/>
      <c r="J124" s="123"/>
      <c r="K124" s="123"/>
    </row>
    <row r="125" spans="2:11">
      <c r="B125" s="122"/>
      <c r="C125" s="123"/>
      <c r="D125" s="133"/>
      <c r="E125" s="133"/>
      <c r="F125" s="133"/>
      <c r="G125" s="133"/>
      <c r="H125" s="133"/>
      <c r="I125" s="123"/>
      <c r="J125" s="123"/>
      <c r="K125" s="123"/>
    </row>
    <row r="126" spans="2:11">
      <c r="B126" s="122"/>
      <c r="C126" s="123"/>
      <c r="D126" s="133"/>
      <c r="E126" s="133"/>
      <c r="F126" s="133"/>
      <c r="G126" s="133"/>
      <c r="H126" s="133"/>
      <c r="I126" s="123"/>
      <c r="J126" s="123"/>
      <c r="K126" s="123"/>
    </row>
    <row r="127" spans="2:11">
      <c r="B127" s="122"/>
      <c r="C127" s="123"/>
      <c r="D127" s="133"/>
      <c r="E127" s="133"/>
      <c r="F127" s="133"/>
      <c r="G127" s="133"/>
      <c r="H127" s="133"/>
      <c r="I127" s="123"/>
      <c r="J127" s="123"/>
      <c r="K127" s="123"/>
    </row>
    <row r="128" spans="2:11">
      <c r="B128" s="122"/>
      <c r="C128" s="123"/>
      <c r="D128" s="133"/>
      <c r="E128" s="133"/>
      <c r="F128" s="133"/>
      <c r="G128" s="133"/>
      <c r="H128" s="133"/>
      <c r="I128" s="123"/>
      <c r="J128" s="123"/>
      <c r="K128" s="123"/>
    </row>
    <row r="129" spans="2:11">
      <c r="B129" s="122"/>
      <c r="C129" s="123"/>
      <c r="D129" s="133"/>
      <c r="E129" s="133"/>
      <c r="F129" s="133"/>
      <c r="G129" s="133"/>
      <c r="H129" s="133"/>
      <c r="I129" s="123"/>
      <c r="J129" s="123"/>
      <c r="K129" s="123"/>
    </row>
    <row r="130" spans="2:11">
      <c r="B130" s="122"/>
      <c r="C130" s="123"/>
      <c r="D130" s="133"/>
      <c r="E130" s="133"/>
      <c r="F130" s="133"/>
      <c r="G130" s="133"/>
      <c r="H130" s="133"/>
      <c r="I130" s="123"/>
      <c r="J130" s="123"/>
      <c r="K130" s="123"/>
    </row>
    <row r="131" spans="2:11">
      <c r="B131" s="122"/>
      <c r="C131" s="123"/>
      <c r="D131" s="133"/>
      <c r="E131" s="133"/>
      <c r="F131" s="133"/>
      <c r="G131" s="133"/>
      <c r="H131" s="133"/>
      <c r="I131" s="123"/>
      <c r="J131" s="123"/>
      <c r="K131" s="123"/>
    </row>
    <row r="132" spans="2:11">
      <c r="B132" s="122"/>
      <c r="C132" s="123"/>
      <c r="D132" s="133"/>
      <c r="E132" s="133"/>
      <c r="F132" s="133"/>
      <c r="G132" s="133"/>
      <c r="H132" s="133"/>
      <c r="I132" s="123"/>
      <c r="J132" s="123"/>
      <c r="K132" s="123"/>
    </row>
    <row r="133" spans="2:11">
      <c r="B133" s="122"/>
      <c r="C133" s="123"/>
      <c r="D133" s="133"/>
      <c r="E133" s="133"/>
      <c r="F133" s="133"/>
      <c r="G133" s="133"/>
      <c r="H133" s="133"/>
      <c r="I133" s="123"/>
      <c r="J133" s="123"/>
      <c r="K133" s="123"/>
    </row>
    <row r="134" spans="2:11">
      <c r="B134" s="122"/>
      <c r="C134" s="123"/>
      <c r="D134" s="133"/>
      <c r="E134" s="133"/>
      <c r="F134" s="133"/>
      <c r="G134" s="133"/>
      <c r="H134" s="133"/>
      <c r="I134" s="123"/>
      <c r="J134" s="123"/>
      <c r="K134" s="123"/>
    </row>
    <row r="135" spans="2:11">
      <c r="B135" s="122"/>
      <c r="C135" s="123"/>
      <c r="D135" s="133"/>
      <c r="E135" s="133"/>
      <c r="F135" s="133"/>
      <c r="G135" s="133"/>
      <c r="H135" s="133"/>
      <c r="I135" s="123"/>
      <c r="J135" s="123"/>
      <c r="K135" s="123"/>
    </row>
    <row r="136" spans="2:11">
      <c r="B136" s="122"/>
      <c r="C136" s="123"/>
      <c r="D136" s="133"/>
      <c r="E136" s="133"/>
      <c r="F136" s="133"/>
      <c r="G136" s="133"/>
      <c r="H136" s="133"/>
      <c r="I136" s="123"/>
      <c r="J136" s="123"/>
      <c r="K136" s="123"/>
    </row>
    <row r="137" spans="2:11">
      <c r="B137" s="122"/>
      <c r="C137" s="123"/>
      <c r="D137" s="133"/>
      <c r="E137" s="133"/>
      <c r="F137" s="133"/>
      <c r="G137" s="133"/>
      <c r="H137" s="133"/>
      <c r="I137" s="123"/>
      <c r="J137" s="123"/>
      <c r="K137" s="123"/>
    </row>
    <row r="138" spans="2:11">
      <c r="B138" s="122"/>
      <c r="C138" s="123"/>
      <c r="D138" s="133"/>
      <c r="E138" s="133"/>
      <c r="F138" s="133"/>
      <c r="G138" s="133"/>
      <c r="H138" s="133"/>
      <c r="I138" s="123"/>
      <c r="J138" s="123"/>
      <c r="K138" s="123"/>
    </row>
    <row r="139" spans="2:11">
      <c r="B139" s="122"/>
      <c r="C139" s="123"/>
      <c r="D139" s="133"/>
      <c r="E139" s="133"/>
      <c r="F139" s="133"/>
      <c r="G139" s="133"/>
      <c r="H139" s="133"/>
      <c r="I139" s="123"/>
      <c r="J139" s="123"/>
      <c r="K139" s="123"/>
    </row>
    <row r="140" spans="2:11">
      <c r="B140" s="122"/>
      <c r="C140" s="123"/>
      <c r="D140" s="133"/>
      <c r="E140" s="133"/>
      <c r="F140" s="133"/>
      <c r="G140" s="133"/>
      <c r="H140" s="133"/>
      <c r="I140" s="123"/>
      <c r="J140" s="123"/>
      <c r="K140" s="123"/>
    </row>
    <row r="141" spans="2:11">
      <c r="B141" s="122"/>
      <c r="C141" s="123"/>
      <c r="D141" s="133"/>
      <c r="E141" s="133"/>
      <c r="F141" s="133"/>
      <c r="G141" s="133"/>
      <c r="H141" s="133"/>
      <c r="I141" s="123"/>
      <c r="J141" s="123"/>
      <c r="K141" s="123"/>
    </row>
    <row r="142" spans="2:11">
      <c r="B142" s="122"/>
      <c r="C142" s="123"/>
      <c r="D142" s="133"/>
      <c r="E142" s="133"/>
      <c r="F142" s="133"/>
      <c r="G142" s="133"/>
      <c r="H142" s="133"/>
      <c r="I142" s="123"/>
      <c r="J142" s="123"/>
      <c r="K142" s="123"/>
    </row>
    <row r="143" spans="2:11">
      <c r="B143" s="122"/>
      <c r="C143" s="123"/>
      <c r="D143" s="133"/>
      <c r="E143" s="133"/>
      <c r="F143" s="133"/>
      <c r="G143" s="133"/>
      <c r="H143" s="133"/>
      <c r="I143" s="123"/>
      <c r="J143" s="123"/>
      <c r="K143" s="123"/>
    </row>
    <row r="144" spans="2:11">
      <c r="B144" s="122"/>
      <c r="C144" s="123"/>
      <c r="D144" s="133"/>
      <c r="E144" s="133"/>
      <c r="F144" s="133"/>
      <c r="G144" s="133"/>
      <c r="H144" s="133"/>
      <c r="I144" s="123"/>
      <c r="J144" s="123"/>
      <c r="K144" s="123"/>
    </row>
    <row r="145" spans="2:11">
      <c r="B145" s="122"/>
      <c r="C145" s="123"/>
      <c r="D145" s="133"/>
      <c r="E145" s="133"/>
      <c r="F145" s="133"/>
      <c r="G145" s="133"/>
      <c r="H145" s="133"/>
      <c r="I145" s="123"/>
      <c r="J145" s="123"/>
      <c r="K145" s="123"/>
    </row>
    <row r="146" spans="2:11">
      <c r="B146" s="122"/>
      <c r="C146" s="123"/>
      <c r="D146" s="133"/>
      <c r="E146" s="133"/>
      <c r="F146" s="133"/>
      <c r="G146" s="133"/>
      <c r="H146" s="133"/>
      <c r="I146" s="123"/>
      <c r="J146" s="123"/>
      <c r="K146" s="123"/>
    </row>
    <row r="147" spans="2:11">
      <c r="B147" s="122"/>
      <c r="C147" s="123"/>
      <c r="D147" s="133"/>
      <c r="E147" s="133"/>
      <c r="F147" s="133"/>
      <c r="G147" s="133"/>
      <c r="H147" s="133"/>
      <c r="I147" s="123"/>
      <c r="J147" s="123"/>
      <c r="K147" s="123"/>
    </row>
    <row r="148" spans="2:11">
      <c r="B148" s="122"/>
      <c r="C148" s="123"/>
      <c r="D148" s="133"/>
      <c r="E148" s="133"/>
      <c r="F148" s="133"/>
      <c r="G148" s="133"/>
      <c r="H148" s="133"/>
      <c r="I148" s="123"/>
      <c r="J148" s="123"/>
      <c r="K148" s="123"/>
    </row>
    <row r="149" spans="2:11">
      <c r="B149" s="122"/>
      <c r="C149" s="123"/>
      <c r="D149" s="133"/>
      <c r="E149" s="133"/>
      <c r="F149" s="133"/>
      <c r="G149" s="133"/>
      <c r="H149" s="133"/>
      <c r="I149" s="123"/>
      <c r="J149" s="123"/>
      <c r="K149" s="123"/>
    </row>
    <row r="150" spans="2:11">
      <c r="B150" s="122"/>
      <c r="C150" s="123"/>
      <c r="D150" s="133"/>
      <c r="E150" s="133"/>
      <c r="F150" s="133"/>
      <c r="G150" s="133"/>
      <c r="H150" s="133"/>
      <c r="I150" s="123"/>
      <c r="J150" s="123"/>
      <c r="K150" s="123"/>
    </row>
    <row r="151" spans="2:11">
      <c r="B151" s="122"/>
      <c r="C151" s="123"/>
      <c r="D151" s="133"/>
      <c r="E151" s="133"/>
      <c r="F151" s="133"/>
      <c r="G151" s="133"/>
      <c r="H151" s="133"/>
      <c r="I151" s="123"/>
      <c r="J151" s="123"/>
      <c r="K151" s="123"/>
    </row>
    <row r="152" spans="2:11">
      <c r="B152" s="122"/>
      <c r="C152" s="123"/>
      <c r="D152" s="133"/>
      <c r="E152" s="133"/>
      <c r="F152" s="133"/>
      <c r="G152" s="133"/>
      <c r="H152" s="133"/>
      <c r="I152" s="123"/>
      <c r="J152" s="123"/>
      <c r="K152" s="123"/>
    </row>
    <row r="153" spans="2:11">
      <c r="B153" s="122"/>
      <c r="C153" s="123"/>
      <c r="D153" s="133"/>
      <c r="E153" s="133"/>
      <c r="F153" s="133"/>
      <c r="G153" s="133"/>
      <c r="H153" s="133"/>
      <c r="I153" s="123"/>
      <c r="J153" s="123"/>
      <c r="K153" s="123"/>
    </row>
    <row r="154" spans="2:11">
      <c r="B154" s="122"/>
      <c r="C154" s="123"/>
      <c r="D154" s="133"/>
      <c r="E154" s="133"/>
      <c r="F154" s="133"/>
      <c r="G154" s="133"/>
      <c r="H154" s="133"/>
      <c r="I154" s="123"/>
      <c r="J154" s="123"/>
      <c r="K154" s="123"/>
    </row>
    <row r="155" spans="2:11">
      <c r="B155" s="122"/>
      <c r="C155" s="123"/>
      <c r="D155" s="133"/>
      <c r="E155" s="133"/>
      <c r="F155" s="133"/>
      <c r="G155" s="133"/>
      <c r="H155" s="133"/>
      <c r="I155" s="123"/>
      <c r="J155" s="123"/>
      <c r="K155" s="123"/>
    </row>
    <row r="156" spans="2:11">
      <c r="B156" s="122"/>
      <c r="C156" s="123"/>
      <c r="D156" s="133"/>
      <c r="E156" s="133"/>
      <c r="F156" s="133"/>
      <c r="G156" s="133"/>
      <c r="H156" s="133"/>
      <c r="I156" s="123"/>
      <c r="J156" s="123"/>
      <c r="K156" s="123"/>
    </row>
    <row r="157" spans="2:11">
      <c r="B157" s="122"/>
      <c r="C157" s="123"/>
      <c r="D157" s="133"/>
      <c r="E157" s="133"/>
      <c r="F157" s="133"/>
      <c r="G157" s="133"/>
      <c r="H157" s="133"/>
      <c r="I157" s="123"/>
      <c r="J157" s="123"/>
      <c r="K157" s="123"/>
    </row>
    <row r="158" spans="2:11">
      <c r="B158" s="122"/>
      <c r="C158" s="123"/>
      <c r="D158" s="133"/>
      <c r="E158" s="133"/>
      <c r="F158" s="133"/>
      <c r="G158" s="133"/>
      <c r="H158" s="133"/>
      <c r="I158" s="123"/>
      <c r="J158" s="123"/>
      <c r="K158" s="123"/>
    </row>
    <row r="159" spans="2:11">
      <c r="B159" s="122"/>
      <c r="C159" s="123"/>
      <c r="D159" s="133"/>
      <c r="E159" s="133"/>
      <c r="F159" s="133"/>
      <c r="G159" s="133"/>
      <c r="H159" s="133"/>
      <c r="I159" s="123"/>
      <c r="J159" s="123"/>
      <c r="K159" s="123"/>
    </row>
    <row r="160" spans="2:11">
      <c r="B160" s="122"/>
      <c r="C160" s="123"/>
      <c r="D160" s="133"/>
      <c r="E160" s="133"/>
      <c r="F160" s="133"/>
      <c r="G160" s="133"/>
      <c r="H160" s="133"/>
      <c r="I160" s="123"/>
      <c r="J160" s="123"/>
      <c r="K160" s="123"/>
    </row>
    <row r="161" spans="2:11">
      <c r="B161" s="122"/>
      <c r="C161" s="123"/>
      <c r="D161" s="133"/>
      <c r="E161" s="133"/>
      <c r="F161" s="133"/>
      <c r="G161" s="133"/>
      <c r="H161" s="133"/>
      <c r="I161" s="123"/>
      <c r="J161" s="123"/>
      <c r="K161" s="123"/>
    </row>
    <row r="162" spans="2:11">
      <c r="B162" s="122"/>
      <c r="C162" s="123"/>
      <c r="D162" s="133"/>
      <c r="E162" s="133"/>
      <c r="F162" s="133"/>
      <c r="G162" s="133"/>
      <c r="H162" s="133"/>
      <c r="I162" s="123"/>
      <c r="J162" s="123"/>
      <c r="K162" s="123"/>
    </row>
    <row r="163" spans="2:11">
      <c r="B163" s="122"/>
      <c r="C163" s="123"/>
      <c r="D163" s="133"/>
      <c r="E163" s="133"/>
      <c r="F163" s="133"/>
      <c r="G163" s="133"/>
      <c r="H163" s="133"/>
      <c r="I163" s="123"/>
      <c r="J163" s="123"/>
      <c r="K163" s="123"/>
    </row>
    <row r="164" spans="2:11">
      <c r="B164" s="122"/>
      <c r="C164" s="123"/>
      <c r="D164" s="133"/>
      <c r="E164" s="133"/>
      <c r="F164" s="133"/>
      <c r="G164" s="133"/>
      <c r="H164" s="133"/>
      <c r="I164" s="123"/>
      <c r="J164" s="123"/>
      <c r="K164" s="123"/>
    </row>
    <row r="165" spans="2:11">
      <c r="B165" s="122"/>
      <c r="C165" s="123"/>
      <c r="D165" s="133"/>
      <c r="E165" s="133"/>
      <c r="F165" s="133"/>
      <c r="G165" s="133"/>
      <c r="H165" s="133"/>
      <c r="I165" s="123"/>
      <c r="J165" s="123"/>
      <c r="K165" s="123"/>
    </row>
    <row r="166" spans="2:11">
      <c r="B166" s="122"/>
      <c r="C166" s="123"/>
      <c r="D166" s="133"/>
      <c r="E166" s="133"/>
      <c r="F166" s="133"/>
      <c r="G166" s="133"/>
      <c r="H166" s="133"/>
      <c r="I166" s="123"/>
      <c r="J166" s="123"/>
      <c r="K166" s="123"/>
    </row>
    <row r="167" spans="2:11">
      <c r="B167" s="122"/>
      <c r="C167" s="123"/>
      <c r="D167" s="133"/>
      <c r="E167" s="133"/>
      <c r="F167" s="133"/>
      <c r="G167" s="133"/>
      <c r="H167" s="133"/>
      <c r="I167" s="123"/>
      <c r="J167" s="123"/>
      <c r="K167" s="123"/>
    </row>
    <row r="168" spans="2:11">
      <c r="B168" s="122"/>
      <c r="C168" s="123"/>
      <c r="D168" s="133"/>
      <c r="E168" s="133"/>
      <c r="F168" s="133"/>
      <c r="G168" s="133"/>
      <c r="H168" s="133"/>
      <c r="I168" s="123"/>
      <c r="J168" s="123"/>
      <c r="K168" s="123"/>
    </row>
    <row r="169" spans="2:11">
      <c r="B169" s="122"/>
      <c r="C169" s="123"/>
      <c r="D169" s="133"/>
      <c r="E169" s="133"/>
      <c r="F169" s="133"/>
      <c r="G169" s="133"/>
      <c r="H169" s="133"/>
      <c r="I169" s="123"/>
      <c r="J169" s="123"/>
      <c r="K169" s="123"/>
    </row>
    <row r="170" spans="2:11">
      <c r="B170" s="122"/>
      <c r="C170" s="123"/>
      <c r="D170" s="133"/>
      <c r="E170" s="133"/>
      <c r="F170" s="133"/>
      <c r="G170" s="133"/>
      <c r="H170" s="133"/>
      <c r="I170" s="123"/>
      <c r="J170" s="123"/>
      <c r="K170" s="123"/>
    </row>
    <row r="171" spans="2:11">
      <c r="B171" s="122"/>
      <c r="C171" s="123"/>
      <c r="D171" s="133"/>
      <c r="E171" s="133"/>
      <c r="F171" s="133"/>
      <c r="G171" s="133"/>
      <c r="H171" s="133"/>
      <c r="I171" s="123"/>
      <c r="J171" s="123"/>
      <c r="K171" s="123"/>
    </row>
    <row r="172" spans="2:11">
      <c r="B172" s="122"/>
      <c r="C172" s="123"/>
      <c r="D172" s="133"/>
      <c r="E172" s="133"/>
      <c r="F172" s="133"/>
      <c r="G172" s="133"/>
      <c r="H172" s="133"/>
      <c r="I172" s="123"/>
      <c r="J172" s="123"/>
      <c r="K172" s="123"/>
    </row>
    <row r="173" spans="2:11">
      <c r="B173" s="122"/>
      <c r="C173" s="123"/>
      <c r="D173" s="133"/>
      <c r="E173" s="133"/>
      <c r="F173" s="133"/>
      <c r="G173" s="133"/>
      <c r="H173" s="133"/>
      <c r="I173" s="123"/>
      <c r="J173" s="123"/>
      <c r="K173" s="123"/>
    </row>
    <row r="174" spans="2:11">
      <c r="B174" s="122"/>
      <c r="C174" s="123"/>
      <c r="D174" s="133"/>
      <c r="E174" s="133"/>
      <c r="F174" s="133"/>
      <c r="G174" s="133"/>
      <c r="H174" s="133"/>
      <c r="I174" s="123"/>
      <c r="J174" s="123"/>
      <c r="K174" s="123"/>
    </row>
    <row r="175" spans="2:11">
      <c r="B175" s="122"/>
      <c r="C175" s="123"/>
      <c r="D175" s="133"/>
      <c r="E175" s="133"/>
      <c r="F175" s="133"/>
      <c r="G175" s="133"/>
      <c r="H175" s="133"/>
      <c r="I175" s="123"/>
      <c r="J175" s="123"/>
      <c r="K175" s="123"/>
    </row>
    <row r="176" spans="2:11">
      <c r="B176" s="122"/>
      <c r="C176" s="123"/>
      <c r="D176" s="133"/>
      <c r="E176" s="133"/>
      <c r="F176" s="133"/>
      <c r="G176" s="133"/>
      <c r="H176" s="133"/>
      <c r="I176" s="123"/>
      <c r="J176" s="123"/>
      <c r="K176" s="123"/>
    </row>
    <row r="177" spans="2:11">
      <c r="B177" s="122"/>
      <c r="C177" s="123"/>
      <c r="D177" s="133"/>
      <c r="E177" s="133"/>
      <c r="F177" s="133"/>
      <c r="G177" s="133"/>
      <c r="H177" s="133"/>
      <c r="I177" s="123"/>
      <c r="J177" s="123"/>
      <c r="K177" s="123"/>
    </row>
    <row r="178" spans="2:11">
      <c r="B178" s="122"/>
      <c r="C178" s="123"/>
      <c r="D178" s="133"/>
      <c r="E178" s="133"/>
      <c r="F178" s="133"/>
      <c r="G178" s="133"/>
      <c r="H178" s="133"/>
      <c r="I178" s="123"/>
      <c r="J178" s="123"/>
      <c r="K178" s="123"/>
    </row>
    <row r="179" spans="2:11">
      <c r="B179" s="122"/>
      <c r="C179" s="123"/>
      <c r="D179" s="133"/>
      <c r="E179" s="133"/>
      <c r="F179" s="133"/>
      <c r="G179" s="133"/>
      <c r="H179" s="133"/>
      <c r="I179" s="123"/>
      <c r="J179" s="123"/>
      <c r="K179" s="123"/>
    </row>
    <row r="180" spans="2:11">
      <c r="B180" s="122"/>
      <c r="C180" s="123"/>
      <c r="D180" s="133"/>
      <c r="E180" s="133"/>
      <c r="F180" s="133"/>
      <c r="G180" s="133"/>
      <c r="H180" s="133"/>
      <c r="I180" s="123"/>
      <c r="J180" s="123"/>
      <c r="K180" s="123"/>
    </row>
    <row r="181" spans="2:11">
      <c r="B181" s="122"/>
      <c r="C181" s="123"/>
      <c r="D181" s="133"/>
      <c r="E181" s="133"/>
      <c r="F181" s="133"/>
      <c r="G181" s="133"/>
      <c r="H181" s="133"/>
      <c r="I181" s="123"/>
      <c r="J181" s="123"/>
      <c r="K181" s="123"/>
    </row>
    <row r="182" spans="2:11">
      <c r="B182" s="122"/>
      <c r="C182" s="123"/>
      <c r="D182" s="133"/>
      <c r="E182" s="133"/>
      <c r="F182" s="133"/>
      <c r="G182" s="133"/>
      <c r="H182" s="133"/>
      <c r="I182" s="123"/>
      <c r="J182" s="123"/>
      <c r="K182" s="123"/>
    </row>
    <row r="183" spans="2:11">
      <c r="B183" s="122"/>
      <c r="C183" s="123"/>
      <c r="D183" s="133"/>
      <c r="E183" s="133"/>
      <c r="F183" s="133"/>
      <c r="G183" s="133"/>
      <c r="H183" s="133"/>
      <c r="I183" s="123"/>
      <c r="J183" s="123"/>
      <c r="K183" s="123"/>
    </row>
    <row r="184" spans="2:11">
      <c r="B184" s="122"/>
      <c r="C184" s="123"/>
      <c r="D184" s="133"/>
      <c r="E184" s="133"/>
      <c r="F184" s="133"/>
      <c r="G184" s="133"/>
      <c r="H184" s="133"/>
      <c r="I184" s="123"/>
      <c r="J184" s="123"/>
      <c r="K184" s="123"/>
    </row>
    <row r="185" spans="2:11">
      <c r="B185" s="122"/>
      <c r="C185" s="123"/>
      <c r="D185" s="133"/>
      <c r="E185" s="133"/>
      <c r="F185" s="133"/>
      <c r="G185" s="133"/>
      <c r="H185" s="133"/>
      <c r="I185" s="123"/>
      <c r="J185" s="123"/>
      <c r="K185" s="123"/>
    </row>
    <row r="186" spans="2:11">
      <c r="B186" s="122"/>
      <c r="C186" s="123"/>
      <c r="D186" s="133"/>
      <c r="E186" s="133"/>
      <c r="F186" s="133"/>
      <c r="G186" s="133"/>
      <c r="H186" s="133"/>
      <c r="I186" s="123"/>
      <c r="J186" s="123"/>
      <c r="K186" s="123"/>
    </row>
    <row r="187" spans="2:11">
      <c r="B187" s="122"/>
      <c r="C187" s="123"/>
      <c r="D187" s="133"/>
      <c r="E187" s="133"/>
      <c r="F187" s="133"/>
      <c r="G187" s="133"/>
      <c r="H187" s="133"/>
      <c r="I187" s="123"/>
      <c r="J187" s="123"/>
      <c r="K187" s="123"/>
    </row>
    <row r="188" spans="2:11">
      <c r="B188" s="122"/>
      <c r="C188" s="123"/>
      <c r="D188" s="133"/>
      <c r="E188" s="133"/>
      <c r="F188" s="133"/>
      <c r="G188" s="133"/>
      <c r="H188" s="133"/>
      <c r="I188" s="123"/>
      <c r="J188" s="123"/>
      <c r="K188" s="123"/>
    </row>
    <row r="189" spans="2:11">
      <c r="B189" s="122"/>
      <c r="C189" s="123"/>
      <c r="D189" s="133"/>
      <c r="E189" s="133"/>
      <c r="F189" s="133"/>
      <c r="G189" s="133"/>
      <c r="H189" s="133"/>
      <c r="I189" s="123"/>
      <c r="J189" s="123"/>
      <c r="K189" s="123"/>
    </row>
    <row r="190" spans="2:11">
      <c r="B190" s="122"/>
      <c r="C190" s="123"/>
      <c r="D190" s="133"/>
      <c r="E190" s="133"/>
      <c r="F190" s="133"/>
      <c r="G190" s="133"/>
      <c r="H190" s="133"/>
      <c r="I190" s="123"/>
      <c r="J190" s="123"/>
      <c r="K190" s="123"/>
    </row>
    <row r="191" spans="2:11">
      <c r="B191" s="122"/>
      <c r="C191" s="123"/>
      <c r="D191" s="133"/>
      <c r="E191" s="133"/>
      <c r="F191" s="133"/>
      <c r="G191" s="133"/>
      <c r="H191" s="133"/>
      <c r="I191" s="123"/>
      <c r="J191" s="123"/>
      <c r="K191" s="123"/>
    </row>
    <row r="192" spans="2:11">
      <c r="B192" s="122"/>
      <c r="C192" s="123"/>
      <c r="D192" s="133"/>
      <c r="E192" s="133"/>
      <c r="F192" s="133"/>
      <c r="G192" s="133"/>
      <c r="H192" s="133"/>
      <c r="I192" s="123"/>
      <c r="J192" s="123"/>
      <c r="K192" s="123"/>
    </row>
    <row r="193" spans="2:11">
      <c r="B193" s="122"/>
      <c r="C193" s="123"/>
      <c r="D193" s="133"/>
      <c r="E193" s="133"/>
      <c r="F193" s="133"/>
      <c r="G193" s="133"/>
      <c r="H193" s="133"/>
      <c r="I193" s="123"/>
      <c r="J193" s="123"/>
      <c r="K193" s="123"/>
    </row>
    <row r="194" spans="2:11">
      <c r="B194" s="122"/>
      <c r="C194" s="123"/>
      <c r="D194" s="133"/>
      <c r="E194" s="133"/>
      <c r="F194" s="133"/>
      <c r="G194" s="133"/>
      <c r="H194" s="133"/>
      <c r="I194" s="123"/>
      <c r="J194" s="123"/>
      <c r="K194" s="123"/>
    </row>
    <row r="195" spans="2:11">
      <c r="B195" s="122"/>
      <c r="C195" s="123"/>
      <c r="D195" s="133"/>
      <c r="E195" s="133"/>
      <c r="F195" s="133"/>
      <c r="G195" s="133"/>
      <c r="H195" s="133"/>
      <c r="I195" s="123"/>
      <c r="J195" s="123"/>
      <c r="K195" s="123"/>
    </row>
    <row r="196" spans="2:11">
      <c r="B196" s="122"/>
      <c r="C196" s="123"/>
      <c r="D196" s="133"/>
      <c r="E196" s="133"/>
      <c r="F196" s="133"/>
      <c r="G196" s="133"/>
      <c r="H196" s="133"/>
      <c r="I196" s="123"/>
      <c r="J196" s="123"/>
      <c r="K196" s="123"/>
    </row>
    <row r="197" spans="2:11">
      <c r="B197" s="122"/>
      <c r="C197" s="123"/>
      <c r="D197" s="133"/>
      <c r="E197" s="133"/>
      <c r="F197" s="133"/>
      <c r="G197" s="133"/>
      <c r="H197" s="133"/>
      <c r="I197" s="123"/>
      <c r="J197" s="123"/>
      <c r="K197" s="123"/>
    </row>
    <row r="198" spans="2:11">
      <c r="B198" s="122"/>
      <c r="C198" s="123"/>
      <c r="D198" s="133"/>
      <c r="E198" s="133"/>
      <c r="F198" s="133"/>
      <c r="G198" s="133"/>
      <c r="H198" s="133"/>
      <c r="I198" s="123"/>
      <c r="J198" s="123"/>
      <c r="K198" s="123"/>
    </row>
    <row r="199" spans="2:11">
      <c r="B199" s="122"/>
      <c r="C199" s="123"/>
      <c r="D199" s="133"/>
      <c r="E199" s="133"/>
      <c r="F199" s="133"/>
      <c r="G199" s="133"/>
      <c r="H199" s="133"/>
      <c r="I199" s="123"/>
      <c r="J199" s="123"/>
      <c r="K199" s="123"/>
    </row>
    <row r="200" spans="2:11">
      <c r="B200" s="122"/>
      <c r="C200" s="123"/>
      <c r="D200" s="133"/>
      <c r="E200" s="133"/>
      <c r="F200" s="133"/>
      <c r="G200" s="133"/>
      <c r="H200" s="133"/>
      <c r="I200" s="123"/>
      <c r="J200" s="123"/>
      <c r="K200" s="123"/>
    </row>
    <row r="201" spans="2:11">
      <c r="B201" s="122"/>
      <c r="C201" s="123"/>
      <c r="D201" s="133"/>
      <c r="E201" s="133"/>
      <c r="F201" s="133"/>
      <c r="G201" s="133"/>
      <c r="H201" s="133"/>
      <c r="I201" s="123"/>
      <c r="J201" s="123"/>
      <c r="K201" s="123"/>
    </row>
    <row r="202" spans="2:11">
      <c r="B202" s="122"/>
      <c r="C202" s="123"/>
      <c r="D202" s="133"/>
      <c r="E202" s="133"/>
      <c r="F202" s="133"/>
      <c r="G202" s="133"/>
      <c r="H202" s="133"/>
      <c r="I202" s="123"/>
      <c r="J202" s="123"/>
      <c r="K202" s="123"/>
    </row>
    <row r="203" spans="2:11">
      <c r="B203" s="122"/>
      <c r="C203" s="123"/>
      <c r="D203" s="133"/>
      <c r="E203" s="133"/>
      <c r="F203" s="133"/>
      <c r="G203" s="133"/>
      <c r="H203" s="133"/>
      <c r="I203" s="123"/>
      <c r="J203" s="123"/>
      <c r="K203" s="123"/>
    </row>
    <row r="204" spans="2:11">
      <c r="B204" s="122"/>
      <c r="C204" s="123"/>
      <c r="D204" s="133"/>
      <c r="E204" s="133"/>
      <c r="F204" s="133"/>
      <c r="G204" s="133"/>
      <c r="H204" s="133"/>
      <c r="I204" s="123"/>
      <c r="J204" s="123"/>
      <c r="K204" s="123"/>
    </row>
    <row r="205" spans="2:11">
      <c r="B205" s="122"/>
      <c r="C205" s="123"/>
      <c r="D205" s="133"/>
      <c r="E205" s="133"/>
      <c r="F205" s="133"/>
      <c r="G205" s="133"/>
      <c r="H205" s="133"/>
      <c r="I205" s="123"/>
      <c r="J205" s="123"/>
      <c r="K205" s="123"/>
    </row>
    <row r="206" spans="2:11">
      <c r="B206" s="122"/>
      <c r="C206" s="123"/>
      <c r="D206" s="133"/>
      <c r="E206" s="133"/>
      <c r="F206" s="133"/>
      <c r="G206" s="133"/>
      <c r="H206" s="133"/>
      <c r="I206" s="123"/>
      <c r="J206" s="123"/>
      <c r="K206" s="123"/>
    </row>
    <row r="207" spans="2:11">
      <c r="B207" s="122"/>
      <c r="C207" s="123"/>
      <c r="D207" s="133"/>
      <c r="E207" s="133"/>
      <c r="F207" s="133"/>
      <c r="G207" s="133"/>
      <c r="H207" s="133"/>
      <c r="I207" s="123"/>
      <c r="J207" s="123"/>
      <c r="K207" s="123"/>
    </row>
    <row r="208" spans="2:11">
      <c r="B208" s="122"/>
      <c r="C208" s="123"/>
      <c r="D208" s="133"/>
      <c r="E208" s="133"/>
      <c r="F208" s="133"/>
      <c r="G208" s="133"/>
      <c r="H208" s="133"/>
      <c r="I208" s="123"/>
      <c r="J208" s="123"/>
      <c r="K208" s="123"/>
    </row>
    <row r="209" spans="2:11">
      <c r="B209" s="122"/>
      <c r="C209" s="123"/>
      <c r="D209" s="133"/>
      <c r="E209" s="133"/>
      <c r="F209" s="133"/>
      <c r="G209" s="133"/>
      <c r="H209" s="133"/>
      <c r="I209" s="123"/>
      <c r="J209" s="123"/>
      <c r="K209" s="123"/>
    </row>
    <row r="210" spans="2:11">
      <c r="B210" s="122"/>
      <c r="C210" s="123"/>
      <c r="D210" s="133"/>
      <c r="E210" s="133"/>
      <c r="F210" s="133"/>
      <c r="G210" s="133"/>
      <c r="H210" s="133"/>
      <c r="I210" s="123"/>
      <c r="J210" s="123"/>
      <c r="K210" s="123"/>
    </row>
    <row r="211" spans="2:11">
      <c r="B211" s="122"/>
      <c r="C211" s="123"/>
      <c r="D211" s="133"/>
      <c r="E211" s="133"/>
      <c r="F211" s="133"/>
      <c r="G211" s="133"/>
      <c r="H211" s="133"/>
      <c r="I211" s="123"/>
      <c r="J211" s="123"/>
      <c r="K211" s="123"/>
    </row>
    <row r="212" spans="2:11">
      <c r="B212" s="122"/>
      <c r="C212" s="123"/>
      <c r="D212" s="133"/>
      <c r="E212" s="133"/>
      <c r="F212" s="133"/>
      <c r="G212" s="133"/>
      <c r="H212" s="133"/>
      <c r="I212" s="123"/>
      <c r="J212" s="123"/>
      <c r="K212" s="123"/>
    </row>
    <row r="213" spans="2:11">
      <c r="B213" s="122"/>
      <c r="C213" s="123"/>
      <c r="D213" s="133"/>
      <c r="E213" s="133"/>
      <c r="F213" s="133"/>
      <c r="G213" s="133"/>
      <c r="H213" s="133"/>
      <c r="I213" s="123"/>
      <c r="J213" s="123"/>
      <c r="K213" s="123"/>
    </row>
    <row r="214" spans="2:11">
      <c r="B214" s="122"/>
      <c r="C214" s="123"/>
      <c r="D214" s="133"/>
      <c r="E214" s="133"/>
      <c r="F214" s="133"/>
      <c r="G214" s="133"/>
      <c r="H214" s="133"/>
      <c r="I214" s="123"/>
      <c r="J214" s="123"/>
      <c r="K214" s="123"/>
    </row>
    <row r="215" spans="2:11">
      <c r="B215" s="122"/>
      <c r="C215" s="123"/>
      <c r="D215" s="133"/>
      <c r="E215" s="133"/>
      <c r="F215" s="133"/>
      <c r="G215" s="133"/>
      <c r="H215" s="133"/>
      <c r="I215" s="123"/>
      <c r="J215" s="123"/>
      <c r="K215" s="123"/>
    </row>
    <row r="216" spans="2:11">
      <c r="B216" s="122"/>
      <c r="C216" s="123"/>
      <c r="D216" s="133"/>
      <c r="E216" s="133"/>
      <c r="F216" s="133"/>
      <c r="G216" s="133"/>
      <c r="H216" s="133"/>
      <c r="I216" s="123"/>
      <c r="J216" s="123"/>
      <c r="K216" s="123"/>
    </row>
    <row r="217" spans="2:11">
      <c r="B217" s="122"/>
      <c r="C217" s="123"/>
      <c r="D217" s="133"/>
      <c r="E217" s="133"/>
      <c r="F217" s="133"/>
      <c r="G217" s="133"/>
      <c r="H217" s="133"/>
      <c r="I217" s="123"/>
      <c r="J217" s="123"/>
      <c r="K217" s="123"/>
    </row>
    <row r="218" spans="2:11">
      <c r="B218" s="122"/>
      <c r="C218" s="123"/>
      <c r="D218" s="133"/>
      <c r="E218" s="133"/>
      <c r="F218" s="133"/>
      <c r="G218" s="133"/>
      <c r="H218" s="133"/>
      <c r="I218" s="123"/>
      <c r="J218" s="123"/>
      <c r="K218" s="123"/>
    </row>
    <row r="219" spans="2:11">
      <c r="B219" s="122"/>
      <c r="C219" s="123"/>
      <c r="D219" s="133"/>
      <c r="E219" s="133"/>
      <c r="F219" s="133"/>
      <c r="G219" s="133"/>
      <c r="H219" s="133"/>
      <c r="I219" s="123"/>
      <c r="J219" s="123"/>
      <c r="K219" s="123"/>
    </row>
    <row r="220" spans="2:11">
      <c r="B220" s="122"/>
      <c r="C220" s="123"/>
      <c r="D220" s="133"/>
      <c r="E220" s="133"/>
      <c r="F220" s="133"/>
      <c r="G220" s="133"/>
      <c r="H220" s="133"/>
      <c r="I220" s="123"/>
      <c r="J220" s="123"/>
      <c r="K220" s="123"/>
    </row>
    <row r="221" spans="2:11">
      <c r="B221" s="122"/>
      <c r="C221" s="123"/>
      <c r="D221" s="133"/>
      <c r="E221" s="133"/>
      <c r="F221" s="133"/>
      <c r="G221" s="133"/>
      <c r="H221" s="133"/>
      <c r="I221" s="123"/>
      <c r="J221" s="123"/>
      <c r="K221" s="123"/>
    </row>
    <row r="222" spans="2:11">
      <c r="B222" s="122"/>
      <c r="C222" s="123"/>
      <c r="D222" s="133"/>
      <c r="E222" s="133"/>
      <c r="F222" s="133"/>
      <c r="G222" s="133"/>
      <c r="H222" s="133"/>
      <c r="I222" s="123"/>
      <c r="J222" s="123"/>
      <c r="K222" s="123"/>
    </row>
    <row r="223" spans="2:11">
      <c r="B223" s="122"/>
      <c r="C223" s="123"/>
      <c r="D223" s="133"/>
      <c r="E223" s="133"/>
      <c r="F223" s="133"/>
      <c r="G223" s="133"/>
      <c r="H223" s="133"/>
      <c r="I223" s="123"/>
      <c r="J223" s="123"/>
      <c r="K223" s="123"/>
    </row>
    <row r="224" spans="2:11">
      <c r="B224" s="122"/>
      <c r="C224" s="123"/>
      <c r="D224" s="133"/>
      <c r="E224" s="133"/>
      <c r="F224" s="133"/>
      <c r="G224" s="133"/>
      <c r="H224" s="133"/>
      <c r="I224" s="123"/>
      <c r="J224" s="123"/>
      <c r="K224" s="123"/>
    </row>
    <row r="225" spans="2:11">
      <c r="B225" s="122"/>
      <c r="C225" s="123"/>
      <c r="D225" s="133"/>
      <c r="E225" s="133"/>
      <c r="F225" s="133"/>
      <c r="G225" s="133"/>
      <c r="H225" s="133"/>
      <c r="I225" s="123"/>
      <c r="J225" s="123"/>
      <c r="K225" s="123"/>
    </row>
    <row r="226" spans="2:11">
      <c r="B226" s="122"/>
      <c r="C226" s="123"/>
      <c r="D226" s="133"/>
      <c r="E226" s="133"/>
      <c r="F226" s="133"/>
      <c r="G226" s="133"/>
      <c r="H226" s="133"/>
      <c r="I226" s="123"/>
      <c r="J226" s="123"/>
      <c r="K226" s="123"/>
    </row>
    <row r="227" spans="2:11">
      <c r="B227" s="122"/>
      <c r="C227" s="123"/>
      <c r="D227" s="133"/>
      <c r="E227" s="133"/>
      <c r="F227" s="133"/>
      <c r="G227" s="133"/>
      <c r="H227" s="133"/>
      <c r="I227" s="123"/>
      <c r="J227" s="123"/>
      <c r="K227" s="123"/>
    </row>
    <row r="228" spans="2:11">
      <c r="B228" s="122"/>
      <c r="C228" s="123"/>
      <c r="D228" s="133"/>
      <c r="E228" s="133"/>
      <c r="F228" s="133"/>
      <c r="G228" s="133"/>
      <c r="H228" s="133"/>
      <c r="I228" s="123"/>
      <c r="J228" s="123"/>
      <c r="K228" s="123"/>
    </row>
    <row r="229" spans="2:11">
      <c r="B229" s="122"/>
      <c r="C229" s="123"/>
      <c r="D229" s="133"/>
      <c r="E229" s="133"/>
      <c r="F229" s="133"/>
      <c r="G229" s="133"/>
      <c r="H229" s="133"/>
      <c r="I229" s="123"/>
      <c r="J229" s="123"/>
      <c r="K229" s="123"/>
    </row>
    <row r="230" spans="2:11">
      <c r="B230" s="122"/>
      <c r="C230" s="123"/>
      <c r="D230" s="133"/>
      <c r="E230" s="133"/>
      <c r="F230" s="133"/>
      <c r="G230" s="133"/>
      <c r="H230" s="133"/>
      <c r="I230" s="123"/>
      <c r="J230" s="123"/>
      <c r="K230" s="123"/>
    </row>
    <row r="231" spans="2:11">
      <c r="B231" s="122"/>
      <c r="C231" s="123"/>
      <c r="D231" s="133"/>
      <c r="E231" s="133"/>
      <c r="F231" s="133"/>
      <c r="G231" s="133"/>
      <c r="H231" s="133"/>
      <c r="I231" s="123"/>
      <c r="J231" s="123"/>
      <c r="K231" s="123"/>
    </row>
    <row r="232" spans="2:11">
      <c r="B232" s="122"/>
      <c r="C232" s="123"/>
      <c r="D232" s="133"/>
      <c r="E232" s="133"/>
      <c r="F232" s="133"/>
      <c r="G232" s="133"/>
      <c r="H232" s="133"/>
      <c r="I232" s="123"/>
      <c r="J232" s="123"/>
      <c r="K232" s="123"/>
    </row>
    <row r="233" spans="2:11">
      <c r="B233" s="122"/>
      <c r="C233" s="123"/>
      <c r="D233" s="133"/>
      <c r="E233" s="133"/>
      <c r="F233" s="133"/>
      <c r="G233" s="133"/>
      <c r="H233" s="133"/>
      <c r="I233" s="123"/>
      <c r="J233" s="123"/>
      <c r="K233" s="123"/>
    </row>
    <row r="234" spans="2:11">
      <c r="B234" s="122"/>
      <c r="C234" s="123"/>
      <c r="D234" s="133"/>
      <c r="E234" s="133"/>
      <c r="F234" s="133"/>
      <c r="G234" s="133"/>
      <c r="H234" s="133"/>
      <c r="I234" s="123"/>
      <c r="J234" s="123"/>
      <c r="K234" s="123"/>
    </row>
    <row r="235" spans="2:11">
      <c r="B235" s="122"/>
      <c r="C235" s="123"/>
      <c r="D235" s="133"/>
      <c r="E235" s="133"/>
      <c r="F235" s="133"/>
      <c r="G235" s="133"/>
      <c r="H235" s="133"/>
      <c r="I235" s="123"/>
      <c r="J235" s="123"/>
      <c r="K235" s="123"/>
    </row>
    <row r="236" spans="2:11">
      <c r="B236" s="122"/>
      <c r="C236" s="123"/>
      <c r="D236" s="133"/>
      <c r="E236" s="133"/>
      <c r="F236" s="133"/>
      <c r="G236" s="133"/>
      <c r="H236" s="133"/>
      <c r="I236" s="123"/>
      <c r="J236" s="123"/>
      <c r="K236" s="123"/>
    </row>
    <row r="237" spans="2:11">
      <c r="B237" s="122"/>
      <c r="C237" s="123"/>
      <c r="D237" s="133"/>
      <c r="E237" s="133"/>
      <c r="F237" s="133"/>
      <c r="G237" s="133"/>
      <c r="H237" s="133"/>
      <c r="I237" s="123"/>
      <c r="J237" s="123"/>
      <c r="K237" s="123"/>
    </row>
    <row r="238" spans="2:11">
      <c r="B238" s="122"/>
      <c r="C238" s="123"/>
      <c r="D238" s="133"/>
      <c r="E238" s="133"/>
      <c r="F238" s="133"/>
      <c r="G238" s="133"/>
      <c r="H238" s="133"/>
      <c r="I238" s="123"/>
      <c r="J238" s="123"/>
      <c r="K238" s="123"/>
    </row>
    <row r="239" spans="2:11">
      <c r="B239" s="122"/>
      <c r="C239" s="123"/>
      <c r="D239" s="133"/>
      <c r="E239" s="133"/>
      <c r="F239" s="133"/>
      <c r="G239" s="133"/>
      <c r="H239" s="133"/>
      <c r="I239" s="123"/>
      <c r="J239" s="123"/>
      <c r="K239" s="123"/>
    </row>
    <row r="240" spans="2:11">
      <c r="B240" s="122"/>
      <c r="C240" s="123"/>
      <c r="D240" s="133"/>
      <c r="E240" s="133"/>
      <c r="F240" s="133"/>
      <c r="G240" s="133"/>
      <c r="H240" s="133"/>
      <c r="I240" s="123"/>
      <c r="J240" s="123"/>
      <c r="K240" s="123"/>
    </row>
    <row r="241" spans="2:11">
      <c r="B241" s="122"/>
      <c r="C241" s="123"/>
      <c r="D241" s="133"/>
      <c r="E241" s="133"/>
      <c r="F241" s="133"/>
      <c r="G241" s="133"/>
      <c r="H241" s="133"/>
      <c r="I241" s="123"/>
      <c r="J241" s="123"/>
      <c r="K241" s="123"/>
    </row>
    <row r="242" spans="2:11">
      <c r="B242" s="122"/>
      <c r="C242" s="123"/>
      <c r="D242" s="133"/>
      <c r="E242" s="133"/>
      <c r="F242" s="133"/>
      <c r="G242" s="133"/>
      <c r="H242" s="133"/>
      <c r="I242" s="123"/>
      <c r="J242" s="123"/>
      <c r="K242" s="123"/>
    </row>
    <row r="243" spans="2:11">
      <c r="B243" s="122"/>
      <c r="C243" s="123"/>
      <c r="D243" s="133"/>
      <c r="E243" s="133"/>
      <c r="F243" s="133"/>
      <c r="G243" s="133"/>
      <c r="H243" s="133"/>
      <c r="I243" s="123"/>
      <c r="J243" s="123"/>
      <c r="K243" s="123"/>
    </row>
    <row r="244" spans="2:11">
      <c r="B244" s="122"/>
      <c r="C244" s="123"/>
      <c r="D244" s="133"/>
      <c r="E244" s="133"/>
      <c r="F244" s="133"/>
      <c r="G244" s="133"/>
      <c r="H244" s="133"/>
      <c r="I244" s="123"/>
      <c r="J244" s="123"/>
      <c r="K244" s="123"/>
    </row>
    <row r="245" spans="2:11">
      <c r="B245" s="122"/>
      <c r="C245" s="123"/>
      <c r="D245" s="133"/>
      <c r="E245" s="133"/>
      <c r="F245" s="133"/>
      <c r="G245" s="133"/>
      <c r="H245" s="133"/>
      <c r="I245" s="123"/>
      <c r="J245" s="123"/>
      <c r="K245" s="123"/>
    </row>
    <row r="246" spans="2:11">
      <c r="B246" s="122"/>
      <c r="C246" s="123"/>
      <c r="D246" s="133"/>
      <c r="E246" s="133"/>
      <c r="F246" s="133"/>
      <c r="G246" s="133"/>
      <c r="H246" s="133"/>
      <c r="I246" s="123"/>
      <c r="J246" s="123"/>
      <c r="K246" s="123"/>
    </row>
    <row r="247" spans="2:11">
      <c r="B247" s="122"/>
      <c r="C247" s="123"/>
      <c r="D247" s="133"/>
      <c r="E247" s="133"/>
      <c r="F247" s="133"/>
      <c r="G247" s="133"/>
      <c r="H247" s="133"/>
      <c r="I247" s="123"/>
      <c r="J247" s="123"/>
      <c r="K247" s="123"/>
    </row>
    <row r="248" spans="2:11">
      <c r="B248" s="122"/>
      <c r="C248" s="123"/>
      <c r="D248" s="133"/>
      <c r="E248" s="133"/>
      <c r="F248" s="133"/>
      <c r="G248" s="133"/>
      <c r="H248" s="133"/>
      <c r="I248" s="123"/>
      <c r="J248" s="123"/>
      <c r="K248" s="123"/>
    </row>
    <row r="249" spans="2:11">
      <c r="B249" s="122"/>
      <c r="C249" s="123"/>
      <c r="D249" s="133"/>
      <c r="E249" s="133"/>
      <c r="F249" s="133"/>
      <c r="G249" s="133"/>
      <c r="H249" s="133"/>
      <c r="I249" s="123"/>
      <c r="J249" s="123"/>
      <c r="K249" s="123"/>
    </row>
    <row r="250" spans="2:11">
      <c r="B250" s="122"/>
      <c r="C250" s="123"/>
      <c r="D250" s="133"/>
      <c r="E250" s="133"/>
      <c r="F250" s="133"/>
      <c r="G250" s="133"/>
      <c r="H250" s="133"/>
      <c r="I250" s="123"/>
      <c r="J250" s="123"/>
      <c r="K250" s="123"/>
    </row>
    <row r="251" spans="2:11">
      <c r="B251" s="122"/>
      <c r="C251" s="123"/>
      <c r="D251" s="133"/>
      <c r="E251" s="133"/>
      <c r="F251" s="133"/>
      <c r="G251" s="133"/>
      <c r="H251" s="133"/>
      <c r="I251" s="123"/>
      <c r="J251" s="123"/>
      <c r="K251" s="123"/>
    </row>
    <row r="252" spans="2:11">
      <c r="B252" s="122"/>
      <c r="C252" s="123"/>
      <c r="D252" s="133"/>
      <c r="E252" s="133"/>
      <c r="F252" s="133"/>
      <c r="G252" s="133"/>
      <c r="H252" s="133"/>
      <c r="I252" s="123"/>
      <c r="J252" s="123"/>
      <c r="K252" s="123"/>
    </row>
    <row r="253" spans="2:11">
      <c r="B253" s="122"/>
      <c r="C253" s="123"/>
      <c r="D253" s="133"/>
      <c r="E253" s="133"/>
      <c r="F253" s="133"/>
      <c r="G253" s="133"/>
      <c r="H253" s="133"/>
      <c r="I253" s="123"/>
      <c r="J253" s="123"/>
      <c r="K253" s="123"/>
    </row>
    <row r="254" spans="2:11">
      <c r="B254" s="122"/>
      <c r="C254" s="123"/>
      <c r="D254" s="133"/>
      <c r="E254" s="133"/>
      <c r="F254" s="133"/>
      <c r="G254" s="133"/>
      <c r="H254" s="133"/>
      <c r="I254" s="123"/>
      <c r="J254" s="123"/>
      <c r="K254" s="123"/>
    </row>
    <row r="255" spans="2:11">
      <c r="B255" s="122"/>
      <c r="C255" s="123"/>
      <c r="D255" s="133"/>
      <c r="E255" s="133"/>
      <c r="F255" s="133"/>
      <c r="G255" s="133"/>
      <c r="H255" s="133"/>
      <c r="I255" s="123"/>
      <c r="J255" s="123"/>
      <c r="K255" s="123"/>
    </row>
    <row r="256" spans="2:11">
      <c r="B256" s="122"/>
      <c r="C256" s="123"/>
      <c r="D256" s="133"/>
      <c r="E256" s="133"/>
      <c r="F256" s="133"/>
      <c r="G256" s="133"/>
      <c r="H256" s="133"/>
      <c r="I256" s="123"/>
      <c r="J256" s="123"/>
      <c r="K256" s="123"/>
    </row>
    <row r="257" spans="2:11">
      <c r="B257" s="122"/>
      <c r="C257" s="123"/>
      <c r="D257" s="133"/>
      <c r="E257" s="133"/>
      <c r="F257" s="133"/>
      <c r="G257" s="133"/>
      <c r="H257" s="133"/>
      <c r="I257" s="123"/>
      <c r="J257" s="123"/>
      <c r="K257" s="123"/>
    </row>
    <row r="258" spans="2:11">
      <c r="B258" s="122"/>
      <c r="C258" s="123"/>
      <c r="D258" s="133"/>
      <c r="E258" s="133"/>
      <c r="F258" s="133"/>
      <c r="G258" s="133"/>
      <c r="H258" s="133"/>
      <c r="I258" s="123"/>
      <c r="J258" s="123"/>
      <c r="K258" s="123"/>
    </row>
    <row r="259" spans="2:11">
      <c r="B259" s="122"/>
      <c r="C259" s="123"/>
      <c r="D259" s="133"/>
      <c r="E259" s="133"/>
      <c r="F259" s="133"/>
      <c r="G259" s="133"/>
      <c r="H259" s="133"/>
      <c r="I259" s="123"/>
      <c r="J259" s="123"/>
      <c r="K259" s="123"/>
    </row>
    <row r="260" spans="2:11">
      <c r="B260" s="122"/>
      <c r="C260" s="123"/>
      <c r="D260" s="133"/>
      <c r="E260" s="133"/>
      <c r="F260" s="133"/>
      <c r="G260" s="133"/>
      <c r="H260" s="133"/>
      <c r="I260" s="123"/>
      <c r="J260" s="123"/>
      <c r="K260" s="123"/>
    </row>
    <row r="261" spans="2:11">
      <c r="B261" s="122"/>
      <c r="C261" s="123"/>
      <c r="D261" s="133"/>
      <c r="E261" s="133"/>
      <c r="F261" s="133"/>
      <c r="G261" s="133"/>
      <c r="H261" s="133"/>
      <c r="I261" s="123"/>
      <c r="J261" s="123"/>
      <c r="K261" s="123"/>
    </row>
    <row r="262" spans="2:11">
      <c r="B262" s="122"/>
      <c r="C262" s="123"/>
      <c r="D262" s="133"/>
      <c r="E262" s="133"/>
      <c r="F262" s="133"/>
      <c r="G262" s="133"/>
      <c r="H262" s="133"/>
      <c r="I262" s="123"/>
      <c r="J262" s="123"/>
      <c r="K262" s="123"/>
    </row>
    <row r="263" spans="2:11">
      <c r="B263" s="122"/>
      <c r="C263" s="123"/>
      <c r="D263" s="133"/>
      <c r="E263" s="133"/>
      <c r="F263" s="133"/>
      <c r="G263" s="133"/>
      <c r="H263" s="133"/>
      <c r="I263" s="123"/>
      <c r="J263" s="123"/>
      <c r="K263" s="123"/>
    </row>
    <row r="264" spans="2:11">
      <c r="B264" s="122"/>
      <c r="C264" s="123"/>
      <c r="D264" s="133"/>
      <c r="E264" s="133"/>
      <c r="F264" s="133"/>
      <c r="G264" s="133"/>
      <c r="H264" s="133"/>
      <c r="I264" s="123"/>
      <c r="J264" s="123"/>
      <c r="K264" s="123"/>
    </row>
    <row r="265" spans="2:11">
      <c r="B265" s="122"/>
      <c r="C265" s="123"/>
      <c r="D265" s="133"/>
      <c r="E265" s="133"/>
      <c r="F265" s="133"/>
      <c r="G265" s="133"/>
      <c r="H265" s="133"/>
      <c r="I265" s="123"/>
      <c r="J265" s="123"/>
      <c r="K265" s="123"/>
    </row>
    <row r="266" spans="2:11">
      <c r="B266" s="122"/>
      <c r="C266" s="123"/>
      <c r="D266" s="133"/>
      <c r="E266" s="133"/>
      <c r="F266" s="133"/>
      <c r="G266" s="133"/>
      <c r="H266" s="133"/>
      <c r="I266" s="123"/>
      <c r="J266" s="123"/>
      <c r="K266" s="123"/>
    </row>
    <row r="267" spans="2:11">
      <c r="B267" s="122"/>
      <c r="C267" s="123"/>
      <c r="D267" s="133"/>
      <c r="E267" s="133"/>
      <c r="F267" s="133"/>
      <c r="G267" s="133"/>
      <c r="H267" s="133"/>
      <c r="I267" s="123"/>
      <c r="J267" s="123"/>
      <c r="K267" s="123"/>
    </row>
    <row r="268" spans="2:11">
      <c r="B268" s="122"/>
      <c r="C268" s="123"/>
      <c r="D268" s="133"/>
      <c r="E268" s="133"/>
      <c r="F268" s="133"/>
      <c r="G268" s="133"/>
      <c r="H268" s="133"/>
      <c r="I268" s="123"/>
      <c r="J268" s="123"/>
      <c r="K268" s="123"/>
    </row>
    <row r="269" spans="2:11">
      <c r="B269" s="122"/>
      <c r="C269" s="123"/>
      <c r="D269" s="133"/>
      <c r="E269" s="133"/>
      <c r="F269" s="133"/>
      <c r="G269" s="133"/>
      <c r="H269" s="133"/>
      <c r="I269" s="123"/>
      <c r="J269" s="123"/>
      <c r="K269" s="123"/>
    </row>
    <row r="270" spans="2:11">
      <c r="B270" s="122"/>
      <c r="C270" s="123"/>
      <c r="D270" s="133"/>
      <c r="E270" s="133"/>
      <c r="F270" s="133"/>
      <c r="G270" s="133"/>
      <c r="H270" s="133"/>
      <c r="I270" s="123"/>
      <c r="J270" s="123"/>
      <c r="K270" s="123"/>
    </row>
    <row r="271" spans="2:11">
      <c r="B271" s="122"/>
      <c r="C271" s="123"/>
      <c r="D271" s="133"/>
      <c r="E271" s="133"/>
      <c r="F271" s="133"/>
      <c r="G271" s="133"/>
      <c r="H271" s="133"/>
      <c r="I271" s="123"/>
      <c r="J271" s="123"/>
      <c r="K271" s="123"/>
    </row>
    <row r="272" spans="2:11">
      <c r="B272" s="122"/>
      <c r="C272" s="123"/>
      <c r="D272" s="133"/>
      <c r="E272" s="133"/>
      <c r="F272" s="133"/>
      <c r="G272" s="133"/>
      <c r="H272" s="133"/>
      <c r="I272" s="123"/>
      <c r="J272" s="123"/>
      <c r="K272" s="123"/>
    </row>
    <row r="273" spans="2:11">
      <c r="B273" s="122"/>
      <c r="C273" s="123"/>
      <c r="D273" s="133"/>
      <c r="E273" s="133"/>
      <c r="F273" s="133"/>
      <c r="G273" s="133"/>
      <c r="H273" s="133"/>
      <c r="I273" s="123"/>
      <c r="J273" s="123"/>
      <c r="K273" s="123"/>
    </row>
    <row r="274" spans="2:11">
      <c r="B274" s="122"/>
      <c r="C274" s="123"/>
      <c r="D274" s="133"/>
      <c r="E274" s="133"/>
      <c r="F274" s="133"/>
      <c r="G274" s="133"/>
      <c r="H274" s="133"/>
      <c r="I274" s="123"/>
      <c r="J274" s="123"/>
      <c r="K274" s="123"/>
    </row>
    <row r="275" spans="2:11">
      <c r="B275" s="122"/>
      <c r="C275" s="123"/>
      <c r="D275" s="133"/>
      <c r="E275" s="133"/>
      <c r="F275" s="133"/>
      <c r="G275" s="133"/>
      <c r="H275" s="133"/>
      <c r="I275" s="123"/>
      <c r="J275" s="123"/>
      <c r="K275" s="123"/>
    </row>
    <row r="276" spans="2:11">
      <c r="B276" s="122"/>
      <c r="C276" s="123"/>
      <c r="D276" s="133"/>
      <c r="E276" s="133"/>
      <c r="F276" s="133"/>
      <c r="G276" s="133"/>
      <c r="H276" s="133"/>
      <c r="I276" s="123"/>
      <c r="J276" s="123"/>
      <c r="K276" s="123"/>
    </row>
    <row r="277" spans="2:11">
      <c r="B277" s="122"/>
      <c r="C277" s="123"/>
      <c r="D277" s="133"/>
      <c r="E277" s="133"/>
      <c r="F277" s="133"/>
      <c r="G277" s="133"/>
      <c r="H277" s="133"/>
      <c r="I277" s="123"/>
      <c r="J277" s="123"/>
      <c r="K277" s="123"/>
    </row>
    <row r="278" spans="2:11">
      <c r="B278" s="122"/>
      <c r="C278" s="123"/>
      <c r="D278" s="133"/>
      <c r="E278" s="133"/>
      <c r="F278" s="133"/>
      <c r="G278" s="133"/>
      <c r="H278" s="133"/>
      <c r="I278" s="123"/>
      <c r="J278" s="123"/>
      <c r="K278" s="123"/>
    </row>
    <row r="279" spans="2:11">
      <c r="B279" s="122"/>
      <c r="C279" s="123"/>
      <c r="D279" s="133"/>
      <c r="E279" s="133"/>
      <c r="F279" s="133"/>
      <c r="G279" s="133"/>
      <c r="H279" s="133"/>
      <c r="I279" s="123"/>
      <c r="J279" s="123"/>
      <c r="K279" s="123"/>
    </row>
    <row r="280" spans="2:11">
      <c r="B280" s="122"/>
      <c r="C280" s="123"/>
      <c r="D280" s="133"/>
      <c r="E280" s="133"/>
      <c r="F280" s="133"/>
      <c r="G280" s="133"/>
      <c r="H280" s="133"/>
      <c r="I280" s="123"/>
      <c r="J280" s="123"/>
      <c r="K280" s="123"/>
    </row>
    <row r="281" spans="2:11">
      <c r="B281" s="122"/>
      <c r="C281" s="123"/>
      <c r="D281" s="133"/>
      <c r="E281" s="133"/>
      <c r="F281" s="133"/>
      <c r="G281" s="133"/>
      <c r="H281" s="133"/>
      <c r="I281" s="123"/>
      <c r="J281" s="123"/>
      <c r="K281" s="123"/>
    </row>
    <row r="282" spans="2:11">
      <c r="B282" s="122"/>
      <c r="C282" s="123"/>
      <c r="D282" s="133"/>
      <c r="E282" s="133"/>
      <c r="F282" s="133"/>
      <c r="G282" s="133"/>
      <c r="H282" s="133"/>
      <c r="I282" s="123"/>
      <c r="J282" s="123"/>
      <c r="K282" s="123"/>
    </row>
    <row r="283" spans="2:11">
      <c r="B283" s="122"/>
      <c r="C283" s="123"/>
      <c r="D283" s="133"/>
      <c r="E283" s="133"/>
      <c r="F283" s="133"/>
      <c r="G283" s="133"/>
      <c r="H283" s="133"/>
      <c r="I283" s="123"/>
      <c r="J283" s="123"/>
      <c r="K283" s="123"/>
    </row>
    <row r="284" spans="2:11">
      <c r="B284" s="122"/>
      <c r="C284" s="123"/>
      <c r="D284" s="133"/>
      <c r="E284" s="133"/>
      <c r="F284" s="133"/>
      <c r="G284" s="133"/>
      <c r="H284" s="133"/>
      <c r="I284" s="123"/>
      <c r="J284" s="123"/>
      <c r="K284" s="123"/>
    </row>
    <row r="285" spans="2:11">
      <c r="B285" s="122"/>
      <c r="C285" s="123"/>
      <c r="D285" s="133"/>
      <c r="E285" s="133"/>
      <c r="F285" s="133"/>
      <c r="G285" s="133"/>
      <c r="H285" s="133"/>
      <c r="I285" s="123"/>
      <c r="J285" s="123"/>
      <c r="K285" s="123"/>
    </row>
    <row r="286" spans="2:11">
      <c r="B286" s="122"/>
      <c r="C286" s="123"/>
      <c r="D286" s="133"/>
      <c r="E286" s="133"/>
      <c r="F286" s="133"/>
      <c r="G286" s="133"/>
      <c r="H286" s="133"/>
      <c r="I286" s="123"/>
      <c r="J286" s="123"/>
      <c r="K286" s="123"/>
    </row>
    <row r="287" spans="2:11">
      <c r="B287" s="122"/>
      <c r="C287" s="123"/>
      <c r="D287" s="133"/>
      <c r="E287" s="133"/>
      <c r="F287" s="133"/>
      <c r="G287" s="133"/>
      <c r="H287" s="133"/>
      <c r="I287" s="123"/>
      <c r="J287" s="123"/>
      <c r="K287" s="123"/>
    </row>
    <row r="288" spans="2:11">
      <c r="B288" s="122"/>
      <c r="C288" s="123"/>
      <c r="D288" s="133"/>
      <c r="E288" s="133"/>
      <c r="F288" s="133"/>
      <c r="G288" s="133"/>
      <c r="H288" s="133"/>
      <c r="I288" s="123"/>
      <c r="J288" s="123"/>
      <c r="K288" s="123"/>
    </row>
    <row r="289" spans="2:11">
      <c r="B289" s="122"/>
      <c r="C289" s="123"/>
      <c r="D289" s="133"/>
      <c r="E289" s="133"/>
      <c r="F289" s="133"/>
      <c r="G289" s="133"/>
      <c r="H289" s="133"/>
      <c r="I289" s="123"/>
      <c r="J289" s="123"/>
      <c r="K289" s="123"/>
    </row>
    <row r="290" spans="2:11">
      <c r="B290" s="122"/>
      <c r="C290" s="123"/>
      <c r="D290" s="133"/>
      <c r="E290" s="133"/>
      <c r="F290" s="133"/>
      <c r="G290" s="133"/>
      <c r="H290" s="133"/>
      <c r="I290" s="123"/>
      <c r="J290" s="123"/>
      <c r="K290" s="123"/>
    </row>
    <row r="291" spans="2:11">
      <c r="B291" s="122"/>
      <c r="C291" s="123"/>
      <c r="D291" s="133"/>
      <c r="E291" s="133"/>
      <c r="F291" s="133"/>
      <c r="G291" s="133"/>
      <c r="H291" s="133"/>
      <c r="I291" s="123"/>
      <c r="J291" s="123"/>
      <c r="K291" s="123"/>
    </row>
    <row r="292" spans="2:11">
      <c r="B292" s="122"/>
      <c r="C292" s="123"/>
      <c r="D292" s="133"/>
      <c r="E292" s="133"/>
      <c r="F292" s="133"/>
      <c r="G292" s="133"/>
      <c r="H292" s="133"/>
      <c r="I292" s="123"/>
      <c r="J292" s="123"/>
      <c r="K292" s="123"/>
    </row>
    <row r="293" spans="2:11">
      <c r="B293" s="122"/>
      <c r="C293" s="123"/>
      <c r="D293" s="133"/>
      <c r="E293" s="133"/>
      <c r="F293" s="133"/>
      <c r="G293" s="133"/>
      <c r="H293" s="133"/>
      <c r="I293" s="123"/>
      <c r="J293" s="123"/>
      <c r="K293" s="123"/>
    </row>
    <row r="294" spans="2:11">
      <c r="B294" s="122"/>
      <c r="C294" s="123"/>
      <c r="D294" s="133"/>
      <c r="E294" s="133"/>
      <c r="F294" s="133"/>
      <c r="G294" s="133"/>
      <c r="H294" s="133"/>
      <c r="I294" s="123"/>
      <c r="J294" s="123"/>
      <c r="K294" s="123"/>
    </row>
    <row r="295" spans="2:11">
      <c r="B295" s="122"/>
      <c r="C295" s="123"/>
      <c r="D295" s="133"/>
      <c r="E295" s="133"/>
      <c r="F295" s="133"/>
      <c r="G295" s="133"/>
      <c r="H295" s="133"/>
      <c r="I295" s="123"/>
      <c r="J295" s="123"/>
      <c r="K295" s="123"/>
    </row>
    <row r="296" spans="2:11">
      <c r="B296" s="122"/>
      <c r="C296" s="123"/>
      <c r="D296" s="133"/>
      <c r="E296" s="133"/>
      <c r="F296" s="133"/>
      <c r="G296" s="133"/>
      <c r="H296" s="133"/>
      <c r="I296" s="123"/>
      <c r="J296" s="123"/>
      <c r="K296" s="123"/>
    </row>
    <row r="297" spans="2:11">
      <c r="B297" s="122"/>
      <c r="C297" s="123"/>
      <c r="D297" s="133"/>
      <c r="E297" s="133"/>
      <c r="F297" s="133"/>
      <c r="G297" s="133"/>
      <c r="H297" s="133"/>
      <c r="I297" s="123"/>
      <c r="J297" s="123"/>
      <c r="K297" s="123"/>
    </row>
    <row r="298" spans="2:11">
      <c r="B298" s="122"/>
      <c r="C298" s="123"/>
      <c r="D298" s="133"/>
      <c r="E298" s="133"/>
      <c r="F298" s="133"/>
      <c r="G298" s="133"/>
      <c r="H298" s="133"/>
      <c r="I298" s="123"/>
      <c r="J298" s="123"/>
      <c r="K298" s="123"/>
    </row>
    <row r="299" spans="2:11">
      <c r="B299" s="122"/>
      <c r="C299" s="123"/>
      <c r="D299" s="133"/>
      <c r="E299" s="133"/>
      <c r="F299" s="133"/>
      <c r="G299" s="133"/>
      <c r="H299" s="133"/>
      <c r="I299" s="123"/>
      <c r="J299" s="123"/>
      <c r="K299" s="123"/>
    </row>
    <row r="300" spans="2:11">
      <c r="B300" s="122"/>
      <c r="C300" s="123"/>
      <c r="D300" s="133"/>
      <c r="E300" s="133"/>
      <c r="F300" s="133"/>
      <c r="G300" s="133"/>
      <c r="H300" s="133"/>
      <c r="I300" s="123"/>
      <c r="J300" s="123"/>
      <c r="K300" s="123"/>
    </row>
    <row r="301" spans="2:11">
      <c r="B301" s="122"/>
      <c r="C301" s="123"/>
      <c r="D301" s="133"/>
      <c r="E301" s="133"/>
      <c r="F301" s="133"/>
      <c r="G301" s="133"/>
      <c r="H301" s="133"/>
      <c r="I301" s="123"/>
      <c r="J301" s="123"/>
      <c r="K301" s="123"/>
    </row>
    <row r="302" spans="2:11">
      <c r="B302" s="122"/>
      <c r="C302" s="123"/>
      <c r="D302" s="133"/>
      <c r="E302" s="133"/>
      <c r="F302" s="133"/>
      <c r="G302" s="133"/>
      <c r="H302" s="133"/>
      <c r="I302" s="123"/>
      <c r="J302" s="123"/>
      <c r="K302" s="123"/>
    </row>
    <row r="303" spans="2:11">
      <c r="B303" s="122"/>
      <c r="C303" s="123"/>
      <c r="D303" s="133"/>
      <c r="E303" s="133"/>
      <c r="F303" s="133"/>
      <c r="G303" s="133"/>
      <c r="H303" s="133"/>
      <c r="I303" s="123"/>
      <c r="J303" s="123"/>
      <c r="K303" s="123"/>
    </row>
    <row r="304" spans="2:11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phoneticPr fontId="3" type="noConversion"/>
  <conditionalFormatting sqref="B12">
    <cfRule type="cellIs" dxfId="1" priority="2" operator="equal">
      <formula>"NR3"</formula>
    </cfRule>
  </conditionalFormatting>
  <conditionalFormatting sqref="B12">
    <cfRule type="containsText" dxfId="0" priority="1" operator="containsText" text="הפרשה ">
      <formula>NOT(ISERROR(SEARCH("הפרשה ",B12)))</formula>
    </cfRule>
  </conditionalFormatting>
  <dataValidations count="3">
    <dataValidation allowBlank="1" showInputMessage="1" showErrorMessage="1" sqref="D14:I27 A1:A1048576 B1:B11 D1:I11 C5:C11 B14:C1048576 J1:XFD27 D28:XFD1048576" xr:uid="{00000000-0002-0000-1900-000000000000}"/>
    <dataValidation type="list" allowBlank="1" showInputMessage="1" showErrorMessage="1" sqref="G12:G13" xr:uid="{00000000-0002-0000-1900-000001000000}">
      <formula1>#REF!</formula1>
    </dataValidation>
    <dataValidation type="list" allowBlank="1" showInputMessage="1" showErrorMessage="1" sqref="E12:E13" xr:uid="{00000000-0002-0000-1900-000002000000}">
      <formula1>#REF!</formula1>
    </dataValidation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F966"/>
  <sheetViews>
    <sheetView rightToLeft="1" workbookViewId="0">
      <selection activeCell="A35" sqref="A35:XFD35"/>
    </sheetView>
  </sheetViews>
  <sheetFormatPr defaultColWidth="9.140625" defaultRowHeight="18"/>
  <cols>
    <col min="1" max="1" width="6.28515625" style="1" customWidth="1"/>
    <col min="2" max="2" width="29.140625" style="2" bestFit="1" customWidth="1"/>
    <col min="3" max="3" width="44.28515625" style="1" customWidth="1"/>
    <col min="4" max="4" width="11.85546875" style="1" customWidth="1"/>
    <col min="5" max="16384" width="9.140625" style="1"/>
  </cols>
  <sheetData>
    <row r="1" spans="2:6">
      <c r="B1" s="46" t="s">
        <v>140</v>
      </c>
      <c r="C1" s="67" t="s" vm="1">
        <v>216</v>
      </c>
    </row>
    <row r="2" spans="2:6">
      <c r="B2" s="46" t="s">
        <v>139</v>
      </c>
      <c r="C2" s="67" t="s">
        <v>217</v>
      </c>
    </row>
    <row r="3" spans="2:6">
      <c r="B3" s="46" t="s">
        <v>141</v>
      </c>
      <c r="C3" s="67" t="s">
        <v>218</v>
      </c>
    </row>
    <row r="4" spans="2:6">
      <c r="B4" s="46" t="s">
        <v>142</v>
      </c>
      <c r="C4" s="67">
        <v>8602</v>
      </c>
    </row>
    <row r="6" spans="2:6" ht="26.25" customHeight="1">
      <c r="B6" s="151" t="s">
        <v>174</v>
      </c>
      <c r="C6" s="152"/>
      <c r="D6" s="153"/>
    </row>
    <row r="7" spans="2:6" s="3" customFormat="1" ht="31.5">
      <c r="B7" s="47" t="s">
        <v>110</v>
      </c>
      <c r="C7" s="52" t="s">
        <v>102</v>
      </c>
      <c r="D7" s="53" t="s">
        <v>101</v>
      </c>
    </row>
    <row r="8" spans="2:6" s="3" customFormat="1">
      <c r="B8" s="14"/>
      <c r="C8" s="31" t="s">
        <v>196</v>
      </c>
      <c r="D8" s="16" t="s">
        <v>21</v>
      </c>
    </row>
    <row r="9" spans="2:6" s="4" customFormat="1" ht="18" customHeight="1">
      <c r="B9" s="17"/>
      <c r="C9" s="18" t="s">
        <v>0</v>
      </c>
      <c r="D9" s="19" t="s">
        <v>1</v>
      </c>
    </row>
    <row r="10" spans="2:6" s="4" customFormat="1" ht="18" customHeight="1">
      <c r="B10" s="94" t="s">
        <v>2491</v>
      </c>
      <c r="C10" s="79">
        <v>211.02915922221703</v>
      </c>
      <c r="D10" s="94"/>
    </row>
    <row r="11" spans="2:6">
      <c r="B11" s="70" t="s">
        <v>24</v>
      </c>
      <c r="C11" s="79">
        <v>209.15841423986214</v>
      </c>
      <c r="D11" s="114"/>
    </row>
    <row r="12" spans="2:6">
      <c r="B12" s="144" t="s">
        <v>2575</v>
      </c>
      <c r="C12" s="76">
        <v>38.885985324724295</v>
      </c>
      <c r="D12" s="145">
        <v>46698</v>
      </c>
      <c r="E12" s="3"/>
      <c r="F12" s="3"/>
    </row>
    <row r="13" spans="2:6">
      <c r="B13" s="144" t="s">
        <v>2576</v>
      </c>
      <c r="C13" s="76">
        <v>2.3155000000000001</v>
      </c>
      <c r="D13" s="145">
        <v>46022</v>
      </c>
      <c r="E13" s="3"/>
      <c r="F13" s="3"/>
    </row>
    <row r="14" spans="2:6">
      <c r="B14" s="144" t="s">
        <v>2577</v>
      </c>
      <c r="C14" s="76">
        <v>3.1245570814170995</v>
      </c>
      <c r="D14" s="145">
        <v>45094</v>
      </c>
    </row>
    <row r="15" spans="2:6">
      <c r="B15" s="144" t="s">
        <v>2578</v>
      </c>
      <c r="C15" s="76">
        <v>94.899189222966683</v>
      </c>
      <c r="D15" s="145">
        <v>46871</v>
      </c>
      <c r="E15" s="3"/>
      <c r="F15" s="3"/>
    </row>
    <row r="16" spans="2:6">
      <c r="B16" s="144" t="s">
        <v>2579</v>
      </c>
      <c r="C16" s="76">
        <v>2.9426501244698802</v>
      </c>
      <c r="D16" s="145">
        <v>48482</v>
      </c>
      <c r="E16" s="3"/>
      <c r="F16" s="3"/>
    </row>
    <row r="17" spans="2:4">
      <c r="B17" s="144" t="s">
        <v>2580</v>
      </c>
      <c r="C17" s="76">
        <v>10.76587769423902</v>
      </c>
      <c r="D17" s="145">
        <v>51774</v>
      </c>
    </row>
    <row r="18" spans="2:4">
      <c r="B18" s="144" t="s">
        <v>2581</v>
      </c>
      <c r="C18" s="76">
        <v>16.823511172368761</v>
      </c>
      <c r="D18" s="145">
        <v>46253</v>
      </c>
    </row>
    <row r="19" spans="2:4">
      <c r="B19" s="144" t="s">
        <v>2582</v>
      </c>
      <c r="C19" s="76">
        <v>3.3639670418669998</v>
      </c>
      <c r="D19" s="145">
        <v>46022</v>
      </c>
    </row>
    <row r="20" spans="2:4">
      <c r="B20" s="144" t="s">
        <v>2583</v>
      </c>
      <c r="C20" s="76">
        <v>1.096080280362</v>
      </c>
      <c r="D20" s="145">
        <v>48844</v>
      </c>
    </row>
    <row r="21" spans="2:4">
      <c r="B21" s="144" t="s">
        <v>2584</v>
      </c>
      <c r="C21" s="76">
        <v>2.09051928502178</v>
      </c>
      <c r="D21" s="145">
        <v>45340</v>
      </c>
    </row>
    <row r="22" spans="2:4">
      <c r="B22" s="144" t="s">
        <v>2585</v>
      </c>
      <c r="C22" s="76">
        <v>6.1049280163860011</v>
      </c>
      <c r="D22" s="145">
        <v>45935</v>
      </c>
    </row>
    <row r="23" spans="2:4">
      <c r="B23" s="144" t="s">
        <v>2586</v>
      </c>
      <c r="C23" s="76">
        <v>4.3695489960396401</v>
      </c>
      <c r="D23" s="145">
        <v>52047</v>
      </c>
    </row>
    <row r="24" spans="2:4">
      <c r="B24" s="144" t="s">
        <v>2587</v>
      </c>
      <c r="C24" s="76">
        <v>22.376099999999997</v>
      </c>
      <c r="D24" s="145">
        <v>45363</v>
      </c>
    </row>
    <row r="25" spans="2:4">
      <c r="B25" s="146" t="s">
        <v>39</v>
      </c>
      <c r="C25" s="79">
        <v>1.8707449823548998</v>
      </c>
      <c r="D25" s="147"/>
    </row>
    <row r="26" spans="2:4">
      <c r="B26" s="144" t="s">
        <v>2588</v>
      </c>
      <c r="C26" s="76">
        <v>0.24566239600501999</v>
      </c>
      <c r="D26" s="145">
        <v>45515</v>
      </c>
    </row>
    <row r="27" spans="2:4">
      <c r="B27" s="144" t="s">
        <v>2589</v>
      </c>
      <c r="C27" s="76">
        <v>0.59444895294343991</v>
      </c>
      <c r="D27" s="145">
        <v>46418</v>
      </c>
    </row>
    <row r="28" spans="2:4">
      <c r="B28" s="144" t="s">
        <v>2590</v>
      </c>
      <c r="C28" s="76">
        <v>2.3352918865359999E-2</v>
      </c>
      <c r="D28" s="145">
        <v>45371</v>
      </c>
    </row>
    <row r="29" spans="2:4">
      <c r="B29" s="144" t="s">
        <v>2591</v>
      </c>
      <c r="C29" s="76">
        <v>0.19631242484012998</v>
      </c>
      <c r="D29" s="145">
        <v>45187</v>
      </c>
    </row>
    <row r="30" spans="2:4">
      <c r="B30" s="144" t="s">
        <v>2592</v>
      </c>
      <c r="C30" s="76">
        <v>0.29000120700115994</v>
      </c>
      <c r="D30" s="145">
        <v>45602</v>
      </c>
    </row>
    <row r="31" spans="2:4">
      <c r="B31" s="144" t="s">
        <v>2593</v>
      </c>
      <c r="C31" s="76">
        <v>0.14033932385677</v>
      </c>
      <c r="D31" s="145">
        <v>45031</v>
      </c>
    </row>
    <row r="32" spans="2:4">
      <c r="B32" s="144" t="s">
        <v>2594</v>
      </c>
      <c r="C32" s="76">
        <v>0.17097108542210998</v>
      </c>
      <c r="D32" s="145">
        <v>45025</v>
      </c>
    </row>
    <row r="33" spans="2:4">
      <c r="B33" s="144" t="s">
        <v>2595</v>
      </c>
      <c r="C33" s="76">
        <v>7.1418105575229984E-2</v>
      </c>
      <c r="D33" s="145">
        <v>46014</v>
      </c>
    </row>
    <row r="34" spans="2:4">
      <c r="B34" s="144" t="s">
        <v>2596</v>
      </c>
      <c r="C34" s="76">
        <v>0.13345994139707998</v>
      </c>
      <c r="D34" s="145">
        <v>45830</v>
      </c>
    </row>
    <row r="35" spans="2:4">
      <c r="B35" s="75"/>
      <c r="C35" s="76"/>
      <c r="D35" s="143"/>
    </row>
    <row r="36" spans="2:4">
      <c r="B36" s="68"/>
      <c r="C36" s="68"/>
      <c r="D36" s="68"/>
    </row>
    <row r="37" spans="2:4">
      <c r="B37" s="68"/>
      <c r="C37" s="68"/>
      <c r="D37" s="68"/>
    </row>
    <row r="38" spans="2:4">
      <c r="B38" s="68"/>
      <c r="C38" s="68"/>
      <c r="D38" s="68"/>
    </row>
    <row r="39" spans="2:4">
      <c r="B39" s="68"/>
      <c r="C39" s="68"/>
      <c r="D39" s="68"/>
    </row>
    <row r="40" spans="2:4">
      <c r="B40" s="68"/>
      <c r="C40" s="68"/>
      <c r="D40" s="68"/>
    </row>
    <row r="41" spans="2:4">
      <c r="B41" s="68"/>
      <c r="C41" s="68"/>
      <c r="D41" s="68"/>
    </row>
    <row r="42" spans="2:4">
      <c r="B42" s="68"/>
      <c r="C42" s="68"/>
      <c r="D42" s="68"/>
    </row>
    <row r="43" spans="2:4">
      <c r="B43" s="68"/>
      <c r="C43" s="68"/>
      <c r="D43" s="68"/>
    </row>
    <row r="44" spans="2:4">
      <c r="B44" s="68"/>
      <c r="C44" s="68"/>
      <c r="D44" s="68"/>
    </row>
    <row r="45" spans="2:4">
      <c r="B45" s="68"/>
      <c r="C45" s="68"/>
      <c r="D45" s="68"/>
    </row>
    <row r="46" spans="2:4">
      <c r="B46" s="68"/>
      <c r="C46" s="68"/>
      <c r="D46" s="68"/>
    </row>
    <row r="47" spans="2:4">
      <c r="B47" s="68"/>
      <c r="C47" s="68"/>
      <c r="D47" s="68"/>
    </row>
    <row r="48" spans="2:4">
      <c r="B48" s="68"/>
      <c r="C48" s="68"/>
      <c r="D48" s="68"/>
    </row>
    <row r="49" spans="2:4">
      <c r="B49" s="68"/>
      <c r="C49" s="68"/>
      <c r="D49" s="68"/>
    </row>
    <row r="50" spans="2:4">
      <c r="B50" s="68"/>
      <c r="C50" s="68"/>
      <c r="D50" s="68"/>
    </row>
    <row r="51" spans="2:4">
      <c r="B51" s="68"/>
      <c r="C51" s="68"/>
      <c r="D51" s="68"/>
    </row>
    <row r="52" spans="2:4">
      <c r="B52" s="68"/>
      <c r="C52" s="68"/>
      <c r="D52" s="68"/>
    </row>
    <row r="53" spans="2:4">
      <c r="B53" s="68"/>
      <c r="C53" s="68"/>
      <c r="D53" s="68"/>
    </row>
    <row r="54" spans="2:4">
      <c r="B54" s="68"/>
      <c r="C54" s="68"/>
      <c r="D54" s="68"/>
    </row>
    <row r="55" spans="2:4">
      <c r="B55" s="68"/>
      <c r="C55" s="68"/>
      <c r="D55" s="68"/>
    </row>
    <row r="56" spans="2:4">
      <c r="B56" s="68"/>
      <c r="C56" s="68"/>
      <c r="D56" s="68"/>
    </row>
    <row r="57" spans="2:4">
      <c r="B57" s="68"/>
      <c r="C57" s="68"/>
      <c r="D57" s="68"/>
    </row>
    <row r="58" spans="2:4">
      <c r="B58" s="68"/>
      <c r="C58" s="68"/>
      <c r="D58" s="68"/>
    </row>
    <row r="59" spans="2:4">
      <c r="B59" s="68"/>
      <c r="C59" s="68"/>
      <c r="D59" s="68"/>
    </row>
    <row r="60" spans="2:4">
      <c r="B60" s="68"/>
      <c r="C60" s="68"/>
      <c r="D60" s="68"/>
    </row>
    <row r="61" spans="2:4">
      <c r="B61" s="68"/>
      <c r="C61" s="68"/>
      <c r="D61" s="68"/>
    </row>
    <row r="62" spans="2:4">
      <c r="B62" s="68"/>
      <c r="C62" s="68"/>
      <c r="D62" s="68"/>
    </row>
    <row r="63" spans="2:4">
      <c r="B63" s="68"/>
      <c r="C63" s="68"/>
      <c r="D63" s="68"/>
    </row>
    <row r="64" spans="2:4">
      <c r="B64" s="68"/>
      <c r="C64" s="68"/>
      <c r="D64" s="68"/>
    </row>
    <row r="65" spans="2:4">
      <c r="B65" s="68"/>
      <c r="C65" s="68"/>
      <c r="D65" s="68"/>
    </row>
    <row r="66" spans="2:4">
      <c r="B66" s="68"/>
      <c r="C66" s="68"/>
      <c r="D66" s="68"/>
    </row>
    <row r="67" spans="2:4">
      <c r="B67" s="68"/>
      <c r="C67" s="68"/>
      <c r="D67" s="68"/>
    </row>
    <row r="68" spans="2:4">
      <c r="B68" s="68"/>
      <c r="C68" s="68"/>
      <c r="D68" s="68"/>
    </row>
    <row r="69" spans="2:4">
      <c r="B69" s="68"/>
      <c r="C69" s="68"/>
      <c r="D69" s="68"/>
    </row>
    <row r="70" spans="2:4">
      <c r="B70" s="68"/>
      <c r="C70" s="68"/>
      <c r="D70" s="68"/>
    </row>
    <row r="71" spans="2:4">
      <c r="B71" s="68"/>
      <c r="C71" s="68"/>
      <c r="D71" s="68"/>
    </row>
    <row r="72" spans="2:4">
      <c r="B72" s="68"/>
      <c r="C72" s="68"/>
      <c r="D72" s="68"/>
    </row>
    <row r="73" spans="2:4">
      <c r="B73" s="68"/>
      <c r="C73" s="68"/>
      <c r="D73" s="68"/>
    </row>
    <row r="74" spans="2:4">
      <c r="B74" s="68"/>
      <c r="C74" s="68"/>
      <c r="D74" s="68"/>
    </row>
    <row r="75" spans="2:4">
      <c r="B75" s="68"/>
      <c r="C75" s="68"/>
      <c r="D75" s="68"/>
    </row>
    <row r="76" spans="2:4">
      <c r="B76" s="68"/>
      <c r="C76" s="68"/>
      <c r="D76" s="68"/>
    </row>
    <row r="77" spans="2:4">
      <c r="B77" s="68"/>
      <c r="C77" s="68"/>
      <c r="D77" s="68"/>
    </row>
    <row r="78" spans="2:4">
      <c r="B78" s="68"/>
      <c r="C78" s="68"/>
      <c r="D78" s="68"/>
    </row>
    <row r="79" spans="2:4">
      <c r="B79" s="68"/>
      <c r="C79" s="68"/>
      <c r="D79" s="68"/>
    </row>
    <row r="80" spans="2:4">
      <c r="B80" s="68"/>
      <c r="C80" s="68"/>
      <c r="D80" s="68"/>
    </row>
    <row r="81" spans="2:4">
      <c r="B81" s="68"/>
      <c r="C81" s="68"/>
      <c r="D81" s="68"/>
    </row>
    <row r="82" spans="2:4">
      <c r="B82" s="68"/>
      <c r="C82" s="68"/>
      <c r="D82" s="68"/>
    </row>
    <row r="83" spans="2:4">
      <c r="B83" s="68"/>
      <c r="C83" s="68"/>
      <c r="D83" s="68"/>
    </row>
    <row r="84" spans="2:4">
      <c r="B84" s="68"/>
      <c r="C84" s="68"/>
      <c r="D84" s="68"/>
    </row>
    <row r="85" spans="2:4">
      <c r="B85" s="68"/>
      <c r="C85" s="68"/>
      <c r="D85" s="68"/>
    </row>
    <row r="86" spans="2:4">
      <c r="B86" s="68"/>
      <c r="C86" s="68"/>
      <c r="D86" s="68"/>
    </row>
    <row r="87" spans="2:4">
      <c r="B87" s="68"/>
      <c r="C87" s="68"/>
      <c r="D87" s="68"/>
    </row>
    <row r="88" spans="2:4">
      <c r="B88" s="68"/>
      <c r="C88" s="68"/>
      <c r="D88" s="68"/>
    </row>
    <row r="89" spans="2:4">
      <c r="B89" s="68"/>
      <c r="C89" s="68"/>
      <c r="D89" s="68"/>
    </row>
    <row r="90" spans="2:4">
      <c r="B90" s="68"/>
      <c r="C90" s="68"/>
      <c r="D90" s="68"/>
    </row>
    <row r="91" spans="2:4">
      <c r="B91" s="68"/>
      <c r="C91" s="68"/>
      <c r="D91" s="68"/>
    </row>
    <row r="92" spans="2:4">
      <c r="B92" s="68"/>
      <c r="C92" s="68"/>
      <c r="D92" s="68"/>
    </row>
    <row r="93" spans="2:4">
      <c r="B93" s="68"/>
      <c r="C93" s="68"/>
      <c r="D93" s="68"/>
    </row>
    <row r="94" spans="2:4">
      <c r="B94" s="68"/>
      <c r="C94" s="68"/>
      <c r="D94" s="68"/>
    </row>
    <row r="95" spans="2:4">
      <c r="B95" s="68"/>
      <c r="C95" s="68"/>
      <c r="D95" s="68"/>
    </row>
    <row r="96" spans="2:4">
      <c r="B96" s="68"/>
      <c r="C96" s="68"/>
      <c r="D96" s="68"/>
    </row>
    <row r="97" spans="2:4">
      <c r="B97" s="68"/>
      <c r="C97" s="68"/>
      <c r="D97" s="68"/>
    </row>
    <row r="98" spans="2:4">
      <c r="B98" s="68"/>
      <c r="C98" s="68"/>
      <c r="D98" s="68"/>
    </row>
    <row r="99" spans="2:4">
      <c r="B99" s="68"/>
      <c r="C99" s="68"/>
      <c r="D99" s="68"/>
    </row>
    <row r="100" spans="2:4">
      <c r="B100" s="68"/>
      <c r="C100" s="68"/>
      <c r="D100" s="68"/>
    </row>
    <row r="101" spans="2:4">
      <c r="B101" s="68"/>
      <c r="C101" s="68"/>
      <c r="D101" s="68"/>
    </row>
    <row r="102" spans="2:4">
      <c r="B102" s="68"/>
      <c r="C102" s="68"/>
      <c r="D102" s="68"/>
    </row>
    <row r="103" spans="2:4">
      <c r="B103" s="68"/>
      <c r="C103" s="68"/>
      <c r="D103" s="68"/>
    </row>
    <row r="104" spans="2:4">
      <c r="B104" s="68"/>
      <c r="C104" s="68"/>
      <c r="D104" s="68"/>
    </row>
    <row r="105" spans="2:4">
      <c r="B105" s="68"/>
      <c r="C105" s="68"/>
      <c r="D105" s="68"/>
    </row>
    <row r="106" spans="2:4">
      <c r="B106" s="68"/>
      <c r="C106" s="68"/>
      <c r="D106" s="68"/>
    </row>
    <row r="107" spans="2:4">
      <c r="B107" s="68"/>
      <c r="C107" s="68"/>
      <c r="D107" s="68"/>
    </row>
    <row r="108" spans="2:4">
      <c r="B108" s="68"/>
      <c r="C108" s="68"/>
      <c r="D108" s="68"/>
    </row>
    <row r="109" spans="2:4">
      <c r="B109" s="122"/>
      <c r="C109" s="123"/>
      <c r="D109" s="123"/>
    </row>
    <row r="110" spans="2:4">
      <c r="B110" s="122"/>
      <c r="C110" s="123"/>
      <c r="D110" s="123"/>
    </row>
    <row r="111" spans="2:4">
      <c r="B111" s="122"/>
      <c r="C111" s="123"/>
      <c r="D111" s="123"/>
    </row>
    <row r="112" spans="2:4">
      <c r="B112" s="122"/>
      <c r="C112" s="123"/>
      <c r="D112" s="123"/>
    </row>
    <row r="113" spans="2:4">
      <c r="B113" s="122"/>
      <c r="C113" s="123"/>
      <c r="D113" s="123"/>
    </row>
    <row r="114" spans="2:4">
      <c r="B114" s="122"/>
      <c r="C114" s="123"/>
      <c r="D114" s="123"/>
    </row>
    <row r="115" spans="2:4">
      <c r="B115" s="122"/>
      <c r="C115" s="123"/>
      <c r="D115" s="123"/>
    </row>
    <row r="116" spans="2:4">
      <c r="B116" s="122"/>
      <c r="C116" s="123"/>
      <c r="D116" s="123"/>
    </row>
    <row r="117" spans="2:4">
      <c r="B117" s="122"/>
      <c r="C117" s="123"/>
      <c r="D117" s="123"/>
    </row>
    <row r="118" spans="2:4">
      <c r="B118" s="122"/>
      <c r="C118" s="123"/>
      <c r="D118" s="123"/>
    </row>
    <row r="119" spans="2:4">
      <c r="B119" s="122"/>
      <c r="C119" s="123"/>
      <c r="D119" s="123"/>
    </row>
    <row r="120" spans="2:4">
      <c r="B120" s="122"/>
      <c r="C120" s="123"/>
      <c r="D120" s="123"/>
    </row>
    <row r="121" spans="2:4">
      <c r="B121" s="122"/>
      <c r="C121" s="123"/>
      <c r="D121" s="123"/>
    </row>
    <row r="122" spans="2:4">
      <c r="B122" s="122"/>
      <c r="C122" s="123"/>
      <c r="D122" s="123"/>
    </row>
    <row r="123" spans="2:4">
      <c r="B123" s="122"/>
      <c r="C123" s="123"/>
      <c r="D123" s="123"/>
    </row>
    <row r="124" spans="2:4">
      <c r="B124" s="122"/>
      <c r="C124" s="123"/>
      <c r="D124" s="123"/>
    </row>
    <row r="125" spans="2:4">
      <c r="B125" s="122"/>
      <c r="C125" s="123"/>
      <c r="D125" s="123"/>
    </row>
    <row r="126" spans="2:4">
      <c r="B126" s="122"/>
      <c r="C126" s="123"/>
      <c r="D126" s="123"/>
    </row>
    <row r="127" spans="2:4">
      <c r="B127" s="122"/>
      <c r="C127" s="123"/>
      <c r="D127" s="123"/>
    </row>
    <row r="128" spans="2:4">
      <c r="B128" s="122"/>
      <c r="C128" s="123"/>
      <c r="D128" s="123"/>
    </row>
    <row r="129" spans="2:4">
      <c r="B129" s="122"/>
      <c r="C129" s="123"/>
      <c r="D129" s="123"/>
    </row>
    <row r="130" spans="2:4">
      <c r="B130" s="122"/>
      <c r="C130" s="123"/>
      <c r="D130" s="123"/>
    </row>
    <row r="131" spans="2:4">
      <c r="B131" s="122"/>
      <c r="C131" s="123"/>
      <c r="D131" s="123"/>
    </row>
    <row r="132" spans="2:4">
      <c r="B132" s="122"/>
      <c r="C132" s="123"/>
      <c r="D132" s="123"/>
    </row>
    <row r="133" spans="2:4">
      <c r="B133" s="122"/>
      <c r="C133" s="123"/>
      <c r="D133" s="123"/>
    </row>
    <row r="134" spans="2:4">
      <c r="B134" s="122"/>
      <c r="C134" s="123"/>
      <c r="D134" s="123"/>
    </row>
    <row r="135" spans="2:4">
      <c r="B135" s="122"/>
      <c r="C135" s="123"/>
      <c r="D135" s="123"/>
    </row>
    <row r="136" spans="2:4">
      <c r="B136" s="122"/>
      <c r="C136" s="123"/>
      <c r="D136" s="123"/>
    </row>
    <row r="137" spans="2:4">
      <c r="B137" s="122"/>
      <c r="C137" s="123"/>
      <c r="D137" s="123"/>
    </row>
    <row r="138" spans="2:4">
      <c r="B138" s="122"/>
      <c r="C138" s="123"/>
      <c r="D138" s="123"/>
    </row>
    <row r="139" spans="2:4">
      <c r="B139" s="122"/>
      <c r="C139" s="123"/>
      <c r="D139" s="123"/>
    </row>
    <row r="140" spans="2:4">
      <c r="B140" s="122"/>
      <c r="C140" s="123"/>
      <c r="D140" s="123"/>
    </row>
    <row r="141" spans="2:4">
      <c r="B141" s="122"/>
      <c r="C141" s="123"/>
      <c r="D141" s="123"/>
    </row>
    <row r="142" spans="2:4">
      <c r="B142" s="122"/>
      <c r="C142" s="123"/>
      <c r="D142" s="123"/>
    </row>
    <row r="143" spans="2:4">
      <c r="B143" s="122"/>
      <c r="C143" s="123"/>
      <c r="D143" s="123"/>
    </row>
    <row r="144" spans="2:4">
      <c r="B144" s="122"/>
      <c r="C144" s="123"/>
      <c r="D144" s="123"/>
    </row>
    <row r="145" spans="2:4">
      <c r="B145" s="122"/>
      <c r="C145" s="123"/>
      <c r="D145" s="123"/>
    </row>
    <row r="146" spans="2:4">
      <c r="B146" s="122"/>
      <c r="C146" s="123"/>
      <c r="D146" s="123"/>
    </row>
    <row r="147" spans="2:4">
      <c r="B147" s="122"/>
      <c r="C147" s="123"/>
      <c r="D147" s="123"/>
    </row>
    <row r="148" spans="2:4">
      <c r="B148" s="122"/>
      <c r="C148" s="123"/>
      <c r="D148" s="123"/>
    </row>
    <row r="149" spans="2:4">
      <c r="B149" s="122"/>
      <c r="C149" s="123"/>
      <c r="D149" s="123"/>
    </row>
    <row r="150" spans="2:4">
      <c r="B150" s="122"/>
      <c r="C150" s="123"/>
      <c r="D150" s="123"/>
    </row>
    <row r="151" spans="2:4">
      <c r="B151" s="122"/>
      <c r="C151" s="123"/>
      <c r="D151" s="123"/>
    </row>
    <row r="152" spans="2:4">
      <c r="B152" s="122"/>
      <c r="C152" s="123"/>
      <c r="D152" s="123"/>
    </row>
    <row r="153" spans="2:4">
      <c r="B153" s="122"/>
      <c r="C153" s="123"/>
      <c r="D153" s="123"/>
    </row>
    <row r="154" spans="2:4">
      <c r="B154" s="122"/>
      <c r="C154" s="123"/>
      <c r="D154" s="123"/>
    </row>
    <row r="155" spans="2:4">
      <c r="B155" s="122"/>
      <c r="C155" s="123"/>
      <c r="D155" s="123"/>
    </row>
    <row r="156" spans="2:4">
      <c r="B156" s="122"/>
      <c r="C156" s="123"/>
      <c r="D156" s="123"/>
    </row>
    <row r="157" spans="2:4">
      <c r="B157" s="122"/>
      <c r="C157" s="123"/>
      <c r="D157" s="123"/>
    </row>
    <row r="158" spans="2:4">
      <c r="B158" s="122"/>
      <c r="C158" s="123"/>
      <c r="D158" s="123"/>
    </row>
    <row r="159" spans="2:4">
      <c r="B159" s="122"/>
      <c r="C159" s="123"/>
      <c r="D159" s="123"/>
    </row>
    <row r="160" spans="2:4">
      <c r="B160" s="122"/>
      <c r="C160" s="123"/>
      <c r="D160" s="123"/>
    </row>
    <row r="161" spans="2:4">
      <c r="B161" s="122"/>
      <c r="C161" s="123"/>
      <c r="D161" s="123"/>
    </row>
    <row r="162" spans="2:4">
      <c r="B162" s="122"/>
      <c r="C162" s="123"/>
      <c r="D162" s="123"/>
    </row>
    <row r="163" spans="2:4">
      <c r="B163" s="122"/>
      <c r="C163" s="123"/>
      <c r="D163" s="123"/>
    </row>
    <row r="164" spans="2:4">
      <c r="B164" s="122"/>
      <c r="C164" s="123"/>
      <c r="D164" s="123"/>
    </row>
    <row r="165" spans="2:4">
      <c r="B165" s="122"/>
      <c r="C165" s="123"/>
      <c r="D165" s="123"/>
    </row>
    <row r="166" spans="2:4">
      <c r="B166" s="122"/>
      <c r="C166" s="123"/>
      <c r="D166" s="123"/>
    </row>
    <row r="167" spans="2:4">
      <c r="B167" s="122"/>
      <c r="C167" s="123"/>
      <c r="D167" s="123"/>
    </row>
    <row r="168" spans="2:4">
      <c r="B168" s="122"/>
      <c r="C168" s="123"/>
      <c r="D168" s="123"/>
    </row>
    <row r="169" spans="2:4">
      <c r="B169" s="122"/>
      <c r="C169" s="123"/>
      <c r="D169" s="123"/>
    </row>
    <row r="170" spans="2:4">
      <c r="B170" s="122"/>
      <c r="C170" s="123"/>
      <c r="D170" s="123"/>
    </row>
    <row r="171" spans="2:4">
      <c r="B171" s="122"/>
      <c r="C171" s="123"/>
      <c r="D171" s="123"/>
    </row>
    <row r="172" spans="2:4">
      <c r="B172" s="122"/>
      <c r="C172" s="123"/>
      <c r="D172" s="123"/>
    </row>
    <row r="173" spans="2:4">
      <c r="B173" s="122"/>
      <c r="C173" s="123"/>
      <c r="D173" s="123"/>
    </row>
    <row r="174" spans="2:4">
      <c r="B174" s="122"/>
      <c r="C174" s="123"/>
      <c r="D174" s="123"/>
    </row>
    <row r="175" spans="2:4">
      <c r="B175" s="122"/>
      <c r="C175" s="123"/>
      <c r="D175" s="123"/>
    </row>
    <row r="176" spans="2:4">
      <c r="B176" s="122"/>
      <c r="C176" s="123"/>
      <c r="D176" s="123"/>
    </row>
    <row r="177" spans="2:4">
      <c r="B177" s="122"/>
      <c r="C177" s="123"/>
      <c r="D177" s="123"/>
    </row>
    <row r="178" spans="2:4">
      <c r="B178" s="122"/>
      <c r="C178" s="123"/>
      <c r="D178" s="123"/>
    </row>
    <row r="179" spans="2:4">
      <c r="B179" s="122"/>
      <c r="C179" s="123"/>
      <c r="D179" s="123"/>
    </row>
    <row r="180" spans="2:4">
      <c r="B180" s="122"/>
      <c r="C180" s="123"/>
      <c r="D180" s="123"/>
    </row>
    <row r="181" spans="2:4">
      <c r="B181" s="122"/>
      <c r="C181" s="123"/>
      <c r="D181" s="123"/>
    </row>
    <row r="182" spans="2:4">
      <c r="B182" s="122"/>
      <c r="C182" s="123"/>
      <c r="D182" s="123"/>
    </row>
    <row r="183" spans="2:4">
      <c r="B183" s="122"/>
      <c r="C183" s="123"/>
      <c r="D183" s="123"/>
    </row>
    <row r="184" spans="2:4">
      <c r="B184" s="122"/>
      <c r="C184" s="123"/>
      <c r="D184" s="123"/>
    </row>
    <row r="185" spans="2:4">
      <c r="B185" s="122"/>
      <c r="C185" s="123"/>
      <c r="D185" s="123"/>
    </row>
    <row r="186" spans="2:4">
      <c r="B186" s="122"/>
      <c r="C186" s="123"/>
      <c r="D186" s="123"/>
    </row>
    <row r="187" spans="2:4">
      <c r="B187" s="122"/>
      <c r="C187" s="123"/>
      <c r="D187" s="123"/>
    </row>
    <row r="188" spans="2:4">
      <c r="B188" s="122"/>
      <c r="C188" s="123"/>
      <c r="D188" s="123"/>
    </row>
    <row r="189" spans="2:4">
      <c r="B189" s="122"/>
      <c r="C189" s="123"/>
      <c r="D189" s="123"/>
    </row>
    <row r="190" spans="2:4">
      <c r="B190" s="122"/>
      <c r="C190" s="123"/>
      <c r="D190" s="123"/>
    </row>
    <row r="191" spans="2:4">
      <c r="B191" s="122"/>
      <c r="C191" s="123"/>
      <c r="D191" s="123"/>
    </row>
    <row r="192" spans="2:4">
      <c r="B192" s="122"/>
      <c r="C192" s="123"/>
      <c r="D192" s="123"/>
    </row>
    <row r="193" spans="2:4">
      <c r="B193" s="122"/>
      <c r="C193" s="123"/>
      <c r="D193" s="123"/>
    </row>
    <row r="194" spans="2:4">
      <c r="B194" s="122"/>
      <c r="C194" s="123"/>
      <c r="D194" s="123"/>
    </row>
    <row r="195" spans="2:4">
      <c r="B195" s="122"/>
      <c r="C195" s="123"/>
      <c r="D195" s="123"/>
    </row>
    <row r="196" spans="2:4">
      <c r="B196" s="122"/>
      <c r="C196" s="123"/>
      <c r="D196" s="123"/>
    </row>
    <row r="197" spans="2:4">
      <c r="B197" s="122"/>
      <c r="C197" s="123"/>
      <c r="D197" s="123"/>
    </row>
    <row r="198" spans="2:4">
      <c r="B198" s="122"/>
      <c r="C198" s="123"/>
      <c r="D198" s="123"/>
    </row>
    <row r="199" spans="2:4">
      <c r="B199" s="122"/>
      <c r="C199" s="123"/>
      <c r="D199" s="123"/>
    </row>
    <row r="200" spans="2:4">
      <c r="B200" s="122"/>
      <c r="C200" s="123"/>
      <c r="D200" s="123"/>
    </row>
    <row r="201" spans="2:4">
      <c r="B201" s="122"/>
      <c r="C201" s="123"/>
      <c r="D201" s="123"/>
    </row>
    <row r="202" spans="2:4">
      <c r="B202" s="122"/>
      <c r="C202" s="123"/>
      <c r="D202" s="123"/>
    </row>
    <row r="203" spans="2:4">
      <c r="B203" s="122"/>
      <c r="C203" s="123"/>
      <c r="D203" s="123"/>
    </row>
    <row r="204" spans="2:4">
      <c r="B204" s="122"/>
      <c r="C204" s="123"/>
      <c r="D204" s="123"/>
    </row>
    <row r="205" spans="2:4">
      <c r="B205" s="122"/>
      <c r="C205" s="123"/>
      <c r="D205" s="123"/>
    </row>
    <row r="206" spans="2:4">
      <c r="B206" s="122"/>
      <c r="C206" s="123"/>
      <c r="D206" s="123"/>
    </row>
    <row r="207" spans="2:4">
      <c r="B207" s="122"/>
      <c r="C207" s="123"/>
      <c r="D207" s="123"/>
    </row>
    <row r="208" spans="2:4">
      <c r="B208" s="122"/>
      <c r="C208" s="123"/>
      <c r="D208" s="123"/>
    </row>
    <row r="209" spans="2:4">
      <c r="B209" s="122"/>
      <c r="C209" s="123"/>
      <c r="D209" s="123"/>
    </row>
    <row r="210" spans="2:4">
      <c r="B210" s="122"/>
      <c r="C210" s="123"/>
      <c r="D210" s="123"/>
    </row>
    <row r="211" spans="2:4">
      <c r="B211" s="122"/>
      <c r="C211" s="123"/>
      <c r="D211" s="123"/>
    </row>
    <row r="212" spans="2:4">
      <c r="B212" s="122"/>
      <c r="C212" s="123"/>
      <c r="D212" s="123"/>
    </row>
    <row r="213" spans="2:4">
      <c r="B213" s="122"/>
      <c r="C213" s="123"/>
      <c r="D213" s="123"/>
    </row>
    <row r="214" spans="2:4">
      <c r="B214" s="122"/>
      <c r="C214" s="123"/>
      <c r="D214" s="123"/>
    </row>
    <row r="215" spans="2:4">
      <c r="B215" s="122"/>
      <c r="C215" s="123"/>
      <c r="D215" s="123"/>
    </row>
    <row r="216" spans="2:4">
      <c r="B216" s="122"/>
      <c r="C216" s="123"/>
      <c r="D216" s="123"/>
    </row>
    <row r="217" spans="2:4">
      <c r="B217" s="122"/>
      <c r="C217" s="123"/>
      <c r="D217" s="123"/>
    </row>
    <row r="218" spans="2:4">
      <c r="B218" s="122"/>
      <c r="C218" s="123"/>
      <c r="D218" s="123"/>
    </row>
    <row r="219" spans="2:4">
      <c r="B219" s="122"/>
      <c r="C219" s="123"/>
      <c r="D219" s="123"/>
    </row>
    <row r="220" spans="2:4">
      <c r="B220" s="122"/>
      <c r="C220" s="123"/>
      <c r="D220" s="123"/>
    </row>
    <row r="221" spans="2:4">
      <c r="B221" s="122"/>
      <c r="C221" s="123"/>
      <c r="D221" s="123"/>
    </row>
    <row r="222" spans="2:4">
      <c r="B222" s="122"/>
      <c r="C222" s="123"/>
      <c r="D222" s="123"/>
    </row>
    <row r="223" spans="2:4">
      <c r="B223" s="122"/>
      <c r="C223" s="123"/>
      <c r="D223" s="123"/>
    </row>
    <row r="224" spans="2:4">
      <c r="B224" s="122"/>
      <c r="C224" s="123"/>
      <c r="D224" s="123"/>
    </row>
    <row r="225" spans="2:4">
      <c r="B225" s="122"/>
      <c r="C225" s="123"/>
      <c r="D225" s="123"/>
    </row>
    <row r="226" spans="2:4">
      <c r="B226" s="122"/>
      <c r="C226" s="123"/>
      <c r="D226" s="123"/>
    </row>
    <row r="227" spans="2:4">
      <c r="B227" s="122"/>
      <c r="C227" s="123"/>
      <c r="D227" s="123"/>
    </row>
    <row r="228" spans="2:4">
      <c r="B228" s="122"/>
      <c r="C228" s="123"/>
      <c r="D228" s="123"/>
    </row>
    <row r="229" spans="2:4">
      <c r="B229" s="122"/>
      <c r="C229" s="123"/>
      <c r="D229" s="123"/>
    </row>
    <row r="230" spans="2:4">
      <c r="B230" s="122"/>
      <c r="C230" s="123"/>
      <c r="D230" s="123"/>
    </row>
    <row r="231" spans="2:4">
      <c r="B231" s="122"/>
      <c r="C231" s="123"/>
      <c r="D231" s="123"/>
    </row>
    <row r="232" spans="2:4">
      <c r="B232" s="122"/>
      <c r="C232" s="123"/>
      <c r="D232" s="123"/>
    </row>
    <row r="233" spans="2:4">
      <c r="B233" s="122"/>
      <c r="C233" s="123"/>
      <c r="D233" s="123"/>
    </row>
    <row r="234" spans="2:4">
      <c r="B234" s="122"/>
      <c r="C234" s="123"/>
      <c r="D234" s="123"/>
    </row>
    <row r="235" spans="2:4">
      <c r="B235" s="122"/>
      <c r="C235" s="123"/>
      <c r="D235" s="123"/>
    </row>
    <row r="236" spans="2:4">
      <c r="B236" s="122"/>
      <c r="C236" s="123"/>
      <c r="D236" s="123"/>
    </row>
    <row r="237" spans="2:4">
      <c r="B237" s="122"/>
      <c r="C237" s="123"/>
      <c r="D237" s="123"/>
    </row>
    <row r="238" spans="2:4">
      <c r="B238" s="122"/>
      <c r="C238" s="123"/>
      <c r="D238" s="123"/>
    </row>
    <row r="239" spans="2:4">
      <c r="B239" s="122"/>
      <c r="C239" s="123"/>
      <c r="D239" s="123"/>
    </row>
    <row r="240" spans="2:4">
      <c r="B240" s="122"/>
      <c r="C240" s="123"/>
      <c r="D240" s="123"/>
    </row>
    <row r="241" spans="2:4">
      <c r="B241" s="122"/>
      <c r="C241" s="123"/>
      <c r="D241" s="123"/>
    </row>
    <row r="242" spans="2:4">
      <c r="B242" s="122"/>
      <c r="C242" s="123"/>
      <c r="D242" s="123"/>
    </row>
    <row r="243" spans="2:4">
      <c r="B243" s="122"/>
      <c r="C243" s="123"/>
      <c r="D243" s="123"/>
    </row>
    <row r="244" spans="2:4">
      <c r="B244" s="122"/>
      <c r="C244" s="123"/>
      <c r="D244" s="123"/>
    </row>
    <row r="245" spans="2:4">
      <c r="B245" s="122"/>
      <c r="C245" s="123"/>
      <c r="D245" s="123"/>
    </row>
    <row r="246" spans="2:4">
      <c r="B246" s="122"/>
      <c r="C246" s="123"/>
      <c r="D246" s="123"/>
    </row>
    <row r="247" spans="2:4">
      <c r="B247" s="122"/>
      <c r="C247" s="123"/>
      <c r="D247" s="123"/>
    </row>
    <row r="248" spans="2:4">
      <c r="B248" s="122"/>
      <c r="C248" s="123"/>
      <c r="D248" s="123"/>
    </row>
    <row r="249" spans="2:4">
      <c r="B249" s="122"/>
      <c r="C249" s="123"/>
      <c r="D249" s="123"/>
    </row>
    <row r="250" spans="2:4">
      <c r="B250" s="122"/>
      <c r="C250" s="123"/>
      <c r="D250" s="123"/>
    </row>
    <row r="251" spans="2:4">
      <c r="B251" s="122"/>
      <c r="C251" s="123"/>
      <c r="D251" s="123"/>
    </row>
    <row r="252" spans="2:4">
      <c r="B252" s="122"/>
      <c r="C252" s="123"/>
      <c r="D252" s="123"/>
    </row>
    <row r="253" spans="2:4">
      <c r="B253" s="122"/>
      <c r="C253" s="123"/>
      <c r="D253" s="123"/>
    </row>
    <row r="254" spans="2:4">
      <c r="B254" s="122"/>
      <c r="C254" s="123"/>
      <c r="D254" s="123"/>
    </row>
    <row r="255" spans="2:4">
      <c r="B255" s="122"/>
      <c r="C255" s="123"/>
      <c r="D255" s="123"/>
    </row>
    <row r="256" spans="2:4">
      <c r="B256" s="122"/>
      <c r="C256" s="123"/>
      <c r="D256" s="123"/>
    </row>
    <row r="257" spans="2:4">
      <c r="B257" s="122"/>
      <c r="C257" s="123"/>
      <c r="D257" s="123"/>
    </row>
    <row r="258" spans="2:4">
      <c r="B258" s="122"/>
      <c r="C258" s="123"/>
      <c r="D258" s="123"/>
    </row>
    <row r="259" spans="2:4">
      <c r="B259" s="122"/>
      <c r="C259" s="123"/>
      <c r="D259" s="123"/>
    </row>
    <row r="260" spans="2:4">
      <c r="B260" s="122"/>
      <c r="C260" s="123"/>
      <c r="D260" s="123"/>
    </row>
    <row r="261" spans="2:4">
      <c r="B261" s="122"/>
      <c r="C261" s="123"/>
      <c r="D261" s="123"/>
    </row>
    <row r="262" spans="2:4">
      <c r="B262" s="122"/>
      <c r="C262" s="123"/>
      <c r="D262" s="123"/>
    </row>
    <row r="263" spans="2:4">
      <c r="B263" s="122"/>
      <c r="C263" s="123"/>
      <c r="D263" s="123"/>
    </row>
    <row r="264" spans="2:4">
      <c r="B264" s="122"/>
      <c r="C264" s="123"/>
      <c r="D264" s="123"/>
    </row>
    <row r="265" spans="2:4">
      <c r="B265" s="122"/>
      <c r="C265" s="123"/>
      <c r="D265" s="123"/>
    </row>
    <row r="266" spans="2:4">
      <c r="B266" s="122"/>
      <c r="C266" s="123"/>
      <c r="D266" s="123"/>
    </row>
    <row r="267" spans="2:4">
      <c r="B267" s="122"/>
      <c r="C267" s="123"/>
      <c r="D267" s="123"/>
    </row>
    <row r="268" spans="2:4">
      <c r="B268" s="122"/>
      <c r="C268" s="123"/>
      <c r="D268" s="123"/>
    </row>
    <row r="269" spans="2:4">
      <c r="B269" s="122"/>
      <c r="C269" s="123"/>
      <c r="D269" s="123"/>
    </row>
    <row r="270" spans="2:4">
      <c r="B270" s="122"/>
      <c r="C270" s="123"/>
      <c r="D270" s="123"/>
    </row>
    <row r="271" spans="2:4">
      <c r="B271" s="122"/>
      <c r="C271" s="123"/>
      <c r="D271" s="123"/>
    </row>
    <row r="272" spans="2:4">
      <c r="B272" s="122"/>
      <c r="C272" s="123"/>
      <c r="D272" s="123"/>
    </row>
    <row r="273" spans="2:4">
      <c r="B273" s="122"/>
      <c r="C273" s="123"/>
      <c r="D273" s="123"/>
    </row>
    <row r="274" spans="2:4">
      <c r="B274" s="122"/>
      <c r="C274" s="123"/>
      <c r="D274" s="123"/>
    </row>
    <row r="275" spans="2:4">
      <c r="B275" s="122"/>
      <c r="C275" s="123"/>
      <c r="D275" s="123"/>
    </row>
    <row r="276" spans="2:4">
      <c r="B276" s="122"/>
      <c r="C276" s="123"/>
      <c r="D276" s="123"/>
    </row>
    <row r="277" spans="2:4">
      <c r="B277" s="122"/>
      <c r="C277" s="123"/>
      <c r="D277" s="123"/>
    </row>
    <row r="278" spans="2:4">
      <c r="B278" s="122"/>
      <c r="C278" s="123"/>
      <c r="D278" s="123"/>
    </row>
    <row r="279" spans="2:4">
      <c r="B279" s="122"/>
      <c r="C279" s="123"/>
      <c r="D279" s="123"/>
    </row>
    <row r="280" spans="2:4">
      <c r="B280" s="122"/>
      <c r="C280" s="123"/>
      <c r="D280" s="123"/>
    </row>
    <row r="281" spans="2:4">
      <c r="B281" s="122"/>
      <c r="C281" s="123"/>
      <c r="D281" s="123"/>
    </row>
    <row r="282" spans="2:4">
      <c r="B282" s="122"/>
      <c r="C282" s="123"/>
      <c r="D282" s="123"/>
    </row>
    <row r="283" spans="2:4">
      <c r="B283" s="122"/>
      <c r="C283" s="123"/>
      <c r="D283" s="123"/>
    </row>
    <row r="284" spans="2:4">
      <c r="B284" s="122"/>
      <c r="C284" s="123"/>
      <c r="D284" s="123"/>
    </row>
    <row r="285" spans="2:4">
      <c r="B285" s="122"/>
      <c r="C285" s="123"/>
      <c r="D285" s="123"/>
    </row>
    <row r="286" spans="2:4">
      <c r="B286" s="122"/>
      <c r="C286" s="123"/>
      <c r="D286" s="123"/>
    </row>
    <row r="287" spans="2:4">
      <c r="B287" s="122"/>
      <c r="C287" s="123"/>
      <c r="D287" s="123"/>
    </row>
    <row r="288" spans="2:4">
      <c r="B288" s="122"/>
      <c r="C288" s="123"/>
      <c r="D288" s="123"/>
    </row>
    <row r="289" spans="2:4">
      <c r="B289" s="122"/>
      <c r="C289" s="123"/>
      <c r="D289" s="123"/>
    </row>
    <row r="290" spans="2:4">
      <c r="B290" s="122"/>
      <c r="C290" s="123"/>
      <c r="D290" s="123"/>
    </row>
    <row r="291" spans="2:4">
      <c r="B291" s="122"/>
      <c r="C291" s="123"/>
      <c r="D291" s="123"/>
    </row>
    <row r="292" spans="2:4">
      <c r="B292" s="122"/>
      <c r="C292" s="123"/>
      <c r="D292" s="123"/>
    </row>
    <row r="293" spans="2:4">
      <c r="B293" s="122"/>
      <c r="C293" s="123"/>
      <c r="D293" s="123"/>
    </row>
    <row r="294" spans="2:4">
      <c r="B294" s="122"/>
      <c r="C294" s="123"/>
      <c r="D294" s="123"/>
    </row>
    <row r="295" spans="2:4">
      <c r="B295" s="122"/>
      <c r="C295" s="123"/>
      <c r="D295" s="123"/>
    </row>
    <row r="296" spans="2:4">
      <c r="B296" s="122"/>
      <c r="C296" s="123"/>
      <c r="D296" s="123"/>
    </row>
    <row r="297" spans="2:4">
      <c r="B297" s="122"/>
      <c r="C297" s="123"/>
      <c r="D297" s="123"/>
    </row>
    <row r="298" spans="2:4">
      <c r="B298" s="122"/>
      <c r="C298" s="123"/>
      <c r="D298" s="123"/>
    </row>
    <row r="299" spans="2:4">
      <c r="B299" s="122"/>
      <c r="C299" s="123"/>
      <c r="D299" s="123"/>
    </row>
    <row r="300" spans="2:4">
      <c r="B300" s="122"/>
      <c r="C300" s="123"/>
      <c r="D300" s="123"/>
    </row>
    <row r="301" spans="2:4">
      <c r="B301" s="122"/>
      <c r="C301" s="123"/>
      <c r="D301" s="123"/>
    </row>
    <row r="302" spans="2:4">
      <c r="B302" s="122"/>
      <c r="C302" s="123"/>
      <c r="D302" s="123"/>
    </row>
    <row r="303" spans="2:4">
      <c r="B303" s="122"/>
      <c r="C303" s="123"/>
      <c r="D303" s="123"/>
    </row>
    <row r="304" spans="2:4">
      <c r="B304" s="122"/>
      <c r="C304" s="123"/>
      <c r="D304" s="123"/>
    </row>
    <row r="305" spans="2:4">
      <c r="B305" s="122"/>
      <c r="C305" s="123"/>
      <c r="D305" s="123"/>
    </row>
    <row r="306" spans="2:4">
      <c r="B306" s="122"/>
      <c r="C306" s="123"/>
      <c r="D306" s="123"/>
    </row>
    <row r="307" spans="2:4">
      <c r="B307" s="122"/>
      <c r="C307" s="123"/>
      <c r="D307" s="123"/>
    </row>
    <row r="308" spans="2:4">
      <c r="B308" s="122"/>
      <c r="C308" s="123"/>
      <c r="D308" s="123"/>
    </row>
    <row r="309" spans="2:4">
      <c r="B309" s="122"/>
      <c r="C309" s="123"/>
      <c r="D309" s="123"/>
    </row>
    <row r="310" spans="2:4">
      <c r="B310" s="122"/>
      <c r="C310" s="123"/>
      <c r="D310" s="123"/>
    </row>
    <row r="311" spans="2:4">
      <c r="B311" s="122"/>
      <c r="C311" s="123"/>
      <c r="D311" s="123"/>
    </row>
    <row r="312" spans="2:4">
      <c r="B312" s="122"/>
      <c r="C312" s="123"/>
      <c r="D312" s="123"/>
    </row>
    <row r="313" spans="2:4">
      <c r="B313" s="122"/>
      <c r="C313" s="123"/>
      <c r="D313" s="123"/>
    </row>
    <row r="314" spans="2:4">
      <c r="B314" s="122"/>
      <c r="C314" s="123"/>
      <c r="D314" s="123"/>
    </row>
    <row r="315" spans="2:4">
      <c r="B315" s="122"/>
      <c r="C315" s="123"/>
      <c r="D315" s="123"/>
    </row>
    <row r="316" spans="2:4">
      <c r="B316" s="122"/>
      <c r="C316" s="123"/>
      <c r="D316" s="123"/>
    </row>
    <row r="317" spans="2:4">
      <c r="B317" s="122"/>
      <c r="C317" s="123"/>
      <c r="D317" s="123"/>
    </row>
    <row r="318" spans="2:4">
      <c r="B318" s="122"/>
      <c r="C318" s="123"/>
      <c r="D318" s="123"/>
    </row>
    <row r="319" spans="2:4">
      <c r="B319" s="122"/>
      <c r="C319" s="123"/>
      <c r="D319" s="123"/>
    </row>
    <row r="320" spans="2:4">
      <c r="B320" s="122"/>
      <c r="C320" s="123"/>
      <c r="D320" s="123"/>
    </row>
    <row r="321" spans="2:4">
      <c r="B321" s="122"/>
      <c r="C321" s="123"/>
      <c r="D321" s="123"/>
    </row>
    <row r="322" spans="2:4">
      <c r="B322" s="122"/>
      <c r="C322" s="123"/>
      <c r="D322" s="123"/>
    </row>
    <row r="323" spans="2:4">
      <c r="B323" s="122"/>
      <c r="C323" s="123"/>
      <c r="D323" s="123"/>
    </row>
    <row r="324" spans="2:4">
      <c r="B324" s="122"/>
      <c r="C324" s="123"/>
      <c r="D324" s="123"/>
    </row>
    <row r="325" spans="2:4">
      <c r="B325" s="122"/>
      <c r="C325" s="123"/>
      <c r="D325" s="123"/>
    </row>
    <row r="326" spans="2:4">
      <c r="B326" s="122"/>
      <c r="C326" s="123"/>
      <c r="D326" s="123"/>
    </row>
    <row r="327" spans="2:4">
      <c r="B327" s="122"/>
      <c r="C327" s="123"/>
      <c r="D327" s="123"/>
    </row>
    <row r="328" spans="2:4">
      <c r="B328" s="122"/>
      <c r="C328" s="123"/>
      <c r="D328" s="123"/>
    </row>
    <row r="329" spans="2:4">
      <c r="B329" s="122"/>
      <c r="C329" s="123"/>
      <c r="D329" s="123"/>
    </row>
    <row r="330" spans="2:4">
      <c r="B330" s="122"/>
      <c r="C330" s="123"/>
      <c r="D330" s="123"/>
    </row>
    <row r="331" spans="2:4">
      <c r="B331" s="122"/>
      <c r="C331" s="123"/>
      <c r="D331" s="123"/>
    </row>
    <row r="332" spans="2:4">
      <c r="B332" s="122"/>
      <c r="C332" s="123"/>
      <c r="D332" s="123"/>
    </row>
    <row r="333" spans="2:4">
      <c r="B333" s="122"/>
      <c r="C333" s="123"/>
      <c r="D333" s="123"/>
    </row>
    <row r="334" spans="2:4">
      <c r="B334" s="122"/>
      <c r="C334" s="123"/>
      <c r="D334" s="123"/>
    </row>
    <row r="335" spans="2:4">
      <c r="B335" s="122"/>
      <c r="C335" s="123"/>
      <c r="D335" s="123"/>
    </row>
    <row r="336" spans="2:4">
      <c r="B336" s="122"/>
      <c r="C336" s="123"/>
      <c r="D336" s="123"/>
    </row>
    <row r="337" spans="2:4">
      <c r="B337" s="122"/>
      <c r="C337" s="123"/>
      <c r="D337" s="123"/>
    </row>
    <row r="338" spans="2:4">
      <c r="B338" s="122"/>
      <c r="C338" s="123"/>
      <c r="D338" s="123"/>
    </row>
    <row r="339" spans="2:4">
      <c r="B339" s="122"/>
      <c r="C339" s="123"/>
      <c r="D339" s="123"/>
    </row>
    <row r="340" spans="2:4">
      <c r="B340" s="122"/>
      <c r="C340" s="123"/>
      <c r="D340" s="123"/>
    </row>
    <row r="341" spans="2:4">
      <c r="B341" s="122"/>
      <c r="C341" s="123"/>
      <c r="D341" s="123"/>
    </row>
    <row r="342" spans="2:4">
      <c r="B342" s="122"/>
      <c r="C342" s="123"/>
      <c r="D342" s="123"/>
    </row>
    <row r="343" spans="2:4">
      <c r="B343" s="122"/>
      <c r="C343" s="123"/>
      <c r="D343" s="123"/>
    </row>
    <row r="344" spans="2:4">
      <c r="B344" s="122"/>
      <c r="C344" s="123"/>
      <c r="D344" s="123"/>
    </row>
    <row r="345" spans="2:4">
      <c r="B345" s="122"/>
      <c r="C345" s="123"/>
      <c r="D345" s="123"/>
    </row>
    <row r="346" spans="2:4">
      <c r="B346" s="122"/>
      <c r="C346" s="123"/>
      <c r="D346" s="123"/>
    </row>
    <row r="347" spans="2:4">
      <c r="B347" s="122"/>
      <c r="C347" s="123"/>
      <c r="D347" s="123"/>
    </row>
    <row r="348" spans="2:4">
      <c r="B348" s="122"/>
      <c r="C348" s="123"/>
      <c r="D348" s="123"/>
    </row>
    <row r="349" spans="2:4">
      <c r="B349" s="122"/>
      <c r="C349" s="123"/>
      <c r="D349" s="123"/>
    </row>
    <row r="350" spans="2:4">
      <c r="B350" s="122"/>
      <c r="C350" s="123"/>
      <c r="D350" s="123"/>
    </row>
    <row r="351" spans="2:4">
      <c r="B351" s="122"/>
      <c r="C351" s="123"/>
      <c r="D351" s="123"/>
    </row>
    <row r="352" spans="2:4">
      <c r="B352" s="122"/>
      <c r="C352" s="123"/>
      <c r="D352" s="123"/>
    </row>
    <row r="353" spans="2:4">
      <c r="B353" s="122"/>
      <c r="C353" s="123"/>
      <c r="D353" s="123"/>
    </row>
    <row r="354" spans="2:4">
      <c r="B354" s="122"/>
      <c r="C354" s="123"/>
      <c r="D354" s="123"/>
    </row>
    <row r="355" spans="2:4">
      <c r="B355" s="122"/>
      <c r="C355" s="123"/>
      <c r="D355" s="123"/>
    </row>
    <row r="356" spans="2:4">
      <c r="B356" s="122"/>
      <c r="C356" s="123"/>
      <c r="D356" s="123"/>
    </row>
    <row r="357" spans="2:4">
      <c r="B357" s="122"/>
      <c r="C357" s="123"/>
      <c r="D357" s="123"/>
    </row>
    <row r="358" spans="2:4">
      <c r="B358" s="122"/>
      <c r="C358" s="123"/>
      <c r="D358" s="123"/>
    </row>
    <row r="359" spans="2:4">
      <c r="B359" s="122"/>
      <c r="C359" s="123"/>
      <c r="D359" s="123"/>
    </row>
    <row r="360" spans="2:4">
      <c r="B360" s="122"/>
      <c r="C360" s="123"/>
      <c r="D360" s="123"/>
    </row>
    <row r="361" spans="2:4">
      <c r="B361" s="122"/>
      <c r="C361" s="123"/>
      <c r="D361" s="123"/>
    </row>
    <row r="362" spans="2:4">
      <c r="B362" s="122"/>
      <c r="C362" s="123"/>
      <c r="D362" s="123"/>
    </row>
    <row r="363" spans="2:4">
      <c r="B363" s="122"/>
      <c r="C363" s="123"/>
      <c r="D363" s="123"/>
    </row>
    <row r="364" spans="2:4">
      <c r="B364" s="122"/>
      <c r="C364" s="123"/>
      <c r="D364" s="123"/>
    </row>
    <row r="365" spans="2:4">
      <c r="B365" s="122"/>
      <c r="C365" s="123"/>
      <c r="D365" s="123"/>
    </row>
    <row r="366" spans="2:4">
      <c r="B366" s="122"/>
      <c r="C366" s="123"/>
      <c r="D366" s="123"/>
    </row>
    <row r="367" spans="2:4">
      <c r="B367" s="122"/>
      <c r="C367" s="123"/>
      <c r="D367" s="123"/>
    </row>
    <row r="368" spans="2:4">
      <c r="B368" s="122"/>
      <c r="C368" s="123"/>
      <c r="D368" s="123"/>
    </row>
    <row r="369" spans="2:4">
      <c r="B369" s="122"/>
      <c r="C369" s="123"/>
      <c r="D369" s="123"/>
    </row>
    <row r="370" spans="2:4">
      <c r="B370" s="122"/>
      <c r="C370" s="123"/>
      <c r="D370" s="123"/>
    </row>
    <row r="371" spans="2:4">
      <c r="B371" s="122"/>
      <c r="C371" s="123"/>
      <c r="D371" s="123"/>
    </row>
    <row r="372" spans="2:4">
      <c r="B372" s="122"/>
      <c r="C372" s="123"/>
      <c r="D372" s="123"/>
    </row>
    <row r="373" spans="2:4">
      <c r="B373" s="122"/>
      <c r="C373" s="123"/>
      <c r="D373" s="123"/>
    </row>
    <row r="374" spans="2:4">
      <c r="B374" s="122"/>
      <c r="C374" s="123"/>
      <c r="D374" s="123"/>
    </row>
    <row r="375" spans="2:4">
      <c r="B375" s="122"/>
      <c r="C375" s="123"/>
      <c r="D375" s="123"/>
    </row>
    <row r="376" spans="2:4">
      <c r="B376" s="122"/>
      <c r="C376" s="123"/>
      <c r="D376" s="123"/>
    </row>
    <row r="377" spans="2:4">
      <c r="B377" s="122"/>
      <c r="C377" s="123"/>
      <c r="D377" s="123"/>
    </row>
    <row r="378" spans="2:4">
      <c r="B378" s="122"/>
      <c r="C378" s="123"/>
      <c r="D378" s="123"/>
    </row>
    <row r="379" spans="2:4">
      <c r="B379" s="122"/>
      <c r="C379" s="123"/>
      <c r="D379" s="123"/>
    </row>
    <row r="380" spans="2:4">
      <c r="B380" s="122"/>
      <c r="C380" s="123"/>
      <c r="D380" s="123"/>
    </row>
    <row r="381" spans="2:4">
      <c r="B381" s="122"/>
      <c r="C381" s="123"/>
      <c r="D381" s="123"/>
    </row>
    <row r="382" spans="2:4">
      <c r="B382" s="122"/>
      <c r="C382" s="123"/>
      <c r="D382" s="123"/>
    </row>
    <row r="383" spans="2:4">
      <c r="B383" s="122"/>
      <c r="C383" s="123"/>
      <c r="D383" s="123"/>
    </row>
    <row r="384" spans="2:4">
      <c r="B384" s="122"/>
      <c r="C384" s="123"/>
      <c r="D384" s="123"/>
    </row>
    <row r="385" spans="2:4">
      <c r="B385" s="122"/>
      <c r="C385" s="123"/>
      <c r="D385" s="123"/>
    </row>
    <row r="386" spans="2:4">
      <c r="B386" s="122"/>
      <c r="C386" s="123"/>
      <c r="D386" s="123"/>
    </row>
    <row r="387" spans="2:4">
      <c r="B387" s="122"/>
      <c r="C387" s="123"/>
      <c r="D387" s="123"/>
    </row>
    <row r="388" spans="2:4">
      <c r="B388" s="122"/>
      <c r="C388" s="123"/>
      <c r="D388" s="123"/>
    </row>
    <row r="389" spans="2:4">
      <c r="B389" s="122"/>
      <c r="C389" s="123"/>
      <c r="D389" s="123"/>
    </row>
    <row r="390" spans="2:4">
      <c r="B390" s="122"/>
      <c r="C390" s="123"/>
      <c r="D390" s="123"/>
    </row>
    <row r="391" spans="2:4">
      <c r="B391" s="122"/>
      <c r="C391" s="123"/>
      <c r="D391" s="123"/>
    </row>
    <row r="392" spans="2:4">
      <c r="B392" s="122"/>
      <c r="C392" s="123"/>
      <c r="D392" s="123"/>
    </row>
    <row r="393" spans="2:4">
      <c r="B393" s="122"/>
      <c r="C393" s="123"/>
      <c r="D393" s="123"/>
    </row>
    <row r="394" spans="2:4">
      <c r="B394" s="122"/>
      <c r="C394" s="123"/>
      <c r="D394" s="123"/>
    </row>
    <row r="395" spans="2:4">
      <c r="B395" s="122"/>
      <c r="C395" s="123"/>
      <c r="D395" s="123"/>
    </row>
    <row r="396" spans="2:4">
      <c r="B396" s="122"/>
      <c r="C396" s="123"/>
      <c r="D396" s="123"/>
    </row>
    <row r="397" spans="2:4">
      <c r="B397" s="122"/>
      <c r="C397" s="123"/>
      <c r="D397" s="123"/>
    </row>
    <row r="398" spans="2:4">
      <c r="B398" s="122"/>
      <c r="C398" s="123"/>
      <c r="D398" s="123"/>
    </row>
    <row r="399" spans="2:4">
      <c r="B399" s="122"/>
      <c r="C399" s="123"/>
      <c r="D399" s="123"/>
    </row>
    <row r="400" spans="2:4">
      <c r="B400" s="122"/>
      <c r="C400" s="123"/>
      <c r="D400" s="123"/>
    </row>
    <row r="401" spans="2:4">
      <c r="B401" s="122"/>
      <c r="C401" s="123"/>
      <c r="D401" s="123"/>
    </row>
    <row r="402" spans="2:4">
      <c r="B402" s="122"/>
      <c r="C402" s="123"/>
      <c r="D402" s="123"/>
    </row>
    <row r="403" spans="2:4">
      <c r="B403" s="122"/>
      <c r="C403" s="123"/>
      <c r="D403" s="123"/>
    </row>
    <row r="404" spans="2:4">
      <c r="B404" s="122"/>
      <c r="C404" s="123"/>
      <c r="D404" s="123"/>
    </row>
    <row r="405" spans="2:4">
      <c r="B405" s="122"/>
      <c r="C405" s="123"/>
      <c r="D405" s="123"/>
    </row>
    <row r="406" spans="2:4">
      <c r="B406" s="122"/>
      <c r="C406" s="123"/>
      <c r="D406" s="123"/>
    </row>
    <row r="407" spans="2:4">
      <c r="B407" s="122"/>
      <c r="C407" s="123"/>
      <c r="D407" s="123"/>
    </row>
    <row r="408" spans="2:4">
      <c r="B408" s="122"/>
      <c r="C408" s="123"/>
      <c r="D408" s="123"/>
    </row>
    <row r="409" spans="2:4">
      <c r="B409" s="122"/>
      <c r="C409" s="123"/>
      <c r="D409" s="123"/>
    </row>
    <row r="410" spans="2:4">
      <c r="B410" s="122"/>
      <c r="C410" s="123"/>
      <c r="D410" s="123"/>
    </row>
    <row r="411" spans="2:4">
      <c r="B411" s="122"/>
      <c r="C411" s="123"/>
      <c r="D411" s="123"/>
    </row>
    <row r="412" spans="2:4">
      <c r="B412" s="122"/>
      <c r="C412" s="123"/>
      <c r="D412" s="123"/>
    </row>
    <row r="413" spans="2:4">
      <c r="B413" s="122"/>
      <c r="C413" s="123"/>
      <c r="D413" s="123"/>
    </row>
    <row r="414" spans="2:4">
      <c r="B414" s="122"/>
      <c r="C414" s="123"/>
      <c r="D414" s="123"/>
    </row>
    <row r="415" spans="2:4">
      <c r="B415" s="122"/>
      <c r="C415" s="123"/>
      <c r="D415" s="123"/>
    </row>
    <row r="416" spans="2:4">
      <c r="B416" s="122"/>
      <c r="C416" s="123"/>
      <c r="D416" s="123"/>
    </row>
    <row r="417" spans="2:4">
      <c r="B417" s="122"/>
      <c r="C417" s="123"/>
      <c r="D417" s="123"/>
    </row>
    <row r="418" spans="2:4">
      <c r="B418" s="122"/>
      <c r="C418" s="123"/>
      <c r="D418" s="123"/>
    </row>
    <row r="419" spans="2:4">
      <c r="B419" s="122"/>
      <c r="C419" s="123"/>
      <c r="D419" s="123"/>
    </row>
    <row r="420" spans="2:4">
      <c r="B420" s="122"/>
      <c r="C420" s="123"/>
      <c r="D420" s="123"/>
    </row>
    <row r="421" spans="2:4">
      <c r="B421" s="122"/>
      <c r="C421" s="123"/>
      <c r="D421" s="123"/>
    </row>
    <row r="422" spans="2:4">
      <c r="B422" s="122"/>
      <c r="C422" s="123"/>
      <c r="D422" s="123"/>
    </row>
    <row r="423" spans="2:4">
      <c r="B423" s="122"/>
      <c r="C423" s="123"/>
      <c r="D423" s="123"/>
    </row>
    <row r="424" spans="2:4">
      <c r="B424" s="122"/>
      <c r="C424" s="123"/>
      <c r="D424" s="123"/>
    </row>
    <row r="425" spans="2:4">
      <c r="B425" s="122"/>
      <c r="C425" s="123"/>
      <c r="D425" s="123"/>
    </row>
    <row r="426" spans="2:4">
      <c r="B426" s="122"/>
      <c r="C426" s="123"/>
      <c r="D426" s="123"/>
    </row>
    <row r="427" spans="2:4">
      <c r="B427" s="122"/>
      <c r="C427" s="123"/>
      <c r="D427" s="123"/>
    </row>
    <row r="428" spans="2:4">
      <c r="B428" s="122"/>
      <c r="C428" s="123"/>
      <c r="D428" s="123"/>
    </row>
    <row r="429" spans="2:4">
      <c r="B429" s="122"/>
      <c r="C429" s="123"/>
      <c r="D429" s="123"/>
    </row>
    <row r="430" spans="2:4">
      <c r="B430" s="122"/>
      <c r="C430" s="123"/>
      <c r="D430" s="123"/>
    </row>
    <row r="431" spans="2:4">
      <c r="B431" s="122"/>
      <c r="C431" s="123"/>
      <c r="D431" s="123"/>
    </row>
    <row r="432" spans="2:4">
      <c r="B432" s="122"/>
      <c r="C432" s="123"/>
      <c r="D432" s="123"/>
    </row>
    <row r="433" spans="2:4">
      <c r="B433" s="122"/>
      <c r="C433" s="123"/>
      <c r="D433" s="123"/>
    </row>
    <row r="434" spans="2:4">
      <c r="B434" s="122"/>
      <c r="C434" s="123"/>
      <c r="D434" s="123"/>
    </row>
    <row r="435" spans="2:4">
      <c r="B435" s="122"/>
      <c r="C435" s="123"/>
      <c r="D435" s="123"/>
    </row>
    <row r="436" spans="2:4">
      <c r="B436" s="122"/>
      <c r="C436" s="123"/>
      <c r="D436" s="123"/>
    </row>
    <row r="437" spans="2:4">
      <c r="B437" s="122"/>
      <c r="C437" s="123"/>
      <c r="D437" s="123"/>
    </row>
    <row r="438" spans="2:4">
      <c r="B438" s="122"/>
      <c r="C438" s="123"/>
      <c r="D438" s="123"/>
    </row>
    <row r="439" spans="2:4">
      <c r="B439" s="122"/>
      <c r="C439" s="123"/>
      <c r="D439" s="123"/>
    </row>
    <row r="440" spans="2:4">
      <c r="B440" s="122"/>
      <c r="C440" s="123"/>
      <c r="D440" s="123"/>
    </row>
    <row r="441" spans="2:4">
      <c r="B441" s="122"/>
      <c r="C441" s="123"/>
      <c r="D441" s="123"/>
    </row>
    <row r="442" spans="2:4">
      <c r="B442" s="122"/>
      <c r="C442" s="123"/>
      <c r="D442" s="123"/>
    </row>
    <row r="443" spans="2:4">
      <c r="B443" s="122"/>
      <c r="C443" s="123"/>
      <c r="D443" s="123"/>
    </row>
    <row r="444" spans="2:4">
      <c r="B444" s="122"/>
      <c r="C444" s="123"/>
      <c r="D444" s="123"/>
    </row>
    <row r="445" spans="2:4">
      <c r="B445" s="122"/>
      <c r="C445" s="123"/>
      <c r="D445" s="123"/>
    </row>
    <row r="446" spans="2:4">
      <c r="B446" s="122"/>
      <c r="C446" s="123"/>
      <c r="D446" s="123"/>
    </row>
    <row r="447" spans="2:4">
      <c r="B447" s="122"/>
      <c r="C447" s="123"/>
      <c r="D447" s="123"/>
    </row>
    <row r="448" spans="2:4">
      <c r="B448" s="122"/>
      <c r="C448" s="123"/>
      <c r="D448" s="123"/>
    </row>
    <row r="449" spans="2:4">
      <c r="B449" s="122"/>
      <c r="C449" s="123"/>
      <c r="D449" s="123"/>
    </row>
    <row r="450" spans="2:4">
      <c r="B450" s="122"/>
      <c r="C450" s="123"/>
      <c r="D450" s="123"/>
    </row>
    <row r="451" spans="2:4">
      <c r="B451" s="122"/>
      <c r="C451" s="123"/>
      <c r="D451" s="123"/>
    </row>
    <row r="452" spans="2:4">
      <c r="B452" s="122"/>
      <c r="C452" s="123"/>
      <c r="D452" s="123"/>
    </row>
    <row r="453" spans="2:4">
      <c r="B453" s="122"/>
      <c r="C453" s="123"/>
      <c r="D453" s="123"/>
    </row>
    <row r="454" spans="2:4">
      <c r="B454" s="122"/>
      <c r="C454" s="123"/>
      <c r="D454" s="123"/>
    </row>
    <row r="455" spans="2:4">
      <c r="B455" s="122"/>
      <c r="C455" s="123"/>
      <c r="D455" s="123"/>
    </row>
    <row r="456" spans="2:4">
      <c r="B456" s="122"/>
      <c r="C456" s="123"/>
      <c r="D456" s="123"/>
    </row>
    <row r="457" spans="2:4">
      <c r="B457" s="122"/>
      <c r="C457" s="123"/>
      <c r="D457" s="123"/>
    </row>
    <row r="458" spans="2:4">
      <c r="B458" s="122"/>
      <c r="C458" s="123"/>
      <c r="D458" s="123"/>
    </row>
    <row r="459" spans="2:4">
      <c r="B459" s="122"/>
      <c r="C459" s="123"/>
      <c r="D459" s="123"/>
    </row>
    <row r="460" spans="2:4">
      <c r="B460" s="122"/>
      <c r="C460" s="123"/>
      <c r="D460" s="123"/>
    </row>
    <row r="461" spans="2:4">
      <c r="B461" s="122"/>
      <c r="C461" s="123"/>
      <c r="D461" s="123"/>
    </row>
    <row r="462" spans="2:4">
      <c r="B462" s="122"/>
      <c r="C462" s="123"/>
      <c r="D462" s="123"/>
    </row>
    <row r="463" spans="2:4">
      <c r="B463" s="122"/>
      <c r="C463" s="123"/>
      <c r="D463" s="123"/>
    </row>
    <row r="464" spans="2:4">
      <c r="B464" s="122"/>
      <c r="C464" s="123"/>
      <c r="D464" s="123"/>
    </row>
    <row r="465" spans="2:4">
      <c r="B465" s="122"/>
      <c r="C465" s="123"/>
      <c r="D465" s="123"/>
    </row>
    <row r="466" spans="2:4">
      <c r="B466" s="122"/>
      <c r="C466" s="123"/>
      <c r="D466" s="123"/>
    </row>
    <row r="467" spans="2:4">
      <c r="B467" s="122"/>
      <c r="C467" s="123"/>
      <c r="D467" s="123"/>
    </row>
    <row r="468" spans="2:4">
      <c r="B468" s="122"/>
      <c r="C468" s="123"/>
      <c r="D468" s="123"/>
    </row>
    <row r="469" spans="2:4">
      <c r="B469" s="122"/>
      <c r="C469" s="123"/>
      <c r="D469" s="123"/>
    </row>
    <row r="470" spans="2:4">
      <c r="B470" s="122"/>
      <c r="C470" s="123"/>
      <c r="D470" s="123"/>
    </row>
    <row r="471" spans="2:4">
      <c r="B471" s="122"/>
      <c r="C471" s="123"/>
      <c r="D471" s="123"/>
    </row>
    <row r="472" spans="2:4">
      <c r="B472" s="122"/>
      <c r="C472" s="123"/>
      <c r="D472" s="123"/>
    </row>
    <row r="473" spans="2:4">
      <c r="B473" s="122"/>
      <c r="C473" s="123"/>
      <c r="D473" s="123"/>
    </row>
    <row r="474" spans="2:4">
      <c r="B474" s="122"/>
      <c r="C474" s="123"/>
      <c r="D474" s="123"/>
    </row>
    <row r="475" spans="2:4">
      <c r="B475" s="122"/>
      <c r="C475" s="123"/>
      <c r="D475" s="123"/>
    </row>
    <row r="476" spans="2:4">
      <c r="B476" s="122"/>
      <c r="C476" s="123"/>
      <c r="D476" s="123"/>
    </row>
    <row r="477" spans="2:4">
      <c r="B477" s="122"/>
      <c r="C477" s="123"/>
      <c r="D477" s="123"/>
    </row>
    <row r="478" spans="2:4">
      <c r="B478" s="122"/>
      <c r="C478" s="123"/>
      <c r="D478" s="123"/>
    </row>
    <row r="479" spans="2:4">
      <c r="B479" s="122"/>
      <c r="C479" s="123"/>
      <c r="D479" s="123"/>
    </row>
    <row r="480" spans="2:4">
      <c r="B480" s="122"/>
      <c r="C480" s="123"/>
      <c r="D480" s="123"/>
    </row>
    <row r="481" spans="2:4">
      <c r="B481" s="122"/>
      <c r="C481" s="123"/>
      <c r="D481" s="123"/>
    </row>
    <row r="482" spans="2:4">
      <c r="B482" s="122"/>
      <c r="C482" s="123"/>
      <c r="D482" s="123"/>
    </row>
    <row r="483" spans="2:4">
      <c r="B483" s="122"/>
      <c r="C483" s="123"/>
      <c r="D483" s="123"/>
    </row>
    <row r="484" spans="2:4">
      <c r="B484" s="122"/>
      <c r="C484" s="123"/>
      <c r="D484" s="123"/>
    </row>
    <row r="485" spans="2:4">
      <c r="B485" s="122"/>
      <c r="C485" s="123"/>
      <c r="D485" s="123"/>
    </row>
    <row r="486" spans="2:4">
      <c r="B486" s="122"/>
      <c r="C486" s="123"/>
      <c r="D486" s="123"/>
    </row>
    <row r="487" spans="2:4">
      <c r="B487" s="122"/>
      <c r="C487" s="123"/>
      <c r="D487" s="123"/>
    </row>
    <row r="488" spans="2:4">
      <c r="B488" s="122"/>
      <c r="C488" s="123"/>
      <c r="D488" s="123"/>
    </row>
    <row r="489" spans="2:4">
      <c r="B489" s="122"/>
      <c r="C489" s="123"/>
      <c r="D489" s="123"/>
    </row>
    <row r="490" spans="2:4">
      <c r="B490" s="122"/>
      <c r="C490" s="123"/>
      <c r="D490" s="123"/>
    </row>
    <row r="491" spans="2:4">
      <c r="B491" s="122"/>
      <c r="C491" s="123"/>
      <c r="D491" s="123"/>
    </row>
    <row r="492" spans="2:4">
      <c r="B492" s="122"/>
      <c r="C492" s="123"/>
      <c r="D492" s="123"/>
    </row>
    <row r="493" spans="2:4">
      <c r="B493" s="122"/>
      <c r="C493" s="123"/>
      <c r="D493" s="123"/>
    </row>
    <row r="494" spans="2:4">
      <c r="B494" s="122"/>
      <c r="C494" s="123"/>
      <c r="D494" s="123"/>
    </row>
    <row r="495" spans="2:4">
      <c r="B495" s="122"/>
      <c r="C495" s="123"/>
      <c r="D495" s="123"/>
    </row>
    <row r="496" spans="2:4">
      <c r="B496" s="122"/>
      <c r="C496" s="123"/>
      <c r="D496" s="123"/>
    </row>
    <row r="497" spans="2:4">
      <c r="B497" s="122"/>
      <c r="C497" s="123"/>
      <c r="D497" s="123"/>
    </row>
    <row r="498" spans="2:4">
      <c r="B498" s="122"/>
      <c r="C498" s="123"/>
      <c r="D498" s="123"/>
    </row>
    <row r="499" spans="2:4">
      <c r="B499" s="122"/>
      <c r="C499" s="123"/>
      <c r="D499" s="123"/>
    </row>
    <row r="500" spans="2:4">
      <c r="B500" s="122"/>
      <c r="C500" s="123"/>
      <c r="D500" s="123"/>
    </row>
    <row r="501" spans="2:4">
      <c r="B501" s="122"/>
      <c r="C501" s="123"/>
      <c r="D501" s="123"/>
    </row>
    <row r="502" spans="2:4">
      <c r="B502" s="122"/>
      <c r="C502" s="123"/>
      <c r="D502" s="123"/>
    </row>
    <row r="503" spans="2:4">
      <c r="B503" s="122"/>
      <c r="C503" s="123"/>
      <c r="D503" s="123"/>
    </row>
    <row r="504" spans="2:4">
      <c r="B504" s="122"/>
      <c r="C504" s="123"/>
      <c r="D504" s="123"/>
    </row>
    <row r="505" spans="2:4">
      <c r="B505" s="122"/>
      <c r="C505" s="123"/>
      <c r="D505" s="123"/>
    </row>
    <row r="506" spans="2:4">
      <c r="B506" s="122"/>
      <c r="C506" s="123"/>
      <c r="D506" s="123"/>
    </row>
    <row r="507" spans="2:4">
      <c r="B507" s="122"/>
      <c r="C507" s="123"/>
      <c r="D507" s="123"/>
    </row>
    <row r="508" spans="2:4">
      <c r="B508" s="122"/>
      <c r="C508" s="123"/>
      <c r="D508" s="123"/>
    </row>
    <row r="509" spans="2:4">
      <c r="B509" s="122"/>
      <c r="C509" s="123"/>
      <c r="D509" s="123"/>
    </row>
    <row r="510" spans="2:4">
      <c r="B510" s="122"/>
      <c r="C510" s="123"/>
      <c r="D510" s="123"/>
    </row>
    <row r="511" spans="2:4">
      <c r="B511" s="122"/>
      <c r="C511" s="123"/>
      <c r="D511" s="123"/>
    </row>
    <row r="512" spans="2:4">
      <c r="B512" s="122"/>
      <c r="C512" s="123"/>
      <c r="D512" s="123"/>
    </row>
    <row r="513" spans="2:4">
      <c r="B513" s="122"/>
      <c r="C513" s="123"/>
      <c r="D513" s="123"/>
    </row>
    <row r="514" spans="2:4">
      <c r="B514" s="122"/>
      <c r="C514" s="123"/>
      <c r="D514" s="123"/>
    </row>
    <row r="515" spans="2:4">
      <c r="B515" s="122"/>
      <c r="C515" s="123"/>
      <c r="D515" s="123"/>
    </row>
    <row r="516" spans="2:4">
      <c r="B516" s="122"/>
      <c r="C516" s="123"/>
      <c r="D516" s="123"/>
    </row>
    <row r="517" spans="2:4">
      <c r="B517" s="122"/>
      <c r="C517" s="123"/>
      <c r="D517" s="123"/>
    </row>
    <row r="518" spans="2:4">
      <c r="B518" s="122"/>
      <c r="C518" s="123"/>
      <c r="D518" s="123"/>
    </row>
    <row r="519" spans="2:4">
      <c r="B519" s="122"/>
      <c r="C519" s="123"/>
      <c r="D519" s="123"/>
    </row>
    <row r="520" spans="2:4">
      <c r="B520" s="122"/>
      <c r="C520" s="123"/>
      <c r="D520" s="123"/>
    </row>
    <row r="521" spans="2:4">
      <c r="B521" s="122"/>
      <c r="C521" s="123"/>
      <c r="D521" s="123"/>
    </row>
    <row r="522" spans="2:4">
      <c r="B522" s="122"/>
      <c r="C522" s="123"/>
      <c r="D522" s="123"/>
    </row>
    <row r="523" spans="2:4">
      <c r="B523" s="122"/>
      <c r="C523" s="123"/>
      <c r="D523" s="123"/>
    </row>
    <row r="524" spans="2:4">
      <c r="B524" s="122"/>
      <c r="C524" s="123"/>
      <c r="D524" s="123"/>
    </row>
    <row r="525" spans="2:4">
      <c r="B525" s="122"/>
      <c r="C525" s="123"/>
      <c r="D525" s="123"/>
    </row>
    <row r="526" spans="2:4">
      <c r="B526" s="122"/>
      <c r="C526" s="123"/>
      <c r="D526" s="123"/>
    </row>
    <row r="527" spans="2:4">
      <c r="B527" s="122"/>
      <c r="C527" s="123"/>
      <c r="D527" s="123"/>
    </row>
    <row r="528" spans="2:4">
      <c r="B528" s="122"/>
      <c r="C528" s="123"/>
      <c r="D528" s="123"/>
    </row>
    <row r="529" spans="2:4">
      <c r="B529" s="122"/>
      <c r="C529" s="123"/>
      <c r="D529" s="123"/>
    </row>
    <row r="530" spans="2:4">
      <c r="B530" s="122"/>
      <c r="C530" s="123"/>
      <c r="D530" s="123"/>
    </row>
    <row r="531" spans="2:4">
      <c r="B531" s="122"/>
      <c r="C531" s="123"/>
      <c r="D531" s="123"/>
    </row>
    <row r="532" spans="2:4">
      <c r="B532" s="122"/>
      <c r="C532" s="123"/>
      <c r="D532" s="123"/>
    </row>
    <row r="533" spans="2:4">
      <c r="B533" s="122"/>
      <c r="C533" s="123"/>
      <c r="D533" s="123"/>
    </row>
    <row r="534" spans="2:4">
      <c r="B534" s="122"/>
      <c r="C534" s="123"/>
      <c r="D534" s="123"/>
    </row>
    <row r="535" spans="2:4">
      <c r="B535" s="122"/>
      <c r="C535" s="123"/>
      <c r="D535" s="123"/>
    </row>
    <row r="536" spans="2:4">
      <c r="B536" s="122"/>
      <c r="C536" s="123"/>
      <c r="D536" s="123"/>
    </row>
    <row r="537" spans="2:4">
      <c r="B537" s="122"/>
      <c r="C537" s="123"/>
      <c r="D537" s="123"/>
    </row>
    <row r="538" spans="2:4">
      <c r="B538" s="122"/>
      <c r="C538" s="123"/>
      <c r="D538" s="123"/>
    </row>
    <row r="539" spans="2:4">
      <c r="B539" s="122"/>
      <c r="C539" s="123"/>
      <c r="D539" s="123"/>
    </row>
    <row r="540" spans="2:4">
      <c r="B540" s="122"/>
      <c r="C540" s="123"/>
      <c r="D540" s="123"/>
    </row>
    <row r="541" spans="2:4">
      <c r="B541" s="122"/>
      <c r="C541" s="123"/>
      <c r="D541" s="123"/>
    </row>
    <row r="542" spans="2:4">
      <c r="B542" s="122"/>
      <c r="C542" s="123"/>
      <c r="D542" s="123"/>
    </row>
    <row r="543" spans="2:4">
      <c r="B543" s="122"/>
      <c r="C543" s="123"/>
      <c r="D543" s="123"/>
    </row>
    <row r="544" spans="2:4">
      <c r="B544" s="122"/>
      <c r="C544" s="123"/>
      <c r="D544" s="123"/>
    </row>
    <row r="545" spans="2:4">
      <c r="B545" s="122"/>
      <c r="C545" s="123"/>
      <c r="D545" s="123"/>
    </row>
    <row r="546" spans="2:4">
      <c r="B546" s="122"/>
      <c r="C546" s="123"/>
      <c r="D546" s="123"/>
    </row>
    <row r="547" spans="2:4">
      <c r="B547" s="122"/>
      <c r="C547" s="123"/>
      <c r="D547" s="123"/>
    </row>
    <row r="548" spans="2:4">
      <c r="B548" s="122"/>
      <c r="C548" s="123"/>
      <c r="D548" s="123"/>
    </row>
    <row r="549" spans="2:4">
      <c r="B549" s="122"/>
      <c r="C549" s="123"/>
      <c r="D549" s="123"/>
    </row>
    <row r="550" spans="2:4">
      <c r="B550" s="122"/>
      <c r="C550" s="123"/>
      <c r="D550" s="123"/>
    </row>
    <row r="551" spans="2:4">
      <c r="B551" s="122"/>
      <c r="C551" s="123"/>
      <c r="D551" s="123"/>
    </row>
    <row r="552" spans="2:4">
      <c r="B552" s="122"/>
      <c r="C552" s="123"/>
      <c r="D552" s="123"/>
    </row>
    <row r="553" spans="2:4">
      <c r="B553" s="122"/>
      <c r="C553" s="123"/>
      <c r="D553" s="123"/>
    </row>
    <row r="554" spans="2:4">
      <c r="B554" s="122"/>
      <c r="C554" s="123"/>
      <c r="D554" s="123"/>
    </row>
    <row r="555" spans="2:4">
      <c r="B555" s="122"/>
      <c r="C555" s="123"/>
      <c r="D555" s="123"/>
    </row>
    <row r="556" spans="2:4">
      <c r="B556" s="122"/>
      <c r="C556" s="123"/>
      <c r="D556" s="123"/>
    </row>
    <row r="557" spans="2:4">
      <c r="B557" s="122"/>
      <c r="C557" s="123"/>
      <c r="D557" s="123"/>
    </row>
    <row r="558" spans="2:4">
      <c r="B558" s="122"/>
      <c r="C558" s="123"/>
      <c r="D558" s="123"/>
    </row>
    <row r="559" spans="2:4">
      <c r="B559" s="122"/>
      <c r="C559" s="123"/>
      <c r="D559" s="123"/>
    </row>
    <row r="560" spans="2:4">
      <c r="B560" s="122"/>
      <c r="C560" s="123"/>
      <c r="D560" s="123"/>
    </row>
    <row r="561" spans="2:4">
      <c r="B561" s="122"/>
      <c r="C561" s="123"/>
      <c r="D561" s="123"/>
    </row>
    <row r="562" spans="2:4">
      <c r="B562" s="122"/>
      <c r="C562" s="123"/>
      <c r="D562" s="123"/>
    </row>
    <row r="563" spans="2:4">
      <c r="B563" s="122"/>
      <c r="C563" s="123"/>
      <c r="D563" s="123"/>
    </row>
    <row r="564" spans="2:4">
      <c r="B564" s="122"/>
      <c r="C564" s="123"/>
      <c r="D564" s="123"/>
    </row>
    <row r="565" spans="2:4">
      <c r="B565" s="122"/>
      <c r="C565" s="123"/>
      <c r="D565" s="123"/>
    </row>
    <row r="566" spans="2:4">
      <c r="B566" s="122"/>
      <c r="C566" s="123"/>
      <c r="D566" s="123"/>
    </row>
    <row r="567" spans="2:4">
      <c r="B567" s="122"/>
      <c r="C567" s="123"/>
      <c r="D567" s="123"/>
    </row>
    <row r="568" spans="2:4">
      <c r="B568" s="122"/>
      <c r="C568" s="123"/>
      <c r="D568" s="123"/>
    </row>
    <row r="569" spans="2:4">
      <c r="B569" s="122"/>
      <c r="C569" s="123"/>
      <c r="D569" s="123"/>
    </row>
    <row r="570" spans="2:4">
      <c r="B570" s="122"/>
      <c r="C570" s="123"/>
      <c r="D570" s="123"/>
    </row>
    <row r="571" spans="2:4">
      <c r="B571" s="122"/>
      <c r="C571" s="123"/>
      <c r="D571" s="123"/>
    </row>
    <row r="572" spans="2:4">
      <c r="B572" s="122"/>
      <c r="C572" s="123"/>
      <c r="D572" s="123"/>
    </row>
    <row r="573" spans="2:4">
      <c r="B573" s="122"/>
      <c r="C573" s="123"/>
      <c r="D573" s="123"/>
    </row>
    <row r="574" spans="2:4">
      <c r="B574" s="122"/>
      <c r="C574" s="123"/>
      <c r="D574" s="123"/>
    </row>
    <row r="575" spans="2:4">
      <c r="B575" s="122"/>
      <c r="C575" s="123"/>
      <c r="D575" s="123"/>
    </row>
    <row r="576" spans="2:4">
      <c r="B576" s="122"/>
      <c r="C576" s="123"/>
      <c r="D576" s="123"/>
    </row>
    <row r="577" spans="2:4">
      <c r="B577" s="122"/>
      <c r="C577" s="123"/>
      <c r="D577" s="123"/>
    </row>
    <row r="578" spans="2:4">
      <c r="B578" s="122"/>
      <c r="C578" s="123"/>
      <c r="D578" s="123"/>
    </row>
    <row r="579" spans="2:4">
      <c r="B579" s="122"/>
      <c r="C579" s="123"/>
      <c r="D579" s="123"/>
    </row>
    <row r="580" spans="2:4">
      <c r="B580" s="122"/>
      <c r="C580" s="123"/>
      <c r="D580" s="123"/>
    </row>
    <row r="581" spans="2:4">
      <c r="B581" s="122"/>
      <c r="C581" s="123"/>
      <c r="D581" s="123"/>
    </row>
    <row r="582" spans="2:4">
      <c r="B582" s="122"/>
      <c r="C582" s="123"/>
      <c r="D582" s="123"/>
    </row>
    <row r="583" spans="2:4">
      <c r="B583" s="122"/>
      <c r="C583" s="123"/>
      <c r="D583" s="123"/>
    </row>
    <row r="584" spans="2:4">
      <c r="B584" s="122"/>
      <c r="C584" s="123"/>
      <c r="D584" s="123"/>
    </row>
    <row r="585" spans="2:4">
      <c r="B585" s="122"/>
      <c r="C585" s="123"/>
      <c r="D585" s="123"/>
    </row>
    <row r="586" spans="2:4">
      <c r="B586" s="122"/>
      <c r="C586" s="123"/>
      <c r="D586" s="123"/>
    </row>
    <row r="587" spans="2:4">
      <c r="B587" s="122"/>
      <c r="C587" s="123"/>
      <c r="D587" s="123"/>
    </row>
    <row r="588" spans="2:4">
      <c r="B588" s="122"/>
      <c r="C588" s="123"/>
      <c r="D588" s="123"/>
    </row>
    <row r="589" spans="2:4">
      <c r="B589" s="122"/>
      <c r="C589" s="123"/>
      <c r="D589" s="123"/>
    </row>
    <row r="590" spans="2:4">
      <c r="B590" s="122"/>
      <c r="C590" s="123"/>
      <c r="D590" s="123"/>
    </row>
    <row r="591" spans="2:4">
      <c r="B591" s="122"/>
      <c r="C591" s="123"/>
      <c r="D591" s="123"/>
    </row>
    <row r="592" spans="2:4">
      <c r="B592" s="122"/>
      <c r="C592" s="123"/>
      <c r="D592" s="123"/>
    </row>
    <row r="593" spans="2:4">
      <c r="B593" s="122"/>
      <c r="C593" s="123"/>
      <c r="D593" s="123"/>
    </row>
    <row r="594" spans="2:4">
      <c r="B594" s="122"/>
      <c r="C594" s="123"/>
      <c r="D594" s="123"/>
    </row>
    <row r="595" spans="2:4">
      <c r="B595" s="122"/>
      <c r="C595" s="123"/>
      <c r="D595" s="123"/>
    </row>
    <row r="596" spans="2:4">
      <c r="B596" s="122"/>
      <c r="C596" s="123"/>
      <c r="D596" s="123"/>
    </row>
    <row r="597" spans="2:4">
      <c r="B597" s="122"/>
      <c r="C597" s="123"/>
      <c r="D597" s="123"/>
    </row>
    <row r="598" spans="2:4">
      <c r="B598" s="122"/>
      <c r="C598" s="123"/>
      <c r="D598" s="123"/>
    </row>
    <row r="599" spans="2:4">
      <c r="B599" s="122"/>
      <c r="C599" s="123"/>
      <c r="D599" s="123"/>
    </row>
    <row r="600" spans="2:4">
      <c r="B600" s="122"/>
      <c r="C600" s="123"/>
      <c r="D600" s="123"/>
    </row>
    <row r="601" spans="2:4">
      <c r="B601" s="122"/>
      <c r="C601" s="123"/>
      <c r="D601" s="123"/>
    </row>
    <row r="602" spans="2:4">
      <c r="B602" s="122"/>
      <c r="C602" s="123"/>
      <c r="D602" s="123"/>
    </row>
    <row r="603" spans="2:4">
      <c r="B603" s="122"/>
      <c r="C603" s="123"/>
      <c r="D603" s="123"/>
    </row>
    <row r="604" spans="2:4">
      <c r="B604" s="122"/>
      <c r="C604" s="123"/>
      <c r="D604" s="123"/>
    </row>
    <row r="605" spans="2:4">
      <c r="B605" s="122"/>
      <c r="C605" s="123"/>
      <c r="D605" s="123"/>
    </row>
    <row r="606" spans="2:4">
      <c r="B606" s="122"/>
      <c r="C606" s="123"/>
      <c r="D606" s="123"/>
    </row>
    <row r="607" spans="2:4">
      <c r="B607" s="122"/>
      <c r="C607" s="123"/>
      <c r="D607" s="123"/>
    </row>
    <row r="608" spans="2:4">
      <c r="B608" s="122"/>
      <c r="C608" s="123"/>
      <c r="D608" s="123"/>
    </row>
    <row r="609" spans="2:4">
      <c r="B609" s="122"/>
      <c r="C609" s="123"/>
      <c r="D609" s="123"/>
    </row>
    <row r="610" spans="2:4">
      <c r="B610" s="122"/>
      <c r="C610" s="123"/>
      <c r="D610" s="123"/>
    </row>
    <row r="611" spans="2:4">
      <c r="B611" s="122"/>
      <c r="C611" s="123"/>
      <c r="D611" s="123"/>
    </row>
    <row r="612" spans="2:4">
      <c r="B612" s="122"/>
      <c r="C612" s="123"/>
      <c r="D612" s="123"/>
    </row>
    <row r="613" spans="2:4">
      <c r="B613" s="122"/>
      <c r="C613" s="123"/>
      <c r="D613" s="123"/>
    </row>
    <row r="614" spans="2:4">
      <c r="B614" s="122"/>
      <c r="C614" s="123"/>
      <c r="D614" s="123"/>
    </row>
    <row r="615" spans="2:4">
      <c r="B615" s="122"/>
      <c r="C615" s="123"/>
      <c r="D615" s="123"/>
    </row>
    <row r="616" spans="2:4">
      <c r="B616" s="122"/>
      <c r="C616" s="123"/>
      <c r="D616" s="123"/>
    </row>
    <row r="617" spans="2:4">
      <c r="B617" s="122"/>
      <c r="C617" s="123"/>
      <c r="D617" s="123"/>
    </row>
    <row r="618" spans="2:4">
      <c r="B618" s="122"/>
      <c r="C618" s="123"/>
      <c r="D618" s="123"/>
    </row>
    <row r="619" spans="2:4">
      <c r="B619" s="122"/>
      <c r="C619" s="123"/>
      <c r="D619" s="123"/>
    </row>
    <row r="620" spans="2:4">
      <c r="B620" s="122"/>
      <c r="C620" s="123"/>
      <c r="D620" s="123"/>
    </row>
    <row r="621" spans="2:4">
      <c r="B621" s="122"/>
      <c r="C621" s="123"/>
      <c r="D621" s="123"/>
    </row>
    <row r="622" spans="2:4">
      <c r="B622" s="122"/>
      <c r="C622" s="123"/>
      <c r="D622" s="123"/>
    </row>
    <row r="623" spans="2:4">
      <c r="B623" s="122"/>
      <c r="C623" s="123"/>
      <c r="D623" s="123"/>
    </row>
    <row r="624" spans="2:4">
      <c r="B624" s="122"/>
      <c r="C624" s="123"/>
      <c r="D624" s="123"/>
    </row>
    <row r="625" spans="2:4">
      <c r="B625" s="122"/>
      <c r="C625" s="123"/>
      <c r="D625" s="123"/>
    </row>
    <row r="626" spans="2:4">
      <c r="B626" s="122"/>
      <c r="C626" s="123"/>
      <c r="D626" s="123"/>
    </row>
    <row r="627" spans="2:4">
      <c r="B627" s="122"/>
      <c r="C627" s="123"/>
      <c r="D627" s="123"/>
    </row>
    <row r="628" spans="2:4">
      <c r="B628" s="122"/>
      <c r="C628" s="123"/>
      <c r="D628" s="123"/>
    </row>
    <row r="629" spans="2:4">
      <c r="B629" s="122"/>
      <c r="C629" s="123"/>
      <c r="D629" s="123"/>
    </row>
    <row r="630" spans="2:4">
      <c r="B630" s="122"/>
      <c r="C630" s="123"/>
      <c r="D630" s="123"/>
    </row>
    <row r="631" spans="2:4">
      <c r="B631" s="122"/>
      <c r="C631" s="123"/>
      <c r="D631" s="123"/>
    </row>
    <row r="632" spans="2:4">
      <c r="B632" s="122"/>
      <c r="C632" s="123"/>
      <c r="D632" s="123"/>
    </row>
    <row r="633" spans="2:4">
      <c r="B633" s="122"/>
      <c r="C633" s="123"/>
      <c r="D633" s="123"/>
    </row>
    <row r="634" spans="2:4">
      <c r="B634" s="122"/>
      <c r="C634" s="123"/>
      <c r="D634" s="123"/>
    </row>
    <row r="635" spans="2:4">
      <c r="B635" s="122"/>
      <c r="C635" s="123"/>
      <c r="D635" s="123"/>
    </row>
    <row r="636" spans="2:4">
      <c r="B636" s="122"/>
      <c r="C636" s="123"/>
      <c r="D636" s="123"/>
    </row>
    <row r="637" spans="2:4">
      <c r="B637" s="122"/>
      <c r="C637" s="123"/>
      <c r="D637" s="123"/>
    </row>
    <row r="638" spans="2:4">
      <c r="B638" s="122"/>
      <c r="C638" s="123"/>
      <c r="D638" s="123"/>
    </row>
    <row r="639" spans="2:4">
      <c r="B639" s="122"/>
      <c r="C639" s="123"/>
      <c r="D639" s="123"/>
    </row>
    <row r="640" spans="2:4">
      <c r="B640" s="122"/>
      <c r="C640" s="123"/>
      <c r="D640" s="123"/>
    </row>
    <row r="641" spans="2:4">
      <c r="B641" s="122"/>
      <c r="C641" s="123"/>
      <c r="D641" s="123"/>
    </row>
    <row r="642" spans="2:4">
      <c r="B642" s="122"/>
      <c r="C642" s="123"/>
      <c r="D642" s="123"/>
    </row>
    <row r="643" spans="2:4">
      <c r="B643" s="122"/>
      <c r="C643" s="123"/>
      <c r="D643" s="123"/>
    </row>
    <row r="644" spans="2:4">
      <c r="B644" s="122"/>
      <c r="C644" s="123"/>
      <c r="D644" s="123"/>
    </row>
    <row r="645" spans="2:4">
      <c r="B645" s="122"/>
      <c r="C645" s="123"/>
      <c r="D645" s="123"/>
    </row>
    <row r="646" spans="2:4">
      <c r="B646" s="122"/>
      <c r="C646" s="123"/>
      <c r="D646" s="123"/>
    </row>
    <row r="647" spans="2:4">
      <c r="B647" s="122"/>
      <c r="C647" s="123"/>
      <c r="D647" s="123"/>
    </row>
    <row r="648" spans="2:4">
      <c r="B648" s="122"/>
      <c r="C648" s="123"/>
      <c r="D648" s="123"/>
    </row>
    <row r="649" spans="2:4">
      <c r="B649" s="122"/>
      <c r="C649" s="123"/>
      <c r="D649" s="123"/>
    </row>
    <row r="650" spans="2:4">
      <c r="B650" s="122"/>
      <c r="C650" s="123"/>
      <c r="D650" s="123"/>
    </row>
    <row r="651" spans="2:4">
      <c r="B651" s="122"/>
      <c r="C651" s="123"/>
      <c r="D651" s="123"/>
    </row>
    <row r="652" spans="2:4">
      <c r="B652" s="122"/>
      <c r="C652" s="123"/>
      <c r="D652" s="123"/>
    </row>
    <row r="653" spans="2:4">
      <c r="B653" s="122"/>
      <c r="C653" s="123"/>
      <c r="D653" s="123"/>
    </row>
    <row r="654" spans="2:4">
      <c r="B654" s="122"/>
      <c r="C654" s="123"/>
      <c r="D654" s="123"/>
    </row>
    <row r="655" spans="2:4">
      <c r="B655" s="122"/>
      <c r="C655" s="123"/>
      <c r="D655" s="123"/>
    </row>
    <row r="656" spans="2:4">
      <c r="B656" s="122"/>
      <c r="C656" s="123"/>
      <c r="D656" s="123"/>
    </row>
    <row r="657" spans="2:4">
      <c r="B657" s="122"/>
      <c r="C657" s="123"/>
      <c r="D657" s="123"/>
    </row>
    <row r="658" spans="2:4">
      <c r="B658" s="122"/>
      <c r="C658" s="123"/>
      <c r="D658" s="123"/>
    </row>
    <row r="659" spans="2:4">
      <c r="B659" s="122"/>
      <c r="C659" s="123"/>
      <c r="D659" s="123"/>
    </row>
    <row r="660" spans="2:4">
      <c r="B660" s="122"/>
      <c r="C660" s="123"/>
      <c r="D660" s="123"/>
    </row>
    <row r="661" spans="2:4">
      <c r="B661" s="122"/>
      <c r="C661" s="123"/>
      <c r="D661" s="123"/>
    </row>
    <row r="662" spans="2:4">
      <c r="B662" s="122"/>
      <c r="C662" s="123"/>
      <c r="D662" s="123"/>
    </row>
    <row r="663" spans="2:4">
      <c r="B663" s="122"/>
      <c r="C663" s="123"/>
      <c r="D663" s="123"/>
    </row>
    <row r="664" spans="2:4">
      <c r="B664" s="122"/>
      <c r="C664" s="123"/>
      <c r="D664" s="123"/>
    </row>
    <row r="665" spans="2:4">
      <c r="B665" s="122"/>
      <c r="C665" s="123"/>
      <c r="D665" s="123"/>
    </row>
    <row r="666" spans="2:4">
      <c r="B666" s="122"/>
      <c r="C666" s="123"/>
      <c r="D666" s="123"/>
    </row>
    <row r="667" spans="2:4">
      <c r="B667" s="122"/>
      <c r="C667" s="123"/>
      <c r="D667" s="123"/>
    </row>
    <row r="668" spans="2:4">
      <c r="B668" s="122"/>
      <c r="C668" s="123"/>
      <c r="D668" s="123"/>
    </row>
    <row r="669" spans="2:4">
      <c r="B669" s="122"/>
      <c r="C669" s="123"/>
      <c r="D669" s="123"/>
    </row>
    <row r="670" spans="2:4">
      <c r="B670" s="122"/>
      <c r="C670" s="123"/>
      <c r="D670" s="123"/>
    </row>
    <row r="671" spans="2:4">
      <c r="B671" s="122"/>
      <c r="C671" s="123"/>
      <c r="D671" s="123"/>
    </row>
    <row r="672" spans="2:4">
      <c r="B672" s="122"/>
      <c r="C672" s="123"/>
      <c r="D672" s="123"/>
    </row>
    <row r="673" spans="2:4">
      <c r="B673" s="122"/>
      <c r="C673" s="123"/>
      <c r="D673" s="123"/>
    </row>
    <row r="674" spans="2:4">
      <c r="B674" s="122"/>
      <c r="C674" s="123"/>
      <c r="D674" s="123"/>
    </row>
    <row r="675" spans="2:4">
      <c r="B675" s="122"/>
      <c r="C675" s="123"/>
      <c r="D675" s="123"/>
    </row>
    <row r="676" spans="2:4">
      <c r="B676" s="122"/>
      <c r="C676" s="123"/>
      <c r="D676" s="123"/>
    </row>
    <row r="677" spans="2:4">
      <c r="B677" s="122"/>
      <c r="C677" s="123"/>
      <c r="D677" s="123"/>
    </row>
    <row r="678" spans="2:4">
      <c r="B678" s="122"/>
      <c r="C678" s="123"/>
      <c r="D678" s="123"/>
    </row>
    <row r="679" spans="2:4">
      <c r="B679" s="122"/>
      <c r="C679" s="123"/>
      <c r="D679" s="123"/>
    </row>
    <row r="680" spans="2:4">
      <c r="B680" s="122"/>
      <c r="C680" s="123"/>
      <c r="D680" s="123"/>
    </row>
    <row r="681" spans="2:4">
      <c r="B681" s="122"/>
      <c r="C681" s="123"/>
      <c r="D681" s="123"/>
    </row>
    <row r="682" spans="2:4">
      <c r="B682" s="122"/>
      <c r="C682" s="123"/>
      <c r="D682" s="123"/>
    </row>
    <row r="683" spans="2:4">
      <c r="B683" s="122"/>
      <c r="C683" s="123"/>
      <c r="D683" s="123"/>
    </row>
    <row r="684" spans="2:4">
      <c r="B684" s="122"/>
      <c r="C684" s="123"/>
      <c r="D684" s="123"/>
    </row>
    <row r="685" spans="2:4">
      <c r="B685" s="122"/>
      <c r="C685" s="123"/>
      <c r="D685" s="123"/>
    </row>
    <row r="686" spans="2:4">
      <c r="B686" s="122"/>
      <c r="C686" s="123"/>
      <c r="D686" s="123"/>
    </row>
    <row r="687" spans="2:4">
      <c r="B687" s="122"/>
      <c r="C687" s="123"/>
      <c r="D687" s="123"/>
    </row>
    <row r="688" spans="2:4">
      <c r="B688" s="122"/>
      <c r="C688" s="123"/>
      <c r="D688" s="123"/>
    </row>
    <row r="689" spans="2:4">
      <c r="B689" s="122"/>
      <c r="C689" s="123"/>
      <c r="D689" s="123"/>
    </row>
    <row r="690" spans="2:4">
      <c r="B690" s="122"/>
      <c r="C690" s="123"/>
      <c r="D690" s="123"/>
    </row>
    <row r="691" spans="2:4">
      <c r="B691" s="122"/>
      <c r="C691" s="123"/>
      <c r="D691" s="123"/>
    </row>
    <row r="692" spans="2:4">
      <c r="B692" s="122"/>
      <c r="C692" s="123"/>
      <c r="D692" s="123"/>
    </row>
    <row r="693" spans="2:4">
      <c r="B693" s="122"/>
      <c r="C693" s="123"/>
      <c r="D693" s="123"/>
    </row>
    <row r="694" spans="2:4">
      <c r="B694" s="122"/>
      <c r="C694" s="123"/>
      <c r="D694" s="123"/>
    </row>
    <row r="695" spans="2:4">
      <c r="B695" s="122"/>
      <c r="C695" s="123"/>
      <c r="D695" s="123"/>
    </row>
    <row r="696" spans="2:4">
      <c r="B696" s="122"/>
      <c r="C696" s="123"/>
      <c r="D696" s="123"/>
    </row>
    <row r="697" spans="2:4">
      <c r="B697" s="122"/>
      <c r="C697" s="123"/>
      <c r="D697" s="123"/>
    </row>
    <row r="698" spans="2:4">
      <c r="B698" s="122"/>
      <c r="C698" s="123"/>
      <c r="D698" s="123"/>
    </row>
    <row r="699" spans="2:4">
      <c r="B699" s="122"/>
      <c r="C699" s="123"/>
      <c r="D699" s="123"/>
    </row>
    <row r="700" spans="2:4">
      <c r="B700" s="122"/>
      <c r="C700" s="123"/>
      <c r="D700" s="123"/>
    </row>
    <row r="701" spans="2:4">
      <c r="B701" s="122"/>
      <c r="C701" s="123"/>
      <c r="D701" s="123"/>
    </row>
    <row r="702" spans="2:4">
      <c r="B702" s="122"/>
      <c r="C702" s="123"/>
      <c r="D702" s="123"/>
    </row>
    <row r="703" spans="2:4">
      <c r="B703" s="122"/>
      <c r="C703" s="123"/>
      <c r="D703" s="123"/>
    </row>
    <row r="704" spans="2:4">
      <c r="B704" s="122"/>
      <c r="C704" s="123"/>
      <c r="D704" s="123"/>
    </row>
    <row r="705" spans="2:4">
      <c r="B705" s="122"/>
      <c r="C705" s="123"/>
      <c r="D705" s="123"/>
    </row>
    <row r="706" spans="2:4">
      <c r="B706" s="122"/>
      <c r="C706" s="123"/>
      <c r="D706" s="123"/>
    </row>
    <row r="707" spans="2:4">
      <c r="B707" s="122"/>
      <c r="C707" s="123"/>
      <c r="D707" s="123"/>
    </row>
    <row r="708" spans="2:4">
      <c r="B708" s="122"/>
      <c r="C708" s="123"/>
      <c r="D708" s="123"/>
    </row>
    <row r="709" spans="2:4">
      <c r="B709" s="122"/>
      <c r="C709" s="123"/>
      <c r="D709" s="123"/>
    </row>
    <row r="710" spans="2:4">
      <c r="B710" s="122"/>
      <c r="C710" s="123"/>
      <c r="D710" s="123"/>
    </row>
    <row r="711" spans="2:4">
      <c r="B711" s="122"/>
      <c r="C711" s="123"/>
      <c r="D711" s="123"/>
    </row>
    <row r="712" spans="2:4">
      <c r="B712" s="122"/>
      <c r="C712" s="123"/>
      <c r="D712" s="123"/>
    </row>
    <row r="713" spans="2:4">
      <c r="B713" s="122"/>
      <c r="C713" s="123"/>
      <c r="D713" s="123"/>
    </row>
    <row r="714" spans="2:4">
      <c r="B714" s="122"/>
      <c r="C714" s="123"/>
      <c r="D714" s="123"/>
    </row>
    <row r="715" spans="2:4">
      <c r="B715" s="122"/>
      <c r="C715" s="123"/>
      <c r="D715" s="123"/>
    </row>
    <row r="716" spans="2:4">
      <c r="B716" s="122"/>
      <c r="C716" s="123"/>
      <c r="D716" s="123"/>
    </row>
    <row r="717" spans="2:4">
      <c r="B717" s="122"/>
      <c r="C717" s="123"/>
      <c r="D717" s="123"/>
    </row>
    <row r="718" spans="2:4">
      <c r="B718" s="122"/>
      <c r="C718" s="123"/>
      <c r="D718" s="123"/>
    </row>
    <row r="719" spans="2:4">
      <c r="B719" s="122"/>
      <c r="C719" s="123"/>
      <c r="D719" s="123"/>
    </row>
    <row r="720" spans="2:4">
      <c r="B720" s="122"/>
      <c r="C720" s="123"/>
      <c r="D720" s="123"/>
    </row>
    <row r="721" spans="2:4">
      <c r="B721" s="122"/>
      <c r="C721" s="123"/>
      <c r="D721" s="123"/>
    </row>
    <row r="722" spans="2:4">
      <c r="B722" s="122"/>
      <c r="C722" s="123"/>
      <c r="D722" s="123"/>
    </row>
    <row r="723" spans="2:4">
      <c r="B723" s="122"/>
      <c r="C723" s="123"/>
      <c r="D723" s="123"/>
    </row>
    <row r="724" spans="2:4">
      <c r="B724" s="122"/>
      <c r="C724" s="123"/>
      <c r="D724" s="123"/>
    </row>
    <row r="725" spans="2:4">
      <c r="B725" s="122"/>
      <c r="C725" s="123"/>
      <c r="D725" s="123"/>
    </row>
    <row r="726" spans="2:4">
      <c r="B726" s="122"/>
      <c r="C726" s="123"/>
      <c r="D726" s="123"/>
    </row>
    <row r="727" spans="2:4">
      <c r="B727" s="122"/>
      <c r="C727" s="123"/>
      <c r="D727" s="123"/>
    </row>
    <row r="728" spans="2:4">
      <c r="B728" s="122"/>
      <c r="C728" s="123"/>
      <c r="D728" s="123"/>
    </row>
    <row r="729" spans="2:4">
      <c r="B729" s="122"/>
      <c r="C729" s="123"/>
      <c r="D729" s="123"/>
    </row>
    <row r="730" spans="2:4">
      <c r="B730" s="122"/>
      <c r="C730" s="123"/>
      <c r="D730" s="123"/>
    </row>
    <row r="731" spans="2:4">
      <c r="B731" s="122"/>
      <c r="C731" s="123"/>
      <c r="D731" s="123"/>
    </row>
    <row r="732" spans="2:4">
      <c r="B732" s="122"/>
      <c r="C732" s="123"/>
      <c r="D732" s="123"/>
    </row>
    <row r="733" spans="2:4">
      <c r="B733" s="122"/>
      <c r="C733" s="123"/>
      <c r="D733" s="123"/>
    </row>
    <row r="734" spans="2:4">
      <c r="B734" s="122"/>
      <c r="C734" s="123"/>
      <c r="D734" s="123"/>
    </row>
    <row r="735" spans="2:4">
      <c r="B735" s="122"/>
      <c r="C735" s="123"/>
      <c r="D735" s="123"/>
    </row>
    <row r="736" spans="2:4">
      <c r="B736" s="122"/>
      <c r="C736" s="123"/>
      <c r="D736" s="123"/>
    </row>
    <row r="737" spans="2:4">
      <c r="B737" s="122"/>
      <c r="C737" s="123"/>
      <c r="D737" s="123"/>
    </row>
    <row r="738" spans="2:4">
      <c r="B738" s="122"/>
      <c r="C738" s="123"/>
      <c r="D738" s="123"/>
    </row>
    <row r="739" spans="2:4">
      <c r="B739" s="122"/>
      <c r="C739" s="123"/>
      <c r="D739" s="123"/>
    </row>
    <row r="740" spans="2:4">
      <c r="B740" s="122"/>
      <c r="C740" s="123"/>
      <c r="D740" s="123"/>
    </row>
    <row r="741" spans="2:4">
      <c r="B741" s="122"/>
      <c r="C741" s="123"/>
      <c r="D741" s="123"/>
    </row>
    <row r="742" spans="2:4">
      <c r="B742" s="122"/>
      <c r="C742" s="123"/>
      <c r="D742" s="123"/>
    </row>
    <row r="743" spans="2:4">
      <c r="B743" s="122"/>
      <c r="C743" s="123"/>
      <c r="D743" s="123"/>
    </row>
    <row r="744" spans="2:4">
      <c r="B744" s="122"/>
      <c r="C744" s="123"/>
      <c r="D744" s="123"/>
    </row>
    <row r="745" spans="2:4">
      <c r="B745" s="122"/>
      <c r="C745" s="123"/>
      <c r="D745" s="123"/>
    </row>
    <row r="746" spans="2:4">
      <c r="B746" s="122"/>
      <c r="C746" s="123"/>
      <c r="D746" s="123"/>
    </row>
    <row r="747" spans="2:4">
      <c r="B747" s="122"/>
      <c r="C747" s="123"/>
      <c r="D747" s="123"/>
    </row>
    <row r="748" spans="2:4">
      <c r="B748" s="122"/>
      <c r="C748" s="123"/>
      <c r="D748" s="123"/>
    </row>
    <row r="749" spans="2:4">
      <c r="B749" s="122"/>
      <c r="C749" s="123"/>
      <c r="D749" s="123"/>
    </row>
    <row r="750" spans="2:4">
      <c r="B750" s="122"/>
      <c r="C750" s="123"/>
      <c r="D750" s="123"/>
    </row>
    <row r="751" spans="2:4">
      <c r="B751" s="122"/>
      <c r="C751" s="123"/>
      <c r="D751" s="123"/>
    </row>
    <row r="752" spans="2:4">
      <c r="B752" s="122"/>
      <c r="C752" s="123"/>
      <c r="D752" s="123"/>
    </row>
    <row r="753" spans="2:4">
      <c r="B753" s="122"/>
      <c r="C753" s="123"/>
      <c r="D753" s="123"/>
    </row>
    <row r="754" spans="2:4">
      <c r="B754" s="122"/>
      <c r="C754" s="123"/>
      <c r="D754" s="123"/>
    </row>
    <row r="755" spans="2:4">
      <c r="B755" s="122"/>
      <c r="C755" s="123"/>
      <c r="D755" s="123"/>
    </row>
    <row r="756" spans="2:4">
      <c r="B756" s="122"/>
      <c r="C756" s="123"/>
      <c r="D756" s="123"/>
    </row>
    <row r="757" spans="2:4">
      <c r="B757" s="122"/>
      <c r="C757" s="123"/>
      <c r="D757" s="123"/>
    </row>
    <row r="758" spans="2:4">
      <c r="B758" s="122"/>
      <c r="C758" s="123"/>
      <c r="D758" s="123"/>
    </row>
    <row r="759" spans="2:4">
      <c r="B759" s="122"/>
      <c r="C759" s="123"/>
      <c r="D759" s="123"/>
    </row>
    <row r="760" spans="2:4">
      <c r="B760" s="122"/>
      <c r="C760" s="123"/>
      <c r="D760" s="123"/>
    </row>
    <row r="761" spans="2:4">
      <c r="B761" s="122"/>
      <c r="C761" s="123"/>
      <c r="D761" s="123"/>
    </row>
    <row r="762" spans="2:4">
      <c r="B762" s="122"/>
      <c r="C762" s="123"/>
      <c r="D762" s="123"/>
    </row>
    <row r="763" spans="2:4">
      <c r="B763" s="122"/>
      <c r="C763" s="123"/>
      <c r="D763" s="123"/>
    </row>
    <row r="764" spans="2:4">
      <c r="B764" s="122"/>
      <c r="C764" s="123"/>
      <c r="D764" s="123"/>
    </row>
    <row r="765" spans="2:4">
      <c r="B765" s="122"/>
      <c r="C765" s="123"/>
      <c r="D765" s="123"/>
    </row>
    <row r="766" spans="2:4">
      <c r="B766" s="122"/>
      <c r="C766" s="123"/>
      <c r="D766" s="123"/>
    </row>
    <row r="767" spans="2:4">
      <c r="B767" s="122"/>
      <c r="C767" s="123"/>
      <c r="D767" s="123"/>
    </row>
    <row r="768" spans="2:4">
      <c r="B768" s="122"/>
      <c r="C768" s="123"/>
      <c r="D768" s="123"/>
    </row>
    <row r="769" spans="2:4">
      <c r="B769" s="122"/>
      <c r="C769" s="123"/>
      <c r="D769" s="123"/>
    </row>
    <row r="770" spans="2:4">
      <c r="B770" s="122"/>
      <c r="C770" s="123"/>
      <c r="D770" s="123"/>
    </row>
    <row r="771" spans="2:4">
      <c r="B771" s="122"/>
      <c r="C771" s="123"/>
      <c r="D771" s="123"/>
    </row>
    <row r="772" spans="2:4">
      <c r="B772" s="122"/>
      <c r="C772" s="123"/>
      <c r="D772" s="123"/>
    </row>
    <row r="773" spans="2:4">
      <c r="B773" s="122"/>
      <c r="C773" s="123"/>
      <c r="D773" s="123"/>
    </row>
    <row r="774" spans="2:4">
      <c r="B774" s="122"/>
      <c r="C774" s="123"/>
      <c r="D774" s="123"/>
    </row>
    <row r="775" spans="2:4">
      <c r="B775" s="122"/>
      <c r="C775" s="123"/>
      <c r="D775" s="123"/>
    </row>
    <row r="776" spans="2:4">
      <c r="B776" s="122"/>
      <c r="C776" s="123"/>
      <c r="D776" s="123"/>
    </row>
    <row r="777" spans="2:4">
      <c r="B777" s="122"/>
      <c r="C777" s="123"/>
      <c r="D777" s="123"/>
    </row>
    <row r="778" spans="2:4">
      <c r="B778" s="122"/>
      <c r="C778" s="123"/>
      <c r="D778" s="123"/>
    </row>
    <row r="779" spans="2:4">
      <c r="B779" s="122"/>
      <c r="C779" s="123"/>
      <c r="D779" s="123"/>
    </row>
    <row r="780" spans="2:4">
      <c r="B780" s="122"/>
      <c r="C780" s="123"/>
      <c r="D780" s="123"/>
    </row>
    <row r="781" spans="2:4">
      <c r="B781" s="122"/>
      <c r="C781" s="123"/>
      <c r="D781" s="123"/>
    </row>
    <row r="782" spans="2:4">
      <c r="B782" s="122"/>
      <c r="C782" s="123"/>
      <c r="D782" s="123"/>
    </row>
    <row r="783" spans="2:4">
      <c r="B783" s="122"/>
      <c r="C783" s="123"/>
      <c r="D783" s="123"/>
    </row>
    <row r="784" spans="2:4">
      <c r="B784" s="122"/>
      <c r="C784" s="123"/>
      <c r="D784" s="123"/>
    </row>
    <row r="785" spans="2:4">
      <c r="B785" s="122"/>
      <c r="C785" s="123"/>
      <c r="D785" s="123"/>
    </row>
    <row r="786" spans="2:4">
      <c r="B786" s="122"/>
      <c r="C786" s="123"/>
      <c r="D786" s="123"/>
    </row>
    <row r="787" spans="2:4">
      <c r="B787" s="122"/>
      <c r="C787" s="123"/>
      <c r="D787" s="123"/>
    </row>
    <row r="788" spans="2:4">
      <c r="B788" s="122"/>
      <c r="C788" s="123"/>
      <c r="D788" s="123"/>
    </row>
    <row r="789" spans="2:4">
      <c r="B789" s="122"/>
      <c r="C789" s="123"/>
      <c r="D789" s="123"/>
    </row>
    <row r="790" spans="2:4">
      <c r="B790" s="122"/>
      <c r="C790" s="123"/>
      <c r="D790" s="123"/>
    </row>
    <row r="791" spans="2:4">
      <c r="B791" s="122"/>
      <c r="C791" s="123"/>
      <c r="D791" s="123"/>
    </row>
    <row r="792" spans="2:4">
      <c r="B792" s="122"/>
      <c r="C792" s="123"/>
      <c r="D792" s="123"/>
    </row>
    <row r="793" spans="2:4">
      <c r="B793" s="122"/>
      <c r="C793" s="123"/>
      <c r="D793" s="123"/>
    </row>
    <row r="794" spans="2:4">
      <c r="B794" s="122"/>
      <c r="C794" s="123"/>
      <c r="D794" s="123"/>
    </row>
    <row r="795" spans="2:4">
      <c r="B795" s="122"/>
      <c r="C795" s="123"/>
      <c r="D795" s="123"/>
    </row>
    <row r="796" spans="2:4">
      <c r="B796" s="122"/>
      <c r="C796" s="123"/>
      <c r="D796" s="123"/>
    </row>
    <row r="797" spans="2:4">
      <c r="B797" s="122"/>
      <c r="C797" s="123"/>
      <c r="D797" s="123"/>
    </row>
    <row r="798" spans="2:4">
      <c r="B798" s="122"/>
      <c r="C798" s="123"/>
      <c r="D798" s="123"/>
    </row>
    <row r="799" spans="2:4">
      <c r="B799" s="122"/>
      <c r="C799" s="123"/>
      <c r="D799" s="123"/>
    </row>
    <row r="800" spans="2:4">
      <c r="B800" s="122"/>
      <c r="C800" s="123"/>
      <c r="D800" s="123"/>
    </row>
    <row r="801" spans="2:4">
      <c r="B801" s="122"/>
      <c r="C801" s="123"/>
      <c r="D801" s="123"/>
    </row>
    <row r="802" spans="2:4">
      <c r="B802" s="122"/>
      <c r="C802" s="123"/>
      <c r="D802" s="123"/>
    </row>
    <row r="803" spans="2:4">
      <c r="B803" s="122"/>
      <c r="C803" s="123"/>
      <c r="D803" s="123"/>
    </row>
    <row r="804" spans="2:4">
      <c r="B804" s="122"/>
      <c r="C804" s="123"/>
      <c r="D804" s="123"/>
    </row>
    <row r="805" spans="2:4">
      <c r="B805" s="122"/>
      <c r="C805" s="123"/>
      <c r="D805" s="123"/>
    </row>
    <row r="806" spans="2:4">
      <c r="B806" s="122"/>
      <c r="C806" s="123"/>
      <c r="D806" s="123"/>
    </row>
    <row r="807" spans="2:4">
      <c r="B807" s="122"/>
      <c r="C807" s="123"/>
      <c r="D807" s="123"/>
    </row>
    <row r="808" spans="2:4">
      <c r="B808" s="122"/>
      <c r="C808" s="123"/>
      <c r="D808" s="123"/>
    </row>
    <row r="809" spans="2:4">
      <c r="B809" s="122"/>
      <c r="C809" s="123"/>
      <c r="D809" s="123"/>
    </row>
    <row r="810" spans="2:4">
      <c r="B810" s="122"/>
      <c r="C810" s="123"/>
      <c r="D810" s="123"/>
    </row>
    <row r="811" spans="2:4">
      <c r="B811" s="122"/>
      <c r="C811" s="123"/>
      <c r="D811" s="123"/>
    </row>
    <row r="812" spans="2:4">
      <c r="B812" s="122"/>
      <c r="C812" s="123"/>
      <c r="D812" s="123"/>
    </row>
    <row r="813" spans="2:4">
      <c r="B813" s="122"/>
      <c r="C813" s="123"/>
      <c r="D813" s="123"/>
    </row>
    <row r="814" spans="2:4">
      <c r="B814" s="122"/>
      <c r="C814" s="123"/>
      <c r="D814" s="123"/>
    </row>
    <row r="815" spans="2:4">
      <c r="B815" s="122"/>
      <c r="C815" s="123"/>
      <c r="D815" s="123"/>
    </row>
    <row r="816" spans="2:4">
      <c r="B816" s="122"/>
      <c r="C816" s="123"/>
      <c r="D816" s="123"/>
    </row>
    <row r="817" spans="2:4">
      <c r="B817" s="122"/>
      <c r="C817" s="123"/>
      <c r="D817" s="123"/>
    </row>
    <row r="818" spans="2:4">
      <c r="B818" s="122"/>
      <c r="C818" s="123"/>
      <c r="D818" s="123"/>
    </row>
    <row r="819" spans="2:4">
      <c r="B819" s="122"/>
      <c r="C819" s="123"/>
      <c r="D819" s="123"/>
    </row>
    <row r="820" spans="2:4">
      <c r="B820" s="122"/>
      <c r="C820" s="123"/>
      <c r="D820" s="123"/>
    </row>
    <row r="821" spans="2:4">
      <c r="B821" s="122"/>
      <c r="C821" s="123"/>
      <c r="D821" s="123"/>
    </row>
    <row r="822" spans="2:4">
      <c r="B822" s="122"/>
      <c r="C822" s="123"/>
      <c r="D822" s="123"/>
    </row>
    <row r="823" spans="2:4">
      <c r="B823" s="122"/>
      <c r="C823" s="123"/>
      <c r="D823" s="123"/>
    </row>
    <row r="824" spans="2:4">
      <c r="B824" s="122"/>
      <c r="C824" s="123"/>
      <c r="D824" s="123"/>
    </row>
    <row r="825" spans="2:4">
      <c r="B825" s="122"/>
      <c r="C825" s="123"/>
      <c r="D825" s="123"/>
    </row>
    <row r="826" spans="2:4">
      <c r="B826" s="122"/>
      <c r="C826" s="123"/>
      <c r="D826" s="123"/>
    </row>
    <row r="827" spans="2:4">
      <c r="B827" s="122"/>
      <c r="C827" s="123"/>
      <c r="D827" s="123"/>
    </row>
    <row r="828" spans="2:4">
      <c r="B828" s="122"/>
      <c r="C828" s="123"/>
      <c r="D828" s="123"/>
    </row>
    <row r="829" spans="2:4">
      <c r="B829" s="122"/>
      <c r="C829" s="123"/>
      <c r="D829" s="123"/>
    </row>
    <row r="830" spans="2:4">
      <c r="B830" s="122"/>
      <c r="C830" s="123"/>
      <c r="D830" s="123"/>
    </row>
    <row r="831" spans="2:4">
      <c r="B831" s="122"/>
      <c r="C831" s="123"/>
      <c r="D831" s="123"/>
    </row>
    <row r="832" spans="2:4">
      <c r="B832" s="122"/>
      <c r="C832" s="123"/>
      <c r="D832" s="123"/>
    </row>
    <row r="833" spans="2:4">
      <c r="B833" s="122"/>
      <c r="C833" s="123"/>
      <c r="D833" s="123"/>
    </row>
    <row r="834" spans="2:4">
      <c r="B834" s="122"/>
      <c r="C834" s="123"/>
      <c r="D834" s="123"/>
    </row>
    <row r="835" spans="2:4">
      <c r="B835" s="122"/>
      <c r="C835" s="123"/>
      <c r="D835" s="123"/>
    </row>
    <row r="836" spans="2:4">
      <c r="B836" s="122"/>
      <c r="C836" s="123"/>
      <c r="D836" s="123"/>
    </row>
    <row r="837" spans="2:4">
      <c r="B837" s="122"/>
      <c r="C837" s="123"/>
      <c r="D837" s="123"/>
    </row>
    <row r="838" spans="2:4">
      <c r="B838" s="122"/>
      <c r="C838" s="123"/>
      <c r="D838" s="123"/>
    </row>
    <row r="839" spans="2:4">
      <c r="B839" s="122"/>
      <c r="C839" s="123"/>
      <c r="D839" s="123"/>
    </row>
    <row r="840" spans="2:4">
      <c r="B840" s="122"/>
      <c r="C840" s="123"/>
      <c r="D840" s="123"/>
    </row>
    <row r="841" spans="2:4">
      <c r="B841" s="122"/>
      <c r="C841" s="123"/>
      <c r="D841" s="123"/>
    </row>
    <row r="842" spans="2:4">
      <c r="B842" s="122"/>
      <c r="C842" s="123"/>
      <c r="D842" s="123"/>
    </row>
    <row r="843" spans="2:4">
      <c r="B843" s="122"/>
      <c r="C843" s="123"/>
      <c r="D843" s="123"/>
    </row>
    <row r="844" spans="2:4">
      <c r="B844" s="122"/>
      <c r="C844" s="123"/>
      <c r="D844" s="123"/>
    </row>
    <row r="845" spans="2:4">
      <c r="B845" s="122"/>
      <c r="C845" s="123"/>
      <c r="D845" s="123"/>
    </row>
    <row r="846" spans="2:4">
      <c r="B846" s="122"/>
      <c r="C846" s="123"/>
      <c r="D846" s="123"/>
    </row>
    <row r="847" spans="2:4">
      <c r="B847" s="122"/>
      <c r="C847" s="123"/>
      <c r="D847" s="123"/>
    </row>
    <row r="848" spans="2:4">
      <c r="B848" s="122"/>
      <c r="C848" s="123"/>
      <c r="D848" s="123"/>
    </row>
    <row r="849" spans="2:4">
      <c r="B849" s="122"/>
      <c r="C849" s="123"/>
      <c r="D849" s="123"/>
    </row>
    <row r="850" spans="2:4">
      <c r="B850" s="122"/>
      <c r="C850" s="123"/>
      <c r="D850" s="123"/>
    </row>
    <row r="851" spans="2:4">
      <c r="B851" s="122"/>
      <c r="C851" s="123"/>
      <c r="D851" s="123"/>
    </row>
    <row r="852" spans="2:4">
      <c r="B852" s="122"/>
      <c r="C852" s="123"/>
      <c r="D852" s="123"/>
    </row>
    <row r="853" spans="2:4">
      <c r="B853" s="122"/>
      <c r="C853" s="123"/>
      <c r="D853" s="123"/>
    </row>
    <row r="854" spans="2:4">
      <c r="B854" s="122"/>
      <c r="C854" s="123"/>
      <c r="D854" s="123"/>
    </row>
    <row r="855" spans="2:4">
      <c r="B855" s="122"/>
      <c r="C855" s="123"/>
      <c r="D855" s="123"/>
    </row>
    <row r="856" spans="2:4">
      <c r="B856" s="122"/>
      <c r="C856" s="123"/>
      <c r="D856" s="123"/>
    </row>
    <row r="857" spans="2:4">
      <c r="B857" s="122"/>
      <c r="C857" s="123"/>
      <c r="D857" s="123"/>
    </row>
    <row r="858" spans="2:4">
      <c r="B858" s="122"/>
      <c r="C858" s="123"/>
      <c r="D858" s="123"/>
    </row>
    <row r="859" spans="2:4">
      <c r="B859" s="122"/>
      <c r="C859" s="123"/>
      <c r="D859" s="123"/>
    </row>
    <row r="860" spans="2:4">
      <c r="B860" s="122"/>
      <c r="C860" s="123"/>
      <c r="D860" s="123"/>
    </row>
    <row r="861" spans="2:4">
      <c r="B861" s="122"/>
      <c r="C861" s="123"/>
      <c r="D861" s="123"/>
    </row>
    <row r="862" spans="2:4">
      <c r="B862" s="122"/>
      <c r="C862" s="123"/>
      <c r="D862" s="123"/>
    </row>
    <row r="863" spans="2:4">
      <c r="B863" s="122"/>
      <c r="C863" s="123"/>
      <c r="D863" s="123"/>
    </row>
    <row r="864" spans="2:4">
      <c r="B864" s="122"/>
      <c r="C864" s="123"/>
      <c r="D864" s="123"/>
    </row>
    <row r="865" spans="2:4">
      <c r="B865" s="122"/>
      <c r="C865" s="123"/>
      <c r="D865" s="123"/>
    </row>
    <row r="866" spans="2:4">
      <c r="B866" s="122"/>
      <c r="C866" s="123"/>
      <c r="D866" s="123"/>
    </row>
    <row r="867" spans="2:4">
      <c r="B867" s="122"/>
      <c r="C867" s="123"/>
      <c r="D867" s="123"/>
    </row>
    <row r="868" spans="2:4">
      <c r="B868" s="122"/>
      <c r="C868" s="123"/>
      <c r="D868" s="123"/>
    </row>
    <row r="869" spans="2:4">
      <c r="B869" s="122"/>
      <c r="C869" s="123"/>
      <c r="D869" s="123"/>
    </row>
    <row r="870" spans="2:4">
      <c r="B870" s="122"/>
      <c r="C870" s="123"/>
      <c r="D870" s="123"/>
    </row>
    <row r="871" spans="2:4">
      <c r="B871" s="122"/>
      <c r="C871" s="123"/>
      <c r="D871" s="123"/>
    </row>
    <row r="872" spans="2:4">
      <c r="B872" s="122"/>
      <c r="C872" s="123"/>
      <c r="D872" s="123"/>
    </row>
    <row r="873" spans="2:4">
      <c r="B873" s="122"/>
      <c r="C873" s="123"/>
      <c r="D873" s="123"/>
    </row>
    <row r="874" spans="2:4">
      <c r="B874" s="122"/>
      <c r="C874" s="123"/>
      <c r="D874" s="123"/>
    </row>
    <row r="875" spans="2:4">
      <c r="B875" s="122"/>
      <c r="C875" s="123"/>
      <c r="D875" s="123"/>
    </row>
    <row r="876" spans="2:4">
      <c r="B876" s="122"/>
      <c r="C876" s="123"/>
      <c r="D876" s="123"/>
    </row>
    <row r="877" spans="2:4">
      <c r="B877" s="122"/>
      <c r="C877" s="123"/>
      <c r="D877" s="123"/>
    </row>
    <row r="878" spans="2:4">
      <c r="B878" s="122"/>
      <c r="C878" s="123"/>
      <c r="D878" s="123"/>
    </row>
    <row r="879" spans="2:4">
      <c r="B879" s="122"/>
      <c r="C879" s="123"/>
      <c r="D879" s="123"/>
    </row>
    <row r="880" spans="2:4">
      <c r="B880" s="122"/>
      <c r="C880" s="123"/>
      <c r="D880" s="123"/>
    </row>
    <row r="881" spans="2:4">
      <c r="B881" s="122"/>
      <c r="C881" s="123"/>
      <c r="D881" s="123"/>
    </row>
    <row r="882" spans="2:4">
      <c r="B882" s="122"/>
      <c r="C882" s="123"/>
      <c r="D882" s="123"/>
    </row>
    <row r="883" spans="2:4">
      <c r="B883" s="122"/>
      <c r="C883" s="123"/>
      <c r="D883" s="123"/>
    </row>
    <row r="884" spans="2:4">
      <c r="B884" s="122"/>
      <c r="C884" s="123"/>
      <c r="D884" s="123"/>
    </row>
    <row r="885" spans="2:4">
      <c r="B885" s="122"/>
      <c r="C885" s="123"/>
      <c r="D885" s="123"/>
    </row>
    <row r="886" spans="2:4">
      <c r="B886" s="122"/>
      <c r="C886" s="123"/>
      <c r="D886" s="123"/>
    </row>
    <row r="887" spans="2:4">
      <c r="B887" s="122"/>
      <c r="C887" s="123"/>
      <c r="D887" s="123"/>
    </row>
    <row r="888" spans="2:4">
      <c r="B888" s="122"/>
      <c r="C888" s="123"/>
      <c r="D888" s="123"/>
    </row>
    <row r="889" spans="2:4">
      <c r="B889" s="122"/>
      <c r="C889" s="123"/>
      <c r="D889" s="123"/>
    </row>
    <row r="890" spans="2:4">
      <c r="B890" s="122"/>
      <c r="C890" s="123"/>
      <c r="D890" s="123"/>
    </row>
    <row r="891" spans="2:4">
      <c r="B891" s="122"/>
      <c r="C891" s="123"/>
      <c r="D891" s="123"/>
    </row>
    <row r="892" spans="2:4">
      <c r="B892" s="122"/>
      <c r="C892" s="123"/>
      <c r="D892" s="123"/>
    </row>
    <row r="893" spans="2:4">
      <c r="B893" s="122"/>
      <c r="C893" s="123"/>
      <c r="D893" s="123"/>
    </row>
    <row r="894" spans="2:4">
      <c r="B894" s="122"/>
      <c r="C894" s="123"/>
      <c r="D894" s="123"/>
    </row>
    <row r="895" spans="2:4">
      <c r="B895" s="122"/>
      <c r="C895" s="123"/>
      <c r="D895" s="123"/>
    </row>
    <row r="896" spans="2:4">
      <c r="B896" s="122"/>
      <c r="C896" s="123"/>
      <c r="D896" s="123"/>
    </row>
    <row r="897" spans="2:4">
      <c r="B897" s="122"/>
      <c r="C897" s="123"/>
      <c r="D897" s="123"/>
    </row>
    <row r="898" spans="2:4">
      <c r="B898" s="122"/>
      <c r="C898" s="123"/>
      <c r="D898" s="123"/>
    </row>
    <row r="899" spans="2:4">
      <c r="B899" s="122"/>
      <c r="C899" s="123"/>
      <c r="D899" s="123"/>
    </row>
    <row r="900" spans="2:4">
      <c r="B900" s="122"/>
      <c r="C900" s="123"/>
      <c r="D900" s="123"/>
    </row>
    <row r="901" spans="2:4">
      <c r="B901" s="122"/>
      <c r="C901" s="123"/>
      <c r="D901" s="123"/>
    </row>
    <row r="902" spans="2:4">
      <c r="B902" s="122"/>
      <c r="C902" s="123"/>
      <c r="D902" s="123"/>
    </row>
    <row r="903" spans="2:4">
      <c r="B903" s="122"/>
      <c r="C903" s="123"/>
      <c r="D903" s="123"/>
    </row>
    <row r="904" spans="2:4">
      <c r="B904" s="122"/>
      <c r="C904" s="123"/>
      <c r="D904" s="123"/>
    </row>
    <row r="905" spans="2:4">
      <c r="B905" s="122"/>
      <c r="C905" s="123"/>
      <c r="D905" s="123"/>
    </row>
    <row r="906" spans="2:4">
      <c r="B906" s="122"/>
      <c r="C906" s="123"/>
      <c r="D906" s="123"/>
    </row>
    <row r="907" spans="2:4">
      <c r="B907" s="122"/>
      <c r="C907" s="123"/>
      <c r="D907" s="123"/>
    </row>
    <row r="908" spans="2:4">
      <c r="B908" s="122"/>
      <c r="C908" s="123"/>
      <c r="D908" s="123"/>
    </row>
    <row r="909" spans="2:4">
      <c r="B909" s="122"/>
      <c r="C909" s="123"/>
      <c r="D909" s="123"/>
    </row>
    <row r="910" spans="2:4">
      <c r="B910" s="122"/>
      <c r="C910" s="123"/>
      <c r="D910" s="123"/>
    </row>
    <row r="911" spans="2:4">
      <c r="B911" s="122"/>
      <c r="C911" s="123"/>
      <c r="D911" s="123"/>
    </row>
    <row r="912" spans="2:4">
      <c r="B912" s="122"/>
      <c r="C912" s="123"/>
      <c r="D912" s="123"/>
    </row>
    <row r="913" spans="2:4">
      <c r="B913" s="122"/>
      <c r="C913" s="123"/>
      <c r="D913" s="123"/>
    </row>
    <row r="914" spans="2:4">
      <c r="B914" s="122"/>
      <c r="C914" s="123"/>
      <c r="D914" s="123"/>
    </row>
    <row r="915" spans="2:4">
      <c r="B915" s="122"/>
      <c r="C915" s="123"/>
      <c r="D915" s="123"/>
    </row>
    <row r="916" spans="2:4">
      <c r="B916" s="122"/>
      <c r="C916" s="123"/>
      <c r="D916" s="123"/>
    </row>
    <row r="917" spans="2:4">
      <c r="B917" s="122"/>
      <c r="C917" s="123"/>
      <c r="D917" s="123"/>
    </row>
    <row r="918" spans="2:4">
      <c r="B918" s="122"/>
      <c r="C918" s="123"/>
      <c r="D918" s="123"/>
    </row>
    <row r="919" spans="2:4">
      <c r="B919" s="122"/>
      <c r="C919" s="123"/>
      <c r="D919" s="123"/>
    </row>
    <row r="920" spans="2:4">
      <c r="B920" s="122"/>
      <c r="C920" s="123"/>
      <c r="D920" s="123"/>
    </row>
    <row r="921" spans="2:4">
      <c r="B921" s="122"/>
      <c r="C921" s="123"/>
      <c r="D921" s="123"/>
    </row>
    <row r="922" spans="2:4">
      <c r="B922" s="122"/>
      <c r="C922" s="123"/>
      <c r="D922" s="123"/>
    </row>
    <row r="923" spans="2:4">
      <c r="B923" s="122"/>
      <c r="C923" s="123"/>
      <c r="D923" s="123"/>
    </row>
    <row r="924" spans="2:4">
      <c r="B924" s="122"/>
      <c r="C924" s="123"/>
      <c r="D924" s="123"/>
    </row>
    <row r="925" spans="2:4">
      <c r="B925" s="122"/>
      <c r="C925" s="123"/>
      <c r="D925" s="123"/>
    </row>
    <row r="926" spans="2:4">
      <c r="B926" s="122"/>
      <c r="C926" s="123"/>
      <c r="D926" s="123"/>
    </row>
    <row r="927" spans="2:4">
      <c r="B927" s="122"/>
      <c r="C927" s="123"/>
      <c r="D927" s="123"/>
    </row>
    <row r="928" spans="2:4">
      <c r="B928" s="122"/>
      <c r="C928" s="123"/>
      <c r="D928" s="123"/>
    </row>
    <row r="929" spans="2:4">
      <c r="B929" s="122"/>
      <c r="C929" s="123"/>
      <c r="D929" s="123"/>
    </row>
    <row r="930" spans="2:4">
      <c r="B930" s="122"/>
      <c r="C930" s="123"/>
      <c r="D930" s="123"/>
    </row>
    <row r="931" spans="2:4">
      <c r="B931" s="122"/>
      <c r="C931" s="123"/>
      <c r="D931" s="123"/>
    </row>
    <row r="932" spans="2:4">
      <c r="B932" s="122"/>
      <c r="C932" s="123"/>
      <c r="D932" s="123"/>
    </row>
    <row r="933" spans="2:4">
      <c r="B933" s="122"/>
      <c r="C933" s="123"/>
      <c r="D933" s="123"/>
    </row>
    <row r="934" spans="2:4">
      <c r="B934" s="122"/>
      <c r="C934" s="123"/>
      <c r="D934" s="123"/>
    </row>
    <row r="935" spans="2:4">
      <c r="B935" s="122"/>
      <c r="C935" s="123"/>
      <c r="D935" s="123"/>
    </row>
    <row r="936" spans="2:4">
      <c r="B936" s="122"/>
      <c r="C936" s="123"/>
      <c r="D936" s="123"/>
    </row>
    <row r="937" spans="2:4">
      <c r="B937" s="122"/>
      <c r="C937" s="123"/>
      <c r="D937" s="123"/>
    </row>
    <row r="938" spans="2:4">
      <c r="B938" s="122"/>
      <c r="C938" s="123"/>
      <c r="D938" s="123"/>
    </row>
    <row r="939" spans="2:4">
      <c r="B939" s="122"/>
      <c r="C939" s="123"/>
      <c r="D939" s="123"/>
    </row>
    <row r="940" spans="2:4">
      <c r="B940" s="122"/>
      <c r="C940" s="123"/>
      <c r="D940" s="123"/>
    </row>
    <row r="941" spans="2:4">
      <c r="B941" s="122"/>
      <c r="C941" s="123"/>
      <c r="D941" s="123"/>
    </row>
    <row r="942" spans="2:4">
      <c r="B942" s="122"/>
      <c r="C942" s="123"/>
      <c r="D942" s="123"/>
    </row>
    <row r="943" spans="2:4">
      <c r="B943" s="122"/>
      <c r="C943" s="123"/>
      <c r="D943" s="123"/>
    </row>
    <row r="944" spans="2:4">
      <c r="B944" s="122"/>
      <c r="C944" s="123"/>
      <c r="D944" s="123"/>
    </row>
    <row r="945" spans="2:4">
      <c r="B945" s="122"/>
      <c r="C945" s="123"/>
      <c r="D945" s="123"/>
    </row>
    <row r="946" spans="2:4">
      <c r="B946" s="122"/>
      <c r="C946" s="123"/>
      <c r="D946" s="123"/>
    </row>
    <row r="947" spans="2:4">
      <c r="B947" s="122"/>
      <c r="C947" s="123"/>
      <c r="D947" s="123"/>
    </row>
    <row r="948" spans="2:4">
      <c r="B948" s="122"/>
      <c r="C948" s="123"/>
      <c r="D948" s="123"/>
    </row>
    <row r="949" spans="2:4">
      <c r="B949" s="122"/>
      <c r="C949" s="123"/>
      <c r="D949" s="123"/>
    </row>
    <row r="950" spans="2:4">
      <c r="B950" s="122"/>
      <c r="C950" s="123"/>
      <c r="D950" s="123"/>
    </row>
    <row r="951" spans="2:4">
      <c r="B951" s="122"/>
      <c r="C951" s="123"/>
      <c r="D951" s="123"/>
    </row>
    <row r="952" spans="2:4">
      <c r="B952" s="122"/>
      <c r="C952" s="123"/>
      <c r="D952" s="123"/>
    </row>
    <row r="953" spans="2:4">
      <c r="B953" s="122"/>
      <c r="C953" s="123"/>
      <c r="D953" s="123"/>
    </row>
    <row r="954" spans="2:4">
      <c r="B954" s="122"/>
      <c r="C954" s="123"/>
      <c r="D954" s="123"/>
    </row>
    <row r="955" spans="2:4">
      <c r="B955" s="122"/>
      <c r="C955" s="123"/>
      <c r="D955" s="123"/>
    </row>
    <row r="956" spans="2:4">
      <c r="B956" s="122"/>
      <c r="C956" s="123"/>
      <c r="D956" s="123"/>
    </row>
    <row r="957" spans="2:4">
      <c r="B957" s="122"/>
      <c r="C957" s="123"/>
      <c r="D957" s="123"/>
    </row>
    <row r="958" spans="2:4">
      <c r="B958" s="122"/>
      <c r="C958" s="123"/>
      <c r="D958" s="123"/>
    </row>
    <row r="959" spans="2:4">
      <c r="B959" s="122"/>
      <c r="C959" s="123"/>
      <c r="D959" s="123"/>
    </row>
    <row r="960" spans="2:4">
      <c r="B960" s="122"/>
      <c r="C960" s="123"/>
      <c r="D960" s="123"/>
    </row>
    <row r="961" spans="2:4">
      <c r="B961" s="122"/>
      <c r="C961" s="123"/>
      <c r="D961" s="123"/>
    </row>
    <row r="962" spans="2:4">
      <c r="B962" s="122"/>
      <c r="C962" s="123"/>
      <c r="D962" s="123"/>
    </row>
    <row r="963" spans="2:4">
      <c r="B963" s="122"/>
      <c r="C963" s="123"/>
      <c r="D963" s="123"/>
    </row>
    <row r="964" spans="2:4">
      <c r="B964" s="122"/>
      <c r="C964" s="123"/>
      <c r="D964" s="123"/>
    </row>
    <row r="965" spans="2:4">
      <c r="B965" s="122"/>
      <c r="C965" s="123"/>
      <c r="D965" s="123"/>
    </row>
    <row r="966" spans="2:4">
      <c r="B966" s="122"/>
      <c r="C966" s="123"/>
      <c r="D966" s="123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D1:XFD1048576 A1:B1048576 C5:C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4.855468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46" t="s">
        <v>140</v>
      </c>
      <c r="C1" s="67" t="s" vm="1">
        <v>216</v>
      </c>
    </row>
    <row r="2" spans="2:16">
      <c r="B2" s="46" t="s">
        <v>139</v>
      </c>
      <c r="C2" s="67" t="s">
        <v>217</v>
      </c>
    </row>
    <row r="3" spans="2:16">
      <c r="B3" s="46" t="s">
        <v>141</v>
      </c>
      <c r="C3" s="67" t="s">
        <v>218</v>
      </c>
    </row>
    <row r="4" spans="2:16">
      <c r="B4" s="46" t="s">
        <v>142</v>
      </c>
      <c r="C4" s="67">
        <v>8602</v>
      </c>
    </row>
    <row r="6" spans="2:16" ht="26.25" customHeight="1">
      <c r="B6" s="151" t="s">
        <v>177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3"/>
    </row>
    <row r="7" spans="2:16" s="3" customFormat="1" ht="78.75">
      <c r="B7" s="21" t="s">
        <v>110</v>
      </c>
      <c r="C7" s="29" t="s">
        <v>43</v>
      </c>
      <c r="D7" s="29" t="s">
        <v>62</v>
      </c>
      <c r="E7" s="29" t="s">
        <v>14</v>
      </c>
      <c r="F7" s="29" t="s">
        <v>63</v>
      </c>
      <c r="G7" s="29" t="s">
        <v>98</v>
      </c>
      <c r="H7" s="29" t="s">
        <v>17</v>
      </c>
      <c r="I7" s="29" t="s">
        <v>97</v>
      </c>
      <c r="J7" s="29" t="s">
        <v>16</v>
      </c>
      <c r="K7" s="29" t="s">
        <v>175</v>
      </c>
      <c r="L7" s="29" t="s">
        <v>198</v>
      </c>
      <c r="M7" s="29" t="s">
        <v>176</v>
      </c>
      <c r="N7" s="29" t="s">
        <v>56</v>
      </c>
      <c r="O7" s="29" t="s">
        <v>143</v>
      </c>
      <c r="P7" s="30" t="s">
        <v>145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200</v>
      </c>
      <c r="M8" s="31" t="s">
        <v>196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7" t="s">
        <v>2492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28">
        <v>0</v>
      </c>
      <c r="N10" s="68"/>
      <c r="O10" s="129">
        <v>0</v>
      </c>
      <c r="P10" s="129">
        <v>0</v>
      </c>
    </row>
    <row r="11" spans="2:16" ht="20.25" customHeight="1">
      <c r="B11" s="130" t="s">
        <v>208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2:16">
      <c r="B12" s="130" t="s">
        <v>106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>
      <c r="B13" s="130" t="s">
        <v>199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122"/>
      <c r="C110" s="122"/>
      <c r="D110" s="123"/>
      <c r="E110" s="123"/>
      <c r="F110" s="123"/>
      <c r="G110" s="123"/>
      <c r="H110" s="123"/>
      <c r="I110" s="123"/>
      <c r="J110" s="123"/>
      <c r="K110" s="123"/>
      <c r="L110" s="123"/>
      <c r="M110" s="123"/>
      <c r="N110" s="123"/>
      <c r="O110" s="123"/>
      <c r="P110" s="123"/>
    </row>
    <row r="111" spans="2:16">
      <c r="B111" s="122"/>
      <c r="C111" s="122"/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  <c r="P111" s="123"/>
    </row>
    <row r="112" spans="2:16">
      <c r="B112" s="122"/>
      <c r="C112" s="122"/>
      <c r="D112" s="123"/>
      <c r="E112" s="123"/>
      <c r="F112" s="123"/>
      <c r="G112" s="123"/>
      <c r="H112" s="123"/>
      <c r="I112" s="123"/>
      <c r="J112" s="123"/>
      <c r="K112" s="123"/>
      <c r="L112" s="123"/>
      <c r="M112" s="123"/>
      <c r="N112" s="123"/>
      <c r="O112" s="123"/>
      <c r="P112" s="123"/>
    </row>
    <row r="113" spans="2:16">
      <c r="B113" s="122"/>
      <c r="C113" s="122"/>
      <c r="D113" s="123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</row>
    <row r="114" spans="2:16">
      <c r="B114" s="122"/>
      <c r="C114" s="122"/>
      <c r="D114" s="123"/>
      <c r="E114" s="123"/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  <c r="P114" s="123"/>
    </row>
    <row r="115" spans="2:16">
      <c r="B115" s="122"/>
      <c r="C115" s="122"/>
      <c r="D115" s="123"/>
      <c r="E115" s="123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</row>
    <row r="116" spans="2:16">
      <c r="B116" s="122"/>
      <c r="C116" s="122"/>
      <c r="D116" s="123"/>
      <c r="E116" s="123"/>
      <c r="F116" s="123"/>
      <c r="G116" s="123"/>
      <c r="H116" s="123"/>
      <c r="I116" s="123"/>
      <c r="J116" s="123"/>
      <c r="K116" s="123"/>
      <c r="L116" s="123"/>
      <c r="M116" s="123"/>
      <c r="N116" s="123"/>
      <c r="O116" s="123"/>
      <c r="P116" s="123"/>
    </row>
    <row r="117" spans="2:16">
      <c r="B117" s="122"/>
      <c r="C117" s="122"/>
      <c r="D117" s="123"/>
      <c r="E117" s="123"/>
      <c r="F117" s="123"/>
      <c r="G117" s="123"/>
      <c r="H117" s="123"/>
      <c r="I117" s="123"/>
      <c r="J117" s="123"/>
      <c r="K117" s="123"/>
      <c r="L117" s="123"/>
      <c r="M117" s="123"/>
      <c r="N117" s="123"/>
      <c r="O117" s="123"/>
      <c r="P117" s="123"/>
    </row>
    <row r="118" spans="2:16">
      <c r="B118" s="122"/>
      <c r="C118" s="122"/>
      <c r="D118" s="123"/>
      <c r="E118" s="123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  <c r="P118" s="123"/>
    </row>
    <row r="119" spans="2:16">
      <c r="B119" s="122"/>
      <c r="C119" s="122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</row>
    <row r="120" spans="2:16">
      <c r="B120" s="122"/>
      <c r="C120" s="122"/>
      <c r="D120" s="123"/>
      <c r="E120" s="123"/>
      <c r="F120" s="123"/>
      <c r="G120" s="123"/>
      <c r="H120" s="123"/>
      <c r="I120" s="123"/>
      <c r="J120" s="123"/>
      <c r="K120" s="123"/>
      <c r="L120" s="123"/>
      <c r="M120" s="123"/>
      <c r="N120" s="123"/>
      <c r="O120" s="123"/>
      <c r="P120" s="123"/>
    </row>
    <row r="121" spans="2:16">
      <c r="B121" s="122"/>
      <c r="C121" s="122"/>
      <c r="D121" s="123"/>
      <c r="E121" s="123"/>
      <c r="F121" s="123"/>
      <c r="G121" s="123"/>
      <c r="H121" s="123"/>
      <c r="I121" s="123"/>
      <c r="J121" s="123"/>
      <c r="K121" s="123"/>
      <c r="L121" s="123"/>
      <c r="M121" s="123"/>
      <c r="N121" s="123"/>
      <c r="O121" s="123"/>
      <c r="P121" s="123"/>
    </row>
    <row r="122" spans="2:16">
      <c r="B122" s="122"/>
      <c r="C122" s="122"/>
      <c r="D122" s="123"/>
      <c r="E122" s="123"/>
      <c r="F122" s="123"/>
      <c r="G122" s="123"/>
      <c r="H122" s="123"/>
      <c r="I122" s="123"/>
      <c r="J122" s="123"/>
      <c r="K122" s="123"/>
      <c r="L122" s="123"/>
      <c r="M122" s="123"/>
      <c r="N122" s="123"/>
      <c r="O122" s="123"/>
      <c r="P122" s="123"/>
    </row>
    <row r="123" spans="2:16">
      <c r="B123" s="122"/>
      <c r="C123" s="122"/>
      <c r="D123" s="123"/>
      <c r="E123" s="123"/>
      <c r="F123" s="123"/>
      <c r="G123" s="123"/>
      <c r="H123" s="123"/>
      <c r="I123" s="123"/>
      <c r="J123" s="123"/>
      <c r="K123" s="123"/>
      <c r="L123" s="123"/>
      <c r="M123" s="123"/>
      <c r="N123" s="123"/>
      <c r="O123" s="123"/>
      <c r="P123" s="123"/>
    </row>
    <row r="124" spans="2:16">
      <c r="B124" s="122"/>
      <c r="C124" s="122"/>
      <c r="D124" s="123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  <c r="P124" s="123"/>
    </row>
    <row r="125" spans="2:16">
      <c r="B125" s="122"/>
      <c r="C125" s="122"/>
      <c r="D125" s="123"/>
      <c r="E125" s="123"/>
      <c r="F125" s="123"/>
      <c r="G125" s="123"/>
      <c r="H125" s="123"/>
      <c r="I125" s="123"/>
      <c r="J125" s="123"/>
      <c r="K125" s="123"/>
      <c r="L125" s="123"/>
      <c r="M125" s="123"/>
      <c r="N125" s="123"/>
      <c r="O125" s="123"/>
      <c r="P125" s="123"/>
    </row>
    <row r="126" spans="2:16">
      <c r="B126" s="122"/>
      <c r="C126" s="122"/>
      <c r="D126" s="123"/>
      <c r="E126" s="123"/>
      <c r="F126" s="123"/>
      <c r="G126" s="123"/>
      <c r="H126" s="123"/>
      <c r="I126" s="123"/>
      <c r="J126" s="123"/>
      <c r="K126" s="123"/>
      <c r="L126" s="123"/>
      <c r="M126" s="123"/>
      <c r="N126" s="123"/>
      <c r="O126" s="123"/>
      <c r="P126" s="123"/>
    </row>
    <row r="127" spans="2:16">
      <c r="B127" s="122"/>
      <c r="C127" s="122"/>
      <c r="D127" s="123"/>
      <c r="E127" s="123"/>
      <c r="F127" s="123"/>
      <c r="G127" s="123"/>
      <c r="H127" s="123"/>
      <c r="I127" s="123"/>
      <c r="J127" s="123"/>
      <c r="K127" s="123"/>
      <c r="L127" s="123"/>
      <c r="M127" s="123"/>
      <c r="N127" s="123"/>
      <c r="O127" s="123"/>
      <c r="P127" s="123"/>
    </row>
    <row r="128" spans="2:16">
      <c r="B128" s="122"/>
      <c r="C128" s="122"/>
      <c r="D128" s="123"/>
      <c r="E128" s="123"/>
      <c r="F128" s="123"/>
      <c r="G128" s="123"/>
      <c r="H128" s="123"/>
      <c r="I128" s="123"/>
      <c r="J128" s="123"/>
      <c r="K128" s="123"/>
      <c r="L128" s="123"/>
      <c r="M128" s="123"/>
      <c r="N128" s="123"/>
      <c r="O128" s="123"/>
      <c r="P128" s="123"/>
    </row>
    <row r="129" spans="2:16">
      <c r="B129" s="122"/>
      <c r="C129" s="122"/>
      <c r="D129" s="123"/>
      <c r="E129" s="123"/>
      <c r="F129" s="123"/>
      <c r="G129" s="123"/>
      <c r="H129" s="123"/>
      <c r="I129" s="123"/>
      <c r="J129" s="123"/>
      <c r="K129" s="123"/>
      <c r="L129" s="123"/>
      <c r="M129" s="123"/>
      <c r="N129" s="123"/>
      <c r="O129" s="123"/>
      <c r="P129" s="123"/>
    </row>
    <row r="130" spans="2:16">
      <c r="B130" s="122"/>
      <c r="C130" s="122"/>
      <c r="D130" s="123"/>
      <c r="E130" s="123"/>
      <c r="F130" s="123"/>
      <c r="G130" s="123"/>
      <c r="H130" s="123"/>
      <c r="I130" s="123"/>
      <c r="J130" s="123"/>
      <c r="K130" s="123"/>
      <c r="L130" s="123"/>
      <c r="M130" s="123"/>
      <c r="N130" s="123"/>
      <c r="O130" s="123"/>
      <c r="P130" s="123"/>
    </row>
    <row r="131" spans="2:16">
      <c r="B131" s="122"/>
      <c r="C131" s="122"/>
      <c r="D131" s="123"/>
      <c r="E131" s="123"/>
      <c r="F131" s="123"/>
      <c r="G131" s="123"/>
      <c r="H131" s="123"/>
      <c r="I131" s="123"/>
      <c r="J131" s="123"/>
      <c r="K131" s="123"/>
      <c r="L131" s="123"/>
      <c r="M131" s="123"/>
      <c r="N131" s="123"/>
      <c r="O131" s="123"/>
      <c r="P131" s="123"/>
    </row>
    <row r="132" spans="2:16">
      <c r="B132" s="122"/>
      <c r="C132" s="122"/>
      <c r="D132" s="123"/>
      <c r="E132" s="123"/>
      <c r="F132" s="123"/>
      <c r="G132" s="123"/>
      <c r="H132" s="123"/>
      <c r="I132" s="123"/>
      <c r="J132" s="123"/>
      <c r="K132" s="123"/>
      <c r="L132" s="123"/>
      <c r="M132" s="123"/>
      <c r="N132" s="123"/>
      <c r="O132" s="123"/>
      <c r="P132" s="123"/>
    </row>
    <row r="133" spans="2:16">
      <c r="B133" s="122"/>
      <c r="C133" s="122"/>
      <c r="D133" s="123"/>
      <c r="E133" s="123"/>
      <c r="F133" s="123"/>
      <c r="G133" s="123"/>
      <c r="H133" s="123"/>
      <c r="I133" s="123"/>
      <c r="J133" s="123"/>
      <c r="K133" s="123"/>
      <c r="L133" s="123"/>
      <c r="M133" s="123"/>
      <c r="N133" s="123"/>
      <c r="O133" s="123"/>
      <c r="P133" s="123"/>
    </row>
    <row r="134" spans="2:16">
      <c r="B134" s="122"/>
      <c r="C134" s="122"/>
      <c r="D134" s="123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  <c r="P134" s="123"/>
    </row>
    <row r="135" spans="2:16">
      <c r="B135" s="122"/>
      <c r="C135" s="122"/>
      <c r="D135" s="123"/>
      <c r="E135" s="123"/>
      <c r="F135" s="123"/>
      <c r="G135" s="123"/>
      <c r="H135" s="123"/>
      <c r="I135" s="123"/>
      <c r="J135" s="123"/>
      <c r="K135" s="123"/>
      <c r="L135" s="123"/>
      <c r="M135" s="123"/>
      <c r="N135" s="123"/>
      <c r="O135" s="123"/>
      <c r="P135" s="123"/>
    </row>
    <row r="136" spans="2:16">
      <c r="B136" s="122"/>
      <c r="C136" s="122"/>
      <c r="D136" s="123"/>
      <c r="E136" s="123"/>
      <c r="F136" s="123"/>
      <c r="G136" s="123"/>
      <c r="H136" s="123"/>
      <c r="I136" s="123"/>
      <c r="J136" s="123"/>
      <c r="K136" s="123"/>
      <c r="L136" s="123"/>
      <c r="M136" s="123"/>
      <c r="N136" s="123"/>
      <c r="O136" s="123"/>
      <c r="P136" s="123"/>
    </row>
    <row r="137" spans="2:16">
      <c r="B137" s="122"/>
      <c r="C137" s="122"/>
      <c r="D137" s="123"/>
      <c r="E137" s="123"/>
      <c r="F137" s="123"/>
      <c r="G137" s="123"/>
      <c r="H137" s="123"/>
      <c r="I137" s="123"/>
      <c r="J137" s="123"/>
      <c r="K137" s="123"/>
      <c r="L137" s="123"/>
      <c r="M137" s="123"/>
      <c r="N137" s="123"/>
      <c r="O137" s="123"/>
      <c r="P137" s="123"/>
    </row>
    <row r="138" spans="2:16">
      <c r="B138" s="122"/>
      <c r="C138" s="122"/>
      <c r="D138" s="123"/>
      <c r="E138" s="123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  <c r="P138" s="123"/>
    </row>
    <row r="139" spans="2:16">
      <c r="B139" s="122"/>
      <c r="C139" s="122"/>
      <c r="D139" s="123"/>
      <c r="E139" s="123"/>
      <c r="F139" s="123"/>
      <c r="G139" s="123"/>
      <c r="H139" s="123"/>
      <c r="I139" s="123"/>
      <c r="J139" s="123"/>
      <c r="K139" s="123"/>
      <c r="L139" s="123"/>
      <c r="M139" s="123"/>
      <c r="N139" s="123"/>
      <c r="O139" s="123"/>
      <c r="P139" s="123"/>
    </row>
    <row r="140" spans="2:16">
      <c r="B140" s="122"/>
      <c r="C140" s="122"/>
      <c r="D140" s="123"/>
      <c r="E140" s="123"/>
      <c r="F140" s="123"/>
      <c r="G140" s="123"/>
      <c r="H140" s="123"/>
      <c r="I140" s="123"/>
      <c r="J140" s="123"/>
      <c r="K140" s="123"/>
      <c r="L140" s="123"/>
      <c r="M140" s="123"/>
      <c r="N140" s="123"/>
      <c r="O140" s="123"/>
      <c r="P140" s="123"/>
    </row>
    <row r="141" spans="2:16">
      <c r="B141" s="122"/>
      <c r="C141" s="122"/>
      <c r="D141" s="123"/>
      <c r="E141" s="123"/>
      <c r="F141" s="123"/>
      <c r="G141" s="123"/>
      <c r="H141" s="123"/>
      <c r="I141" s="123"/>
      <c r="J141" s="123"/>
      <c r="K141" s="123"/>
      <c r="L141" s="123"/>
      <c r="M141" s="123"/>
      <c r="N141" s="123"/>
      <c r="O141" s="123"/>
      <c r="P141" s="123"/>
    </row>
    <row r="142" spans="2:16">
      <c r="B142" s="122"/>
      <c r="C142" s="122"/>
      <c r="D142" s="123"/>
      <c r="E142" s="123"/>
      <c r="F142" s="123"/>
      <c r="G142" s="123"/>
      <c r="H142" s="123"/>
      <c r="I142" s="123"/>
      <c r="J142" s="123"/>
      <c r="K142" s="123"/>
      <c r="L142" s="123"/>
      <c r="M142" s="123"/>
      <c r="N142" s="123"/>
      <c r="O142" s="123"/>
      <c r="P142" s="123"/>
    </row>
    <row r="143" spans="2:16">
      <c r="B143" s="122"/>
      <c r="C143" s="122"/>
      <c r="D143" s="123"/>
      <c r="E143" s="123"/>
      <c r="F143" s="123"/>
      <c r="G143" s="123"/>
      <c r="H143" s="123"/>
      <c r="I143" s="123"/>
      <c r="J143" s="123"/>
      <c r="K143" s="123"/>
      <c r="L143" s="123"/>
      <c r="M143" s="123"/>
      <c r="N143" s="123"/>
      <c r="O143" s="123"/>
      <c r="P143" s="123"/>
    </row>
    <row r="144" spans="2:16">
      <c r="B144" s="122"/>
      <c r="C144" s="122"/>
      <c r="D144" s="123"/>
      <c r="E144" s="123"/>
      <c r="F144" s="123"/>
      <c r="G144" s="123"/>
      <c r="H144" s="123"/>
      <c r="I144" s="123"/>
      <c r="J144" s="123"/>
      <c r="K144" s="123"/>
      <c r="L144" s="123"/>
      <c r="M144" s="123"/>
      <c r="N144" s="123"/>
      <c r="O144" s="123"/>
      <c r="P144" s="123"/>
    </row>
    <row r="145" spans="2:16">
      <c r="B145" s="122"/>
      <c r="C145" s="122"/>
      <c r="D145" s="123"/>
      <c r="E145" s="123"/>
      <c r="F145" s="123"/>
      <c r="G145" s="123"/>
      <c r="H145" s="123"/>
      <c r="I145" s="123"/>
      <c r="J145" s="123"/>
      <c r="K145" s="123"/>
      <c r="L145" s="123"/>
      <c r="M145" s="123"/>
      <c r="N145" s="123"/>
      <c r="O145" s="123"/>
      <c r="P145" s="123"/>
    </row>
    <row r="146" spans="2:16">
      <c r="B146" s="122"/>
      <c r="C146" s="122"/>
      <c r="D146" s="123"/>
      <c r="E146" s="123"/>
      <c r="F146" s="123"/>
      <c r="G146" s="123"/>
      <c r="H146" s="123"/>
      <c r="I146" s="123"/>
      <c r="J146" s="123"/>
      <c r="K146" s="123"/>
      <c r="L146" s="123"/>
      <c r="M146" s="123"/>
      <c r="N146" s="123"/>
      <c r="O146" s="123"/>
      <c r="P146" s="123"/>
    </row>
    <row r="147" spans="2:16">
      <c r="B147" s="122"/>
      <c r="C147" s="122"/>
      <c r="D147" s="123"/>
      <c r="E147" s="123"/>
      <c r="F147" s="123"/>
      <c r="G147" s="123"/>
      <c r="H147" s="123"/>
      <c r="I147" s="123"/>
      <c r="J147" s="123"/>
      <c r="K147" s="123"/>
      <c r="L147" s="123"/>
      <c r="M147" s="123"/>
      <c r="N147" s="123"/>
      <c r="O147" s="123"/>
      <c r="P147" s="123"/>
    </row>
    <row r="148" spans="2:16">
      <c r="B148" s="122"/>
      <c r="C148" s="122"/>
      <c r="D148" s="123"/>
      <c r="E148" s="123"/>
      <c r="F148" s="123"/>
      <c r="G148" s="123"/>
      <c r="H148" s="123"/>
      <c r="I148" s="123"/>
      <c r="J148" s="123"/>
      <c r="K148" s="123"/>
      <c r="L148" s="123"/>
      <c r="M148" s="123"/>
      <c r="N148" s="123"/>
      <c r="O148" s="123"/>
      <c r="P148" s="123"/>
    </row>
    <row r="149" spans="2:16">
      <c r="B149" s="122"/>
      <c r="C149" s="122"/>
      <c r="D149" s="123"/>
      <c r="E149" s="123"/>
      <c r="F149" s="123"/>
      <c r="G149" s="123"/>
      <c r="H149" s="123"/>
      <c r="I149" s="123"/>
      <c r="J149" s="123"/>
      <c r="K149" s="123"/>
      <c r="L149" s="123"/>
      <c r="M149" s="123"/>
      <c r="N149" s="123"/>
      <c r="O149" s="123"/>
      <c r="P149" s="123"/>
    </row>
    <row r="150" spans="2:16">
      <c r="B150" s="122"/>
      <c r="C150" s="122"/>
      <c r="D150" s="123"/>
      <c r="E150" s="123"/>
      <c r="F150" s="123"/>
      <c r="G150" s="123"/>
      <c r="H150" s="123"/>
      <c r="I150" s="123"/>
      <c r="J150" s="123"/>
      <c r="K150" s="123"/>
      <c r="L150" s="123"/>
      <c r="M150" s="123"/>
      <c r="N150" s="123"/>
      <c r="O150" s="123"/>
      <c r="P150" s="123"/>
    </row>
    <row r="151" spans="2:16">
      <c r="B151" s="122"/>
      <c r="C151" s="122"/>
      <c r="D151" s="123"/>
      <c r="E151" s="123"/>
      <c r="F151" s="123"/>
      <c r="G151" s="123"/>
      <c r="H151" s="123"/>
      <c r="I151" s="123"/>
      <c r="J151" s="123"/>
      <c r="K151" s="123"/>
      <c r="L151" s="123"/>
      <c r="M151" s="123"/>
      <c r="N151" s="123"/>
      <c r="O151" s="123"/>
      <c r="P151" s="123"/>
    </row>
    <row r="152" spans="2:16">
      <c r="B152" s="122"/>
      <c r="C152" s="122"/>
      <c r="D152" s="123"/>
      <c r="E152" s="123"/>
      <c r="F152" s="123"/>
      <c r="G152" s="123"/>
      <c r="H152" s="123"/>
      <c r="I152" s="123"/>
      <c r="J152" s="123"/>
      <c r="K152" s="123"/>
      <c r="L152" s="123"/>
      <c r="M152" s="123"/>
      <c r="N152" s="123"/>
      <c r="O152" s="123"/>
      <c r="P152" s="123"/>
    </row>
    <row r="153" spans="2:16">
      <c r="B153" s="122"/>
      <c r="C153" s="122"/>
      <c r="D153" s="123"/>
      <c r="E153" s="123"/>
      <c r="F153" s="123"/>
      <c r="G153" s="123"/>
      <c r="H153" s="123"/>
      <c r="I153" s="123"/>
      <c r="J153" s="123"/>
      <c r="K153" s="123"/>
      <c r="L153" s="123"/>
      <c r="M153" s="123"/>
      <c r="N153" s="123"/>
      <c r="O153" s="123"/>
      <c r="P153" s="123"/>
    </row>
    <row r="154" spans="2:16">
      <c r="B154" s="122"/>
      <c r="C154" s="122"/>
      <c r="D154" s="123"/>
      <c r="E154" s="123"/>
      <c r="F154" s="123"/>
      <c r="G154" s="123"/>
      <c r="H154" s="123"/>
      <c r="I154" s="123"/>
      <c r="J154" s="123"/>
      <c r="K154" s="123"/>
      <c r="L154" s="123"/>
      <c r="M154" s="123"/>
      <c r="N154" s="123"/>
      <c r="O154" s="123"/>
      <c r="P154" s="123"/>
    </row>
    <row r="155" spans="2:16">
      <c r="B155" s="122"/>
      <c r="C155" s="122"/>
      <c r="D155" s="123"/>
      <c r="E155" s="123"/>
      <c r="F155" s="123"/>
      <c r="G155" s="123"/>
      <c r="H155" s="123"/>
      <c r="I155" s="123"/>
      <c r="J155" s="123"/>
      <c r="K155" s="123"/>
      <c r="L155" s="123"/>
      <c r="M155" s="123"/>
      <c r="N155" s="123"/>
      <c r="O155" s="123"/>
      <c r="P155" s="123"/>
    </row>
    <row r="156" spans="2:16">
      <c r="B156" s="122"/>
      <c r="C156" s="122"/>
      <c r="D156" s="123"/>
      <c r="E156" s="123"/>
      <c r="F156" s="123"/>
      <c r="G156" s="123"/>
      <c r="H156" s="123"/>
      <c r="I156" s="123"/>
      <c r="J156" s="123"/>
      <c r="K156" s="123"/>
      <c r="L156" s="123"/>
      <c r="M156" s="123"/>
      <c r="N156" s="123"/>
      <c r="O156" s="123"/>
      <c r="P156" s="123"/>
    </row>
    <row r="157" spans="2:16">
      <c r="B157" s="122"/>
      <c r="C157" s="122"/>
      <c r="D157" s="123"/>
      <c r="E157" s="123"/>
      <c r="F157" s="123"/>
      <c r="G157" s="123"/>
      <c r="H157" s="123"/>
      <c r="I157" s="123"/>
      <c r="J157" s="123"/>
      <c r="K157" s="123"/>
      <c r="L157" s="123"/>
      <c r="M157" s="123"/>
      <c r="N157" s="123"/>
      <c r="O157" s="123"/>
      <c r="P157" s="123"/>
    </row>
    <row r="158" spans="2:16">
      <c r="B158" s="122"/>
      <c r="C158" s="122"/>
      <c r="D158" s="123"/>
      <c r="E158" s="123"/>
      <c r="F158" s="123"/>
      <c r="G158" s="123"/>
      <c r="H158" s="123"/>
      <c r="I158" s="123"/>
      <c r="J158" s="123"/>
      <c r="K158" s="123"/>
      <c r="L158" s="123"/>
      <c r="M158" s="123"/>
      <c r="N158" s="123"/>
      <c r="O158" s="123"/>
      <c r="P158" s="123"/>
    </row>
    <row r="159" spans="2:16">
      <c r="B159" s="122"/>
      <c r="C159" s="122"/>
      <c r="D159" s="123"/>
      <c r="E159" s="123"/>
      <c r="F159" s="123"/>
      <c r="G159" s="123"/>
      <c r="H159" s="123"/>
      <c r="I159" s="123"/>
      <c r="J159" s="123"/>
      <c r="K159" s="123"/>
      <c r="L159" s="123"/>
      <c r="M159" s="123"/>
      <c r="N159" s="123"/>
      <c r="O159" s="123"/>
      <c r="P159" s="123"/>
    </row>
    <row r="160" spans="2:16">
      <c r="B160" s="122"/>
      <c r="C160" s="122"/>
      <c r="D160" s="123"/>
      <c r="E160" s="123"/>
      <c r="F160" s="123"/>
      <c r="G160" s="123"/>
      <c r="H160" s="123"/>
      <c r="I160" s="123"/>
      <c r="J160" s="123"/>
      <c r="K160" s="123"/>
      <c r="L160" s="123"/>
      <c r="M160" s="123"/>
      <c r="N160" s="123"/>
      <c r="O160" s="123"/>
      <c r="P160" s="123"/>
    </row>
    <row r="161" spans="2:16">
      <c r="B161" s="122"/>
      <c r="C161" s="122"/>
      <c r="D161" s="123"/>
      <c r="E161" s="123"/>
      <c r="F161" s="123"/>
      <c r="G161" s="123"/>
      <c r="H161" s="123"/>
      <c r="I161" s="123"/>
      <c r="J161" s="123"/>
      <c r="K161" s="123"/>
      <c r="L161" s="123"/>
      <c r="M161" s="123"/>
      <c r="N161" s="123"/>
      <c r="O161" s="123"/>
      <c r="P161" s="123"/>
    </row>
    <row r="162" spans="2:16">
      <c r="B162" s="122"/>
      <c r="C162" s="122"/>
      <c r="D162" s="123"/>
      <c r="E162" s="123"/>
      <c r="F162" s="123"/>
      <c r="G162" s="123"/>
      <c r="H162" s="123"/>
      <c r="I162" s="123"/>
      <c r="J162" s="123"/>
      <c r="K162" s="123"/>
      <c r="L162" s="123"/>
      <c r="M162" s="123"/>
      <c r="N162" s="123"/>
      <c r="O162" s="123"/>
      <c r="P162" s="123"/>
    </row>
    <row r="163" spans="2:16">
      <c r="B163" s="122"/>
      <c r="C163" s="122"/>
      <c r="D163" s="123"/>
      <c r="E163" s="123"/>
      <c r="F163" s="123"/>
      <c r="G163" s="123"/>
      <c r="H163" s="123"/>
      <c r="I163" s="123"/>
      <c r="J163" s="123"/>
      <c r="K163" s="123"/>
      <c r="L163" s="123"/>
      <c r="M163" s="123"/>
      <c r="N163" s="123"/>
      <c r="O163" s="123"/>
      <c r="P163" s="123"/>
    </row>
    <row r="164" spans="2:16">
      <c r="B164" s="122"/>
      <c r="C164" s="122"/>
      <c r="D164" s="123"/>
      <c r="E164" s="123"/>
      <c r="F164" s="123"/>
      <c r="G164" s="123"/>
      <c r="H164" s="123"/>
      <c r="I164" s="123"/>
      <c r="J164" s="123"/>
      <c r="K164" s="123"/>
      <c r="L164" s="123"/>
      <c r="M164" s="123"/>
      <c r="N164" s="123"/>
      <c r="O164" s="123"/>
      <c r="P164" s="123"/>
    </row>
    <row r="165" spans="2:16">
      <c r="B165" s="122"/>
      <c r="C165" s="122"/>
      <c r="D165" s="123"/>
      <c r="E165" s="123"/>
      <c r="F165" s="123"/>
      <c r="G165" s="123"/>
      <c r="H165" s="123"/>
      <c r="I165" s="123"/>
      <c r="J165" s="123"/>
      <c r="K165" s="123"/>
      <c r="L165" s="123"/>
      <c r="M165" s="123"/>
      <c r="N165" s="123"/>
      <c r="O165" s="123"/>
      <c r="P165" s="123"/>
    </row>
    <row r="166" spans="2:16">
      <c r="B166" s="122"/>
      <c r="C166" s="122"/>
      <c r="D166" s="123"/>
      <c r="E166" s="123"/>
      <c r="F166" s="123"/>
      <c r="G166" s="123"/>
      <c r="H166" s="123"/>
      <c r="I166" s="123"/>
      <c r="J166" s="123"/>
      <c r="K166" s="123"/>
      <c r="L166" s="123"/>
      <c r="M166" s="123"/>
      <c r="N166" s="123"/>
      <c r="O166" s="123"/>
      <c r="P166" s="123"/>
    </row>
    <row r="167" spans="2:16">
      <c r="B167" s="122"/>
      <c r="C167" s="122"/>
      <c r="D167" s="123"/>
      <c r="E167" s="123"/>
      <c r="F167" s="123"/>
      <c r="G167" s="123"/>
      <c r="H167" s="123"/>
      <c r="I167" s="123"/>
      <c r="J167" s="123"/>
      <c r="K167" s="123"/>
      <c r="L167" s="123"/>
      <c r="M167" s="123"/>
      <c r="N167" s="123"/>
      <c r="O167" s="123"/>
      <c r="P167" s="123"/>
    </row>
    <row r="168" spans="2:16">
      <c r="B168" s="122"/>
      <c r="C168" s="122"/>
      <c r="D168" s="123"/>
      <c r="E168" s="123"/>
      <c r="F168" s="123"/>
      <c r="G168" s="123"/>
      <c r="H168" s="123"/>
      <c r="I168" s="123"/>
      <c r="J168" s="123"/>
      <c r="K168" s="123"/>
      <c r="L168" s="123"/>
      <c r="M168" s="123"/>
      <c r="N168" s="123"/>
      <c r="O168" s="123"/>
      <c r="P168" s="123"/>
    </row>
    <row r="169" spans="2:16">
      <c r="B169" s="122"/>
      <c r="C169" s="122"/>
      <c r="D169" s="123"/>
      <c r="E169" s="123"/>
      <c r="F169" s="123"/>
      <c r="G169" s="123"/>
      <c r="H169" s="123"/>
      <c r="I169" s="123"/>
      <c r="J169" s="123"/>
      <c r="K169" s="123"/>
      <c r="L169" s="123"/>
      <c r="M169" s="123"/>
      <c r="N169" s="123"/>
      <c r="O169" s="123"/>
      <c r="P169" s="123"/>
    </row>
    <row r="170" spans="2:16">
      <c r="B170" s="122"/>
      <c r="C170" s="122"/>
      <c r="D170" s="123"/>
      <c r="E170" s="123"/>
      <c r="F170" s="123"/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</row>
    <row r="171" spans="2:16">
      <c r="B171" s="122"/>
      <c r="C171" s="122"/>
      <c r="D171" s="123"/>
      <c r="E171" s="123"/>
      <c r="F171" s="123"/>
      <c r="G171" s="123"/>
      <c r="H171" s="123"/>
      <c r="I171" s="123"/>
      <c r="J171" s="123"/>
      <c r="K171" s="123"/>
      <c r="L171" s="123"/>
      <c r="M171" s="123"/>
      <c r="N171" s="123"/>
      <c r="O171" s="123"/>
      <c r="P171" s="123"/>
    </row>
    <row r="172" spans="2:16">
      <c r="B172" s="122"/>
      <c r="C172" s="122"/>
      <c r="D172" s="123"/>
      <c r="E172" s="123"/>
      <c r="F172" s="123"/>
      <c r="G172" s="123"/>
      <c r="H172" s="123"/>
      <c r="I172" s="123"/>
      <c r="J172" s="123"/>
      <c r="K172" s="123"/>
      <c r="L172" s="123"/>
      <c r="M172" s="123"/>
      <c r="N172" s="123"/>
      <c r="O172" s="123"/>
      <c r="P172" s="123"/>
    </row>
    <row r="173" spans="2:16">
      <c r="B173" s="122"/>
      <c r="C173" s="122"/>
      <c r="D173" s="123"/>
      <c r="E173" s="123"/>
      <c r="F173" s="123"/>
      <c r="G173" s="123"/>
      <c r="H173" s="123"/>
      <c r="I173" s="123"/>
      <c r="J173" s="123"/>
      <c r="K173" s="123"/>
      <c r="L173" s="123"/>
      <c r="M173" s="123"/>
      <c r="N173" s="123"/>
      <c r="O173" s="123"/>
      <c r="P173" s="123"/>
    </row>
    <row r="174" spans="2:16">
      <c r="B174" s="122"/>
      <c r="C174" s="122"/>
      <c r="D174" s="123"/>
      <c r="E174" s="123"/>
      <c r="F174" s="123"/>
      <c r="G174" s="123"/>
      <c r="H174" s="123"/>
      <c r="I174" s="123"/>
      <c r="J174" s="123"/>
      <c r="K174" s="123"/>
      <c r="L174" s="123"/>
      <c r="M174" s="123"/>
      <c r="N174" s="123"/>
      <c r="O174" s="123"/>
      <c r="P174" s="123"/>
    </row>
    <row r="175" spans="2:16">
      <c r="B175" s="122"/>
      <c r="C175" s="122"/>
      <c r="D175" s="123"/>
      <c r="E175" s="123"/>
      <c r="F175" s="123"/>
      <c r="G175" s="123"/>
      <c r="H175" s="123"/>
      <c r="I175" s="123"/>
      <c r="J175" s="123"/>
      <c r="K175" s="123"/>
      <c r="L175" s="123"/>
      <c r="M175" s="123"/>
      <c r="N175" s="123"/>
      <c r="O175" s="123"/>
      <c r="P175" s="123"/>
    </row>
    <row r="176" spans="2:16">
      <c r="B176" s="122"/>
      <c r="C176" s="122"/>
      <c r="D176" s="123"/>
      <c r="E176" s="123"/>
      <c r="F176" s="123"/>
      <c r="G176" s="123"/>
      <c r="H176" s="123"/>
      <c r="I176" s="123"/>
      <c r="J176" s="123"/>
      <c r="K176" s="123"/>
      <c r="L176" s="123"/>
      <c r="M176" s="123"/>
      <c r="N176" s="123"/>
      <c r="O176" s="123"/>
      <c r="P176" s="123"/>
    </row>
    <row r="177" spans="2:16">
      <c r="B177" s="122"/>
      <c r="C177" s="122"/>
      <c r="D177" s="123"/>
      <c r="E177" s="123"/>
      <c r="F177" s="123"/>
      <c r="G177" s="123"/>
      <c r="H177" s="123"/>
      <c r="I177" s="123"/>
      <c r="J177" s="123"/>
      <c r="K177" s="123"/>
      <c r="L177" s="123"/>
      <c r="M177" s="123"/>
      <c r="N177" s="123"/>
      <c r="O177" s="123"/>
      <c r="P177" s="123"/>
    </row>
    <row r="178" spans="2:16">
      <c r="B178" s="122"/>
      <c r="C178" s="122"/>
      <c r="D178" s="123"/>
      <c r="E178" s="123"/>
      <c r="F178" s="123"/>
      <c r="G178" s="123"/>
      <c r="H178" s="123"/>
      <c r="I178" s="123"/>
      <c r="J178" s="123"/>
      <c r="K178" s="123"/>
      <c r="L178" s="123"/>
      <c r="M178" s="123"/>
      <c r="N178" s="123"/>
      <c r="O178" s="123"/>
      <c r="P178" s="123"/>
    </row>
    <row r="179" spans="2:16">
      <c r="B179" s="122"/>
      <c r="C179" s="122"/>
      <c r="D179" s="123"/>
      <c r="E179" s="123"/>
      <c r="F179" s="123"/>
      <c r="G179" s="123"/>
      <c r="H179" s="123"/>
      <c r="I179" s="123"/>
      <c r="J179" s="123"/>
      <c r="K179" s="123"/>
      <c r="L179" s="123"/>
      <c r="M179" s="123"/>
      <c r="N179" s="123"/>
      <c r="O179" s="123"/>
      <c r="P179" s="123"/>
    </row>
    <row r="180" spans="2:16">
      <c r="B180" s="122"/>
      <c r="C180" s="122"/>
      <c r="D180" s="123"/>
      <c r="E180" s="123"/>
      <c r="F180" s="123"/>
      <c r="G180" s="123"/>
      <c r="H180" s="123"/>
      <c r="I180" s="123"/>
      <c r="J180" s="123"/>
      <c r="K180" s="123"/>
      <c r="L180" s="123"/>
      <c r="M180" s="123"/>
      <c r="N180" s="123"/>
      <c r="O180" s="123"/>
      <c r="P180" s="123"/>
    </row>
    <row r="181" spans="2:16">
      <c r="B181" s="122"/>
      <c r="C181" s="122"/>
      <c r="D181" s="123"/>
      <c r="E181" s="123"/>
      <c r="F181" s="123"/>
      <c r="G181" s="123"/>
      <c r="H181" s="123"/>
      <c r="I181" s="123"/>
      <c r="J181" s="123"/>
      <c r="K181" s="123"/>
      <c r="L181" s="123"/>
      <c r="M181" s="123"/>
      <c r="N181" s="123"/>
      <c r="O181" s="123"/>
      <c r="P181" s="123"/>
    </row>
    <row r="182" spans="2:16">
      <c r="B182" s="122"/>
      <c r="C182" s="122"/>
      <c r="D182" s="123"/>
      <c r="E182" s="123"/>
      <c r="F182" s="123"/>
      <c r="G182" s="123"/>
      <c r="H182" s="123"/>
      <c r="I182" s="123"/>
      <c r="J182" s="123"/>
      <c r="K182" s="123"/>
      <c r="L182" s="123"/>
      <c r="M182" s="123"/>
      <c r="N182" s="123"/>
      <c r="O182" s="123"/>
      <c r="P182" s="123"/>
    </row>
    <row r="183" spans="2:16">
      <c r="B183" s="122"/>
      <c r="C183" s="122"/>
      <c r="D183" s="123"/>
      <c r="E183" s="123"/>
      <c r="F183" s="123"/>
      <c r="G183" s="123"/>
      <c r="H183" s="123"/>
      <c r="I183" s="123"/>
      <c r="J183" s="123"/>
      <c r="K183" s="123"/>
      <c r="L183" s="123"/>
      <c r="M183" s="123"/>
      <c r="N183" s="123"/>
      <c r="O183" s="123"/>
      <c r="P183" s="123"/>
    </row>
    <row r="184" spans="2:16">
      <c r="B184" s="122"/>
      <c r="C184" s="122"/>
      <c r="D184" s="123"/>
      <c r="E184" s="123"/>
      <c r="F184" s="123"/>
      <c r="G184" s="123"/>
      <c r="H184" s="123"/>
      <c r="I184" s="123"/>
      <c r="J184" s="123"/>
      <c r="K184" s="123"/>
      <c r="L184" s="123"/>
      <c r="M184" s="123"/>
      <c r="N184" s="123"/>
      <c r="O184" s="123"/>
      <c r="P184" s="123"/>
    </row>
    <row r="185" spans="2:16">
      <c r="B185" s="122"/>
      <c r="C185" s="122"/>
      <c r="D185" s="123"/>
      <c r="E185" s="123"/>
      <c r="F185" s="123"/>
      <c r="G185" s="123"/>
      <c r="H185" s="123"/>
      <c r="I185" s="123"/>
      <c r="J185" s="123"/>
      <c r="K185" s="123"/>
      <c r="L185" s="123"/>
      <c r="M185" s="123"/>
      <c r="N185" s="123"/>
      <c r="O185" s="123"/>
      <c r="P185" s="123"/>
    </row>
    <row r="186" spans="2:16">
      <c r="B186" s="122"/>
      <c r="C186" s="122"/>
      <c r="D186" s="123"/>
      <c r="E186" s="123"/>
      <c r="F186" s="123"/>
      <c r="G186" s="123"/>
      <c r="H186" s="123"/>
      <c r="I186" s="123"/>
      <c r="J186" s="123"/>
      <c r="K186" s="123"/>
      <c r="L186" s="123"/>
      <c r="M186" s="123"/>
      <c r="N186" s="123"/>
      <c r="O186" s="123"/>
      <c r="P186" s="123"/>
    </row>
    <row r="187" spans="2:16">
      <c r="B187" s="122"/>
      <c r="C187" s="122"/>
      <c r="D187" s="123"/>
      <c r="E187" s="123"/>
      <c r="F187" s="123"/>
      <c r="G187" s="123"/>
      <c r="H187" s="123"/>
      <c r="I187" s="123"/>
      <c r="J187" s="123"/>
      <c r="K187" s="123"/>
      <c r="L187" s="123"/>
      <c r="M187" s="123"/>
      <c r="N187" s="123"/>
      <c r="O187" s="123"/>
      <c r="P187" s="123"/>
    </row>
    <row r="188" spans="2:16">
      <c r="B188" s="122"/>
      <c r="C188" s="122"/>
      <c r="D188" s="123"/>
      <c r="E188" s="123"/>
      <c r="F188" s="123"/>
      <c r="G188" s="123"/>
      <c r="H188" s="123"/>
      <c r="I188" s="123"/>
      <c r="J188" s="123"/>
      <c r="K188" s="123"/>
      <c r="L188" s="123"/>
      <c r="M188" s="123"/>
      <c r="N188" s="123"/>
      <c r="O188" s="123"/>
      <c r="P188" s="123"/>
    </row>
    <row r="189" spans="2:16">
      <c r="B189" s="122"/>
      <c r="C189" s="122"/>
      <c r="D189" s="123"/>
      <c r="E189" s="123"/>
      <c r="F189" s="123"/>
      <c r="G189" s="123"/>
      <c r="H189" s="123"/>
      <c r="I189" s="123"/>
      <c r="J189" s="123"/>
      <c r="K189" s="123"/>
      <c r="L189" s="123"/>
      <c r="M189" s="123"/>
      <c r="N189" s="123"/>
      <c r="O189" s="123"/>
      <c r="P189" s="123"/>
    </row>
    <row r="190" spans="2:16">
      <c r="B190" s="122"/>
      <c r="C190" s="122"/>
      <c r="D190" s="123"/>
      <c r="E190" s="123"/>
      <c r="F190" s="123"/>
      <c r="G190" s="123"/>
      <c r="H190" s="123"/>
      <c r="I190" s="123"/>
      <c r="J190" s="123"/>
      <c r="K190" s="123"/>
      <c r="L190" s="123"/>
      <c r="M190" s="123"/>
      <c r="N190" s="123"/>
      <c r="O190" s="123"/>
      <c r="P190" s="123"/>
    </row>
    <row r="191" spans="2:16">
      <c r="B191" s="122"/>
      <c r="C191" s="122"/>
      <c r="D191" s="123"/>
      <c r="E191" s="123"/>
      <c r="F191" s="123"/>
      <c r="G191" s="123"/>
      <c r="H191" s="123"/>
      <c r="I191" s="123"/>
      <c r="J191" s="123"/>
      <c r="K191" s="123"/>
      <c r="L191" s="123"/>
      <c r="M191" s="123"/>
      <c r="N191" s="123"/>
      <c r="O191" s="123"/>
      <c r="P191" s="123"/>
    </row>
    <row r="192" spans="2:16">
      <c r="B192" s="122"/>
      <c r="C192" s="122"/>
      <c r="D192" s="123"/>
      <c r="E192" s="123"/>
      <c r="F192" s="123"/>
      <c r="G192" s="123"/>
      <c r="H192" s="123"/>
      <c r="I192" s="123"/>
      <c r="J192" s="123"/>
      <c r="K192" s="123"/>
      <c r="L192" s="123"/>
      <c r="M192" s="123"/>
      <c r="N192" s="123"/>
      <c r="O192" s="123"/>
      <c r="P192" s="123"/>
    </row>
    <row r="193" spans="2:16">
      <c r="B193" s="122"/>
      <c r="C193" s="122"/>
      <c r="D193" s="123"/>
      <c r="E193" s="123"/>
      <c r="F193" s="123"/>
      <c r="G193" s="123"/>
      <c r="H193" s="123"/>
      <c r="I193" s="123"/>
      <c r="J193" s="123"/>
      <c r="K193" s="123"/>
      <c r="L193" s="123"/>
      <c r="M193" s="123"/>
      <c r="N193" s="123"/>
      <c r="O193" s="123"/>
      <c r="P193" s="123"/>
    </row>
    <row r="194" spans="2:16">
      <c r="B194" s="122"/>
      <c r="C194" s="122"/>
      <c r="D194" s="123"/>
      <c r="E194" s="123"/>
      <c r="F194" s="123"/>
      <c r="G194" s="123"/>
      <c r="H194" s="123"/>
      <c r="I194" s="123"/>
      <c r="J194" s="123"/>
      <c r="K194" s="123"/>
      <c r="L194" s="123"/>
      <c r="M194" s="123"/>
      <c r="N194" s="123"/>
      <c r="O194" s="123"/>
      <c r="P194" s="123"/>
    </row>
    <row r="195" spans="2:16">
      <c r="B195" s="122"/>
      <c r="C195" s="122"/>
      <c r="D195" s="123"/>
      <c r="E195" s="123"/>
      <c r="F195" s="123"/>
      <c r="G195" s="123"/>
      <c r="H195" s="123"/>
      <c r="I195" s="123"/>
      <c r="J195" s="123"/>
      <c r="K195" s="123"/>
      <c r="L195" s="123"/>
      <c r="M195" s="123"/>
      <c r="N195" s="123"/>
      <c r="O195" s="123"/>
      <c r="P195" s="123"/>
    </row>
    <row r="196" spans="2:16">
      <c r="B196" s="122"/>
      <c r="C196" s="122"/>
      <c r="D196" s="123"/>
      <c r="E196" s="123"/>
      <c r="F196" s="123"/>
      <c r="G196" s="123"/>
      <c r="H196" s="123"/>
      <c r="I196" s="123"/>
      <c r="J196" s="123"/>
      <c r="K196" s="123"/>
      <c r="L196" s="123"/>
      <c r="M196" s="123"/>
      <c r="N196" s="123"/>
      <c r="O196" s="123"/>
      <c r="P196" s="123"/>
    </row>
    <row r="197" spans="2:16">
      <c r="B197" s="122"/>
      <c r="C197" s="122"/>
      <c r="D197" s="123"/>
      <c r="E197" s="123"/>
      <c r="F197" s="123"/>
      <c r="G197" s="123"/>
      <c r="H197" s="123"/>
      <c r="I197" s="123"/>
      <c r="J197" s="123"/>
      <c r="K197" s="123"/>
      <c r="L197" s="123"/>
      <c r="M197" s="123"/>
      <c r="N197" s="123"/>
      <c r="O197" s="123"/>
      <c r="P197" s="123"/>
    </row>
    <row r="198" spans="2:16">
      <c r="B198" s="122"/>
      <c r="C198" s="122"/>
      <c r="D198" s="123"/>
      <c r="E198" s="123"/>
      <c r="F198" s="123"/>
      <c r="G198" s="123"/>
      <c r="H198" s="123"/>
      <c r="I198" s="123"/>
      <c r="J198" s="123"/>
      <c r="K198" s="123"/>
      <c r="L198" s="123"/>
      <c r="M198" s="123"/>
      <c r="N198" s="123"/>
      <c r="O198" s="123"/>
      <c r="P198" s="123"/>
    </row>
    <row r="199" spans="2:16">
      <c r="B199" s="122"/>
      <c r="C199" s="122"/>
      <c r="D199" s="123"/>
      <c r="E199" s="123"/>
      <c r="F199" s="123"/>
      <c r="G199" s="123"/>
      <c r="H199" s="123"/>
      <c r="I199" s="123"/>
      <c r="J199" s="123"/>
      <c r="K199" s="123"/>
      <c r="L199" s="123"/>
      <c r="M199" s="123"/>
      <c r="N199" s="123"/>
      <c r="O199" s="123"/>
      <c r="P199" s="123"/>
    </row>
    <row r="200" spans="2:16">
      <c r="B200" s="122"/>
      <c r="C200" s="122"/>
      <c r="D200" s="123"/>
      <c r="E200" s="123"/>
      <c r="F200" s="123"/>
      <c r="G200" s="123"/>
      <c r="H200" s="123"/>
      <c r="I200" s="123"/>
      <c r="J200" s="123"/>
      <c r="K200" s="123"/>
      <c r="L200" s="123"/>
      <c r="M200" s="123"/>
      <c r="N200" s="123"/>
      <c r="O200" s="123"/>
      <c r="P200" s="123"/>
    </row>
    <row r="201" spans="2:16">
      <c r="B201" s="122"/>
      <c r="C201" s="122"/>
      <c r="D201" s="123"/>
      <c r="E201" s="123"/>
      <c r="F201" s="123"/>
      <c r="G201" s="123"/>
      <c r="H201" s="123"/>
      <c r="I201" s="123"/>
      <c r="J201" s="123"/>
      <c r="K201" s="123"/>
      <c r="L201" s="123"/>
      <c r="M201" s="123"/>
      <c r="N201" s="123"/>
      <c r="O201" s="123"/>
      <c r="P201" s="123"/>
    </row>
    <row r="202" spans="2:16">
      <c r="B202" s="122"/>
      <c r="C202" s="122"/>
      <c r="D202" s="123"/>
      <c r="E202" s="123"/>
      <c r="F202" s="123"/>
      <c r="G202" s="123"/>
      <c r="H202" s="123"/>
      <c r="I202" s="123"/>
      <c r="J202" s="123"/>
      <c r="K202" s="123"/>
      <c r="L202" s="123"/>
      <c r="M202" s="123"/>
      <c r="N202" s="123"/>
      <c r="O202" s="123"/>
      <c r="P202" s="123"/>
    </row>
    <row r="203" spans="2:16">
      <c r="B203" s="122"/>
      <c r="C203" s="122"/>
      <c r="D203" s="123"/>
      <c r="E203" s="123"/>
      <c r="F203" s="123"/>
      <c r="G203" s="123"/>
      <c r="H203" s="123"/>
      <c r="I203" s="123"/>
      <c r="J203" s="123"/>
      <c r="K203" s="123"/>
      <c r="L203" s="123"/>
      <c r="M203" s="123"/>
      <c r="N203" s="123"/>
      <c r="O203" s="123"/>
      <c r="P203" s="123"/>
    </row>
    <row r="204" spans="2:16">
      <c r="B204" s="122"/>
      <c r="C204" s="122"/>
      <c r="D204" s="123"/>
      <c r="E204" s="123"/>
      <c r="F204" s="123"/>
      <c r="G204" s="123"/>
      <c r="H204" s="123"/>
      <c r="I204" s="123"/>
      <c r="J204" s="123"/>
      <c r="K204" s="123"/>
      <c r="L204" s="123"/>
      <c r="M204" s="123"/>
      <c r="N204" s="123"/>
      <c r="O204" s="123"/>
      <c r="P204" s="123"/>
    </row>
    <row r="205" spans="2:16">
      <c r="B205" s="122"/>
      <c r="C205" s="122"/>
      <c r="D205" s="123"/>
      <c r="E205" s="123"/>
      <c r="F205" s="123"/>
      <c r="G205" s="123"/>
      <c r="H205" s="123"/>
      <c r="I205" s="123"/>
      <c r="J205" s="123"/>
      <c r="K205" s="123"/>
      <c r="L205" s="123"/>
      <c r="M205" s="123"/>
      <c r="N205" s="123"/>
      <c r="O205" s="123"/>
      <c r="P205" s="123"/>
    </row>
    <row r="206" spans="2:16">
      <c r="B206" s="122"/>
      <c r="C206" s="122"/>
      <c r="D206" s="123"/>
      <c r="E206" s="123"/>
      <c r="F206" s="123"/>
      <c r="G206" s="123"/>
      <c r="H206" s="123"/>
      <c r="I206" s="123"/>
      <c r="J206" s="123"/>
      <c r="K206" s="123"/>
      <c r="L206" s="123"/>
      <c r="M206" s="123"/>
      <c r="N206" s="123"/>
      <c r="O206" s="123"/>
      <c r="P206" s="123"/>
    </row>
    <row r="207" spans="2:16">
      <c r="B207" s="122"/>
      <c r="C207" s="122"/>
      <c r="D207" s="123"/>
      <c r="E207" s="123"/>
      <c r="F207" s="123"/>
      <c r="G207" s="123"/>
      <c r="H207" s="123"/>
      <c r="I207" s="123"/>
      <c r="J207" s="123"/>
      <c r="K207" s="123"/>
      <c r="L207" s="123"/>
      <c r="M207" s="123"/>
      <c r="N207" s="123"/>
      <c r="O207" s="123"/>
      <c r="P207" s="123"/>
    </row>
    <row r="208" spans="2:16">
      <c r="B208" s="122"/>
      <c r="C208" s="122"/>
      <c r="D208" s="123"/>
      <c r="E208" s="123"/>
      <c r="F208" s="123"/>
      <c r="G208" s="123"/>
      <c r="H208" s="123"/>
      <c r="I208" s="123"/>
      <c r="J208" s="123"/>
      <c r="K208" s="123"/>
      <c r="L208" s="123"/>
      <c r="M208" s="123"/>
      <c r="N208" s="123"/>
      <c r="O208" s="123"/>
      <c r="P208" s="123"/>
    </row>
    <row r="209" spans="2:16">
      <c r="B209" s="122"/>
      <c r="C209" s="122"/>
      <c r="D209" s="123"/>
      <c r="E209" s="123"/>
      <c r="F209" s="123"/>
      <c r="G209" s="123"/>
      <c r="H209" s="123"/>
      <c r="I209" s="123"/>
      <c r="J209" s="123"/>
      <c r="K209" s="123"/>
      <c r="L209" s="123"/>
      <c r="M209" s="123"/>
      <c r="N209" s="123"/>
      <c r="O209" s="123"/>
      <c r="P209" s="123"/>
    </row>
    <row r="210" spans="2:16">
      <c r="B210" s="122"/>
      <c r="C210" s="122"/>
      <c r="D210" s="123"/>
      <c r="E210" s="123"/>
      <c r="F210" s="123"/>
      <c r="G210" s="123"/>
      <c r="H210" s="123"/>
      <c r="I210" s="123"/>
      <c r="J210" s="123"/>
      <c r="K210" s="123"/>
      <c r="L210" s="123"/>
      <c r="M210" s="123"/>
      <c r="N210" s="123"/>
      <c r="O210" s="123"/>
      <c r="P210" s="123"/>
    </row>
    <row r="211" spans="2:16">
      <c r="B211" s="122"/>
      <c r="C211" s="122"/>
      <c r="D211" s="123"/>
      <c r="E211" s="123"/>
      <c r="F211" s="123"/>
      <c r="G211" s="123"/>
      <c r="H211" s="123"/>
      <c r="I211" s="123"/>
      <c r="J211" s="123"/>
      <c r="K211" s="123"/>
      <c r="L211" s="123"/>
      <c r="M211" s="123"/>
      <c r="N211" s="123"/>
      <c r="O211" s="123"/>
      <c r="P211" s="123"/>
    </row>
    <row r="212" spans="2:16">
      <c r="B212" s="122"/>
      <c r="C212" s="122"/>
      <c r="D212" s="123"/>
      <c r="E212" s="123"/>
      <c r="F212" s="123"/>
      <c r="G212" s="123"/>
      <c r="H212" s="123"/>
      <c r="I212" s="123"/>
      <c r="J212" s="123"/>
      <c r="K212" s="123"/>
      <c r="L212" s="123"/>
      <c r="M212" s="123"/>
      <c r="N212" s="123"/>
      <c r="O212" s="123"/>
      <c r="P212" s="123"/>
    </row>
    <row r="213" spans="2:16">
      <c r="B213" s="122"/>
      <c r="C213" s="122"/>
      <c r="D213" s="123"/>
      <c r="E213" s="123"/>
      <c r="F213" s="123"/>
      <c r="G213" s="123"/>
      <c r="H213" s="123"/>
      <c r="I213" s="123"/>
      <c r="J213" s="123"/>
      <c r="K213" s="123"/>
      <c r="L213" s="123"/>
      <c r="M213" s="123"/>
      <c r="N213" s="123"/>
      <c r="O213" s="123"/>
      <c r="P213" s="123"/>
    </row>
    <row r="214" spans="2:16">
      <c r="B214" s="122"/>
      <c r="C214" s="122"/>
      <c r="D214" s="123"/>
      <c r="E214" s="123"/>
      <c r="F214" s="123"/>
      <c r="G214" s="123"/>
      <c r="H214" s="123"/>
      <c r="I214" s="123"/>
      <c r="J214" s="123"/>
      <c r="K214" s="123"/>
      <c r="L214" s="123"/>
      <c r="M214" s="123"/>
      <c r="N214" s="123"/>
      <c r="O214" s="123"/>
      <c r="P214" s="123"/>
    </row>
    <row r="215" spans="2:16">
      <c r="B215" s="122"/>
      <c r="C215" s="122"/>
      <c r="D215" s="123"/>
      <c r="E215" s="123"/>
      <c r="F215" s="123"/>
      <c r="G215" s="123"/>
      <c r="H215" s="123"/>
      <c r="I215" s="123"/>
      <c r="J215" s="123"/>
      <c r="K215" s="123"/>
      <c r="L215" s="123"/>
      <c r="M215" s="123"/>
      <c r="N215" s="123"/>
      <c r="O215" s="123"/>
      <c r="P215" s="123"/>
    </row>
    <row r="216" spans="2:16">
      <c r="B216" s="122"/>
      <c r="C216" s="122"/>
      <c r="D216" s="123"/>
      <c r="E216" s="123"/>
      <c r="F216" s="123"/>
      <c r="G216" s="123"/>
      <c r="H216" s="123"/>
      <c r="I216" s="123"/>
      <c r="J216" s="123"/>
      <c r="K216" s="123"/>
      <c r="L216" s="123"/>
      <c r="M216" s="123"/>
      <c r="N216" s="123"/>
      <c r="O216" s="123"/>
      <c r="P216" s="123"/>
    </row>
    <row r="217" spans="2:16">
      <c r="B217" s="122"/>
      <c r="C217" s="122"/>
      <c r="D217" s="123"/>
      <c r="E217" s="123"/>
      <c r="F217" s="123"/>
      <c r="G217" s="123"/>
      <c r="H217" s="123"/>
      <c r="I217" s="123"/>
      <c r="J217" s="123"/>
      <c r="K217" s="123"/>
      <c r="L217" s="123"/>
      <c r="M217" s="123"/>
      <c r="N217" s="123"/>
      <c r="O217" s="123"/>
      <c r="P217" s="123"/>
    </row>
    <row r="218" spans="2:16">
      <c r="D218" s="1"/>
    </row>
    <row r="219" spans="2:16">
      <c r="D219" s="1"/>
    </row>
    <row r="220" spans="2:16">
      <c r="D220" s="1"/>
    </row>
    <row r="221" spans="2:16">
      <c r="D221" s="1"/>
    </row>
    <row r="222" spans="2:16">
      <c r="D222" s="1"/>
    </row>
    <row r="223" spans="2:16">
      <c r="D223" s="1"/>
    </row>
    <row r="224" spans="2:16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11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4.855468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5.7109375" style="1" customWidth="1"/>
    <col min="18" max="16384" width="9.140625" style="1"/>
  </cols>
  <sheetData>
    <row r="1" spans="2:16">
      <c r="B1" s="46" t="s">
        <v>140</v>
      </c>
      <c r="C1" s="67" t="s" vm="1">
        <v>216</v>
      </c>
    </row>
    <row r="2" spans="2:16">
      <c r="B2" s="46" t="s">
        <v>139</v>
      </c>
      <c r="C2" s="67" t="s">
        <v>217</v>
      </c>
    </row>
    <row r="3" spans="2:16">
      <c r="B3" s="46" t="s">
        <v>141</v>
      </c>
      <c r="C3" s="67" t="s">
        <v>218</v>
      </c>
    </row>
    <row r="4" spans="2:16">
      <c r="B4" s="46" t="s">
        <v>142</v>
      </c>
      <c r="C4" s="67">
        <v>8602</v>
      </c>
    </row>
    <row r="6" spans="2:16" ht="26.25" customHeight="1">
      <c r="B6" s="151" t="s">
        <v>178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3"/>
    </row>
    <row r="7" spans="2:16" s="3" customFormat="1" ht="78.75">
      <c r="B7" s="21" t="s">
        <v>110</v>
      </c>
      <c r="C7" s="29" t="s">
        <v>43</v>
      </c>
      <c r="D7" s="29" t="s">
        <v>62</v>
      </c>
      <c r="E7" s="29" t="s">
        <v>14</v>
      </c>
      <c r="F7" s="29" t="s">
        <v>63</v>
      </c>
      <c r="G7" s="29" t="s">
        <v>98</v>
      </c>
      <c r="H7" s="29" t="s">
        <v>17</v>
      </c>
      <c r="I7" s="29" t="s">
        <v>97</v>
      </c>
      <c r="J7" s="29" t="s">
        <v>16</v>
      </c>
      <c r="K7" s="29" t="s">
        <v>175</v>
      </c>
      <c r="L7" s="29" t="s">
        <v>193</v>
      </c>
      <c r="M7" s="29" t="s">
        <v>176</v>
      </c>
      <c r="N7" s="29" t="s">
        <v>56</v>
      </c>
      <c r="O7" s="29" t="s">
        <v>143</v>
      </c>
      <c r="P7" s="30" t="s">
        <v>145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200</v>
      </c>
      <c r="M8" s="31" t="s">
        <v>196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7" t="s">
        <v>2493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28">
        <v>0</v>
      </c>
      <c r="N10" s="68"/>
      <c r="O10" s="129">
        <v>0</v>
      </c>
      <c r="P10" s="129">
        <v>0</v>
      </c>
    </row>
    <row r="11" spans="2:16" ht="20.25" customHeight="1">
      <c r="B11" s="130" t="s">
        <v>208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2:16">
      <c r="B12" s="130" t="s">
        <v>106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>
      <c r="B13" s="130" t="s">
        <v>199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122"/>
      <c r="C110" s="122"/>
      <c r="D110" s="123"/>
      <c r="E110" s="123"/>
      <c r="F110" s="123"/>
      <c r="G110" s="123"/>
      <c r="H110" s="123"/>
      <c r="I110" s="123"/>
      <c r="J110" s="123"/>
      <c r="K110" s="123"/>
      <c r="L110" s="123"/>
      <c r="M110" s="123"/>
      <c r="N110" s="123"/>
      <c r="O110" s="123"/>
      <c r="P110" s="123"/>
    </row>
    <row r="111" spans="2:16">
      <c r="B111" s="122"/>
      <c r="C111" s="122"/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  <c r="P111" s="123"/>
    </row>
    <row r="112" spans="2:16">
      <c r="B112" s="122"/>
      <c r="C112" s="122"/>
      <c r="D112" s="123"/>
      <c r="E112" s="123"/>
      <c r="F112" s="123"/>
      <c r="G112" s="123"/>
      <c r="H112" s="123"/>
      <c r="I112" s="123"/>
      <c r="J112" s="123"/>
      <c r="K112" s="123"/>
      <c r="L112" s="123"/>
      <c r="M112" s="123"/>
      <c r="N112" s="123"/>
      <c r="O112" s="123"/>
      <c r="P112" s="123"/>
    </row>
    <row r="113" spans="2:16">
      <c r="B113" s="122"/>
      <c r="C113" s="122"/>
      <c r="D113" s="123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</row>
    <row r="114" spans="2:16">
      <c r="B114" s="122"/>
      <c r="C114" s="122"/>
      <c r="D114" s="123"/>
      <c r="E114" s="123"/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  <c r="P114" s="123"/>
    </row>
    <row r="115" spans="2:16">
      <c r="B115" s="122"/>
      <c r="C115" s="122"/>
      <c r="D115" s="123"/>
      <c r="E115" s="123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</row>
    <row r="116" spans="2:16">
      <c r="B116" s="122"/>
      <c r="C116" s="122"/>
      <c r="D116" s="123"/>
      <c r="E116" s="123"/>
      <c r="F116" s="123"/>
      <c r="G116" s="123"/>
      <c r="H116" s="123"/>
      <c r="I116" s="123"/>
      <c r="J116" s="123"/>
      <c r="K116" s="123"/>
      <c r="L116" s="123"/>
      <c r="M116" s="123"/>
      <c r="N116" s="123"/>
      <c r="O116" s="123"/>
      <c r="P116" s="123"/>
    </row>
    <row r="117" spans="2:16">
      <c r="B117" s="122"/>
      <c r="C117" s="122"/>
      <c r="D117" s="123"/>
      <c r="E117" s="123"/>
      <c r="F117" s="123"/>
      <c r="G117" s="123"/>
      <c r="H117" s="123"/>
      <c r="I117" s="123"/>
      <c r="J117" s="123"/>
      <c r="K117" s="123"/>
      <c r="L117" s="123"/>
      <c r="M117" s="123"/>
      <c r="N117" s="123"/>
      <c r="O117" s="123"/>
      <c r="P117" s="123"/>
    </row>
    <row r="118" spans="2:16">
      <c r="B118" s="122"/>
      <c r="C118" s="122"/>
      <c r="D118" s="123"/>
      <c r="E118" s="123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  <c r="P118" s="123"/>
    </row>
    <row r="119" spans="2:16">
      <c r="B119" s="122"/>
      <c r="C119" s="122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</row>
    <row r="120" spans="2:16">
      <c r="B120" s="122"/>
      <c r="C120" s="122"/>
      <c r="D120" s="123"/>
      <c r="E120" s="123"/>
      <c r="F120" s="123"/>
      <c r="G120" s="123"/>
      <c r="H120" s="123"/>
      <c r="I120" s="123"/>
      <c r="J120" s="123"/>
      <c r="K120" s="123"/>
      <c r="L120" s="123"/>
      <c r="M120" s="123"/>
      <c r="N120" s="123"/>
      <c r="O120" s="123"/>
      <c r="P120" s="123"/>
    </row>
    <row r="121" spans="2:16">
      <c r="B121" s="122"/>
      <c r="C121" s="122"/>
      <c r="D121" s="123"/>
      <c r="E121" s="123"/>
      <c r="F121" s="123"/>
      <c r="G121" s="123"/>
      <c r="H121" s="123"/>
      <c r="I121" s="123"/>
      <c r="J121" s="123"/>
      <c r="K121" s="123"/>
      <c r="L121" s="123"/>
      <c r="M121" s="123"/>
      <c r="N121" s="123"/>
      <c r="O121" s="123"/>
      <c r="P121" s="123"/>
    </row>
    <row r="122" spans="2:16">
      <c r="B122" s="122"/>
      <c r="C122" s="122"/>
      <c r="D122" s="123"/>
      <c r="E122" s="123"/>
      <c r="F122" s="123"/>
      <c r="G122" s="123"/>
      <c r="H122" s="123"/>
      <c r="I122" s="123"/>
      <c r="J122" s="123"/>
      <c r="K122" s="123"/>
      <c r="L122" s="123"/>
      <c r="M122" s="123"/>
      <c r="N122" s="123"/>
      <c r="O122" s="123"/>
      <c r="P122" s="123"/>
    </row>
    <row r="123" spans="2:16">
      <c r="B123" s="122"/>
      <c r="C123" s="122"/>
      <c r="D123" s="123"/>
      <c r="E123" s="123"/>
      <c r="F123" s="123"/>
      <c r="G123" s="123"/>
      <c r="H123" s="123"/>
      <c r="I123" s="123"/>
      <c r="J123" s="123"/>
      <c r="K123" s="123"/>
      <c r="L123" s="123"/>
      <c r="M123" s="123"/>
      <c r="N123" s="123"/>
      <c r="O123" s="123"/>
      <c r="P123" s="123"/>
    </row>
    <row r="124" spans="2:16">
      <c r="B124" s="122"/>
      <c r="C124" s="122"/>
      <c r="D124" s="123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  <c r="P124" s="123"/>
    </row>
    <row r="125" spans="2:16">
      <c r="B125" s="122"/>
      <c r="C125" s="122"/>
      <c r="D125" s="123"/>
      <c r="E125" s="123"/>
      <c r="F125" s="123"/>
      <c r="G125" s="123"/>
      <c r="H125" s="123"/>
      <c r="I125" s="123"/>
      <c r="J125" s="123"/>
      <c r="K125" s="123"/>
      <c r="L125" s="123"/>
      <c r="M125" s="123"/>
      <c r="N125" s="123"/>
      <c r="O125" s="123"/>
      <c r="P125" s="123"/>
    </row>
    <row r="126" spans="2:16">
      <c r="B126" s="122"/>
      <c r="C126" s="122"/>
      <c r="D126" s="123"/>
      <c r="E126" s="123"/>
      <c r="F126" s="123"/>
      <c r="G126" s="123"/>
      <c r="H126" s="123"/>
      <c r="I126" s="123"/>
      <c r="J126" s="123"/>
      <c r="K126" s="123"/>
      <c r="L126" s="123"/>
      <c r="M126" s="123"/>
      <c r="N126" s="123"/>
      <c r="O126" s="123"/>
      <c r="P126" s="123"/>
    </row>
    <row r="127" spans="2:16">
      <c r="B127" s="122"/>
      <c r="C127" s="122"/>
      <c r="D127" s="123"/>
      <c r="E127" s="123"/>
      <c r="F127" s="123"/>
      <c r="G127" s="123"/>
      <c r="H127" s="123"/>
      <c r="I127" s="123"/>
      <c r="J127" s="123"/>
      <c r="K127" s="123"/>
      <c r="L127" s="123"/>
      <c r="M127" s="123"/>
      <c r="N127" s="123"/>
      <c r="O127" s="123"/>
      <c r="P127" s="123"/>
    </row>
    <row r="128" spans="2:16">
      <c r="B128" s="122"/>
      <c r="C128" s="122"/>
      <c r="D128" s="123"/>
      <c r="E128" s="123"/>
      <c r="F128" s="123"/>
      <c r="G128" s="123"/>
      <c r="H128" s="123"/>
      <c r="I128" s="123"/>
      <c r="J128" s="123"/>
      <c r="K128" s="123"/>
      <c r="L128" s="123"/>
      <c r="M128" s="123"/>
      <c r="N128" s="123"/>
      <c r="O128" s="123"/>
      <c r="P128" s="123"/>
    </row>
    <row r="129" spans="2:16">
      <c r="B129" s="122"/>
      <c r="C129" s="122"/>
      <c r="D129" s="123"/>
      <c r="E129" s="123"/>
      <c r="F129" s="123"/>
      <c r="G129" s="123"/>
      <c r="H129" s="123"/>
      <c r="I129" s="123"/>
      <c r="J129" s="123"/>
      <c r="K129" s="123"/>
      <c r="L129" s="123"/>
      <c r="M129" s="123"/>
      <c r="N129" s="123"/>
      <c r="O129" s="123"/>
      <c r="P129" s="123"/>
    </row>
    <row r="130" spans="2:16">
      <c r="B130" s="122"/>
      <c r="C130" s="122"/>
      <c r="D130" s="123"/>
      <c r="E130" s="123"/>
      <c r="F130" s="123"/>
      <c r="G130" s="123"/>
      <c r="H130" s="123"/>
      <c r="I130" s="123"/>
      <c r="J130" s="123"/>
      <c r="K130" s="123"/>
      <c r="L130" s="123"/>
      <c r="M130" s="123"/>
      <c r="N130" s="123"/>
      <c r="O130" s="123"/>
      <c r="P130" s="123"/>
    </row>
    <row r="131" spans="2:16">
      <c r="B131" s="122"/>
      <c r="C131" s="122"/>
      <c r="D131" s="123"/>
      <c r="E131" s="123"/>
      <c r="F131" s="123"/>
      <c r="G131" s="123"/>
      <c r="H131" s="123"/>
      <c r="I131" s="123"/>
      <c r="J131" s="123"/>
      <c r="K131" s="123"/>
      <c r="L131" s="123"/>
      <c r="M131" s="123"/>
      <c r="N131" s="123"/>
      <c r="O131" s="123"/>
      <c r="P131" s="123"/>
    </row>
    <row r="132" spans="2:16">
      <c r="B132" s="122"/>
      <c r="C132" s="122"/>
      <c r="D132" s="123"/>
      <c r="E132" s="123"/>
      <c r="F132" s="123"/>
      <c r="G132" s="123"/>
      <c r="H132" s="123"/>
      <c r="I132" s="123"/>
      <c r="J132" s="123"/>
      <c r="K132" s="123"/>
      <c r="L132" s="123"/>
      <c r="M132" s="123"/>
      <c r="N132" s="123"/>
      <c r="O132" s="123"/>
      <c r="P132" s="123"/>
    </row>
    <row r="133" spans="2:16">
      <c r="B133" s="122"/>
      <c r="C133" s="122"/>
      <c r="D133" s="123"/>
      <c r="E133" s="123"/>
      <c r="F133" s="123"/>
      <c r="G133" s="123"/>
      <c r="H133" s="123"/>
      <c r="I133" s="123"/>
      <c r="J133" s="123"/>
      <c r="K133" s="123"/>
      <c r="L133" s="123"/>
      <c r="M133" s="123"/>
      <c r="N133" s="123"/>
      <c r="O133" s="123"/>
      <c r="P133" s="123"/>
    </row>
    <row r="134" spans="2:16">
      <c r="B134" s="122"/>
      <c r="C134" s="122"/>
      <c r="D134" s="123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  <c r="P134" s="123"/>
    </row>
    <row r="135" spans="2:16">
      <c r="B135" s="122"/>
      <c r="C135" s="122"/>
      <c r="D135" s="123"/>
      <c r="E135" s="123"/>
      <c r="F135" s="123"/>
      <c r="G135" s="123"/>
      <c r="H135" s="123"/>
      <c r="I135" s="123"/>
      <c r="J135" s="123"/>
      <c r="K135" s="123"/>
      <c r="L135" s="123"/>
      <c r="M135" s="123"/>
      <c r="N135" s="123"/>
      <c r="O135" s="123"/>
      <c r="P135" s="123"/>
    </row>
    <row r="136" spans="2:16">
      <c r="B136" s="122"/>
      <c r="C136" s="122"/>
      <c r="D136" s="123"/>
      <c r="E136" s="123"/>
      <c r="F136" s="123"/>
      <c r="G136" s="123"/>
      <c r="H136" s="123"/>
      <c r="I136" s="123"/>
      <c r="J136" s="123"/>
      <c r="K136" s="123"/>
      <c r="L136" s="123"/>
      <c r="M136" s="123"/>
      <c r="N136" s="123"/>
      <c r="O136" s="123"/>
      <c r="P136" s="123"/>
    </row>
    <row r="137" spans="2:16">
      <c r="B137" s="122"/>
      <c r="C137" s="122"/>
      <c r="D137" s="123"/>
      <c r="E137" s="123"/>
      <c r="F137" s="123"/>
      <c r="G137" s="123"/>
      <c r="H137" s="123"/>
      <c r="I137" s="123"/>
      <c r="J137" s="123"/>
      <c r="K137" s="123"/>
      <c r="L137" s="123"/>
      <c r="M137" s="123"/>
      <c r="N137" s="123"/>
      <c r="O137" s="123"/>
      <c r="P137" s="123"/>
    </row>
    <row r="138" spans="2:16">
      <c r="B138" s="122"/>
      <c r="C138" s="122"/>
      <c r="D138" s="123"/>
      <c r="E138" s="123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  <c r="P138" s="123"/>
    </row>
    <row r="139" spans="2:16">
      <c r="B139" s="122"/>
      <c r="C139" s="122"/>
      <c r="D139" s="123"/>
      <c r="E139" s="123"/>
      <c r="F139" s="123"/>
      <c r="G139" s="123"/>
      <c r="H139" s="123"/>
      <c r="I139" s="123"/>
      <c r="J139" s="123"/>
      <c r="K139" s="123"/>
      <c r="L139" s="123"/>
      <c r="M139" s="123"/>
      <c r="N139" s="123"/>
      <c r="O139" s="123"/>
      <c r="P139" s="123"/>
    </row>
    <row r="140" spans="2:16">
      <c r="B140" s="122"/>
      <c r="C140" s="122"/>
      <c r="D140" s="123"/>
      <c r="E140" s="123"/>
      <c r="F140" s="123"/>
      <c r="G140" s="123"/>
      <c r="H140" s="123"/>
      <c r="I140" s="123"/>
      <c r="J140" s="123"/>
      <c r="K140" s="123"/>
      <c r="L140" s="123"/>
      <c r="M140" s="123"/>
      <c r="N140" s="123"/>
      <c r="O140" s="123"/>
      <c r="P140" s="123"/>
    </row>
    <row r="141" spans="2:16">
      <c r="B141" s="122"/>
      <c r="C141" s="122"/>
      <c r="D141" s="123"/>
      <c r="E141" s="123"/>
      <c r="F141" s="123"/>
      <c r="G141" s="123"/>
      <c r="H141" s="123"/>
      <c r="I141" s="123"/>
      <c r="J141" s="123"/>
      <c r="K141" s="123"/>
      <c r="L141" s="123"/>
      <c r="M141" s="123"/>
      <c r="N141" s="123"/>
      <c r="O141" s="123"/>
      <c r="P141" s="123"/>
    </row>
    <row r="142" spans="2:16">
      <c r="B142" s="122"/>
      <c r="C142" s="122"/>
      <c r="D142" s="123"/>
      <c r="E142" s="123"/>
      <c r="F142" s="123"/>
      <c r="G142" s="123"/>
      <c r="H142" s="123"/>
      <c r="I142" s="123"/>
      <c r="J142" s="123"/>
      <c r="K142" s="123"/>
      <c r="L142" s="123"/>
      <c r="M142" s="123"/>
      <c r="N142" s="123"/>
      <c r="O142" s="123"/>
      <c r="P142" s="123"/>
    </row>
    <row r="143" spans="2:16">
      <c r="B143" s="122"/>
      <c r="C143" s="122"/>
      <c r="D143" s="123"/>
      <c r="E143" s="123"/>
      <c r="F143" s="123"/>
      <c r="G143" s="123"/>
      <c r="H143" s="123"/>
      <c r="I143" s="123"/>
      <c r="J143" s="123"/>
      <c r="K143" s="123"/>
      <c r="L143" s="123"/>
      <c r="M143" s="123"/>
      <c r="N143" s="123"/>
      <c r="O143" s="123"/>
      <c r="P143" s="123"/>
    </row>
    <row r="144" spans="2:16">
      <c r="B144" s="122"/>
      <c r="C144" s="122"/>
      <c r="D144" s="123"/>
      <c r="E144" s="123"/>
      <c r="F144" s="123"/>
      <c r="G144" s="123"/>
      <c r="H144" s="123"/>
      <c r="I144" s="123"/>
      <c r="J144" s="123"/>
      <c r="K144" s="123"/>
      <c r="L144" s="123"/>
      <c r="M144" s="123"/>
      <c r="N144" s="123"/>
      <c r="O144" s="123"/>
      <c r="P144" s="123"/>
    </row>
    <row r="145" spans="2:16">
      <c r="B145" s="122"/>
      <c r="C145" s="122"/>
      <c r="D145" s="123"/>
      <c r="E145" s="123"/>
      <c r="F145" s="123"/>
      <c r="G145" s="123"/>
      <c r="H145" s="123"/>
      <c r="I145" s="123"/>
      <c r="J145" s="123"/>
      <c r="K145" s="123"/>
      <c r="L145" s="123"/>
      <c r="M145" s="123"/>
      <c r="N145" s="123"/>
      <c r="O145" s="123"/>
      <c r="P145" s="123"/>
    </row>
    <row r="146" spans="2:16">
      <c r="B146" s="122"/>
      <c r="C146" s="122"/>
      <c r="D146" s="123"/>
      <c r="E146" s="123"/>
      <c r="F146" s="123"/>
      <c r="G146" s="123"/>
      <c r="H146" s="123"/>
      <c r="I146" s="123"/>
      <c r="J146" s="123"/>
      <c r="K146" s="123"/>
      <c r="L146" s="123"/>
      <c r="M146" s="123"/>
      <c r="N146" s="123"/>
      <c r="O146" s="123"/>
      <c r="P146" s="123"/>
    </row>
    <row r="147" spans="2:16">
      <c r="B147" s="122"/>
      <c r="C147" s="122"/>
      <c r="D147" s="123"/>
      <c r="E147" s="123"/>
      <c r="F147" s="123"/>
      <c r="G147" s="123"/>
      <c r="H147" s="123"/>
      <c r="I147" s="123"/>
      <c r="J147" s="123"/>
      <c r="K147" s="123"/>
      <c r="L147" s="123"/>
      <c r="M147" s="123"/>
      <c r="N147" s="123"/>
      <c r="O147" s="123"/>
      <c r="P147" s="123"/>
    </row>
    <row r="148" spans="2:16">
      <c r="B148" s="122"/>
      <c r="C148" s="122"/>
      <c r="D148" s="123"/>
      <c r="E148" s="123"/>
      <c r="F148" s="123"/>
      <c r="G148" s="123"/>
      <c r="H148" s="123"/>
      <c r="I148" s="123"/>
      <c r="J148" s="123"/>
      <c r="K148" s="123"/>
      <c r="L148" s="123"/>
      <c r="M148" s="123"/>
      <c r="N148" s="123"/>
      <c r="O148" s="123"/>
      <c r="P148" s="123"/>
    </row>
    <row r="149" spans="2:16">
      <c r="B149" s="122"/>
      <c r="C149" s="122"/>
      <c r="D149" s="123"/>
      <c r="E149" s="123"/>
      <c r="F149" s="123"/>
      <c r="G149" s="123"/>
      <c r="H149" s="123"/>
      <c r="I149" s="123"/>
      <c r="J149" s="123"/>
      <c r="K149" s="123"/>
      <c r="L149" s="123"/>
      <c r="M149" s="123"/>
      <c r="N149" s="123"/>
      <c r="O149" s="123"/>
      <c r="P149" s="123"/>
    </row>
    <row r="150" spans="2:16">
      <c r="B150" s="122"/>
      <c r="C150" s="122"/>
      <c r="D150" s="123"/>
      <c r="E150" s="123"/>
      <c r="F150" s="123"/>
      <c r="G150" s="123"/>
      <c r="H150" s="123"/>
      <c r="I150" s="123"/>
      <c r="J150" s="123"/>
      <c r="K150" s="123"/>
      <c r="L150" s="123"/>
      <c r="M150" s="123"/>
      <c r="N150" s="123"/>
      <c r="O150" s="123"/>
      <c r="P150" s="123"/>
    </row>
    <row r="151" spans="2:16">
      <c r="B151" s="122"/>
      <c r="C151" s="122"/>
      <c r="D151" s="123"/>
      <c r="E151" s="123"/>
      <c r="F151" s="123"/>
      <c r="G151" s="123"/>
      <c r="H151" s="123"/>
      <c r="I151" s="123"/>
      <c r="J151" s="123"/>
      <c r="K151" s="123"/>
      <c r="L151" s="123"/>
      <c r="M151" s="123"/>
      <c r="N151" s="123"/>
      <c r="O151" s="123"/>
      <c r="P151" s="123"/>
    </row>
    <row r="152" spans="2:16">
      <c r="B152" s="122"/>
      <c r="C152" s="122"/>
      <c r="D152" s="123"/>
      <c r="E152" s="123"/>
      <c r="F152" s="123"/>
      <c r="G152" s="123"/>
      <c r="H152" s="123"/>
      <c r="I152" s="123"/>
      <c r="J152" s="123"/>
      <c r="K152" s="123"/>
      <c r="L152" s="123"/>
      <c r="M152" s="123"/>
      <c r="N152" s="123"/>
      <c r="O152" s="123"/>
      <c r="P152" s="123"/>
    </row>
    <row r="153" spans="2:16">
      <c r="B153" s="122"/>
      <c r="C153" s="122"/>
      <c r="D153" s="123"/>
      <c r="E153" s="123"/>
      <c r="F153" s="123"/>
      <c r="G153" s="123"/>
      <c r="H153" s="123"/>
      <c r="I153" s="123"/>
      <c r="J153" s="123"/>
      <c r="K153" s="123"/>
      <c r="L153" s="123"/>
      <c r="M153" s="123"/>
      <c r="N153" s="123"/>
      <c r="O153" s="123"/>
      <c r="P153" s="123"/>
    </row>
    <row r="154" spans="2:16">
      <c r="B154" s="122"/>
      <c r="C154" s="122"/>
      <c r="D154" s="123"/>
      <c r="E154" s="123"/>
      <c r="F154" s="123"/>
      <c r="G154" s="123"/>
      <c r="H154" s="123"/>
      <c r="I154" s="123"/>
      <c r="J154" s="123"/>
      <c r="K154" s="123"/>
      <c r="L154" s="123"/>
      <c r="M154" s="123"/>
      <c r="N154" s="123"/>
      <c r="O154" s="123"/>
      <c r="P154" s="123"/>
    </row>
    <row r="155" spans="2:16">
      <c r="B155" s="122"/>
      <c r="C155" s="122"/>
      <c r="D155" s="123"/>
      <c r="E155" s="123"/>
      <c r="F155" s="123"/>
      <c r="G155" s="123"/>
      <c r="H155" s="123"/>
      <c r="I155" s="123"/>
      <c r="J155" s="123"/>
      <c r="K155" s="123"/>
      <c r="L155" s="123"/>
      <c r="M155" s="123"/>
      <c r="N155" s="123"/>
      <c r="O155" s="123"/>
      <c r="P155" s="123"/>
    </row>
    <row r="156" spans="2:16">
      <c r="B156" s="122"/>
      <c r="C156" s="122"/>
      <c r="D156" s="123"/>
      <c r="E156" s="123"/>
      <c r="F156" s="123"/>
      <c r="G156" s="123"/>
      <c r="H156" s="123"/>
      <c r="I156" s="123"/>
      <c r="J156" s="123"/>
      <c r="K156" s="123"/>
      <c r="L156" s="123"/>
      <c r="M156" s="123"/>
      <c r="N156" s="123"/>
      <c r="O156" s="123"/>
      <c r="P156" s="123"/>
    </row>
    <row r="157" spans="2:16">
      <c r="B157" s="122"/>
      <c r="C157" s="122"/>
      <c r="D157" s="123"/>
      <c r="E157" s="123"/>
      <c r="F157" s="123"/>
      <c r="G157" s="123"/>
      <c r="H157" s="123"/>
      <c r="I157" s="123"/>
      <c r="J157" s="123"/>
      <c r="K157" s="123"/>
      <c r="L157" s="123"/>
      <c r="M157" s="123"/>
      <c r="N157" s="123"/>
      <c r="O157" s="123"/>
      <c r="P157" s="123"/>
    </row>
    <row r="158" spans="2:16">
      <c r="B158" s="122"/>
      <c r="C158" s="122"/>
      <c r="D158" s="123"/>
      <c r="E158" s="123"/>
      <c r="F158" s="123"/>
      <c r="G158" s="123"/>
      <c r="H158" s="123"/>
      <c r="I158" s="123"/>
      <c r="J158" s="123"/>
      <c r="K158" s="123"/>
      <c r="L158" s="123"/>
      <c r="M158" s="123"/>
      <c r="N158" s="123"/>
      <c r="O158" s="123"/>
      <c r="P158" s="123"/>
    </row>
    <row r="159" spans="2:16">
      <c r="B159" s="122"/>
      <c r="C159" s="122"/>
      <c r="D159" s="123"/>
      <c r="E159" s="123"/>
      <c r="F159" s="123"/>
      <c r="G159" s="123"/>
      <c r="H159" s="123"/>
      <c r="I159" s="123"/>
      <c r="J159" s="123"/>
      <c r="K159" s="123"/>
      <c r="L159" s="123"/>
      <c r="M159" s="123"/>
      <c r="N159" s="123"/>
      <c r="O159" s="123"/>
      <c r="P159" s="123"/>
    </row>
    <row r="160" spans="2:16">
      <c r="B160" s="122"/>
      <c r="C160" s="122"/>
      <c r="D160" s="123"/>
      <c r="E160" s="123"/>
      <c r="F160" s="123"/>
      <c r="G160" s="123"/>
      <c r="H160" s="123"/>
      <c r="I160" s="123"/>
      <c r="J160" s="123"/>
      <c r="K160" s="123"/>
      <c r="L160" s="123"/>
      <c r="M160" s="123"/>
      <c r="N160" s="123"/>
      <c r="O160" s="123"/>
      <c r="P160" s="123"/>
    </row>
    <row r="161" spans="2:16">
      <c r="B161" s="122"/>
      <c r="C161" s="122"/>
      <c r="D161" s="123"/>
      <c r="E161" s="123"/>
      <c r="F161" s="123"/>
      <c r="G161" s="123"/>
      <c r="H161" s="123"/>
      <c r="I161" s="123"/>
      <c r="J161" s="123"/>
      <c r="K161" s="123"/>
      <c r="L161" s="123"/>
      <c r="M161" s="123"/>
      <c r="N161" s="123"/>
      <c r="O161" s="123"/>
      <c r="P161" s="123"/>
    </row>
    <row r="162" spans="2:16">
      <c r="B162" s="122"/>
      <c r="C162" s="122"/>
      <c r="D162" s="123"/>
      <c r="E162" s="123"/>
      <c r="F162" s="123"/>
      <c r="G162" s="123"/>
      <c r="H162" s="123"/>
      <c r="I162" s="123"/>
      <c r="J162" s="123"/>
      <c r="K162" s="123"/>
      <c r="L162" s="123"/>
      <c r="M162" s="123"/>
      <c r="N162" s="123"/>
      <c r="O162" s="123"/>
      <c r="P162" s="123"/>
    </row>
    <row r="163" spans="2:16">
      <c r="B163" s="122"/>
      <c r="C163" s="122"/>
      <c r="D163" s="123"/>
      <c r="E163" s="123"/>
      <c r="F163" s="123"/>
      <c r="G163" s="123"/>
      <c r="H163" s="123"/>
      <c r="I163" s="123"/>
      <c r="J163" s="123"/>
      <c r="K163" s="123"/>
      <c r="L163" s="123"/>
      <c r="M163" s="123"/>
      <c r="N163" s="123"/>
      <c r="O163" s="123"/>
      <c r="P163" s="123"/>
    </row>
    <row r="164" spans="2:16">
      <c r="B164" s="122"/>
      <c r="C164" s="122"/>
      <c r="D164" s="123"/>
      <c r="E164" s="123"/>
      <c r="F164" s="123"/>
      <c r="G164" s="123"/>
      <c r="H164" s="123"/>
      <c r="I164" s="123"/>
      <c r="J164" s="123"/>
      <c r="K164" s="123"/>
      <c r="L164" s="123"/>
      <c r="M164" s="123"/>
      <c r="N164" s="123"/>
      <c r="O164" s="123"/>
      <c r="P164" s="123"/>
    </row>
    <row r="165" spans="2:16">
      <c r="B165" s="122"/>
      <c r="C165" s="122"/>
      <c r="D165" s="123"/>
      <c r="E165" s="123"/>
      <c r="F165" s="123"/>
      <c r="G165" s="123"/>
      <c r="H165" s="123"/>
      <c r="I165" s="123"/>
      <c r="J165" s="123"/>
      <c r="K165" s="123"/>
      <c r="L165" s="123"/>
      <c r="M165" s="123"/>
      <c r="N165" s="123"/>
      <c r="O165" s="123"/>
      <c r="P165" s="123"/>
    </row>
    <row r="166" spans="2:16">
      <c r="B166" s="122"/>
      <c r="C166" s="122"/>
      <c r="D166" s="123"/>
      <c r="E166" s="123"/>
      <c r="F166" s="123"/>
      <c r="G166" s="123"/>
      <c r="H166" s="123"/>
      <c r="I166" s="123"/>
      <c r="J166" s="123"/>
      <c r="K166" s="123"/>
      <c r="L166" s="123"/>
      <c r="M166" s="123"/>
      <c r="N166" s="123"/>
      <c r="O166" s="123"/>
      <c r="P166" s="123"/>
    </row>
    <row r="167" spans="2:16">
      <c r="B167" s="122"/>
      <c r="C167" s="122"/>
      <c r="D167" s="123"/>
      <c r="E167" s="123"/>
      <c r="F167" s="123"/>
      <c r="G167" s="123"/>
      <c r="H167" s="123"/>
      <c r="I167" s="123"/>
      <c r="J167" s="123"/>
      <c r="K167" s="123"/>
      <c r="L167" s="123"/>
      <c r="M167" s="123"/>
      <c r="N167" s="123"/>
      <c r="O167" s="123"/>
      <c r="P167" s="123"/>
    </row>
    <row r="168" spans="2:16">
      <c r="B168" s="122"/>
      <c r="C168" s="122"/>
      <c r="D168" s="123"/>
      <c r="E168" s="123"/>
      <c r="F168" s="123"/>
      <c r="G168" s="123"/>
      <c r="H168" s="123"/>
      <c r="I168" s="123"/>
      <c r="J168" s="123"/>
      <c r="K168" s="123"/>
      <c r="L168" s="123"/>
      <c r="M168" s="123"/>
      <c r="N168" s="123"/>
      <c r="O168" s="123"/>
      <c r="P168" s="123"/>
    </row>
    <row r="169" spans="2:16">
      <c r="B169" s="122"/>
      <c r="C169" s="122"/>
      <c r="D169" s="123"/>
      <c r="E169" s="123"/>
      <c r="F169" s="123"/>
      <c r="G169" s="123"/>
      <c r="H169" s="123"/>
      <c r="I169" s="123"/>
      <c r="J169" s="123"/>
      <c r="K169" s="123"/>
      <c r="L169" s="123"/>
      <c r="M169" s="123"/>
      <c r="N169" s="123"/>
      <c r="O169" s="123"/>
      <c r="P169" s="123"/>
    </row>
    <row r="170" spans="2:16">
      <c r="B170" s="122"/>
      <c r="C170" s="122"/>
      <c r="D170" s="123"/>
      <c r="E170" s="123"/>
      <c r="F170" s="123"/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</row>
    <row r="171" spans="2:16">
      <c r="B171" s="122"/>
      <c r="C171" s="122"/>
      <c r="D171" s="123"/>
      <c r="E171" s="123"/>
      <c r="F171" s="123"/>
      <c r="G171" s="123"/>
      <c r="H171" s="123"/>
      <c r="I171" s="123"/>
      <c r="J171" s="123"/>
      <c r="K171" s="123"/>
      <c r="L171" s="123"/>
      <c r="M171" s="123"/>
      <c r="N171" s="123"/>
      <c r="O171" s="123"/>
      <c r="P171" s="123"/>
    </row>
    <row r="172" spans="2:16">
      <c r="B172" s="122"/>
      <c r="C172" s="122"/>
      <c r="D172" s="123"/>
      <c r="E172" s="123"/>
      <c r="F172" s="123"/>
      <c r="G172" s="123"/>
      <c r="H172" s="123"/>
      <c r="I172" s="123"/>
      <c r="J172" s="123"/>
      <c r="K172" s="123"/>
      <c r="L172" s="123"/>
      <c r="M172" s="123"/>
      <c r="N172" s="123"/>
      <c r="O172" s="123"/>
      <c r="P172" s="123"/>
    </row>
    <row r="173" spans="2:16">
      <c r="B173" s="122"/>
      <c r="C173" s="122"/>
      <c r="D173" s="123"/>
      <c r="E173" s="123"/>
      <c r="F173" s="123"/>
      <c r="G173" s="123"/>
      <c r="H173" s="123"/>
      <c r="I173" s="123"/>
      <c r="J173" s="123"/>
      <c r="K173" s="123"/>
      <c r="L173" s="123"/>
      <c r="M173" s="123"/>
      <c r="N173" s="123"/>
      <c r="O173" s="123"/>
      <c r="P173" s="123"/>
    </row>
    <row r="174" spans="2:16">
      <c r="B174" s="122"/>
      <c r="C174" s="122"/>
      <c r="D174" s="123"/>
      <c r="E174" s="123"/>
      <c r="F174" s="123"/>
      <c r="G174" s="123"/>
      <c r="H174" s="123"/>
      <c r="I174" s="123"/>
      <c r="J174" s="123"/>
      <c r="K174" s="123"/>
      <c r="L174" s="123"/>
      <c r="M174" s="123"/>
      <c r="N174" s="123"/>
      <c r="O174" s="123"/>
      <c r="P174" s="123"/>
    </row>
    <row r="175" spans="2:16">
      <c r="B175" s="122"/>
      <c r="C175" s="122"/>
      <c r="D175" s="123"/>
      <c r="E175" s="123"/>
      <c r="F175" s="123"/>
      <c r="G175" s="123"/>
      <c r="H175" s="123"/>
      <c r="I175" s="123"/>
      <c r="J175" s="123"/>
      <c r="K175" s="123"/>
      <c r="L175" s="123"/>
      <c r="M175" s="123"/>
      <c r="N175" s="123"/>
      <c r="O175" s="123"/>
      <c r="P175" s="123"/>
    </row>
    <row r="176" spans="2:16">
      <c r="B176" s="122"/>
      <c r="C176" s="122"/>
      <c r="D176" s="123"/>
      <c r="E176" s="123"/>
      <c r="F176" s="123"/>
      <c r="G176" s="123"/>
      <c r="H176" s="123"/>
      <c r="I176" s="123"/>
      <c r="J176" s="123"/>
      <c r="K176" s="123"/>
      <c r="L176" s="123"/>
      <c r="M176" s="123"/>
      <c r="N176" s="123"/>
      <c r="O176" s="123"/>
      <c r="P176" s="123"/>
    </row>
    <row r="177" spans="2:16">
      <c r="B177" s="122"/>
      <c r="C177" s="122"/>
      <c r="D177" s="123"/>
      <c r="E177" s="123"/>
      <c r="F177" s="123"/>
      <c r="G177" s="123"/>
      <c r="H177" s="123"/>
      <c r="I177" s="123"/>
      <c r="J177" s="123"/>
      <c r="K177" s="123"/>
      <c r="L177" s="123"/>
      <c r="M177" s="123"/>
      <c r="N177" s="123"/>
      <c r="O177" s="123"/>
      <c r="P177" s="123"/>
    </row>
    <row r="178" spans="2:16">
      <c r="B178" s="122"/>
      <c r="C178" s="122"/>
      <c r="D178" s="123"/>
      <c r="E178" s="123"/>
      <c r="F178" s="123"/>
      <c r="G178" s="123"/>
      <c r="H178" s="123"/>
      <c r="I178" s="123"/>
      <c r="J178" s="123"/>
      <c r="K178" s="123"/>
      <c r="L178" s="123"/>
      <c r="M178" s="123"/>
      <c r="N178" s="123"/>
      <c r="O178" s="123"/>
      <c r="P178" s="123"/>
    </row>
    <row r="179" spans="2:16">
      <c r="B179" s="122"/>
      <c r="C179" s="122"/>
      <c r="D179" s="123"/>
      <c r="E179" s="123"/>
      <c r="F179" s="123"/>
      <c r="G179" s="123"/>
      <c r="H179" s="123"/>
      <c r="I179" s="123"/>
      <c r="J179" s="123"/>
      <c r="K179" s="123"/>
      <c r="L179" s="123"/>
      <c r="M179" s="123"/>
      <c r="N179" s="123"/>
      <c r="O179" s="123"/>
      <c r="P179" s="123"/>
    </row>
    <row r="180" spans="2:16">
      <c r="B180" s="122"/>
      <c r="C180" s="122"/>
      <c r="D180" s="123"/>
      <c r="E180" s="123"/>
      <c r="F180" s="123"/>
      <c r="G180" s="123"/>
      <c r="H180" s="123"/>
      <c r="I180" s="123"/>
      <c r="J180" s="123"/>
      <c r="K180" s="123"/>
      <c r="L180" s="123"/>
      <c r="M180" s="123"/>
      <c r="N180" s="123"/>
      <c r="O180" s="123"/>
      <c r="P180" s="123"/>
    </row>
    <row r="181" spans="2:16">
      <c r="B181" s="122"/>
      <c r="C181" s="122"/>
      <c r="D181" s="123"/>
      <c r="E181" s="123"/>
      <c r="F181" s="123"/>
      <c r="G181" s="123"/>
      <c r="H181" s="123"/>
      <c r="I181" s="123"/>
      <c r="J181" s="123"/>
      <c r="K181" s="123"/>
      <c r="L181" s="123"/>
      <c r="M181" s="123"/>
      <c r="N181" s="123"/>
      <c r="O181" s="123"/>
      <c r="P181" s="123"/>
    </row>
    <row r="182" spans="2:16">
      <c r="B182" s="122"/>
      <c r="C182" s="122"/>
      <c r="D182" s="123"/>
      <c r="E182" s="123"/>
      <c r="F182" s="123"/>
      <c r="G182" s="123"/>
      <c r="H182" s="123"/>
      <c r="I182" s="123"/>
      <c r="J182" s="123"/>
      <c r="K182" s="123"/>
      <c r="L182" s="123"/>
      <c r="M182" s="123"/>
      <c r="N182" s="123"/>
      <c r="O182" s="123"/>
      <c r="P182" s="123"/>
    </row>
    <row r="183" spans="2:16">
      <c r="B183" s="122"/>
      <c r="C183" s="122"/>
      <c r="D183" s="123"/>
      <c r="E183" s="123"/>
      <c r="F183" s="123"/>
      <c r="G183" s="123"/>
      <c r="H183" s="123"/>
      <c r="I183" s="123"/>
      <c r="J183" s="123"/>
      <c r="K183" s="123"/>
      <c r="L183" s="123"/>
      <c r="M183" s="123"/>
      <c r="N183" s="123"/>
      <c r="O183" s="123"/>
      <c r="P183" s="123"/>
    </row>
    <row r="184" spans="2:16">
      <c r="B184" s="122"/>
      <c r="C184" s="122"/>
      <c r="D184" s="123"/>
      <c r="E184" s="123"/>
      <c r="F184" s="123"/>
      <c r="G184" s="123"/>
      <c r="H184" s="123"/>
      <c r="I184" s="123"/>
      <c r="J184" s="123"/>
      <c r="K184" s="123"/>
      <c r="L184" s="123"/>
      <c r="M184" s="123"/>
      <c r="N184" s="123"/>
      <c r="O184" s="123"/>
      <c r="P184" s="123"/>
    </row>
    <row r="185" spans="2:16">
      <c r="B185" s="122"/>
      <c r="C185" s="122"/>
      <c r="D185" s="123"/>
      <c r="E185" s="123"/>
      <c r="F185" s="123"/>
      <c r="G185" s="123"/>
      <c r="H185" s="123"/>
      <c r="I185" s="123"/>
      <c r="J185" s="123"/>
      <c r="K185" s="123"/>
      <c r="L185" s="123"/>
      <c r="M185" s="123"/>
      <c r="N185" s="123"/>
      <c r="O185" s="123"/>
      <c r="P185" s="123"/>
    </row>
    <row r="186" spans="2:16">
      <c r="B186" s="122"/>
      <c r="C186" s="122"/>
      <c r="D186" s="123"/>
      <c r="E186" s="123"/>
      <c r="F186" s="123"/>
      <c r="G186" s="123"/>
      <c r="H186" s="123"/>
      <c r="I186" s="123"/>
      <c r="J186" s="123"/>
      <c r="K186" s="123"/>
      <c r="L186" s="123"/>
      <c r="M186" s="123"/>
      <c r="N186" s="123"/>
      <c r="O186" s="123"/>
      <c r="P186" s="123"/>
    </row>
    <row r="187" spans="2:16">
      <c r="B187" s="122"/>
      <c r="C187" s="122"/>
      <c r="D187" s="123"/>
      <c r="E187" s="123"/>
      <c r="F187" s="123"/>
      <c r="G187" s="123"/>
      <c r="H187" s="123"/>
      <c r="I187" s="123"/>
      <c r="J187" s="123"/>
      <c r="K187" s="123"/>
      <c r="L187" s="123"/>
      <c r="M187" s="123"/>
      <c r="N187" s="123"/>
      <c r="O187" s="123"/>
      <c r="P187" s="123"/>
    </row>
    <row r="188" spans="2:16">
      <c r="B188" s="122"/>
      <c r="C188" s="122"/>
      <c r="D188" s="123"/>
      <c r="E188" s="123"/>
      <c r="F188" s="123"/>
      <c r="G188" s="123"/>
      <c r="H188" s="123"/>
      <c r="I188" s="123"/>
      <c r="J188" s="123"/>
      <c r="K188" s="123"/>
      <c r="L188" s="123"/>
      <c r="M188" s="123"/>
      <c r="N188" s="123"/>
      <c r="O188" s="123"/>
      <c r="P188" s="123"/>
    </row>
    <row r="189" spans="2:16">
      <c r="B189" s="122"/>
      <c r="C189" s="122"/>
      <c r="D189" s="123"/>
      <c r="E189" s="123"/>
      <c r="F189" s="123"/>
      <c r="G189" s="123"/>
      <c r="H189" s="123"/>
      <c r="I189" s="123"/>
      <c r="J189" s="123"/>
      <c r="K189" s="123"/>
      <c r="L189" s="123"/>
      <c r="M189" s="123"/>
      <c r="N189" s="123"/>
      <c r="O189" s="123"/>
      <c r="P189" s="123"/>
    </row>
    <row r="190" spans="2:16">
      <c r="B190" s="122"/>
      <c r="C190" s="122"/>
      <c r="D190" s="123"/>
      <c r="E190" s="123"/>
      <c r="F190" s="123"/>
      <c r="G190" s="123"/>
      <c r="H190" s="123"/>
      <c r="I190" s="123"/>
      <c r="J190" s="123"/>
      <c r="K190" s="123"/>
      <c r="L190" s="123"/>
      <c r="M190" s="123"/>
      <c r="N190" s="123"/>
      <c r="O190" s="123"/>
      <c r="P190" s="123"/>
    </row>
    <row r="191" spans="2:16">
      <c r="B191" s="122"/>
      <c r="C191" s="122"/>
      <c r="D191" s="123"/>
      <c r="E191" s="123"/>
      <c r="F191" s="123"/>
      <c r="G191" s="123"/>
      <c r="H191" s="123"/>
      <c r="I191" s="123"/>
      <c r="J191" s="123"/>
      <c r="K191" s="123"/>
      <c r="L191" s="123"/>
      <c r="M191" s="123"/>
      <c r="N191" s="123"/>
      <c r="O191" s="123"/>
      <c r="P191" s="123"/>
    </row>
    <row r="192" spans="2:16">
      <c r="B192" s="122"/>
      <c r="C192" s="122"/>
      <c r="D192" s="123"/>
      <c r="E192" s="123"/>
      <c r="F192" s="123"/>
      <c r="G192" s="123"/>
      <c r="H192" s="123"/>
      <c r="I192" s="123"/>
      <c r="J192" s="123"/>
      <c r="K192" s="123"/>
      <c r="L192" s="123"/>
      <c r="M192" s="123"/>
      <c r="N192" s="123"/>
      <c r="O192" s="123"/>
      <c r="P192" s="123"/>
    </row>
    <row r="193" spans="2:16">
      <c r="B193" s="122"/>
      <c r="C193" s="122"/>
      <c r="D193" s="123"/>
      <c r="E193" s="123"/>
      <c r="F193" s="123"/>
      <c r="G193" s="123"/>
      <c r="H193" s="123"/>
      <c r="I193" s="123"/>
      <c r="J193" s="123"/>
      <c r="K193" s="123"/>
      <c r="L193" s="123"/>
      <c r="M193" s="123"/>
      <c r="N193" s="123"/>
      <c r="O193" s="123"/>
      <c r="P193" s="123"/>
    </row>
    <row r="194" spans="2:16">
      <c r="B194" s="122"/>
      <c r="C194" s="122"/>
      <c r="D194" s="123"/>
      <c r="E194" s="123"/>
      <c r="F194" s="123"/>
      <c r="G194" s="123"/>
      <c r="H194" s="123"/>
      <c r="I194" s="123"/>
      <c r="J194" s="123"/>
      <c r="K194" s="123"/>
      <c r="L194" s="123"/>
      <c r="M194" s="123"/>
      <c r="N194" s="123"/>
      <c r="O194" s="123"/>
      <c r="P194" s="123"/>
    </row>
    <row r="195" spans="2:16">
      <c r="B195" s="122"/>
      <c r="C195" s="122"/>
      <c r="D195" s="123"/>
      <c r="E195" s="123"/>
      <c r="F195" s="123"/>
      <c r="G195" s="123"/>
      <c r="H195" s="123"/>
      <c r="I195" s="123"/>
      <c r="J195" s="123"/>
      <c r="K195" s="123"/>
      <c r="L195" s="123"/>
      <c r="M195" s="123"/>
      <c r="N195" s="123"/>
      <c r="O195" s="123"/>
      <c r="P195" s="123"/>
    </row>
    <row r="196" spans="2:16">
      <c r="B196" s="122"/>
      <c r="C196" s="122"/>
      <c r="D196" s="123"/>
      <c r="E196" s="123"/>
      <c r="F196" s="123"/>
      <c r="G196" s="123"/>
      <c r="H196" s="123"/>
      <c r="I196" s="123"/>
      <c r="J196" s="123"/>
      <c r="K196" s="123"/>
      <c r="L196" s="123"/>
      <c r="M196" s="123"/>
      <c r="N196" s="123"/>
      <c r="O196" s="123"/>
      <c r="P196" s="123"/>
    </row>
    <row r="197" spans="2:16">
      <c r="B197" s="122"/>
      <c r="C197" s="122"/>
      <c r="D197" s="123"/>
      <c r="E197" s="123"/>
      <c r="F197" s="123"/>
      <c r="G197" s="123"/>
      <c r="H197" s="123"/>
      <c r="I197" s="123"/>
      <c r="J197" s="123"/>
      <c r="K197" s="123"/>
      <c r="L197" s="123"/>
      <c r="M197" s="123"/>
      <c r="N197" s="123"/>
      <c r="O197" s="123"/>
      <c r="P197" s="123"/>
    </row>
    <row r="198" spans="2:16">
      <c r="B198" s="122"/>
      <c r="C198" s="122"/>
      <c r="D198" s="123"/>
      <c r="E198" s="123"/>
      <c r="F198" s="123"/>
      <c r="G198" s="123"/>
      <c r="H198" s="123"/>
      <c r="I198" s="123"/>
      <c r="J198" s="123"/>
      <c r="K198" s="123"/>
      <c r="L198" s="123"/>
      <c r="M198" s="123"/>
      <c r="N198" s="123"/>
      <c r="O198" s="123"/>
      <c r="P198" s="123"/>
    </row>
    <row r="199" spans="2:16">
      <c r="B199" s="122"/>
      <c r="C199" s="122"/>
      <c r="D199" s="123"/>
      <c r="E199" s="123"/>
      <c r="F199" s="123"/>
      <c r="G199" s="123"/>
      <c r="H199" s="123"/>
      <c r="I199" s="123"/>
      <c r="J199" s="123"/>
      <c r="K199" s="123"/>
      <c r="L199" s="123"/>
      <c r="M199" s="123"/>
      <c r="N199" s="123"/>
      <c r="O199" s="123"/>
      <c r="P199" s="123"/>
    </row>
    <row r="200" spans="2:16">
      <c r="B200" s="122"/>
      <c r="C200" s="122"/>
      <c r="D200" s="123"/>
      <c r="E200" s="123"/>
      <c r="F200" s="123"/>
      <c r="G200" s="123"/>
      <c r="H200" s="123"/>
      <c r="I200" s="123"/>
      <c r="J200" s="123"/>
      <c r="K200" s="123"/>
      <c r="L200" s="123"/>
      <c r="M200" s="123"/>
      <c r="N200" s="123"/>
      <c r="O200" s="123"/>
      <c r="P200" s="123"/>
    </row>
    <row r="201" spans="2:16">
      <c r="B201" s="122"/>
      <c r="C201" s="122"/>
      <c r="D201" s="123"/>
      <c r="E201" s="123"/>
      <c r="F201" s="123"/>
      <c r="G201" s="123"/>
      <c r="H201" s="123"/>
      <c r="I201" s="123"/>
      <c r="J201" s="123"/>
      <c r="K201" s="123"/>
      <c r="L201" s="123"/>
      <c r="M201" s="123"/>
      <c r="N201" s="123"/>
      <c r="O201" s="123"/>
      <c r="P201" s="123"/>
    </row>
    <row r="202" spans="2:16">
      <c r="B202" s="122"/>
      <c r="C202" s="122"/>
      <c r="D202" s="123"/>
      <c r="E202" s="123"/>
      <c r="F202" s="123"/>
      <c r="G202" s="123"/>
      <c r="H202" s="123"/>
      <c r="I202" s="123"/>
      <c r="J202" s="123"/>
      <c r="K202" s="123"/>
      <c r="L202" s="123"/>
      <c r="M202" s="123"/>
      <c r="N202" s="123"/>
      <c r="O202" s="123"/>
      <c r="P202" s="123"/>
    </row>
    <row r="203" spans="2:16">
      <c r="B203" s="122"/>
      <c r="C203" s="122"/>
      <c r="D203" s="123"/>
      <c r="E203" s="123"/>
      <c r="F203" s="123"/>
      <c r="G203" s="123"/>
      <c r="H203" s="123"/>
      <c r="I203" s="123"/>
      <c r="J203" s="123"/>
      <c r="K203" s="123"/>
      <c r="L203" s="123"/>
      <c r="M203" s="123"/>
      <c r="N203" s="123"/>
      <c r="O203" s="123"/>
      <c r="P203" s="123"/>
    </row>
    <row r="204" spans="2:16">
      <c r="B204" s="122"/>
      <c r="C204" s="122"/>
      <c r="D204" s="123"/>
      <c r="E204" s="123"/>
      <c r="F204" s="123"/>
      <c r="G204" s="123"/>
      <c r="H204" s="123"/>
      <c r="I204" s="123"/>
      <c r="J204" s="123"/>
      <c r="K204" s="123"/>
      <c r="L204" s="123"/>
      <c r="M204" s="123"/>
      <c r="N204" s="123"/>
      <c r="O204" s="123"/>
      <c r="P204" s="123"/>
    </row>
    <row r="205" spans="2:16">
      <c r="B205" s="122"/>
      <c r="C205" s="122"/>
      <c r="D205" s="123"/>
      <c r="E205" s="123"/>
      <c r="F205" s="123"/>
      <c r="G205" s="123"/>
      <c r="H205" s="123"/>
      <c r="I205" s="123"/>
      <c r="J205" s="123"/>
      <c r="K205" s="123"/>
      <c r="L205" s="123"/>
      <c r="M205" s="123"/>
      <c r="N205" s="123"/>
      <c r="O205" s="123"/>
      <c r="P205" s="123"/>
    </row>
    <row r="206" spans="2:16">
      <c r="B206" s="122"/>
      <c r="C206" s="122"/>
      <c r="D206" s="123"/>
      <c r="E206" s="123"/>
      <c r="F206" s="123"/>
      <c r="G206" s="123"/>
      <c r="H206" s="123"/>
      <c r="I206" s="123"/>
      <c r="J206" s="123"/>
      <c r="K206" s="123"/>
      <c r="L206" s="123"/>
      <c r="M206" s="123"/>
      <c r="N206" s="123"/>
      <c r="O206" s="123"/>
      <c r="P206" s="123"/>
    </row>
    <row r="207" spans="2:16">
      <c r="B207" s="122"/>
      <c r="C207" s="122"/>
      <c r="D207" s="123"/>
      <c r="E207" s="123"/>
      <c r="F207" s="123"/>
      <c r="G207" s="123"/>
      <c r="H207" s="123"/>
      <c r="I207" s="123"/>
      <c r="J207" s="123"/>
      <c r="K207" s="123"/>
      <c r="L207" s="123"/>
      <c r="M207" s="123"/>
      <c r="N207" s="123"/>
      <c r="O207" s="123"/>
      <c r="P207" s="123"/>
    </row>
    <row r="208" spans="2:16">
      <c r="B208" s="122"/>
      <c r="C208" s="122"/>
      <c r="D208" s="123"/>
      <c r="E208" s="123"/>
      <c r="F208" s="123"/>
      <c r="G208" s="123"/>
      <c r="H208" s="123"/>
      <c r="I208" s="123"/>
      <c r="J208" s="123"/>
      <c r="K208" s="123"/>
      <c r="L208" s="123"/>
      <c r="M208" s="123"/>
      <c r="N208" s="123"/>
      <c r="O208" s="123"/>
      <c r="P208" s="123"/>
    </row>
    <row r="209" spans="2:16">
      <c r="B209" s="122"/>
      <c r="C209" s="122"/>
      <c r="D209" s="123"/>
      <c r="E209" s="123"/>
      <c r="F209" s="123"/>
      <c r="G209" s="123"/>
      <c r="H209" s="123"/>
      <c r="I209" s="123"/>
      <c r="J209" s="123"/>
      <c r="K209" s="123"/>
      <c r="L209" s="123"/>
      <c r="M209" s="123"/>
      <c r="N209" s="123"/>
      <c r="O209" s="123"/>
      <c r="P209" s="123"/>
    </row>
    <row r="210" spans="2:16">
      <c r="B210" s="122"/>
      <c r="C210" s="122"/>
      <c r="D210" s="123"/>
      <c r="E210" s="123"/>
      <c r="F210" s="123"/>
      <c r="G210" s="123"/>
      <c r="H210" s="123"/>
      <c r="I210" s="123"/>
      <c r="J210" s="123"/>
      <c r="K210" s="123"/>
      <c r="L210" s="123"/>
      <c r="M210" s="123"/>
      <c r="N210" s="123"/>
      <c r="O210" s="123"/>
      <c r="P210" s="123"/>
    </row>
    <row r="211" spans="2:16">
      <c r="B211" s="122"/>
      <c r="C211" s="122"/>
      <c r="D211" s="123"/>
      <c r="E211" s="123"/>
      <c r="F211" s="123"/>
      <c r="G211" s="123"/>
      <c r="H211" s="123"/>
      <c r="I211" s="123"/>
      <c r="J211" s="123"/>
      <c r="K211" s="123"/>
      <c r="L211" s="123"/>
      <c r="M211" s="123"/>
      <c r="N211" s="123"/>
      <c r="O211" s="123"/>
      <c r="P211" s="123"/>
    </row>
    <row r="212" spans="2:16">
      <c r="B212" s="122"/>
      <c r="C212" s="122"/>
      <c r="D212" s="123"/>
      <c r="E212" s="123"/>
      <c r="F212" s="123"/>
      <c r="G212" s="123"/>
      <c r="H212" s="123"/>
      <c r="I212" s="123"/>
      <c r="J212" s="123"/>
      <c r="K212" s="123"/>
      <c r="L212" s="123"/>
      <c r="M212" s="123"/>
      <c r="N212" s="123"/>
      <c r="O212" s="123"/>
      <c r="P212" s="123"/>
    </row>
    <row r="213" spans="2:16">
      <c r="B213" s="122"/>
      <c r="C213" s="122"/>
      <c r="D213" s="123"/>
      <c r="E213" s="123"/>
      <c r="F213" s="123"/>
      <c r="G213" s="123"/>
      <c r="H213" s="123"/>
      <c r="I213" s="123"/>
      <c r="J213" s="123"/>
      <c r="K213" s="123"/>
      <c r="L213" s="123"/>
      <c r="M213" s="123"/>
      <c r="N213" s="123"/>
      <c r="O213" s="123"/>
      <c r="P213" s="123"/>
    </row>
    <row r="214" spans="2:16">
      <c r="B214" s="122"/>
      <c r="C214" s="122"/>
      <c r="D214" s="123"/>
      <c r="E214" s="123"/>
      <c r="F214" s="123"/>
      <c r="G214" s="123"/>
      <c r="H214" s="123"/>
      <c r="I214" s="123"/>
      <c r="J214" s="123"/>
      <c r="K214" s="123"/>
      <c r="L214" s="123"/>
      <c r="M214" s="123"/>
      <c r="N214" s="123"/>
      <c r="O214" s="123"/>
      <c r="P214" s="123"/>
    </row>
    <row r="215" spans="2:16">
      <c r="B215" s="122"/>
      <c r="C215" s="122"/>
      <c r="D215" s="123"/>
      <c r="E215" s="123"/>
      <c r="F215" s="123"/>
      <c r="G215" s="123"/>
      <c r="H215" s="123"/>
      <c r="I215" s="123"/>
      <c r="J215" s="123"/>
      <c r="K215" s="123"/>
      <c r="L215" s="123"/>
      <c r="M215" s="123"/>
      <c r="N215" s="123"/>
      <c r="O215" s="123"/>
      <c r="P215" s="123"/>
    </row>
    <row r="216" spans="2:16">
      <c r="B216" s="122"/>
      <c r="C216" s="122"/>
      <c r="D216" s="123"/>
      <c r="E216" s="123"/>
      <c r="F216" s="123"/>
      <c r="G216" s="123"/>
      <c r="H216" s="123"/>
      <c r="I216" s="123"/>
      <c r="J216" s="123"/>
      <c r="K216" s="123"/>
      <c r="L216" s="123"/>
      <c r="M216" s="123"/>
      <c r="N216" s="123"/>
      <c r="O216" s="123"/>
      <c r="P216" s="123"/>
    </row>
    <row r="217" spans="2:16">
      <c r="B217" s="122"/>
      <c r="C217" s="122"/>
      <c r="D217" s="123"/>
      <c r="E217" s="123"/>
      <c r="F217" s="123"/>
      <c r="G217" s="123"/>
      <c r="H217" s="123"/>
      <c r="I217" s="123"/>
      <c r="J217" s="123"/>
      <c r="K217" s="123"/>
      <c r="L217" s="123"/>
      <c r="M217" s="123"/>
      <c r="N217" s="123"/>
      <c r="O217" s="123"/>
      <c r="P217" s="123"/>
    </row>
    <row r="218" spans="2:16">
      <c r="B218" s="122"/>
      <c r="C218" s="122"/>
      <c r="D218" s="123"/>
      <c r="E218" s="123"/>
      <c r="F218" s="123"/>
      <c r="G218" s="123"/>
      <c r="H218" s="123"/>
      <c r="I218" s="123"/>
      <c r="J218" s="123"/>
      <c r="K218" s="123"/>
      <c r="L218" s="123"/>
      <c r="M218" s="123"/>
      <c r="N218" s="123"/>
      <c r="O218" s="123"/>
      <c r="P218" s="123"/>
    </row>
    <row r="219" spans="2:16">
      <c r="B219" s="122"/>
      <c r="C219" s="122"/>
      <c r="D219" s="123"/>
      <c r="E219" s="123"/>
      <c r="F219" s="123"/>
      <c r="G219" s="123"/>
      <c r="H219" s="123"/>
      <c r="I219" s="123"/>
      <c r="J219" s="123"/>
      <c r="K219" s="123"/>
      <c r="L219" s="123"/>
      <c r="M219" s="123"/>
      <c r="N219" s="123"/>
      <c r="O219" s="123"/>
      <c r="P219" s="123"/>
    </row>
    <row r="220" spans="2:16">
      <c r="B220" s="122"/>
      <c r="C220" s="122"/>
      <c r="D220" s="123"/>
      <c r="E220" s="123"/>
      <c r="F220" s="123"/>
      <c r="G220" s="123"/>
      <c r="H220" s="123"/>
      <c r="I220" s="123"/>
      <c r="J220" s="123"/>
      <c r="K220" s="123"/>
      <c r="L220" s="123"/>
      <c r="M220" s="123"/>
      <c r="N220" s="123"/>
      <c r="O220" s="123"/>
      <c r="P220" s="123"/>
    </row>
    <row r="221" spans="2:16">
      <c r="B221" s="122"/>
      <c r="C221" s="122"/>
      <c r="D221" s="123"/>
      <c r="E221" s="123"/>
      <c r="F221" s="123"/>
      <c r="G221" s="123"/>
      <c r="H221" s="123"/>
      <c r="I221" s="123"/>
      <c r="J221" s="123"/>
      <c r="K221" s="123"/>
      <c r="L221" s="123"/>
      <c r="M221" s="123"/>
      <c r="N221" s="123"/>
      <c r="O221" s="123"/>
      <c r="P221" s="123"/>
    </row>
    <row r="222" spans="2:16">
      <c r="B222" s="122"/>
      <c r="C222" s="122"/>
      <c r="D222" s="123"/>
      <c r="E222" s="123"/>
      <c r="F222" s="123"/>
      <c r="G222" s="123"/>
      <c r="H222" s="123"/>
      <c r="I222" s="123"/>
      <c r="J222" s="123"/>
      <c r="K222" s="123"/>
      <c r="L222" s="123"/>
      <c r="M222" s="123"/>
      <c r="N222" s="123"/>
      <c r="O222" s="123"/>
      <c r="P222" s="123"/>
    </row>
    <row r="223" spans="2:16">
      <c r="B223" s="122"/>
      <c r="C223" s="122"/>
      <c r="D223" s="123"/>
      <c r="E223" s="123"/>
      <c r="F223" s="123"/>
      <c r="G223" s="123"/>
      <c r="H223" s="123"/>
      <c r="I223" s="123"/>
      <c r="J223" s="123"/>
      <c r="K223" s="123"/>
      <c r="L223" s="123"/>
      <c r="M223" s="123"/>
      <c r="N223" s="123"/>
      <c r="O223" s="123"/>
      <c r="P223" s="123"/>
    </row>
    <row r="224" spans="2:16">
      <c r="B224" s="122"/>
      <c r="C224" s="122"/>
      <c r="D224" s="123"/>
      <c r="E224" s="123"/>
      <c r="F224" s="123"/>
      <c r="G224" s="123"/>
      <c r="H224" s="123"/>
      <c r="I224" s="123"/>
      <c r="J224" s="123"/>
      <c r="K224" s="123"/>
      <c r="L224" s="123"/>
      <c r="M224" s="123"/>
      <c r="N224" s="123"/>
      <c r="O224" s="123"/>
      <c r="P224" s="123"/>
    </row>
    <row r="225" spans="2:16">
      <c r="B225" s="122"/>
      <c r="C225" s="122"/>
      <c r="D225" s="123"/>
      <c r="E225" s="123"/>
      <c r="F225" s="123"/>
      <c r="G225" s="123"/>
      <c r="H225" s="123"/>
      <c r="I225" s="123"/>
      <c r="J225" s="123"/>
      <c r="K225" s="123"/>
      <c r="L225" s="123"/>
      <c r="M225" s="123"/>
      <c r="N225" s="123"/>
      <c r="O225" s="123"/>
      <c r="P225" s="123"/>
    </row>
    <row r="226" spans="2:16">
      <c r="B226" s="122"/>
      <c r="C226" s="122"/>
      <c r="D226" s="123"/>
      <c r="E226" s="123"/>
      <c r="F226" s="123"/>
      <c r="G226" s="123"/>
      <c r="H226" s="123"/>
      <c r="I226" s="123"/>
      <c r="J226" s="123"/>
      <c r="K226" s="123"/>
      <c r="L226" s="123"/>
      <c r="M226" s="123"/>
      <c r="N226" s="123"/>
      <c r="O226" s="123"/>
      <c r="P226" s="123"/>
    </row>
    <row r="227" spans="2:16">
      <c r="B227" s="122"/>
      <c r="C227" s="122"/>
      <c r="D227" s="123"/>
      <c r="E227" s="123"/>
      <c r="F227" s="123"/>
      <c r="G227" s="123"/>
      <c r="H227" s="123"/>
      <c r="I227" s="123"/>
      <c r="J227" s="123"/>
      <c r="K227" s="123"/>
      <c r="L227" s="123"/>
      <c r="M227" s="123"/>
      <c r="N227" s="123"/>
      <c r="O227" s="123"/>
      <c r="P227" s="123"/>
    </row>
    <row r="228" spans="2:16">
      <c r="B228" s="122"/>
      <c r="C228" s="122"/>
      <c r="D228" s="123"/>
      <c r="E228" s="123"/>
      <c r="F228" s="123"/>
      <c r="G228" s="123"/>
      <c r="H228" s="123"/>
      <c r="I228" s="123"/>
      <c r="J228" s="123"/>
      <c r="K228" s="123"/>
      <c r="L228" s="123"/>
      <c r="M228" s="123"/>
      <c r="N228" s="123"/>
      <c r="O228" s="123"/>
      <c r="P228" s="123"/>
    </row>
    <row r="229" spans="2:16">
      <c r="B229" s="122"/>
      <c r="C229" s="122"/>
      <c r="D229" s="123"/>
      <c r="E229" s="123"/>
      <c r="F229" s="123"/>
      <c r="G229" s="123"/>
      <c r="H229" s="123"/>
      <c r="I229" s="123"/>
      <c r="J229" s="123"/>
      <c r="K229" s="123"/>
      <c r="L229" s="123"/>
      <c r="M229" s="123"/>
      <c r="N229" s="123"/>
      <c r="O229" s="123"/>
      <c r="P229" s="123"/>
    </row>
    <row r="230" spans="2:16">
      <c r="B230" s="122"/>
      <c r="C230" s="122"/>
      <c r="D230" s="123"/>
      <c r="E230" s="123"/>
      <c r="F230" s="123"/>
      <c r="G230" s="123"/>
      <c r="H230" s="123"/>
      <c r="I230" s="123"/>
      <c r="J230" s="123"/>
      <c r="K230" s="123"/>
      <c r="L230" s="123"/>
      <c r="M230" s="123"/>
      <c r="N230" s="123"/>
      <c r="O230" s="123"/>
      <c r="P230" s="123"/>
    </row>
    <row r="231" spans="2:16">
      <c r="B231" s="122"/>
      <c r="C231" s="122"/>
      <c r="D231" s="123"/>
      <c r="E231" s="123"/>
      <c r="F231" s="123"/>
      <c r="G231" s="123"/>
      <c r="H231" s="123"/>
      <c r="I231" s="123"/>
      <c r="J231" s="123"/>
      <c r="K231" s="123"/>
      <c r="L231" s="123"/>
      <c r="M231" s="123"/>
      <c r="N231" s="123"/>
      <c r="O231" s="123"/>
      <c r="P231" s="123"/>
    </row>
    <row r="232" spans="2:16">
      <c r="B232" s="122"/>
      <c r="C232" s="122"/>
      <c r="D232" s="123"/>
      <c r="E232" s="123"/>
      <c r="F232" s="123"/>
      <c r="G232" s="123"/>
      <c r="H232" s="123"/>
      <c r="I232" s="123"/>
      <c r="J232" s="123"/>
      <c r="K232" s="123"/>
      <c r="L232" s="123"/>
      <c r="M232" s="123"/>
      <c r="N232" s="123"/>
      <c r="O232" s="123"/>
      <c r="P232" s="123"/>
    </row>
    <row r="233" spans="2:16">
      <c r="B233" s="122"/>
      <c r="C233" s="122"/>
      <c r="D233" s="123"/>
      <c r="E233" s="123"/>
      <c r="F233" s="123"/>
      <c r="G233" s="123"/>
      <c r="H233" s="123"/>
      <c r="I233" s="123"/>
      <c r="J233" s="123"/>
      <c r="K233" s="123"/>
      <c r="L233" s="123"/>
      <c r="M233" s="123"/>
      <c r="N233" s="123"/>
      <c r="O233" s="123"/>
      <c r="P233" s="123"/>
    </row>
    <row r="234" spans="2:16">
      <c r="B234" s="122"/>
      <c r="C234" s="122"/>
      <c r="D234" s="123"/>
      <c r="E234" s="123"/>
      <c r="F234" s="123"/>
      <c r="G234" s="123"/>
      <c r="H234" s="123"/>
      <c r="I234" s="123"/>
      <c r="J234" s="123"/>
      <c r="K234" s="123"/>
      <c r="L234" s="123"/>
      <c r="M234" s="123"/>
      <c r="N234" s="123"/>
      <c r="O234" s="123"/>
      <c r="P234" s="123"/>
    </row>
    <row r="235" spans="2:16">
      <c r="B235" s="122"/>
      <c r="C235" s="122"/>
      <c r="D235" s="123"/>
      <c r="E235" s="123"/>
      <c r="F235" s="123"/>
      <c r="G235" s="123"/>
      <c r="H235" s="123"/>
      <c r="I235" s="123"/>
      <c r="J235" s="123"/>
      <c r="K235" s="123"/>
      <c r="L235" s="123"/>
      <c r="M235" s="123"/>
      <c r="N235" s="123"/>
      <c r="O235" s="123"/>
      <c r="P235" s="123"/>
    </row>
    <row r="236" spans="2:16">
      <c r="B236" s="122"/>
      <c r="C236" s="122"/>
      <c r="D236" s="123"/>
      <c r="E236" s="123"/>
      <c r="F236" s="123"/>
      <c r="G236" s="123"/>
      <c r="H236" s="123"/>
      <c r="I236" s="123"/>
      <c r="J236" s="123"/>
      <c r="K236" s="123"/>
      <c r="L236" s="123"/>
      <c r="M236" s="123"/>
      <c r="N236" s="123"/>
      <c r="O236" s="123"/>
      <c r="P236" s="123"/>
    </row>
    <row r="237" spans="2:16">
      <c r="B237" s="122"/>
      <c r="C237" s="122"/>
      <c r="D237" s="123"/>
      <c r="E237" s="123"/>
      <c r="F237" s="123"/>
      <c r="G237" s="123"/>
      <c r="H237" s="123"/>
      <c r="I237" s="123"/>
      <c r="J237" s="123"/>
      <c r="K237" s="123"/>
      <c r="L237" s="123"/>
      <c r="M237" s="123"/>
      <c r="N237" s="123"/>
      <c r="O237" s="123"/>
      <c r="P237" s="123"/>
    </row>
    <row r="238" spans="2:16">
      <c r="B238" s="122"/>
      <c r="C238" s="122"/>
      <c r="D238" s="123"/>
      <c r="E238" s="123"/>
      <c r="F238" s="123"/>
      <c r="G238" s="123"/>
      <c r="H238" s="123"/>
      <c r="I238" s="123"/>
      <c r="J238" s="123"/>
      <c r="K238" s="123"/>
      <c r="L238" s="123"/>
      <c r="M238" s="123"/>
      <c r="N238" s="123"/>
      <c r="O238" s="123"/>
      <c r="P238" s="123"/>
    </row>
    <row r="239" spans="2:16">
      <c r="B239" s="122"/>
      <c r="C239" s="122"/>
      <c r="D239" s="123"/>
      <c r="E239" s="123"/>
      <c r="F239" s="123"/>
      <c r="G239" s="123"/>
      <c r="H239" s="123"/>
      <c r="I239" s="123"/>
      <c r="J239" s="123"/>
      <c r="K239" s="123"/>
      <c r="L239" s="123"/>
      <c r="M239" s="123"/>
      <c r="N239" s="123"/>
      <c r="O239" s="123"/>
      <c r="P239" s="123"/>
    </row>
    <row r="240" spans="2:16">
      <c r="B240" s="122"/>
      <c r="C240" s="122"/>
      <c r="D240" s="123"/>
      <c r="E240" s="123"/>
      <c r="F240" s="123"/>
      <c r="G240" s="123"/>
      <c r="H240" s="123"/>
      <c r="I240" s="123"/>
      <c r="J240" s="123"/>
      <c r="K240" s="123"/>
      <c r="L240" s="123"/>
      <c r="M240" s="123"/>
      <c r="N240" s="123"/>
      <c r="O240" s="123"/>
      <c r="P240" s="123"/>
    </row>
    <row r="241" spans="2:16">
      <c r="B241" s="122"/>
      <c r="C241" s="122"/>
      <c r="D241" s="123"/>
      <c r="E241" s="123"/>
      <c r="F241" s="123"/>
      <c r="G241" s="123"/>
      <c r="H241" s="123"/>
      <c r="I241" s="123"/>
      <c r="J241" s="123"/>
      <c r="K241" s="123"/>
      <c r="L241" s="123"/>
      <c r="M241" s="123"/>
      <c r="N241" s="123"/>
      <c r="O241" s="123"/>
      <c r="P241" s="123"/>
    </row>
    <row r="242" spans="2:16">
      <c r="B242" s="122"/>
      <c r="C242" s="122"/>
      <c r="D242" s="123"/>
      <c r="E242" s="123"/>
      <c r="F242" s="123"/>
      <c r="G242" s="123"/>
      <c r="H242" s="123"/>
      <c r="I242" s="123"/>
      <c r="J242" s="123"/>
      <c r="K242" s="123"/>
      <c r="L242" s="123"/>
      <c r="M242" s="123"/>
      <c r="N242" s="123"/>
      <c r="O242" s="123"/>
      <c r="P242" s="123"/>
    </row>
    <row r="243" spans="2:16">
      <c r="B243" s="122"/>
      <c r="C243" s="122"/>
      <c r="D243" s="123"/>
      <c r="E243" s="123"/>
      <c r="F243" s="123"/>
      <c r="G243" s="123"/>
      <c r="H243" s="123"/>
      <c r="I243" s="123"/>
      <c r="J243" s="123"/>
      <c r="K243" s="123"/>
      <c r="L243" s="123"/>
      <c r="M243" s="123"/>
      <c r="N243" s="123"/>
      <c r="O243" s="123"/>
      <c r="P243" s="123"/>
    </row>
    <row r="244" spans="2:16">
      <c r="B244" s="122"/>
      <c r="C244" s="122"/>
      <c r="D244" s="123"/>
      <c r="E244" s="123"/>
      <c r="F244" s="123"/>
      <c r="G244" s="123"/>
      <c r="H244" s="123"/>
      <c r="I244" s="123"/>
      <c r="J244" s="123"/>
      <c r="K244" s="123"/>
      <c r="L244" s="123"/>
      <c r="M244" s="123"/>
      <c r="N244" s="123"/>
      <c r="O244" s="123"/>
      <c r="P244" s="123"/>
    </row>
    <row r="245" spans="2:16">
      <c r="B245" s="122"/>
      <c r="C245" s="122"/>
      <c r="D245" s="123"/>
      <c r="E245" s="123"/>
      <c r="F245" s="123"/>
      <c r="G245" s="123"/>
      <c r="H245" s="123"/>
      <c r="I245" s="123"/>
      <c r="J245" s="123"/>
      <c r="K245" s="123"/>
      <c r="L245" s="123"/>
      <c r="M245" s="123"/>
      <c r="N245" s="123"/>
      <c r="O245" s="123"/>
      <c r="P245" s="123"/>
    </row>
    <row r="246" spans="2:16">
      <c r="B246" s="122"/>
      <c r="C246" s="122"/>
      <c r="D246" s="123"/>
      <c r="E246" s="123"/>
      <c r="F246" s="123"/>
      <c r="G246" s="123"/>
      <c r="H246" s="123"/>
      <c r="I246" s="123"/>
      <c r="J246" s="123"/>
      <c r="K246" s="123"/>
      <c r="L246" s="123"/>
      <c r="M246" s="123"/>
      <c r="N246" s="123"/>
      <c r="O246" s="123"/>
      <c r="P246" s="123"/>
    </row>
    <row r="247" spans="2:16">
      <c r="B247" s="122"/>
      <c r="C247" s="122"/>
      <c r="D247" s="123"/>
      <c r="E247" s="123"/>
      <c r="F247" s="123"/>
      <c r="G247" s="123"/>
      <c r="H247" s="123"/>
      <c r="I247" s="123"/>
      <c r="J247" s="123"/>
      <c r="K247" s="123"/>
      <c r="L247" s="123"/>
      <c r="M247" s="123"/>
      <c r="N247" s="123"/>
      <c r="O247" s="123"/>
      <c r="P247" s="123"/>
    </row>
    <row r="248" spans="2:16">
      <c r="B248" s="122"/>
      <c r="C248" s="122"/>
      <c r="D248" s="123"/>
      <c r="E248" s="123"/>
      <c r="F248" s="123"/>
      <c r="G248" s="123"/>
      <c r="H248" s="123"/>
      <c r="I248" s="123"/>
      <c r="J248" s="123"/>
      <c r="K248" s="123"/>
      <c r="L248" s="123"/>
      <c r="M248" s="123"/>
      <c r="N248" s="123"/>
      <c r="O248" s="123"/>
      <c r="P248" s="123"/>
    </row>
    <row r="249" spans="2:16">
      <c r="B249" s="122"/>
      <c r="C249" s="122"/>
      <c r="D249" s="123"/>
      <c r="E249" s="123"/>
      <c r="F249" s="123"/>
      <c r="G249" s="123"/>
      <c r="H249" s="123"/>
      <c r="I249" s="123"/>
      <c r="J249" s="123"/>
      <c r="K249" s="123"/>
      <c r="L249" s="123"/>
      <c r="M249" s="123"/>
      <c r="N249" s="123"/>
      <c r="O249" s="123"/>
      <c r="P249" s="123"/>
    </row>
    <row r="250" spans="2:16">
      <c r="B250" s="122"/>
      <c r="C250" s="122"/>
      <c r="D250" s="123"/>
      <c r="E250" s="123"/>
      <c r="F250" s="123"/>
      <c r="G250" s="123"/>
      <c r="H250" s="123"/>
      <c r="I250" s="123"/>
      <c r="J250" s="123"/>
      <c r="K250" s="123"/>
      <c r="L250" s="123"/>
      <c r="M250" s="123"/>
      <c r="N250" s="123"/>
      <c r="O250" s="123"/>
      <c r="P250" s="123"/>
    </row>
    <row r="251" spans="2:16">
      <c r="B251" s="122"/>
      <c r="C251" s="122"/>
      <c r="D251" s="123"/>
      <c r="E251" s="123"/>
      <c r="F251" s="123"/>
      <c r="G251" s="123"/>
      <c r="H251" s="123"/>
      <c r="I251" s="123"/>
      <c r="J251" s="123"/>
      <c r="K251" s="123"/>
      <c r="L251" s="123"/>
      <c r="M251" s="123"/>
      <c r="N251" s="123"/>
      <c r="O251" s="123"/>
      <c r="P251" s="123"/>
    </row>
    <row r="252" spans="2:16">
      <c r="B252" s="122"/>
      <c r="C252" s="122"/>
      <c r="D252" s="123"/>
      <c r="E252" s="123"/>
      <c r="F252" s="123"/>
      <c r="G252" s="123"/>
      <c r="H252" s="123"/>
      <c r="I252" s="123"/>
      <c r="J252" s="123"/>
      <c r="K252" s="123"/>
      <c r="L252" s="123"/>
      <c r="M252" s="123"/>
      <c r="N252" s="123"/>
      <c r="O252" s="123"/>
      <c r="P252" s="123"/>
    </row>
    <row r="253" spans="2:16">
      <c r="B253" s="122"/>
      <c r="C253" s="122"/>
      <c r="D253" s="123"/>
      <c r="E253" s="123"/>
      <c r="F253" s="123"/>
      <c r="G253" s="123"/>
      <c r="H253" s="123"/>
      <c r="I253" s="123"/>
      <c r="J253" s="123"/>
      <c r="K253" s="123"/>
      <c r="L253" s="123"/>
      <c r="M253" s="123"/>
      <c r="N253" s="123"/>
      <c r="O253" s="123"/>
      <c r="P253" s="123"/>
    </row>
    <row r="254" spans="2:16">
      <c r="B254" s="122"/>
      <c r="C254" s="122"/>
      <c r="D254" s="123"/>
      <c r="E254" s="123"/>
      <c r="F254" s="123"/>
      <c r="G254" s="123"/>
      <c r="H254" s="123"/>
      <c r="I254" s="123"/>
      <c r="J254" s="123"/>
      <c r="K254" s="123"/>
      <c r="L254" s="123"/>
      <c r="M254" s="123"/>
      <c r="N254" s="123"/>
      <c r="O254" s="123"/>
      <c r="P254" s="123"/>
    </row>
    <row r="255" spans="2:16">
      <c r="B255" s="122"/>
      <c r="C255" s="122"/>
      <c r="D255" s="123"/>
      <c r="E255" s="123"/>
      <c r="F255" s="123"/>
      <c r="G255" s="123"/>
      <c r="H255" s="123"/>
      <c r="I255" s="123"/>
      <c r="J255" s="123"/>
      <c r="K255" s="123"/>
      <c r="L255" s="123"/>
      <c r="M255" s="123"/>
      <c r="N255" s="123"/>
      <c r="O255" s="123"/>
      <c r="P255" s="123"/>
    </row>
    <row r="256" spans="2:16">
      <c r="B256" s="122"/>
      <c r="C256" s="122"/>
      <c r="D256" s="123"/>
      <c r="E256" s="123"/>
      <c r="F256" s="123"/>
      <c r="G256" s="123"/>
      <c r="H256" s="123"/>
      <c r="I256" s="123"/>
      <c r="J256" s="123"/>
      <c r="K256" s="123"/>
      <c r="L256" s="123"/>
      <c r="M256" s="123"/>
      <c r="N256" s="123"/>
      <c r="O256" s="123"/>
      <c r="P256" s="123"/>
    </row>
    <row r="257" spans="2:16">
      <c r="B257" s="122"/>
      <c r="C257" s="122"/>
      <c r="D257" s="123"/>
      <c r="E257" s="123"/>
      <c r="F257" s="123"/>
      <c r="G257" s="123"/>
      <c r="H257" s="123"/>
      <c r="I257" s="123"/>
      <c r="J257" s="123"/>
      <c r="K257" s="123"/>
      <c r="L257" s="123"/>
      <c r="M257" s="123"/>
      <c r="N257" s="123"/>
      <c r="O257" s="123"/>
      <c r="P257" s="123"/>
    </row>
    <row r="258" spans="2:16">
      <c r="B258" s="122"/>
      <c r="C258" s="122"/>
      <c r="D258" s="123"/>
      <c r="E258" s="123"/>
      <c r="F258" s="123"/>
      <c r="G258" s="123"/>
      <c r="H258" s="123"/>
      <c r="I258" s="123"/>
      <c r="J258" s="123"/>
      <c r="K258" s="123"/>
      <c r="L258" s="123"/>
      <c r="M258" s="123"/>
      <c r="N258" s="123"/>
      <c r="O258" s="123"/>
      <c r="P258" s="123"/>
    </row>
    <row r="259" spans="2:16">
      <c r="B259" s="122"/>
      <c r="C259" s="122"/>
      <c r="D259" s="123"/>
      <c r="E259" s="123"/>
      <c r="F259" s="123"/>
      <c r="G259" s="123"/>
      <c r="H259" s="123"/>
      <c r="I259" s="123"/>
      <c r="J259" s="123"/>
      <c r="K259" s="123"/>
      <c r="L259" s="123"/>
      <c r="M259" s="123"/>
      <c r="N259" s="123"/>
      <c r="O259" s="123"/>
      <c r="P259" s="123"/>
    </row>
    <row r="260" spans="2:16">
      <c r="B260" s="122"/>
      <c r="C260" s="122"/>
      <c r="D260" s="123"/>
      <c r="E260" s="123"/>
      <c r="F260" s="123"/>
      <c r="G260" s="123"/>
      <c r="H260" s="123"/>
      <c r="I260" s="123"/>
      <c r="J260" s="123"/>
      <c r="K260" s="123"/>
      <c r="L260" s="123"/>
      <c r="M260" s="123"/>
      <c r="N260" s="123"/>
      <c r="O260" s="123"/>
      <c r="P260" s="123"/>
    </row>
    <row r="261" spans="2:16">
      <c r="B261" s="122"/>
      <c r="C261" s="122"/>
      <c r="D261" s="123"/>
      <c r="E261" s="123"/>
      <c r="F261" s="123"/>
      <c r="G261" s="123"/>
      <c r="H261" s="123"/>
      <c r="I261" s="123"/>
      <c r="J261" s="123"/>
      <c r="K261" s="123"/>
      <c r="L261" s="123"/>
      <c r="M261" s="123"/>
      <c r="N261" s="123"/>
      <c r="O261" s="123"/>
      <c r="P261" s="123"/>
    </row>
    <row r="262" spans="2:16">
      <c r="B262" s="122"/>
      <c r="C262" s="122"/>
      <c r="D262" s="123"/>
      <c r="E262" s="123"/>
      <c r="F262" s="123"/>
      <c r="G262" s="123"/>
      <c r="H262" s="123"/>
      <c r="I262" s="123"/>
      <c r="J262" s="123"/>
      <c r="K262" s="123"/>
      <c r="L262" s="123"/>
      <c r="M262" s="123"/>
      <c r="N262" s="123"/>
      <c r="O262" s="123"/>
      <c r="P262" s="123"/>
    </row>
    <row r="263" spans="2:16">
      <c r="B263" s="122"/>
      <c r="C263" s="122"/>
      <c r="D263" s="123"/>
      <c r="E263" s="123"/>
      <c r="F263" s="123"/>
      <c r="G263" s="123"/>
      <c r="H263" s="123"/>
      <c r="I263" s="123"/>
      <c r="J263" s="123"/>
      <c r="K263" s="123"/>
      <c r="L263" s="123"/>
      <c r="M263" s="123"/>
      <c r="N263" s="123"/>
      <c r="O263" s="123"/>
      <c r="P263" s="123"/>
    </row>
    <row r="264" spans="2:16">
      <c r="B264" s="122"/>
      <c r="C264" s="122"/>
      <c r="D264" s="123"/>
      <c r="E264" s="123"/>
      <c r="F264" s="123"/>
      <c r="G264" s="123"/>
      <c r="H264" s="123"/>
      <c r="I264" s="123"/>
      <c r="J264" s="123"/>
      <c r="K264" s="123"/>
      <c r="L264" s="123"/>
      <c r="M264" s="123"/>
      <c r="N264" s="123"/>
      <c r="O264" s="123"/>
      <c r="P264" s="123"/>
    </row>
    <row r="265" spans="2:16">
      <c r="B265" s="122"/>
      <c r="C265" s="122"/>
      <c r="D265" s="123"/>
      <c r="E265" s="123"/>
      <c r="F265" s="123"/>
      <c r="G265" s="123"/>
      <c r="H265" s="123"/>
      <c r="I265" s="123"/>
      <c r="J265" s="123"/>
      <c r="K265" s="123"/>
      <c r="L265" s="123"/>
      <c r="M265" s="123"/>
      <c r="N265" s="123"/>
      <c r="O265" s="123"/>
      <c r="P265" s="123"/>
    </row>
    <row r="266" spans="2:16">
      <c r="B266" s="122"/>
      <c r="C266" s="122"/>
      <c r="D266" s="123"/>
      <c r="E266" s="123"/>
      <c r="F266" s="123"/>
      <c r="G266" s="123"/>
      <c r="H266" s="123"/>
      <c r="I266" s="123"/>
      <c r="J266" s="123"/>
      <c r="K266" s="123"/>
      <c r="L266" s="123"/>
      <c r="M266" s="123"/>
      <c r="N266" s="123"/>
      <c r="O266" s="123"/>
      <c r="P266" s="123"/>
    </row>
    <row r="267" spans="2:16">
      <c r="B267" s="122"/>
      <c r="C267" s="122"/>
      <c r="D267" s="123"/>
      <c r="E267" s="123"/>
      <c r="F267" s="123"/>
      <c r="G267" s="123"/>
      <c r="H267" s="123"/>
      <c r="I267" s="123"/>
      <c r="J267" s="123"/>
      <c r="K267" s="123"/>
      <c r="L267" s="123"/>
      <c r="M267" s="123"/>
      <c r="N267" s="123"/>
      <c r="O267" s="123"/>
      <c r="P267" s="123"/>
    </row>
    <row r="268" spans="2:16">
      <c r="B268" s="122"/>
      <c r="C268" s="122"/>
      <c r="D268" s="123"/>
      <c r="E268" s="123"/>
      <c r="F268" s="123"/>
      <c r="G268" s="123"/>
      <c r="H268" s="123"/>
      <c r="I268" s="123"/>
      <c r="J268" s="123"/>
      <c r="K268" s="123"/>
      <c r="L268" s="123"/>
      <c r="M268" s="123"/>
      <c r="N268" s="123"/>
      <c r="O268" s="123"/>
      <c r="P268" s="123"/>
    </row>
    <row r="269" spans="2:16">
      <c r="B269" s="122"/>
      <c r="C269" s="122"/>
      <c r="D269" s="123"/>
      <c r="E269" s="123"/>
      <c r="F269" s="123"/>
      <c r="G269" s="123"/>
      <c r="H269" s="123"/>
      <c r="I269" s="123"/>
      <c r="J269" s="123"/>
      <c r="K269" s="123"/>
      <c r="L269" s="123"/>
      <c r="M269" s="123"/>
      <c r="N269" s="123"/>
      <c r="O269" s="123"/>
      <c r="P269" s="123"/>
    </row>
    <row r="270" spans="2:16">
      <c r="B270" s="122"/>
      <c r="C270" s="122"/>
      <c r="D270" s="123"/>
      <c r="E270" s="123"/>
      <c r="F270" s="123"/>
      <c r="G270" s="123"/>
      <c r="H270" s="123"/>
      <c r="I270" s="123"/>
      <c r="J270" s="123"/>
      <c r="K270" s="123"/>
      <c r="L270" s="123"/>
      <c r="M270" s="123"/>
      <c r="N270" s="123"/>
      <c r="O270" s="123"/>
      <c r="P270" s="123"/>
    </row>
    <row r="271" spans="2:16">
      <c r="B271" s="122"/>
      <c r="C271" s="122"/>
      <c r="D271" s="123"/>
      <c r="E271" s="123"/>
      <c r="F271" s="123"/>
      <c r="G271" s="123"/>
      <c r="H271" s="123"/>
      <c r="I271" s="123"/>
      <c r="J271" s="123"/>
      <c r="K271" s="123"/>
      <c r="L271" s="123"/>
      <c r="M271" s="123"/>
      <c r="N271" s="123"/>
      <c r="O271" s="123"/>
      <c r="P271" s="123"/>
    </row>
    <row r="272" spans="2:16">
      <c r="B272" s="122"/>
      <c r="C272" s="122"/>
      <c r="D272" s="123"/>
      <c r="E272" s="123"/>
      <c r="F272" s="123"/>
      <c r="G272" s="123"/>
      <c r="H272" s="123"/>
      <c r="I272" s="123"/>
      <c r="J272" s="123"/>
      <c r="K272" s="123"/>
      <c r="L272" s="123"/>
      <c r="M272" s="123"/>
      <c r="N272" s="123"/>
      <c r="O272" s="123"/>
      <c r="P272" s="123"/>
    </row>
    <row r="273" spans="2:16">
      <c r="B273" s="122"/>
      <c r="C273" s="122"/>
      <c r="D273" s="123"/>
      <c r="E273" s="123"/>
      <c r="F273" s="123"/>
      <c r="G273" s="123"/>
      <c r="H273" s="123"/>
      <c r="I273" s="123"/>
      <c r="J273" s="123"/>
      <c r="K273" s="123"/>
      <c r="L273" s="123"/>
      <c r="M273" s="123"/>
      <c r="N273" s="123"/>
      <c r="O273" s="123"/>
      <c r="P273" s="123"/>
    </row>
    <row r="274" spans="2:16">
      <c r="B274" s="122"/>
      <c r="C274" s="122"/>
      <c r="D274" s="123"/>
      <c r="E274" s="123"/>
      <c r="F274" s="123"/>
      <c r="G274" s="123"/>
      <c r="H274" s="123"/>
      <c r="I274" s="123"/>
      <c r="J274" s="123"/>
      <c r="K274" s="123"/>
      <c r="L274" s="123"/>
      <c r="M274" s="123"/>
      <c r="N274" s="123"/>
      <c r="O274" s="123"/>
      <c r="P274" s="123"/>
    </row>
    <row r="275" spans="2:16">
      <c r="B275" s="122"/>
      <c r="C275" s="122"/>
      <c r="D275" s="123"/>
      <c r="E275" s="123"/>
      <c r="F275" s="123"/>
      <c r="G275" s="123"/>
      <c r="H275" s="123"/>
      <c r="I275" s="123"/>
      <c r="J275" s="123"/>
      <c r="K275" s="123"/>
      <c r="L275" s="123"/>
      <c r="M275" s="123"/>
      <c r="N275" s="123"/>
      <c r="O275" s="123"/>
      <c r="P275" s="123"/>
    </row>
    <row r="276" spans="2:16">
      <c r="B276" s="122"/>
      <c r="C276" s="122"/>
      <c r="D276" s="123"/>
      <c r="E276" s="123"/>
      <c r="F276" s="123"/>
      <c r="G276" s="123"/>
      <c r="H276" s="123"/>
      <c r="I276" s="123"/>
      <c r="J276" s="123"/>
      <c r="K276" s="123"/>
      <c r="L276" s="123"/>
      <c r="M276" s="123"/>
      <c r="N276" s="123"/>
      <c r="O276" s="123"/>
      <c r="P276" s="123"/>
    </row>
    <row r="277" spans="2:16">
      <c r="B277" s="122"/>
      <c r="C277" s="122"/>
      <c r="D277" s="123"/>
      <c r="E277" s="123"/>
      <c r="F277" s="123"/>
      <c r="G277" s="123"/>
      <c r="H277" s="123"/>
      <c r="I277" s="123"/>
      <c r="J277" s="123"/>
      <c r="K277" s="123"/>
      <c r="L277" s="123"/>
      <c r="M277" s="123"/>
      <c r="N277" s="123"/>
      <c r="O277" s="123"/>
      <c r="P277" s="123"/>
    </row>
    <row r="278" spans="2:16">
      <c r="B278" s="122"/>
      <c r="C278" s="122"/>
      <c r="D278" s="123"/>
      <c r="E278" s="123"/>
      <c r="F278" s="123"/>
      <c r="G278" s="123"/>
      <c r="H278" s="123"/>
      <c r="I278" s="123"/>
      <c r="J278" s="123"/>
      <c r="K278" s="123"/>
      <c r="L278" s="123"/>
      <c r="M278" s="123"/>
      <c r="N278" s="123"/>
      <c r="O278" s="123"/>
      <c r="P278" s="123"/>
    </row>
    <row r="279" spans="2:16">
      <c r="B279" s="122"/>
      <c r="C279" s="122"/>
      <c r="D279" s="123"/>
      <c r="E279" s="123"/>
      <c r="F279" s="123"/>
      <c r="G279" s="123"/>
      <c r="H279" s="123"/>
      <c r="I279" s="123"/>
      <c r="J279" s="123"/>
      <c r="K279" s="123"/>
      <c r="L279" s="123"/>
      <c r="M279" s="123"/>
      <c r="N279" s="123"/>
      <c r="O279" s="123"/>
      <c r="P279" s="123"/>
    </row>
    <row r="280" spans="2:16">
      <c r="B280" s="122"/>
      <c r="C280" s="122"/>
      <c r="D280" s="123"/>
      <c r="E280" s="123"/>
      <c r="F280" s="123"/>
      <c r="G280" s="123"/>
      <c r="H280" s="123"/>
      <c r="I280" s="123"/>
      <c r="J280" s="123"/>
      <c r="K280" s="123"/>
      <c r="L280" s="123"/>
      <c r="M280" s="123"/>
      <c r="N280" s="123"/>
      <c r="O280" s="123"/>
      <c r="P280" s="123"/>
    </row>
    <row r="281" spans="2:16">
      <c r="B281" s="122"/>
      <c r="C281" s="122"/>
      <c r="D281" s="123"/>
      <c r="E281" s="123"/>
      <c r="F281" s="123"/>
      <c r="G281" s="123"/>
      <c r="H281" s="123"/>
      <c r="I281" s="123"/>
      <c r="J281" s="123"/>
      <c r="K281" s="123"/>
      <c r="L281" s="123"/>
      <c r="M281" s="123"/>
      <c r="N281" s="123"/>
      <c r="O281" s="123"/>
      <c r="P281" s="123"/>
    </row>
    <row r="282" spans="2:16">
      <c r="B282" s="122"/>
      <c r="C282" s="122"/>
      <c r="D282" s="123"/>
      <c r="E282" s="123"/>
      <c r="F282" s="123"/>
      <c r="G282" s="123"/>
      <c r="H282" s="123"/>
      <c r="I282" s="123"/>
      <c r="J282" s="123"/>
      <c r="K282" s="123"/>
      <c r="L282" s="123"/>
      <c r="M282" s="123"/>
      <c r="N282" s="123"/>
      <c r="O282" s="123"/>
      <c r="P282" s="123"/>
    </row>
    <row r="283" spans="2:16">
      <c r="B283" s="122"/>
      <c r="C283" s="122"/>
      <c r="D283" s="123"/>
      <c r="E283" s="123"/>
      <c r="F283" s="123"/>
      <c r="G283" s="123"/>
      <c r="H283" s="123"/>
      <c r="I283" s="123"/>
      <c r="J283" s="123"/>
      <c r="K283" s="123"/>
      <c r="L283" s="123"/>
      <c r="M283" s="123"/>
      <c r="N283" s="123"/>
      <c r="O283" s="123"/>
      <c r="P283" s="123"/>
    </row>
    <row r="284" spans="2:16">
      <c r="B284" s="122"/>
      <c r="C284" s="122"/>
      <c r="D284" s="123"/>
      <c r="E284" s="123"/>
      <c r="F284" s="123"/>
      <c r="G284" s="123"/>
      <c r="H284" s="123"/>
      <c r="I284" s="123"/>
      <c r="J284" s="123"/>
      <c r="K284" s="123"/>
      <c r="L284" s="123"/>
      <c r="M284" s="123"/>
      <c r="N284" s="123"/>
      <c r="O284" s="123"/>
      <c r="P284" s="123"/>
    </row>
    <row r="285" spans="2:16">
      <c r="B285" s="122"/>
      <c r="C285" s="122"/>
      <c r="D285" s="123"/>
      <c r="E285" s="123"/>
      <c r="F285" s="123"/>
      <c r="G285" s="123"/>
      <c r="H285" s="123"/>
      <c r="I285" s="123"/>
      <c r="J285" s="123"/>
      <c r="K285" s="123"/>
      <c r="L285" s="123"/>
      <c r="M285" s="123"/>
      <c r="N285" s="123"/>
      <c r="O285" s="123"/>
      <c r="P285" s="123"/>
    </row>
    <row r="286" spans="2:16">
      <c r="B286" s="122"/>
      <c r="C286" s="122"/>
      <c r="D286" s="123"/>
      <c r="E286" s="123"/>
      <c r="F286" s="123"/>
      <c r="G286" s="123"/>
      <c r="H286" s="123"/>
      <c r="I286" s="123"/>
      <c r="J286" s="123"/>
      <c r="K286" s="123"/>
      <c r="L286" s="123"/>
      <c r="M286" s="123"/>
      <c r="N286" s="123"/>
      <c r="O286" s="123"/>
      <c r="P286" s="123"/>
    </row>
    <row r="287" spans="2:16">
      <c r="B287" s="122"/>
      <c r="C287" s="122"/>
      <c r="D287" s="123"/>
      <c r="E287" s="123"/>
      <c r="F287" s="123"/>
      <c r="G287" s="123"/>
      <c r="H287" s="123"/>
      <c r="I287" s="123"/>
      <c r="J287" s="123"/>
      <c r="K287" s="123"/>
      <c r="L287" s="123"/>
      <c r="M287" s="123"/>
      <c r="N287" s="123"/>
      <c r="O287" s="123"/>
      <c r="P287" s="123"/>
    </row>
    <row r="288" spans="2:16">
      <c r="B288" s="122"/>
      <c r="C288" s="122"/>
      <c r="D288" s="123"/>
      <c r="E288" s="123"/>
      <c r="F288" s="123"/>
      <c r="G288" s="123"/>
      <c r="H288" s="123"/>
      <c r="I288" s="123"/>
      <c r="J288" s="123"/>
      <c r="K288" s="123"/>
      <c r="L288" s="123"/>
      <c r="M288" s="123"/>
      <c r="N288" s="123"/>
      <c r="O288" s="123"/>
      <c r="P288" s="123"/>
    </row>
    <row r="289" spans="2:16">
      <c r="B289" s="122"/>
      <c r="C289" s="122"/>
      <c r="D289" s="123"/>
      <c r="E289" s="123"/>
      <c r="F289" s="123"/>
      <c r="G289" s="123"/>
      <c r="H289" s="123"/>
      <c r="I289" s="123"/>
      <c r="J289" s="123"/>
      <c r="K289" s="123"/>
      <c r="L289" s="123"/>
      <c r="M289" s="123"/>
      <c r="N289" s="123"/>
      <c r="O289" s="123"/>
      <c r="P289" s="123"/>
    </row>
    <row r="290" spans="2:16">
      <c r="B290" s="122"/>
      <c r="C290" s="122"/>
      <c r="D290" s="123"/>
      <c r="E290" s="123"/>
      <c r="F290" s="123"/>
      <c r="G290" s="123"/>
      <c r="H290" s="123"/>
      <c r="I290" s="123"/>
      <c r="J290" s="123"/>
      <c r="K290" s="123"/>
      <c r="L290" s="123"/>
      <c r="M290" s="123"/>
      <c r="N290" s="123"/>
      <c r="O290" s="123"/>
      <c r="P290" s="123"/>
    </row>
    <row r="291" spans="2:16">
      <c r="B291" s="122"/>
      <c r="C291" s="122"/>
      <c r="D291" s="123"/>
      <c r="E291" s="123"/>
      <c r="F291" s="123"/>
      <c r="G291" s="123"/>
      <c r="H291" s="123"/>
      <c r="I291" s="123"/>
      <c r="J291" s="123"/>
      <c r="K291" s="123"/>
      <c r="L291" s="123"/>
      <c r="M291" s="123"/>
      <c r="N291" s="123"/>
      <c r="O291" s="123"/>
      <c r="P291" s="123"/>
    </row>
    <row r="292" spans="2:16">
      <c r="B292" s="122"/>
      <c r="C292" s="122"/>
      <c r="D292" s="123"/>
      <c r="E292" s="123"/>
      <c r="F292" s="123"/>
      <c r="G292" s="123"/>
      <c r="H292" s="123"/>
      <c r="I292" s="123"/>
      <c r="J292" s="123"/>
      <c r="K292" s="123"/>
      <c r="L292" s="123"/>
      <c r="M292" s="123"/>
      <c r="N292" s="123"/>
      <c r="O292" s="123"/>
      <c r="P292" s="123"/>
    </row>
    <row r="293" spans="2:16">
      <c r="B293" s="122"/>
      <c r="C293" s="122"/>
      <c r="D293" s="123"/>
      <c r="E293" s="123"/>
      <c r="F293" s="123"/>
      <c r="G293" s="123"/>
      <c r="H293" s="123"/>
      <c r="I293" s="123"/>
      <c r="J293" s="123"/>
      <c r="K293" s="123"/>
      <c r="L293" s="123"/>
      <c r="M293" s="123"/>
      <c r="N293" s="123"/>
      <c r="O293" s="123"/>
      <c r="P293" s="123"/>
    </row>
    <row r="294" spans="2:16">
      <c r="B294" s="122"/>
      <c r="C294" s="122"/>
      <c r="D294" s="123"/>
      <c r="E294" s="123"/>
      <c r="F294" s="123"/>
      <c r="G294" s="123"/>
      <c r="H294" s="123"/>
      <c r="I294" s="123"/>
      <c r="J294" s="123"/>
      <c r="K294" s="123"/>
      <c r="L294" s="123"/>
      <c r="M294" s="123"/>
      <c r="N294" s="123"/>
      <c r="O294" s="123"/>
      <c r="P294" s="123"/>
    </row>
    <row r="295" spans="2:16">
      <c r="B295" s="122"/>
      <c r="C295" s="122"/>
      <c r="D295" s="123"/>
      <c r="E295" s="123"/>
      <c r="F295" s="123"/>
      <c r="G295" s="123"/>
      <c r="H295" s="123"/>
      <c r="I295" s="123"/>
      <c r="J295" s="123"/>
      <c r="K295" s="123"/>
      <c r="L295" s="123"/>
      <c r="M295" s="123"/>
      <c r="N295" s="123"/>
      <c r="O295" s="123"/>
      <c r="P295" s="123"/>
    </row>
    <row r="296" spans="2:16">
      <c r="B296" s="122"/>
      <c r="C296" s="122"/>
      <c r="D296" s="123"/>
      <c r="E296" s="123"/>
      <c r="F296" s="123"/>
      <c r="G296" s="123"/>
      <c r="H296" s="123"/>
      <c r="I296" s="123"/>
      <c r="J296" s="123"/>
      <c r="K296" s="123"/>
      <c r="L296" s="123"/>
      <c r="M296" s="123"/>
      <c r="N296" s="123"/>
      <c r="O296" s="123"/>
      <c r="P296" s="123"/>
    </row>
    <row r="297" spans="2:16">
      <c r="B297" s="122"/>
      <c r="C297" s="122"/>
      <c r="D297" s="123"/>
      <c r="E297" s="123"/>
      <c r="F297" s="123"/>
      <c r="G297" s="123"/>
      <c r="H297" s="123"/>
      <c r="I297" s="123"/>
      <c r="J297" s="123"/>
      <c r="K297" s="123"/>
      <c r="L297" s="123"/>
      <c r="M297" s="123"/>
      <c r="N297" s="123"/>
      <c r="O297" s="123"/>
      <c r="P297" s="123"/>
    </row>
    <row r="298" spans="2:16">
      <c r="B298" s="122"/>
      <c r="C298" s="122"/>
      <c r="D298" s="123"/>
      <c r="E298" s="123"/>
      <c r="F298" s="123"/>
      <c r="G298" s="123"/>
      <c r="H298" s="123"/>
      <c r="I298" s="123"/>
      <c r="J298" s="123"/>
      <c r="K298" s="123"/>
      <c r="L298" s="123"/>
      <c r="M298" s="123"/>
      <c r="N298" s="123"/>
      <c r="O298" s="123"/>
      <c r="P298" s="123"/>
    </row>
    <row r="299" spans="2:16">
      <c r="B299" s="122"/>
      <c r="C299" s="122"/>
      <c r="D299" s="123"/>
      <c r="E299" s="123"/>
      <c r="F299" s="123"/>
      <c r="G299" s="123"/>
      <c r="H299" s="123"/>
      <c r="I299" s="123"/>
      <c r="J299" s="123"/>
      <c r="K299" s="123"/>
      <c r="L299" s="123"/>
      <c r="M299" s="123"/>
      <c r="N299" s="123"/>
      <c r="O299" s="123"/>
      <c r="P299" s="123"/>
    </row>
    <row r="300" spans="2:16">
      <c r="B300" s="122"/>
      <c r="C300" s="122"/>
      <c r="D300" s="123"/>
      <c r="E300" s="123"/>
      <c r="F300" s="123"/>
      <c r="G300" s="123"/>
      <c r="H300" s="123"/>
      <c r="I300" s="123"/>
      <c r="J300" s="123"/>
      <c r="K300" s="123"/>
      <c r="L300" s="123"/>
      <c r="M300" s="123"/>
      <c r="N300" s="123"/>
      <c r="O300" s="123"/>
      <c r="P300" s="123"/>
    </row>
    <row r="301" spans="2:16">
      <c r="B301" s="122"/>
      <c r="C301" s="122"/>
      <c r="D301" s="123"/>
      <c r="E301" s="123"/>
      <c r="F301" s="123"/>
      <c r="G301" s="123"/>
      <c r="H301" s="123"/>
      <c r="I301" s="123"/>
      <c r="J301" s="123"/>
      <c r="K301" s="123"/>
      <c r="L301" s="123"/>
      <c r="M301" s="123"/>
      <c r="N301" s="123"/>
      <c r="O301" s="123"/>
      <c r="P301" s="123"/>
    </row>
    <row r="302" spans="2:16">
      <c r="B302" s="122"/>
      <c r="C302" s="122"/>
      <c r="D302" s="123"/>
      <c r="E302" s="123"/>
      <c r="F302" s="123"/>
      <c r="G302" s="123"/>
      <c r="H302" s="123"/>
      <c r="I302" s="123"/>
      <c r="J302" s="123"/>
      <c r="K302" s="123"/>
      <c r="L302" s="123"/>
      <c r="M302" s="123"/>
      <c r="N302" s="123"/>
      <c r="O302" s="123"/>
      <c r="P302" s="123"/>
    </row>
    <row r="303" spans="2:16">
      <c r="B303" s="122"/>
      <c r="C303" s="122"/>
      <c r="D303" s="123"/>
      <c r="E303" s="123"/>
      <c r="F303" s="123"/>
      <c r="G303" s="123"/>
      <c r="H303" s="123"/>
      <c r="I303" s="123"/>
      <c r="J303" s="123"/>
      <c r="K303" s="123"/>
      <c r="L303" s="123"/>
      <c r="M303" s="123"/>
      <c r="N303" s="123"/>
      <c r="O303" s="123"/>
      <c r="P303" s="123"/>
    </row>
    <row r="304" spans="2:16">
      <c r="B304" s="122"/>
      <c r="C304" s="122"/>
      <c r="D304" s="123"/>
      <c r="E304" s="123"/>
      <c r="F304" s="123"/>
      <c r="G304" s="123"/>
      <c r="H304" s="123"/>
      <c r="I304" s="123"/>
      <c r="J304" s="123"/>
      <c r="K304" s="123"/>
      <c r="L304" s="123"/>
      <c r="M304" s="123"/>
      <c r="N304" s="123"/>
      <c r="O304" s="123"/>
      <c r="P304" s="123"/>
    </row>
    <row r="305" spans="2:16">
      <c r="B305" s="122"/>
      <c r="C305" s="122"/>
      <c r="D305" s="123"/>
      <c r="E305" s="123"/>
      <c r="F305" s="123"/>
      <c r="G305" s="123"/>
      <c r="H305" s="123"/>
      <c r="I305" s="123"/>
      <c r="J305" s="123"/>
      <c r="K305" s="123"/>
      <c r="L305" s="123"/>
      <c r="M305" s="123"/>
      <c r="N305" s="123"/>
      <c r="O305" s="123"/>
      <c r="P305" s="123"/>
    </row>
    <row r="306" spans="2:16">
      <c r="B306" s="122"/>
      <c r="C306" s="122"/>
      <c r="D306" s="123"/>
      <c r="E306" s="123"/>
      <c r="F306" s="123"/>
      <c r="G306" s="123"/>
      <c r="H306" s="123"/>
      <c r="I306" s="123"/>
      <c r="J306" s="123"/>
      <c r="K306" s="123"/>
      <c r="L306" s="123"/>
      <c r="M306" s="123"/>
      <c r="N306" s="123"/>
      <c r="O306" s="123"/>
      <c r="P306" s="123"/>
    </row>
    <row r="307" spans="2:16">
      <c r="B307" s="122"/>
      <c r="C307" s="122"/>
      <c r="D307" s="123"/>
      <c r="E307" s="123"/>
      <c r="F307" s="123"/>
      <c r="G307" s="123"/>
      <c r="H307" s="123"/>
      <c r="I307" s="123"/>
      <c r="J307" s="123"/>
      <c r="K307" s="123"/>
      <c r="L307" s="123"/>
      <c r="M307" s="123"/>
      <c r="N307" s="123"/>
      <c r="O307" s="123"/>
      <c r="P307" s="123"/>
    </row>
    <row r="308" spans="2:16">
      <c r="B308" s="122"/>
      <c r="C308" s="122"/>
      <c r="D308" s="123"/>
      <c r="E308" s="123"/>
      <c r="F308" s="123"/>
      <c r="G308" s="123"/>
      <c r="H308" s="123"/>
      <c r="I308" s="123"/>
      <c r="J308" s="123"/>
      <c r="K308" s="123"/>
      <c r="L308" s="123"/>
      <c r="M308" s="123"/>
      <c r="N308" s="123"/>
      <c r="O308" s="123"/>
      <c r="P308" s="123"/>
    </row>
    <row r="309" spans="2:16">
      <c r="B309" s="122"/>
      <c r="C309" s="122"/>
      <c r="D309" s="123"/>
      <c r="E309" s="123"/>
      <c r="F309" s="123"/>
      <c r="G309" s="123"/>
      <c r="H309" s="123"/>
      <c r="I309" s="123"/>
      <c r="J309" s="123"/>
      <c r="K309" s="123"/>
      <c r="L309" s="123"/>
      <c r="M309" s="123"/>
      <c r="N309" s="123"/>
      <c r="O309" s="123"/>
      <c r="P309" s="123"/>
    </row>
    <row r="310" spans="2:16">
      <c r="B310" s="122"/>
      <c r="C310" s="122"/>
      <c r="D310" s="123"/>
      <c r="E310" s="123"/>
      <c r="F310" s="123"/>
      <c r="G310" s="123"/>
      <c r="H310" s="123"/>
      <c r="I310" s="123"/>
      <c r="J310" s="123"/>
      <c r="K310" s="123"/>
      <c r="L310" s="123"/>
      <c r="M310" s="123"/>
      <c r="N310" s="123"/>
      <c r="O310" s="123"/>
      <c r="P310" s="123"/>
    </row>
    <row r="311" spans="2:16">
      <c r="B311" s="122"/>
      <c r="C311" s="122"/>
      <c r="D311" s="123"/>
      <c r="E311" s="123"/>
      <c r="F311" s="123"/>
      <c r="G311" s="123"/>
      <c r="H311" s="123"/>
      <c r="I311" s="123"/>
      <c r="J311" s="123"/>
      <c r="K311" s="123"/>
      <c r="L311" s="123"/>
      <c r="M311" s="123"/>
      <c r="N311" s="123"/>
      <c r="O311" s="123"/>
      <c r="P311" s="123"/>
    </row>
    <row r="312" spans="2:16">
      <c r="B312" s="122"/>
      <c r="C312" s="122"/>
      <c r="D312" s="123"/>
      <c r="E312" s="123"/>
      <c r="F312" s="123"/>
      <c r="G312" s="123"/>
      <c r="H312" s="123"/>
      <c r="I312" s="123"/>
      <c r="J312" s="123"/>
      <c r="K312" s="123"/>
      <c r="L312" s="123"/>
      <c r="M312" s="123"/>
      <c r="N312" s="123"/>
      <c r="O312" s="123"/>
      <c r="P312" s="123"/>
    </row>
    <row r="313" spans="2:16">
      <c r="B313" s="122"/>
      <c r="C313" s="122"/>
      <c r="D313" s="123"/>
      <c r="E313" s="123"/>
      <c r="F313" s="123"/>
      <c r="G313" s="123"/>
      <c r="H313" s="123"/>
      <c r="I313" s="123"/>
      <c r="J313" s="123"/>
      <c r="K313" s="123"/>
      <c r="L313" s="123"/>
      <c r="M313" s="123"/>
      <c r="N313" s="123"/>
      <c r="O313" s="123"/>
      <c r="P313" s="123"/>
    </row>
    <row r="314" spans="2:16">
      <c r="B314" s="122"/>
      <c r="C314" s="122"/>
      <c r="D314" s="123"/>
      <c r="E314" s="123"/>
      <c r="F314" s="123"/>
      <c r="G314" s="123"/>
      <c r="H314" s="123"/>
      <c r="I314" s="123"/>
      <c r="J314" s="123"/>
      <c r="K314" s="123"/>
      <c r="L314" s="123"/>
      <c r="M314" s="123"/>
      <c r="N314" s="123"/>
      <c r="O314" s="123"/>
      <c r="P314" s="123"/>
    </row>
    <row r="315" spans="2:16">
      <c r="B315" s="122"/>
      <c r="C315" s="122"/>
      <c r="D315" s="123"/>
      <c r="E315" s="123"/>
      <c r="F315" s="123"/>
      <c r="G315" s="123"/>
      <c r="H315" s="123"/>
      <c r="I315" s="123"/>
      <c r="J315" s="123"/>
      <c r="K315" s="123"/>
      <c r="L315" s="123"/>
      <c r="M315" s="123"/>
      <c r="N315" s="123"/>
      <c r="O315" s="123"/>
      <c r="P315" s="123"/>
    </row>
    <row r="316" spans="2:16">
      <c r="B316" s="122"/>
      <c r="C316" s="122"/>
      <c r="D316" s="123"/>
      <c r="E316" s="123"/>
      <c r="F316" s="123"/>
      <c r="G316" s="123"/>
      <c r="H316" s="123"/>
      <c r="I316" s="123"/>
      <c r="J316" s="123"/>
      <c r="K316" s="123"/>
      <c r="L316" s="123"/>
      <c r="M316" s="123"/>
      <c r="N316" s="123"/>
      <c r="O316" s="123"/>
      <c r="P316" s="123"/>
    </row>
    <row r="317" spans="2:16">
      <c r="B317" s="122"/>
      <c r="C317" s="122"/>
      <c r="D317" s="123"/>
      <c r="E317" s="123"/>
      <c r="F317" s="123"/>
      <c r="G317" s="123"/>
      <c r="H317" s="123"/>
      <c r="I317" s="123"/>
      <c r="J317" s="123"/>
      <c r="K317" s="123"/>
      <c r="L317" s="123"/>
      <c r="M317" s="123"/>
      <c r="N317" s="123"/>
      <c r="O317" s="123"/>
      <c r="P317" s="123"/>
    </row>
    <row r="318" spans="2:16">
      <c r="B318" s="122"/>
      <c r="C318" s="122"/>
      <c r="D318" s="123"/>
      <c r="E318" s="123"/>
      <c r="F318" s="123"/>
      <c r="G318" s="123"/>
      <c r="H318" s="123"/>
      <c r="I318" s="123"/>
      <c r="J318" s="123"/>
      <c r="K318" s="123"/>
      <c r="L318" s="123"/>
      <c r="M318" s="123"/>
      <c r="N318" s="123"/>
      <c r="O318" s="123"/>
      <c r="P318" s="123"/>
    </row>
    <row r="319" spans="2:16">
      <c r="B319" s="122"/>
      <c r="C319" s="122"/>
      <c r="D319" s="123"/>
      <c r="E319" s="123"/>
      <c r="F319" s="123"/>
      <c r="G319" s="123"/>
      <c r="H319" s="123"/>
      <c r="I319" s="123"/>
      <c r="J319" s="123"/>
      <c r="K319" s="123"/>
      <c r="L319" s="123"/>
      <c r="M319" s="123"/>
      <c r="N319" s="123"/>
      <c r="O319" s="123"/>
      <c r="P319" s="123"/>
    </row>
    <row r="320" spans="2:16">
      <c r="B320" s="122"/>
      <c r="C320" s="122"/>
      <c r="D320" s="123"/>
      <c r="E320" s="123"/>
      <c r="F320" s="123"/>
      <c r="G320" s="123"/>
      <c r="H320" s="123"/>
      <c r="I320" s="123"/>
      <c r="J320" s="123"/>
      <c r="K320" s="123"/>
      <c r="L320" s="123"/>
      <c r="M320" s="123"/>
      <c r="N320" s="123"/>
      <c r="O320" s="123"/>
      <c r="P320" s="123"/>
    </row>
    <row r="321" spans="2:16">
      <c r="B321" s="122"/>
      <c r="C321" s="122"/>
      <c r="D321" s="123"/>
      <c r="E321" s="123"/>
      <c r="F321" s="123"/>
      <c r="G321" s="123"/>
      <c r="H321" s="123"/>
      <c r="I321" s="123"/>
      <c r="J321" s="123"/>
      <c r="K321" s="123"/>
      <c r="L321" s="123"/>
      <c r="M321" s="123"/>
      <c r="N321" s="123"/>
      <c r="O321" s="123"/>
      <c r="P321" s="123"/>
    </row>
    <row r="322" spans="2:16">
      <c r="B322" s="122"/>
      <c r="C322" s="122"/>
      <c r="D322" s="123"/>
      <c r="E322" s="123"/>
      <c r="F322" s="123"/>
      <c r="G322" s="123"/>
      <c r="H322" s="123"/>
      <c r="I322" s="123"/>
      <c r="J322" s="123"/>
      <c r="K322" s="123"/>
      <c r="L322" s="123"/>
      <c r="M322" s="123"/>
      <c r="N322" s="123"/>
      <c r="O322" s="123"/>
      <c r="P322" s="123"/>
    </row>
    <row r="323" spans="2:16">
      <c r="B323" s="122"/>
      <c r="C323" s="122"/>
      <c r="D323" s="123"/>
      <c r="E323" s="123"/>
      <c r="F323" s="123"/>
      <c r="G323" s="123"/>
      <c r="H323" s="123"/>
      <c r="I323" s="123"/>
      <c r="J323" s="123"/>
      <c r="K323" s="123"/>
      <c r="L323" s="123"/>
      <c r="M323" s="123"/>
      <c r="N323" s="123"/>
      <c r="O323" s="123"/>
      <c r="P323" s="123"/>
    </row>
    <row r="324" spans="2:16">
      <c r="B324" s="122"/>
      <c r="C324" s="122"/>
      <c r="D324" s="123"/>
      <c r="E324" s="123"/>
      <c r="F324" s="123"/>
      <c r="G324" s="123"/>
      <c r="H324" s="123"/>
      <c r="I324" s="123"/>
      <c r="J324" s="123"/>
      <c r="K324" s="123"/>
      <c r="L324" s="123"/>
      <c r="M324" s="123"/>
      <c r="N324" s="123"/>
      <c r="O324" s="123"/>
      <c r="P324" s="123"/>
    </row>
    <row r="325" spans="2:16">
      <c r="B325" s="122"/>
      <c r="C325" s="122"/>
      <c r="D325" s="123"/>
      <c r="E325" s="123"/>
      <c r="F325" s="123"/>
      <c r="G325" s="123"/>
      <c r="H325" s="123"/>
      <c r="I325" s="123"/>
      <c r="J325" s="123"/>
      <c r="K325" s="123"/>
      <c r="L325" s="123"/>
      <c r="M325" s="123"/>
      <c r="N325" s="123"/>
      <c r="O325" s="123"/>
      <c r="P325" s="123"/>
    </row>
    <row r="326" spans="2:16">
      <c r="B326" s="122"/>
      <c r="C326" s="122"/>
      <c r="D326" s="123"/>
      <c r="E326" s="123"/>
      <c r="F326" s="123"/>
      <c r="G326" s="123"/>
      <c r="H326" s="123"/>
      <c r="I326" s="123"/>
      <c r="J326" s="123"/>
      <c r="K326" s="123"/>
      <c r="L326" s="123"/>
      <c r="M326" s="123"/>
      <c r="N326" s="123"/>
      <c r="O326" s="123"/>
      <c r="P326" s="123"/>
    </row>
    <row r="327" spans="2:16">
      <c r="B327" s="122"/>
      <c r="C327" s="122"/>
      <c r="D327" s="123"/>
      <c r="E327" s="123"/>
      <c r="F327" s="123"/>
      <c r="G327" s="123"/>
      <c r="H327" s="123"/>
      <c r="I327" s="123"/>
      <c r="J327" s="123"/>
      <c r="K327" s="123"/>
      <c r="L327" s="123"/>
      <c r="M327" s="123"/>
      <c r="N327" s="123"/>
      <c r="O327" s="123"/>
      <c r="P327" s="123"/>
    </row>
    <row r="328" spans="2:16">
      <c r="B328" s="122"/>
      <c r="C328" s="122"/>
      <c r="D328" s="123"/>
      <c r="E328" s="123"/>
      <c r="F328" s="123"/>
      <c r="G328" s="123"/>
      <c r="H328" s="123"/>
      <c r="I328" s="123"/>
      <c r="J328" s="123"/>
      <c r="K328" s="123"/>
      <c r="L328" s="123"/>
      <c r="M328" s="123"/>
      <c r="N328" s="123"/>
      <c r="O328" s="123"/>
      <c r="P328" s="123"/>
    </row>
    <row r="329" spans="2:16">
      <c r="B329" s="122"/>
      <c r="C329" s="122"/>
      <c r="D329" s="123"/>
      <c r="E329" s="123"/>
      <c r="F329" s="123"/>
      <c r="G329" s="123"/>
      <c r="H329" s="123"/>
      <c r="I329" s="123"/>
      <c r="J329" s="123"/>
      <c r="K329" s="123"/>
      <c r="L329" s="123"/>
      <c r="M329" s="123"/>
      <c r="N329" s="123"/>
      <c r="O329" s="123"/>
      <c r="P329" s="123"/>
    </row>
    <row r="330" spans="2:16">
      <c r="B330" s="122"/>
      <c r="C330" s="122"/>
      <c r="D330" s="123"/>
      <c r="E330" s="123"/>
      <c r="F330" s="123"/>
      <c r="G330" s="123"/>
      <c r="H330" s="123"/>
      <c r="I330" s="123"/>
      <c r="J330" s="123"/>
      <c r="K330" s="123"/>
      <c r="L330" s="123"/>
      <c r="M330" s="123"/>
      <c r="N330" s="123"/>
      <c r="O330" s="123"/>
      <c r="P330" s="123"/>
    </row>
    <row r="331" spans="2:16">
      <c r="B331" s="122"/>
      <c r="C331" s="122"/>
      <c r="D331" s="123"/>
      <c r="E331" s="123"/>
      <c r="F331" s="123"/>
      <c r="G331" s="123"/>
      <c r="H331" s="123"/>
      <c r="I331" s="123"/>
      <c r="J331" s="123"/>
      <c r="K331" s="123"/>
      <c r="L331" s="123"/>
      <c r="M331" s="123"/>
      <c r="N331" s="123"/>
      <c r="O331" s="123"/>
      <c r="P331" s="123"/>
    </row>
    <row r="332" spans="2:16">
      <c r="B332" s="122"/>
      <c r="C332" s="122"/>
      <c r="D332" s="123"/>
      <c r="E332" s="123"/>
      <c r="F332" s="123"/>
      <c r="G332" s="123"/>
      <c r="H332" s="123"/>
      <c r="I332" s="123"/>
      <c r="J332" s="123"/>
      <c r="K332" s="123"/>
      <c r="L332" s="123"/>
      <c r="M332" s="123"/>
      <c r="N332" s="123"/>
      <c r="O332" s="123"/>
      <c r="P332" s="123"/>
    </row>
    <row r="333" spans="2:16">
      <c r="B333" s="122"/>
      <c r="C333" s="122"/>
      <c r="D333" s="123"/>
      <c r="E333" s="123"/>
      <c r="F333" s="123"/>
      <c r="G333" s="123"/>
      <c r="H333" s="123"/>
      <c r="I333" s="123"/>
      <c r="J333" s="123"/>
      <c r="K333" s="123"/>
      <c r="L333" s="123"/>
      <c r="M333" s="123"/>
      <c r="N333" s="123"/>
      <c r="O333" s="123"/>
      <c r="P333" s="123"/>
    </row>
    <row r="334" spans="2:16">
      <c r="B334" s="122"/>
      <c r="C334" s="122"/>
      <c r="D334" s="123"/>
      <c r="E334" s="123"/>
      <c r="F334" s="123"/>
      <c r="G334" s="123"/>
      <c r="H334" s="123"/>
      <c r="I334" s="123"/>
      <c r="J334" s="123"/>
      <c r="K334" s="123"/>
      <c r="L334" s="123"/>
      <c r="M334" s="123"/>
      <c r="N334" s="123"/>
      <c r="O334" s="123"/>
      <c r="P334" s="123"/>
    </row>
    <row r="335" spans="2:16">
      <c r="B335" s="122"/>
      <c r="C335" s="122"/>
      <c r="D335" s="123"/>
      <c r="E335" s="123"/>
      <c r="F335" s="123"/>
      <c r="G335" s="123"/>
      <c r="H335" s="123"/>
      <c r="I335" s="123"/>
      <c r="J335" s="123"/>
      <c r="K335" s="123"/>
      <c r="L335" s="123"/>
      <c r="M335" s="123"/>
      <c r="N335" s="123"/>
      <c r="O335" s="123"/>
      <c r="P335" s="123"/>
    </row>
    <row r="336" spans="2:16">
      <c r="B336" s="122"/>
      <c r="C336" s="122"/>
      <c r="D336" s="123"/>
      <c r="E336" s="123"/>
      <c r="F336" s="123"/>
      <c r="G336" s="123"/>
      <c r="H336" s="123"/>
      <c r="I336" s="123"/>
      <c r="J336" s="123"/>
      <c r="K336" s="123"/>
      <c r="L336" s="123"/>
      <c r="M336" s="123"/>
      <c r="N336" s="123"/>
      <c r="O336" s="123"/>
      <c r="P336" s="123"/>
    </row>
    <row r="337" spans="2:16">
      <c r="B337" s="122"/>
      <c r="C337" s="122"/>
      <c r="D337" s="123"/>
      <c r="E337" s="123"/>
      <c r="F337" s="123"/>
      <c r="G337" s="123"/>
      <c r="H337" s="123"/>
      <c r="I337" s="123"/>
      <c r="J337" s="123"/>
      <c r="K337" s="123"/>
      <c r="L337" s="123"/>
      <c r="M337" s="123"/>
      <c r="N337" s="123"/>
      <c r="O337" s="123"/>
      <c r="P337" s="123"/>
    </row>
    <row r="338" spans="2:16">
      <c r="B338" s="122"/>
      <c r="C338" s="122"/>
      <c r="D338" s="123"/>
      <c r="E338" s="123"/>
      <c r="F338" s="123"/>
      <c r="G338" s="123"/>
      <c r="H338" s="123"/>
      <c r="I338" s="123"/>
      <c r="J338" s="123"/>
      <c r="K338" s="123"/>
      <c r="L338" s="123"/>
      <c r="M338" s="123"/>
      <c r="N338" s="123"/>
      <c r="O338" s="123"/>
      <c r="P338" s="123"/>
    </row>
    <row r="339" spans="2:16">
      <c r="B339" s="122"/>
      <c r="C339" s="122"/>
      <c r="D339" s="123"/>
      <c r="E339" s="123"/>
      <c r="F339" s="123"/>
      <c r="G339" s="123"/>
      <c r="H339" s="123"/>
      <c r="I339" s="123"/>
      <c r="J339" s="123"/>
      <c r="K339" s="123"/>
      <c r="L339" s="123"/>
      <c r="M339" s="123"/>
      <c r="N339" s="123"/>
      <c r="O339" s="123"/>
      <c r="P339" s="123"/>
    </row>
    <row r="340" spans="2:16">
      <c r="B340" s="122"/>
      <c r="C340" s="122"/>
      <c r="D340" s="123"/>
      <c r="E340" s="123"/>
      <c r="F340" s="123"/>
      <c r="G340" s="123"/>
      <c r="H340" s="123"/>
      <c r="I340" s="123"/>
      <c r="J340" s="123"/>
      <c r="K340" s="123"/>
      <c r="L340" s="123"/>
      <c r="M340" s="123"/>
      <c r="N340" s="123"/>
      <c r="O340" s="123"/>
      <c r="P340" s="123"/>
    </row>
    <row r="341" spans="2:16">
      <c r="B341" s="122"/>
      <c r="C341" s="122"/>
      <c r="D341" s="123"/>
      <c r="E341" s="123"/>
      <c r="F341" s="123"/>
      <c r="G341" s="123"/>
      <c r="H341" s="123"/>
      <c r="I341" s="123"/>
      <c r="J341" s="123"/>
      <c r="K341" s="123"/>
      <c r="L341" s="123"/>
      <c r="M341" s="123"/>
      <c r="N341" s="123"/>
      <c r="O341" s="123"/>
      <c r="P341" s="123"/>
    </row>
    <row r="342" spans="2:16">
      <c r="B342" s="122"/>
      <c r="C342" s="122"/>
      <c r="D342" s="123"/>
      <c r="E342" s="123"/>
      <c r="F342" s="123"/>
      <c r="G342" s="123"/>
      <c r="H342" s="123"/>
      <c r="I342" s="123"/>
      <c r="J342" s="123"/>
      <c r="K342" s="123"/>
      <c r="L342" s="123"/>
      <c r="M342" s="123"/>
      <c r="N342" s="123"/>
      <c r="O342" s="123"/>
      <c r="P342" s="123"/>
    </row>
    <row r="343" spans="2:16">
      <c r="B343" s="122"/>
      <c r="C343" s="122"/>
      <c r="D343" s="123"/>
      <c r="E343" s="123"/>
      <c r="F343" s="123"/>
      <c r="G343" s="123"/>
      <c r="H343" s="123"/>
      <c r="I343" s="123"/>
      <c r="J343" s="123"/>
      <c r="K343" s="123"/>
      <c r="L343" s="123"/>
      <c r="M343" s="123"/>
      <c r="N343" s="123"/>
      <c r="O343" s="123"/>
      <c r="P343" s="123"/>
    </row>
    <row r="344" spans="2:16">
      <c r="B344" s="122"/>
      <c r="C344" s="122"/>
      <c r="D344" s="123"/>
      <c r="E344" s="123"/>
      <c r="F344" s="123"/>
      <c r="G344" s="123"/>
      <c r="H344" s="123"/>
      <c r="I344" s="123"/>
      <c r="J344" s="123"/>
      <c r="K344" s="123"/>
      <c r="L344" s="123"/>
      <c r="M344" s="123"/>
      <c r="N344" s="123"/>
      <c r="O344" s="123"/>
      <c r="P344" s="123"/>
    </row>
    <row r="345" spans="2:16">
      <c r="B345" s="122"/>
      <c r="C345" s="122"/>
      <c r="D345" s="123"/>
      <c r="E345" s="123"/>
      <c r="F345" s="123"/>
      <c r="G345" s="123"/>
      <c r="H345" s="123"/>
      <c r="I345" s="123"/>
      <c r="J345" s="123"/>
      <c r="K345" s="123"/>
      <c r="L345" s="123"/>
      <c r="M345" s="123"/>
      <c r="N345" s="123"/>
      <c r="O345" s="123"/>
      <c r="P345" s="123"/>
    </row>
    <row r="346" spans="2:16">
      <c r="B346" s="122"/>
      <c r="C346" s="122"/>
      <c r="D346" s="123"/>
      <c r="E346" s="123"/>
      <c r="F346" s="123"/>
      <c r="G346" s="123"/>
      <c r="H346" s="123"/>
      <c r="I346" s="123"/>
      <c r="J346" s="123"/>
      <c r="K346" s="123"/>
      <c r="L346" s="123"/>
      <c r="M346" s="123"/>
      <c r="N346" s="123"/>
      <c r="O346" s="123"/>
      <c r="P346" s="123"/>
    </row>
    <row r="347" spans="2:16">
      <c r="B347" s="122"/>
      <c r="C347" s="122"/>
      <c r="D347" s="123"/>
      <c r="E347" s="123"/>
      <c r="F347" s="123"/>
      <c r="G347" s="123"/>
      <c r="H347" s="123"/>
      <c r="I347" s="123"/>
      <c r="J347" s="123"/>
      <c r="K347" s="123"/>
      <c r="L347" s="123"/>
      <c r="M347" s="123"/>
      <c r="N347" s="123"/>
      <c r="O347" s="123"/>
      <c r="P347" s="123"/>
    </row>
    <row r="348" spans="2:16">
      <c r="B348" s="122"/>
      <c r="C348" s="122"/>
      <c r="D348" s="123"/>
      <c r="E348" s="123"/>
      <c r="F348" s="123"/>
      <c r="G348" s="123"/>
      <c r="H348" s="123"/>
      <c r="I348" s="123"/>
      <c r="J348" s="123"/>
      <c r="K348" s="123"/>
      <c r="L348" s="123"/>
      <c r="M348" s="123"/>
      <c r="N348" s="123"/>
      <c r="O348" s="123"/>
      <c r="P348" s="123"/>
    </row>
    <row r="349" spans="2:16">
      <c r="B349" s="122"/>
      <c r="C349" s="122"/>
      <c r="D349" s="123"/>
      <c r="E349" s="123"/>
      <c r="F349" s="123"/>
      <c r="G349" s="123"/>
      <c r="H349" s="123"/>
      <c r="I349" s="123"/>
      <c r="J349" s="123"/>
      <c r="K349" s="123"/>
      <c r="L349" s="123"/>
      <c r="M349" s="123"/>
      <c r="N349" s="123"/>
      <c r="O349" s="123"/>
      <c r="P349" s="123"/>
    </row>
    <row r="350" spans="2:16">
      <c r="B350" s="122"/>
      <c r="C350" s="122"/>
      <c r="D350" s="123"/>
      <c r="E350" s="123"/>
      <c r="F350" s="123"/>
      <c r="G350" s="123"/>
      <c r="H350" s="123"/>
      <c r="I350" s="123"/>
      <c r="J350" s="123"/>
      <c r="K350" s="123"/>
      <c r="L350" s="123"/>
      <c r="M350" s="123"/>
      <c r="N350" s="123"/>
      <c r="O350" s="123"/>
      <c r="P350" s="123"/>
    </row>
    <row r="351" spans="2:16">
      <c r="B351" s="122"/>
      <c r="C351" s="122"/>
      <c r="D351" s="123"/>
      <c r="E351" s="123"/>
      <c r="F351" s="123"/>
      <c r="G351" s="123"/>
      <c r="H351" s="123"/>
      <c r="I351" s="123"/>
      <c r="J351" s="123"/>
      <c r="K351" s="123"/>
      <c r="L351" s="123"/>
      <c r="M351" s="123"/>
      <c r="N351" s="123"/>
      <c r="O351" s="123"/>
      <c r="P351" s="123"/>
    </row>
    <row r="352" spans="2:16">
      <c r="B352" s="122"/>
      <c r="C352" s="122"/>
      <c r="D352" s="123"/>
      <c r="E352" s="123"/>
      <c r="F352" s="123"/>
      <c r="G352" s="123"/>
      <c r="H352" s="123"/>
      <c r="I352" s="123"/>
      <c r="J352" s="123"/>
      <c r="K352" s="123"/>
      <c r="L352" s="123"/>
      <c r="M352" s="123"/>
      <c r="N352" s="123"/>
      <c r="O352" s="123"/>
      <c r="P352" s="123"/>
    </row>
    <row r="353" spans="2:16">
      <c r="B353" s="122"/>
      <c r="C353" s="122"/>
      <c r="D353" s="123"/>
      <c r="E353" s="123"/>
      <c r="F353" s="123"/>
      <c r="G353" s="123"/>
      <c r="H353" s="123"/>
      <c r="I353" s="123"/>
      <c r="J353" s="123"/>
      <c r="K353" s="123"/>
      <c r="L353" s="123"/>
      <c r="M353" s="123"/>
      <c r="N353" s="123"/>
      <c r="O353" s="123"/>
      <c r="P353" s="123"/>
    </row>
    <row r="354" spans="2:16">
      <c r="B354" s="122"/>
      <c r="C354" s="122"/>
      <c r="D354" s="123"/>
      <c r="E354" s="123"/>
      <c r="F354" s="123"/>
      <c r="G354" s="123"/>
      <c r="H354" s="123"/>
      <c r="I354" s="123"/>
      <c r="J354" s="123"/>
      <c r="K354" s="123"/>
      <c r="L354" s="123"/>
      <c r="M354" s="123"/>
      <c r="N354" s="123"/>
      <c r="O354" s="123"/>
      <c r="P354" s="123"/>
    </row>
    <row r="355" spans="2:16">
      <c r="B355" s="122"/>
      <c r="C355" s="122"/>
      <c r="D355" s="123"/>
      <c r="E355" s="123"/>
      <c r="F355" s="123"/>
      <c r="G355" s="123"/>
      <c r="H355" s="123"/>
      <c r="I355" s="123"/>
      <c r="J355" s="123"/>
      <c r="K355" s="123"/>
      <c r="L355" s="123"/>
      <c r="M355" s="123"/>
      <c r="N355" s="123"/>
      <c r="O355" s="123"/>
      <c r="P355" s="123"/>
    </row>
    <row r="356" spans="2:16">
      <c r="B356" s="122"/>
      <c r="C356" s="122"/>
      <c r="D356" s="123"/>
      <c r="E356" s="123"/>
      <c r="F356" s="123"/>
      <c r="G356" s="123"/>
      <c r="H356" s="123"/>
      <c r="I356" s="123"/>
      <c r="J356" s="123"/>
      <c r="K356" s="123"/>
      <c r="L356" s="123"/>
      <c r="M356" s="123"/>
      <c r="N356" s="123"/>
      <c r="O356" s="123"/>
      <c r="P356" s="123"/>
    </row>
    <row r="357" spans="2:16">
      <c r="B357" s="122"/>
      <c r="C357" s="122"/>
      <c r="D357" s="123"/>
      <c r="E357" s="123"/>
      <c r="F357" s="123"/>
      <c r="G357" s="123"/>
      <c r="H357" s="123"/>
      <c r="I357" s="123"/>
      <c r="J357" s="123"/>
      <c r="K357" s="123"/>
      <c r="L357" s="123"/>
      <c r="M357" s="123"/>
      <c r="N357" s="123"/>
      <c r="O357" s="123"/>
      <c r="P357" s="123"/>
    </row>
    <row r="358" spans="2:16">
      <c r="B358" s="122"/>
      <c r="C358" s="122"/>
      <c r="D358" s="123"/>
      <c r="E358" s="123"/>
      <c r="F358" s="123"/>
      <c r="G358" s="123"/>
      <c r="H358" s="123"/>
      <c r="I358" s="123"/>
      <c r="J358" s="123"/>
      <c r="K358" s="123"/>
      <c r="L358" s="123"/>
      <c r="M358" s="123"/>
      <c r="N358" s="123"/>
      <c r="O358" s="123"/>
      <c r="P358" s="123"/>
    </row>
    <row r="359" spans="2:16">
      <c r="B359" s="122"/>
      <c r="C359" s="122"/>
      <c r="D359" s="123"/>
      <c r="E359" s="123"/>
      <c r="F359" s="123"/>
      <c r="G359" s="123"/>
      <c r="H359" s="123"/>
      <c r="I359" s="123"/>
      <c r="J359" s="123"/>
      <c r="K359" s="123"/>
      <c r="L359" s="123"/>
      <c r="M359" s="123"/>
      <c r="N359" s="123"/>
      <c r="O359" s="123"/>
      <c r="P359" s="123"/>
    </row>
    <row r="360" spans="2:16">
      <c r="B360" s="122"/>
      <c r="C360" s="122"/>
      <c r="D360" s="123"/>
      <c r="E360" s="123"/>
      <c r="F360" s="123"/>
      <c r="G360" s="123"/>
      <c r="H360" s="123"/>
      <c r="I360" s="123"/>
      <c r="J360" s="123"/>
      <c r="K360" s="123"/>
      <c r="L360" s="123"/>
      <c r="M360" s="123"/>
      <c r="N360" s="123"/>
      <c r="O360" s="123"/>
      <c r="P360" s="123"/>
    </row>
    <row r="361" spans="2:16">
      <c r="B361" s="122"/>
      <c r="C361" s="122"/>
      <c r="D361" s="123"/>
      <c r="E361" s="123"/>
      <c r="F361" s="123"/>
      <c r="G361" s="123"/>
      <c r="H361" s="123"/>
      <c r="I361" s="123"/>
      <c r="J361" s="123"/>
      <c r="K361" s="123"/>
      <c r="L361" s="123"/>
      <c r="M361" s="123"/>
      <c r="N361" s="123"/>
      <c r="O361" s="123"/>
      <c r="P361" s="123"/>
    </row>
    <row r="362" spans="2:16">
      <c r="B362" s="122"/>
      <c r="C362" s="122"/>
      <c r="D362" s="123"/>
      <c r="E362" s="123"/>
      <c r="F362" s="123"/>
      <c r="G362" s="123"/>
      <c r="H362" s="123"/>
      <c r="I362" s="123"/>
      <c r="J362" s="123"/>
      <c r="K362" s="123"/>
      <c r="L362" s="123"/>
      <c r="M362" s="123"/>
      <c r="N362" s="123"/>
      <c r="O362" s="123"/>
      <c r="P362" s="123"/>
    </row>
    <row r="363" spans="2:16">
      <c r="B363" s="122"/>
      <c r="C363" s="122"/>
      <c r="D363" s="123"/>
      <c r="E363" s="123"/>
      <c r="F363" s="123"/>
      <c r="G363" s="123"/>
      <c r="H363" s="123"/>
      <c r="I363" s="123"/>
      <c r="J363" s="123"/>
      <c r="K363" s="123"/>
      <c r="L363" s="123"/>
      <c r="M363" s="123"/>
      <c r="N363" s="123"/>
      <c r="O363" s="123"/>
      <c r="P363" s="123"/>
    </row>
    <row r="364" spans="2:16">
      <c r="B364" s="122"/>
      <c r="C364" s="122"/>
      <c r="D364" s="123"/>
      <c r="E364" s="123"/>
      <c r="F364" s="123"/>
      <c r="G364" s="123"/>
      <c r="H364" s="123"/>
      <c r="I364" s="123"/>
      <c r="J364" s="123"/>
      <c r="K364" s="123"/>
      <c r="L364" s="123"/>
      <c r="M364" s="123"/>
      <c r="N364" s="123"/>
      <c r="O364" s="123"/>
      <c r="P364" s="123"/>
    </row>
    <row r="365" spans="2:16">
      <c r="B365" s="122"/>
      <c r="C365" s="122"/>
      <c r="D365" s="123"/>
      <c r="E365" s="123"/>
      <c r="F365" s="123"/>
      <c r="G365" s="123"/>
      <c r="H365" s="123"/>
      <c r="I365" s="123"/>
      <c r="J365" s="123"/>
      <c r="K365" s="123"/>
      <c r="L365" s="123"/>
      <c r="M365" s="123"/>
      <c r="N365" s="123"/>
      <c r="O365" s="123"/>
      <c r="P365" s="123"/>
    </row>
    <row r="366" spans="2:16">
      <c r="B366" s="122"/>
      <c r="C366" s="122"/>
      <c r="D366" s="123"/>
      <c r="E366" s="123"/>
      <c r="F366" s="123"/>
      <c r="G366" s="123"/>
      <c r="H366" s="123"/>
      <c r="I366" s="123"/>
      <c r="J366" s="123"/>
      <c r="K366" s="123"/>
      <c r="L366" s="123"/>
      <c r="M366" s="123"/>
      <c r="N366" s="123"/>
      <c r="O366" s="123"/>
      <c r="P366" s="123"/>
    </row>
    <row r="367" spans="2:16">
      <c r="B367" s="122"/>
      <c r="C367" s="122"/>
      <c r="D367" s="123"/>
      <c r="E367" s="123"/>
      <c r="F367" s="123"/>
      <c r="G367" s="123"/>
      <c r="H367" s="123"/>
      <c r="I367" s="123"/>
      <c r="J367" s="123"/>
      <c r="K367" s="123"/>
      <c r="L367" s="123"/>
      <c r="M367" s="123"/>
      <c r="N367" s="123"/>
      <c r="O367" s="123"/>
      <c r="P367" s="123"/>
    </row>
    <row r="368" spans="2:16">
      <c r="B368" s="122"/>
      <c r="C368" s="122"/>
      <c r="D368" s="123"/>
      <c r="E368" s="123"/>
      <c r="F368" s="123"/>
      <c r="G368" s="123"/>
      <c r="H368" s="123"/>
      <c r="I368" s="123"/>
      <c r="J368" s="123"/>
      <c r="K368" s="123"/>
      <c r="L368" s="123"/>
      <c r="M368" s="123"/>
      <c r="N368" s="123"/>
      <c r="O368" s="123"/>
      <c r="P368" s="123"/>
    </row>
    <row r="369" spans="2:16">
      <c r="B369" s="122"/>
      <c r="C369" s="122"/>
      <c r="D369" s="123"/>
      <c r="E369" s="123"/>
      <c r="F369" s="123"/>
      <c r="G369" s="123"/>
      <c r="H369" s="123"/>
      <c r="I369" s="123"/>
      <c r="J369" s="123"/>
      <c r="K369" s="123"/>
      <c r="L369" s="123"/>
      <c r="M369" s="123"/>
      <c r="N369" s="123"/>
      <c r="O369" s="123"/>
      <c r="P369" s="123"/>
    </row>
    <row r="370" spans="2:16">
      <c r="B370" s="122"/>
      <c r="C370" s="122"/>
      <c r="D370" s="123"/>
      <c r="E370" s="123"/>
      <c r="F370" s="123"/>
      <c r="G370" s="123"/>
      <c r="H370" s="123"/>
      <c r="I370" s="123"/>
      <c r="J370" s="123"/>
      <c r="K370" s="123"/>
      <c r="L370" s="123"/>
      <c r="M370" s="123"/>
      <c r="N370" s="123"/>
      <c r="O370" s="123"/>
      <c r="P370" s="123"/>
    </row>
    <row r="371" spans="2:16">
      <c r="B371" s="122"/>
      <c r="C371" s="122"/>
      <c r="D371" s="123"/>
      <c r="E371" s="123"/>
      <c r="F371" s="123"/>
      <c r="G371" s="123"/>
      <c r="H371" s="123"/>
      <c r="I371" s="123"/>
      <c r="J371" s="123"/>
      <c r="K371" s="123"/>
      <c r="L371" s="123"/>
      <c r="M371" s="123"/>
      <c r="N371" s="123"/>
      <c r="O371" s="123"/>
      <c r="P371" s="123"/>
    </row>
    <row r="372" spans="2:16">
      <c r="B372" s="122"/>
      <c r="C372" s="122"/>
      <c r="D372" s="123"/>
      <c r="E372" s="123"/>
      <c r="F372" s="123"/>
      <c r="G372" s="123"/>
      <c r="H372" s="123"/>
      <c r="I372" s="123"/>
      <c r="J372" s="123"/>
      <c r="K372" s="123"/>
      <c r="L372" s="123"/>
      <c r="M372" s="123"/>
      <c r="N372" s="123"/>
      <c r="O372" s="123"/>
      <c r="P372" s="123"/>
    </row>
    <row r="373" spans="2:16">
      <c r="B373" s="122"/>
      <c r="C373" s="122"/>
      <c r="D373" s="123"/>
      <c r="E373" s="123"/>
      <c r="F373" s="123"/>
      <c r="G373" s="123"/>
      <c r="H373" s="123"/>
      <c r="I373" s="123"/>
      <c r="J373" s="123"/>
      <c r="K373" s="123"/>
      <c r="L373" s="123"/>
      <c r="M373" s="123"/>
      <c r="N373" s="123"/>
      <c r="O373" s="123"/>
      <c r="P373" s="123"/>
    </row>
    <row r="374" spans="2:16">
      <c r="B374" s="122"/>
      <c r="C374" s="122"/>
      <c r="D374" s="123"/>
      <c r="E374" s="123"/>
      <c r="F374" s="123"/>
      <c r="G374" s="123"/>
      <c r="H374" s="123"/>
      <c r="I374" s="123"/>
      <c r="J374" s="123"/>
      <c r="K374" s="123"/>
      <c r="L374" s="123"/>
      <c r="M374" s="123"/>
      <c r="N374" s="123"/>
      <c r="O374" s="123"/>
      <c r="P374" s="123"/>
    </row>
    <row r="375" spans="2:16">
      <c r="B375" s="122"/>
      <c r="C375" s="122"/>
      <c r="D375" s="123"/>
      <c r="E375" s="123"/>
      <c r="F375" s="123"/>
      <c r="G375" s="123"/>
      <c r="H375" s="123"/>
      <c r="I375" s="123"/>
      <c r="J375" s="123"/>
      <c r="K375" s="123"/>
      <c r="L375" s="123"/>
      <c r="M375" s="123"/>
      <c r="N375" s="123"/>
      <c r="O375" s="123"/>
      <c r="P375" s="123"/>
    </row>
    <row r="376" spans="2:16">
      <c r="B376" s="122"/>
      <c r="C376" s="122"/>
      <c r="D376" s="123"/>
      <c r="E376" s="123"/>
      <c r="F376" s="123"/>
      <c r="G376" s="123"/>
      <c r="H376" s="123"/>
      <c r="I376" s="123"/>
      <c r="J376" s="123"/>
      <c r="K376" s="123"/>
      <c r="L376" s="123"/>
      <c r="M376" s="123"/>
      <c r="N376" s="123"/>
      <c r="O376" s="123"/>
      <c r="P376" s="123"/>
    </row>
    <row r="377" spans="2:16">
      <c r="B377" s="122"/>
      <c r="C377" s="122"/>
      <c r="D377" s="123"/>
      <c r="E377" s="123"/>
      <c r="F377" s="123"/>
      <c r="G377" s="123"/>
      <c r="H377" s="123"/>
      <c r="I377" s="123"/>
      <c r="J377" s="123"/>
      <c r="K377" s="123"/>
      <c r="L377" s="123"/>
      <c r="M377" s="123"/>
      <c r="N377" s="123"/>
      <c r="O377" s="123"/>
      <c r="P377" s="123"/>
    </row>
    <row r="378" spans="2:16">
      <c r="B378" s="122"/>
      <c r="C378" s="122"/>
      <c r="D378" s="123"/>
      <c r="E378" s="123"/>
      <c r="F378" s="123"/>
      <c r="G378" s="123"/>
      <c r="H378" s="123"/>
      <c r="I378" s="123"/>
      <c r="J378" s="123"/>
      <c r="K378" s="123"/>
      <c r="L378" s="123"/>
      <c r="M378" s="123"/>
      <c r="N378" s="123"/>
      <c r="O378" s="123"/>
      <c r="P378" s="123"/>
    </row>
    <row r="379" spans="2:16">
      <c r="B379" s="122"/>
      <c r="C379" s="122"/>
      <c r="D379" s="123"/>
      <c r="E379" s="123"/>
      <c r="F379" s="123"/>
      <c r="G379" s="123"/>
      <c r="H379" s="123"/>
      <c r="I379" s="123"/>
      <c r="J379" s="123"/>
      <c r="K379" s="123"/>
      <c r="L379" s="123"/>
      <c r="M379" s="123"/>
      <c r="N379" s="123"/>
      <c r="O379" s="123"/>
      <c r="P379" s="123"/>
    </row>
    <row r="380" spans="2:16">
      <c r="B380" s="122"/>
      <c r="C380" s="122"/>
      <c r="D380" s="123"/>
      <c r="E380" s="123"/>
      <c r="F380" s="123"/>
      <c r="G380" s="123"/>
      <c r="H380" s="123"/>
      <c r="I380" s="123"/>
      <c r="J380" s="123"/>
      <c r="K380" s="123"/>
      <c r="L380" s="123"/>
      <c r="M380" s="123"/>
      <c r="N380" s="123"/>
      <c r="O380" s="123"/>
      <c r="P380" s="123"/>
    </row>
    <row r="381" spans="2:16">
      <c r="B381" s="122"/>
      <c r="C381" s="122"/>
      <c r="D381" s="123"/>
      <c r="E381" s="123"/>
      <c r="F381" s="123"/>
      <c r="G381" s="123"/>
      <c r="H381" s="123"/>
      <c r="I381" s="123"/>
      <c r="J381" s="123"/>
      <c r="K381" s="123"/>
      <c r="L381" s="123"/>
      <c r="M381" s="123"/>
      <c r="N381" s="123"/>
      <c r="O381" s="123"/>
      <c r="P381" s="123"/>
    </row>
    <row r="382" spans="2:16">
      <c r="B382" s="122"/>
      <c r="C382" s="122"/>
      <c r="D382" s="123"/>
      <c r="E382" s="123"/>
      <c r="F382" s="123"/>
      <c r="G382" s="123"/>
      <c r="H382" s="123"/>
      <c r="I382" s="123"/>
      <c r="J382" s="123"/>
      <c r="K382" s="123"/>
      <c r="L382" s="123"/>
      <c r="M382" s="123"/>
      <c r="N382" s="123"/>
      <c r="O382" s="123"/>
      <c r="P382" s="123"/>
    </row>
    <row r="383" spans="2:16">
      <c r="B383" s="122"/>
      <c r="C383" s="122"/>
      <c r="D383" s="123"/>
      <c r="E383" s="123"/>
      <c r="F383" s="123"/>
      <c r="G383" s="123"/>
      <c r="H383" s="123"/>
      <c r="I383" s="123"/>
      <c r="J383" s="123"/>
      <c r="K383" s="123"/>
      <c r="L383" s="123"/>
      <c r="M383" s="123"/>
      <c r="N383" s="123"/>
      <c r="O383" s="123"/>
      <c r="P383" s="123"/>
    </row>
    <row r="384" spans="2:16">
      <c r="B384" s="122"/>
      <c r="C384" s="122"/>
      <c r="D384" s="123"/>
      <c r="E384" s="123"/>
      <c r="F384" s="123"/>
      <c r="G384" s="123"/>
      <c r="H384" s="123"/>
      <c r="I384" s="123"/>
      <c r="J384" s="123"/>
      <c r="K384" s="123"/>
      <c r="L384" s="123"/>
      <c r="M384" s="123"/>
      <c r="N384" s="123"/>
      <c r="O384" s="123"/>
      <c r="P384" s="123"/>
    </row>
    <row r="385" spans="2:16">
      <c r="B385" s="122"/>
      <c r="C385" s="122"/>
      <c r="D385" s="123"/>
      <c r="E385" s="123"/>
      <c r="F385" s="123"/>
      <c r="G385" s="123"/>
      <c r="H385" s="123"/>
      <c r="I385" s="123"/>
      <c r="J385" s="123"/>
      <c r="K385" s="123"/>
      <c r="L385" s="123"/>
      <c r="M385" s="123"/>
      <c r="N385" s="123"/>
      <c r="O385" s="123"/>
      <c r="P385" s="123"/>
    </row>
    <row r="386" spans="2:16">
      <c r="B386" s="122"/>
      <c r="C386" s="122"/>
      <c r="D386" s="123"/>
      <c r="E386" s="123"/>
      <c r="F386" s="123"/>
      <c r="G386" s="123"/>
      <c r="H386" s="123"/>
      <c r="I386" s="123"/>
      <c r="J386" s="123"/>
      <c r="K386" s="123"/>
      <c r="L386" s="123"/>
      <c r="M386" s="123"/>
      <c r="N386" s="123"/>
      <c r="O386" s="123"/>
      <c r="P386" s="123"/>
    </row>
    <row r="387" spans="2:16">
      <c r="B387" s="122"/>
      <c r="C387" s="122"/>
      <c r="D387" s="123"/>
      <c r="E387" s="123"/>
      <c r="F387" s="123"/>
      <c r="G387" s="123"/>
      <c r="H387" s="123"/>
      <c r="I387" s="123"/>
      <c r="J387" s="123"/>
      <c r="K387" s="123"/>
      <c r="L387" s="123"/>
      <c r="M387" s="123"/>
      <c r="N387" s="123"/>
      <c r="O387" s="123"/>
      <c r="P387" s="123"/>
    </row>
    <row r="388" spans="2:16">
      <c r="B388" s="122"/>
      <c r="C388" s="122"/>
      <c r="D388" s="123"/>
      <c r="E388" s="123"/>
      <c r="F388" s="123"/>
      <c r="G388" s="123"/>
      <c r="H388" s="123"/>
      <c r="I388" s="123"/>
      <c r="J388" s="123"/>
      <c r="K388" s="123"/>
      <c r="L388" s="123"/>
      <c r="M388" s="123"/>
      <c r="N388" s="123"/>
      <c r="O388" s="123"/>
      <c r="P388" s="123"/>
    </row>
    <row r="389" spans="2:16">
      <c r="B389" s="122"/>
      <c r="C389" s="122"/>
      <c r="D389" s="123"/>
      <c r="E389" s="123"/>
      <c r="F389" s="123"/>
      <c r="G389" s="123"/>
      <c r="H389" s="123"/>
      <c r="I389" s="123"/>
      <c r="J389" s="123"/>
      <c r="K389" s="123"/>
      <c r="L389" s="123"/>
      <c r="M389" s="123"/>
      <c r="N389" s="123"/>
      <c r="O389" s="123"/>
      <c r="P389" s="123"/>
    </row>
    <row r="390" spans="2:16">
      <c r="B390" s="122"/>
      <c r="C390" s="122"/>
      <c r="D390" s="123"/>
      <c r="E390" s="123"/>
      <c r="F390" s="123"/>
      <c r="G390" s="123"/>
      <c r="H390" s="123"/>
      <c r="I390" s="123"/>
      <c r="J390" s="123"/>
      <c r="K390" s="123"/>
      <c r="L390" s="123"/>
      <c r="M390" s="123"/>
      <c r="N390" s="123"/>
      <c r="O390" s="123"/>
      <c r="P390" s="123"/>
    </row>
    <row r="391" spans="2:16">
      <c r="B391" s="122"/>
      <c r="C391" s="122"/>
      <c r="D391" s="123"/>
      <c r="E391" s="123"/>
      <c r="F391" s="123"/>
      <c r="G391" s="123"/>
      <c r="H391" s="123"/>
      <c r="I391" s="123"/>
      <c r="J391" s="123"/>
      <c r="K391" s="123"/>
      <c r="L391" s="123"/>
      <c r="M391" s="123"/>
      <c r="N391" s="123"/>
      <c r="O391" s="123"/>
      <c r="P391" s="123"/>
    </row>
    <row r="392" spans="2:16">
      <c r="B392" s="122"/>
      <c r="C392" s="122"/>
      <c r="D392" s="123"/>
      <c r="E392" s="123"/>
      <c r="F392" s="123"/>
      <c r="G392" s="123"/>
      <c r="H392" s="123"/>
      <c r="I392" s="123"/>
      <c r="J392" s="123"/>
      <c r="K392" s="123"/>
      <c r="L392" s="123"/>
      <c r="M392" s="123"/>
      <c r="N392" s="123"/>
      <c r="O392" s="123"/>
      <c r="P392" s="123"/>
    </row>
    <row r="393" spans="2:16">
      <c r="B393" s="122"/>
      <c r="C393" s="122"/>
      <c r="D393" s="123"/>
      <c r="E393" s="123"/>
      <c r="F393" s="123"/>
      <c r="G393" s="123"/>
      <c r="H393" s="123"/>
      <c r="I393" s="123"/>
      <c r="J393" s="123"/>
      <c r="K393" s="123"/>
      <c r="L393" s="123"/>
      <c r="M393" s="123"/>
      <c r="N393" s="123"/>
      <c r="O393" s="123"/>
      <c r="P393" s="123"/>
    </row>
    <row r="394" spans="2:16">
      <c r="B394" s="122"/>
      <c r="C394" s="122"/>
      <c r="D394" s="123"/>
      <c r="E394" s="123"/>
      <c r="F394" s="123"/>
      <c r="G394" s="123"/>
      <c r="H394" s="123"/>
      <c r="I394" s="123"/>
      <c r="J394" s="123"/>
      <c r="K394" s="123"/>
      <c r="L394" s="123"/>
      <c r="M394" s="123"/>
      <c r="N394" s="123"/>
      <c r="O394" s="123"/>
      <c r="P394" s="123"/>
    </row>
    <row r="395" spans="2:16">
      <c r="B395" s="122"/>
      <c r="C395" s="122"/>
      <c r="D395" s="123"/>
      <c r="E395" s="123"/>
      <c r="F395" s="123"/>
      <c r="G395" s="123"/>
      <c r="H395" s="123"/>
      <c r="I395" s="123"/>
      <c r="J395" s="123"/>
      <c r="K395" s="123"/>
      <c r="L395" s="123"/>
      <c r="M395" s="123"/>
      <c r="N395" s="123"/>
      <c r="O395" s="123"/>
      <c r="P395" s="123"/>
    </row>
    <row r="396" spans="2:16">
      <c r="B396" s="122"/>
      <c r="C396" s="122"/>
      <c r="D396" s="123"/>
      <c r="E396" s="123"/>
      <c r="F396" s="123"/>
      <c r="G396" s="123"/>
      <c r="H396" s="123"/>
      <c r="I396" s="123"/>
      <c r="J396" s="123"/>
      <c r="K396" s="123"/>
      <c r="L396" s="123"/>
      <c r="M396" s="123"/>
      <c r="N396" s="123"/>
      <c r="O396" s="123"/>
      <c r="P396" s="123"/>
    </row>
    <row r="397" spans="2:16">
      <c r="B397" s="132"/>
      <c r="C397" s="122"/>
      <c r="D397" s="123"/>
      <c r="E397" s="123"/>
      <c r="F397" s="123"/>
      <c r="G397" s="123"/>
      <c r="H397" s="123"/>
      <c r="I397" s="123"/>
      <c r="J397" s="123"/>
      <c r="K397" s="123"/>
      <c r="L397" s="123"/>
      <c r="M397" s="123"/>
      <c r="N397" s="123"/>
      <c r="O397" s="123"/>
      <c r="P397" s="123"/>
    </row>
    <row r="398" spans="2:16">
      <c r="B398" s="132"/>
      <c r="C398" s="122"/>
      <c r="D398" s="123"/>
      <c r="E398" s="123"/>
      <c r="F398" s="123"/>
      <c r="G398" s="123"/>
      <c r="H398" s="123"/>
      <c r="I398" s="123"/>
      <c r="J398" s="123"/>
      <c r="K398" s="123"/>
      <c r="L398" s="123"/>
      <c r="M398" s="123"/>
      <c r="N398" s="123"/>
      <c r="O398" s="123"/>
      <c r="P398" s="123"/>
    </row>
    <row r="399" spans="2:16">
      <c r="B399" s="133"/>
      <c r="C399" s="122"/>
      <c r="D399" s="123"/>
      <c r="E399" s="123"/>
      <c r="F399" s="123"/>
      <c r="G399" s="123"/>
      <c r="H399" s="123"/>
      <c r="I399" s="123"/>
      <c r="J399" s="123"/>
      <c r="K399" s="123"/>
      <c r="L399" s="123"/>
      <c r="M399" s="123"/>
      <c r="N399" s="123"/>
      <c r="O399" s="123"/>
      <c r="P399" s="123"/>
    </row>
    <row r="400" spans="2:16">
      <c r="B400" s="122"/>
      <c r="C400" s="122"/>
      <c r="D400" s="123"/>
      <c r="E400" s="123"/>
      <c r="F400" s="123"/>
      <c r="G400" s="123"/>
      <c r="H400" s="123"/>
      <c r="I400" s="123"/>
      <c r="J400" s="123"/>
      <c r="K400" s="123"/>
      <c r="L400" s="123"/>
      <c r="M400" s="123"/>
      <c r="N400" s="123"/>
      <c r="O400" s="123"/>
      <c r="P400" s="123"/>
    </row>
    <row r="401" spans="2:16">
      <c r="B401" s="122"/>
      <c r="C401" s="122"/>
      <c r="D401" s="123"/>
      <c r="E401" s="123"/>
      <c r="F401" s="123"/>
      <c r="G401" s="123"/>
      <c r="H401" s="123"/>
      <c r="I401" s="123"/>
      <c r="J401" s="123"/>
      <c r="K401" s="123"/>
      <c r="L401" s="123"/>
      <c r="M401" s="123"/>
      <c r="N401" s="123"/>
      <c r="O401" s="123"/>
      <c r="P401" s="123"/>
    </row>
    <row r="402" spans="2:16">
      <c r="B402" s="122"/>
      <c r="C402" s="122"/>
      <c r="D402" s="123"/>
      <c r="E402" s="123"/>
      <c r="F402" s="123"/>
      <c r="G402" s="123"/>
      <c r="H402" s="123"/>
      <c r="I402" s="123"/>
      <c r="J402" s="123"/>
      <c r="K402" s="123"/>
      <c r="L402" s="123"/>
      <c r="M402" s="123"/>
      <c r="N402" s="123"/>
      <c r="O402" s="123"/>
      <c r="P402" s="123"/>
    </row>
    <row r="403" spans="2:16">
      <c r="B403" s="122"/>
      <c r="C403" s="122"/>
      <c r="D403" s="123"/>
      <c r="E403" s="123"/>
      <c r="F403" s="123"/>
      <c r="G403" s="123"/>
      <c r="H403" s="123"/>
      <c r="I403" s="123"/>
      <c r="J403" s="123"/>
      <c r="K403" s="123"/>
      <c r="L403" s="123"/>
      <c r="M403" s="123"/>
      <c r="N403" s="123"/>
      <c r="O403" s="123"/>
      <c r="P403" s="123"/>
    </row>
    <row r="404" spans="2:16">
      <c r="B404" s="122"/>
      <c r="C404" s="122"/>
      <c r="D404" s="123"/>
      <c r="E404" s="123"/>
      <c r="F404" s="123"/>
      <c r="G404" s="123"/>
      <c r="H404" s="123"/>
      <c r="I404" s="123"/>
      <c r="J404" s="123"/>
      <c r="K404" s="123"/>
      <c r="L404" s="123"/>
      <c r="M404" s="123"/>
      <c r="N404" s="123"/>
      <c r="O404" s="123"/>
      <c r="P404" s="123"/>
    </row>
    <row r="405" spans="2:16">
      <c r="B405" s="122"/>
      <c r="C405" s="122"/>
      <c r="D405" s="123"/>
      <c r="E405" s="123"/>
      <c r="F405" s="123"/>
      <c r="G405" s="123"/>
      <c r="H405" s="123"/>
      <c r="I405" s="123"/>
      <c r="J405" s="123"/>
      <c r="K405" s="123"/>
      <c r="L405" s="123"/>
      <c r="M405" s="123"/>
      <c r="N405" s="123"/>
      <c r="O405" s="123"/>
      <c r="P405" s="123"/>
    </row>
    <row r="406" spans="2:16">
      <c r="B406" s="122"/>
      <c r="C406" s="122"/>
      <c r="D406" s="123"/>
      <c r="E406" s="123"/>
      <c r="F406" s="123"/>
      <c r="G406" s="123"/>
      <c r="H406" s="123"/>
      <c r="I406" s="123"/>
      <c r="J406" s="123"/>
      <c r="K406" s="123"/>
      <c r="L406" s="123"/>
      <c r="M406" s="123"/>
      <c r="N406" s="123"/>
      <c r="O406" s="123"/>
      <c r="P406" s="123"/>
    </row>
    <row r="407" spans="2:16">
      <c r="B407" s="122"/>
      <c r="C407" s="122"/>
      <c r="D407" s="123"/>
      <c r="E407" s="123"/>
      <c r="F407" s="123"/>
      <c r="G407" s="123"/>
      <c r="H407" s="123"/>
      <c r="I407" s="123"/>
      <c r="J407" s="123"/>
      <c r="K407" s="123"/>
      <c r="L407" s="123"/>
      <c r="M407" s="123"/>
      <c r="N407" s="123"/>
      <c r="O407" s="123"/>
      <c r="P407" s="123"/>
    </row>
    <row r="408" spans="2:16">
      <c r="B408" s="122"/>
      <c r="C408" s="122"/>
      <c r="D408" s="123"/>
      <c r="E408" s="123"/>
      <c r="F408" s="123"/>
      <c r="G408" s="123"/>
      <c r="H408" s="123"/>
      <c r="I408" s="123"/>
      <c r="J408" s="123"/>
      <c r="K408" s="123"/>
      <c r="L408" s="123"/>
      <c r="M408" s="123"/>
      <c r="N408" s="123"/>
      <c r="O408" s="123"/>
      <c r="P408" s="123"/>
    </row>
    <row r="409" spans="2:16">
      <c r="B409" s="122"/>
      <c r="C409" s="122"/>
      <c r="D409" s="123"/>
      <c r="E409" s="123"/>
      <c r="F409" s="123"/>
      <c r="G409" s="123"/>
      <c r="H409" s="123"/>
      <c r="I409" s="123"/>
      <c r="J409" s="123"/>
      <c r="K409" s="123"/>
      <c r="L409" s="123"/>
      <c r="M409" s="123"/>
      <c r="N409" s="123"/>
      <c r="O409" s="123"/>
      <c r="P409" s="123"/>
    </row>
    <row r="410" spans="2:16">
      <c r="B410" s="122"/>
      <c r="C410" s="122"/>
      <c r="D410" s="122"/>
      <c r="E410" s="123"/>
      <c r="F410" s="123"/>
      <c r="G410" s="123"/>
      <c r="H410" s="123"/>
      <c r="I410" s="123"/>
      <c r="J410" s="123"/>
      <c r="K410" s="123"/>
      <c r="L410" s="123"/>
      <c r="M410" s="123"/>
      <c r="N410" s="123"/>
      <c r="O410" s="123"/>
      <c r="P410" s="123"/>
    </row>
    <row r="411" spans="2:16">
      <c r="B411" s="122"/>
      <c r="C411" s="122"/>
      <c r="D411" s="122"/>
      <c r="E411" s="123"/>
      <c r="F411" s="123"/>
      <c r="G411" s="123"/>
      <c r="H411" s="123"/>
      <c r="I411" s="123"/>
      <c r="J411" s="123"/>
      <c r="K411" s="123"/>
      <c r="L411" s="123"/>
      <c r="M411" s="123"/>
      <c r="N411" s="123"/>
      <c r="O411" s="123"/>
      <c r="P411" s="123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R878"/>
  <sheetViews>
    <sheetView rightToLeft="1" workbookViewId="0"/>
  </sheetViews>
  <sheetFormatPr defaultColWidth="9.140625" defaultRowHeight="18"/>
  <cols>
    <col min="1" max="1" width="6.28515625" style="1" customWidth="1"/>
    <col min="2" max="2" width="30.28515625" style="2" bestFit="1" customWidth="1"/>
    <col min="3" max="3" width="40.42578125" style="2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3.140625" style="1" bestFit="1" customWidth="1"/>
    <col min="13" max="13" width="7.28515625" style="1" bestFit="1" customWidth="1"/>
    <col min="14" max="14" width="8.28515625" style="1" bestFit="1" customWidth="1"/>
    <col min="15" max="15" width="10.1406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16384" width="9.140625" style="1"/>
  </cols>
  <sheetData>
    <row r="1" spans="2:18">
      <c r="B1" s="46" t="s">
        <v>140</v>
      </c>
      <c r="C1" s="67" t="s" vm="1">
        <v>216</v>
      </c>
    </row>
    <row r="2" spans="2:18">
      <c r="B2" s="46" t="s">
        <v>139</v>
      </c>
      <c r="C2" s="67" t="s">
        <v>217</v>
      </c>
    </row>
    <row r="3" spans="2:18">
      <c r="B3" s="46" t="s">
        <v>141</v>
      </c>
      <c r="C3" s="67" t="s">
        <v>218</v>
      </c>
    </row>
    <row r="4" spans="2:18">
      <c r="B4" s="46" t="s">
        <v>142</v>
      </c>
      <c r="C4" s="67">
        <v>8602</v>
      </c>
    </row>
    <row r="6" spans="2:18" ht="21.75" customHeight="1">
      <c r="B6" s="154" t="s">
        <v>167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6"/>
    </row>
    <row r="7" spans="2:18" ht="27.75" customHeight="1">
      <c r="B7" s="157" t="s">
        <v>83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9"/>
    </row>
    <row r="8" spans="2:18" s="3" customFormat="1" ht="66" customHeight="1">
      <c r="B8" s="21" t="s">
        <v>109</v>
      </c>
      <c r="C8" s="29" t="s">
        <v>43</v>
      </c>
      <c r="D8" s="29" t="s">
        <v>113</v>
      </c>
      <c r="E8" s="29" t="s">
        <v>14</v>
      </c>
      <c r="F8" s="29" t="s">
        <v>63</v>
      </c>
      <c r="G8" s="29" t="s">
        <v>98</v>
      </c>
      <c r="H8" s="29" t="s">
        <v>17</v>
      </c>
      <c r="I8" s="29" t="s">
        <v>97</v>
      </c>
      <c r="J8" s="29" t="s">
        <v>16</v>
      </c>
      <c r="K8" s="29" t="s">
        <v>18</v>
      </c>
      <c r="L8" s="29" t="s">
        <v>193</v>
      </c>
      <c r="M8" s="29" t="s">
        <v>192</v>
      </c>
      <c r="N8" s="29" t="s">
        <v>207</v>
      </c>
      <c r="O8" s="29" t="s">
        <v>59</v>
      </c>
      <c r="P8" s="29" t="s">
        <v>195</v>
      </c>
      <c r="Q8" s="29" t="s">
        <v>143</v>
      </c>
      <c r="R8" s="59" t="s">
        <v>145</v>
      </c>
    </row>
    <row r="9" spans="2:18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200</v>
      </c>
      <c r="M9" s="31"/>
      <c r="N9" s="15" t="s">
        <v>196</v>
      </c>
      <c r="O9" s="31" t="s">
        <v>201</v>
      </c>
      <c r="P9" s="31" t="s">
        <v>19</v>
      </c>
      <c r="Q9" s="31" t="s">
        <v>19</v>
      </c>
      <c r="R9" s="32" t="s">
        <v>19</v>
      </c>
    </row>
    <row r="10" spans="2:18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107</v>
      </c>
      <c r="R10" s="19" t="s">
        <v>108</v>
      </c>
    </row>
    <row r="11" spans="2:18" s="4" customFormat="1" ht="18" customHeight="1">
      <c r="B11" s="68" t="s">
        <v>25</v>
      </c>
      <c r="C11" s="69"/>
      <c r="D11" s="69"/>
      <c r="E11" s="69"/>
      <c r="F11" s="69"/>
      <c r="G11" s="69"/>
      <c r="H11" s="76">
        <v>17.356459757721595</v>
      </c>
      <c r="I11" s="69"/>
      <c r="J11" s="69"/>
      <c r="K11" s="77">
        <v>1.0784280101560979E-2</v>
      </c>
      <c r="L11" s="76"/>
      <c r="M11" s="78"/>
      <c r="N11" s="69"/>
      <c r="O11" s="76">
        <v>14495.562640175</v>
      </c>
      <c r="P11" s="69"/>
      <c r="Q11" s="77">
        <f>IFERROR(O11/$O$11,0)</f>
        <v>1</v>
      </c>
      <c r="R11" s="77">
        <f>O11/'סכום נכסי הקרן'!$C$42</f>
        <v>0.18575168333930625</v>
      </c>
    </row>
    <row r="12" spans="2:18" ht="22.5" customHeight="1">
      <c r="B12" s="70" t="s">
        <v>188</v>
      </c>
      <c r="C12" s="71"/>
      <c r="D12" s="71"/>
      <c r="E12" s="71"/>
      <c r="F12" s="71"/>
      <c r="G12" s="71"/>
      <c r="H12" s="79">
        <v>17.356459757721595</v>
      </c>
      <c r="I12" s="71"/>
      <c r="J12" s="71"/>
      <c r="K12" s="80">
        <v>1.0784280101560979E-2</v>
      </c>
      <c r="L12" s="79"/>
      <c r="M12" s="81"/>
      <c r="N12" s="71"/>
      <c r="O12" s="79">
        <v>14495.562640175</v>
      </c>
      <c r="P12" s="71"/>
      <c r="Q12" s="80">
        <f t="shared" ref="Q12:Q25" si="0">IFERROR(O12/$O$11,0)</f>
        <v>1</v>
      </c>
      <c r="R12" s="80">
        <f>O12/'סכום נכסי הקרן'!$C$42</f>
        <v>0.18575168333930625</v>
      </c>
    </row>
    <row r="13" spans="2:18">
      <c r="B13" s="72" t="s">
        <v>23</v>
      </c>
      <c r="C13" s="69"/>
      <c r="D13" s="69"/>
      <c r="E13" s="69"/>
      <c r="F13" s="69"/>
      <c r="G13" s="69"/>
      <c r="H13" s="76">
        <v>17.356459757721595</v>
      </c>
      <c r="I13" s="69"/>
      <c r="J13" s="69"/>
      <c r="K13" s="77">
        <v>1.0784280101560979E-2</v>
      </c>
      <c r="L13" s="76"/>
      <c r="M13" s="78"/>
      <c r="N13" s="69"/>
      <c r="O13" s="76">
        <v>14495.562640175</v>
      </c>
      <c r="P13" s="69"/>
      <c r="Q13" s="77">
        <f t="shared" si="0"/>
        <v>1</v>
      </c>
      <c r="R13" s="77">
        <f>O13/'סכום נכסי הקרן'!$C$42</f>
        <v>0.18575168333930625</v>
      </c>
    </row>
    <row r="14" spans="2:18">
      <c r="B14" s="73" t="s">
        <v>22</v>
      </c>
      <c r="C14" s="71"/>
      <c r="D14" s="71"/>
      <c r="E14" s="71"/>
      <c r="F14" s="71"/>
      <c r="G14" s="71"/>
      <c r="H14" s="79">
        <v>17.356459757721595</v>
      </c>
      <c r="I14" s="71"/>
      <c r="J14" s="71"/>
      <c r="K14" s="80">
        <v>1.0784280101560979E-2</v>
      </c>
      <c r="L14" s="79"/>
      <c r="M14" s="81"/>
      <c r="N14" s="71"/>
      <c r="O14" s="79">
        <v>14495.562640175</v>
      </c>
      <c r="P14" s="71"/>
      <c r="Q14" s="80">
        <f t="shared" si="0"/>
        <v>1</v>
      </c>
      <c r="R14" s="80">
        <f>O14/'סכום נכסי הקרן'!$C$42</f>
        <v>0.18575168333930625</v>
      </c>
    </row>
    <row r="15" spans="2:18">
      <c r="B15" s="74" t="s">
        <v>219</v>
      </c>
      <c r="C15" s="69" t="s">
        <v>220</v>
      </c>
      <c r="D15" s="82" t="s">
        <v>114</v>
      </c>
      <c r="E15" s="69" t="s">
        <v>221</v>
      </c>
      <c r="F15" s="69"/>
      <c r="G15" s="69"/>
      <c r="H15" s="76">
        <v>1.2999999997771003</v>
      </c>
      <c r="I15" s="82" t="s">
        <v>127</v>
      </c>
      <c r="J15" s="83">
        <v>0.04</v>
      </c>
      <c r="K15" s="77">
        <v>1.0899999997102306E-2</v>
      </c>
      <c r="L15" s="76">
        <v>1251.2418070000001</v>
      </c>
      <c r="M15" s="78">
        <v>143.41999999999999</v>
      </c>
      <c r="N15" s="69"/>
      <c r="O15" s="76">
        <v>1.7945310280000004</v>
      </c>
      <c r="P15" s="77">
        <v>8.8731435117057841E-8</v>
      </c>
      <c r="Q15" s="77">
        <f t="shared" si="0"/>
        <v>1.2379864600953053E-4</v>
      </c>
      <c r="R15" s="77">
        <f>O15/'סכום נכסי הקרן'!$C$42</f>
        <v>2.2995806891397183E-5</v>
      </c>
    </row>
    <row r="16" spans="2:18">
      <c r="B16" s="74" t="s">
        <v>222</v>
      </c>
      <c r="C16" s="69" t="s">
        <v>223</v>
      </c>
      <c r="D16" s="82" t="s">
        <v>114</v>
      </c>
      <c r="E16" s="69" t="s">
        <v>221</v>
      </c>
      <c r="F16" s="69"/>
      <c r="G16" s="69"/>
      <c r="H16" s="76">
        <v>4.1000000000088734</v>
      </c>
      <c r="I16" s="82" t="s">
        <v>127</v>
      </c>
      <c r="J16" s="83">
        <v>7.4999999999999997E-3</v>
      </c>
      <c r="K16" s="77">
        <v>9.7000000000399302E-3</v>
      </c>
      <c r="L16" s="76">
        <v>82040.261539999992</v>
      </c>
      <c r="M16" s="78">
        <v>109.89</v>
      </c>
      <c r="N16" s="69"/>
      <c r="O16" s="76">
        <v>90.154044612000007</v>
      </c>
      <c r="P16" s="77">
        <v>4.0970837505786241E-6</v>
      </c>
      <c r="Q16" s="77">
        <f t="shared" si="0"/>
        <v>6.2194236160336867E-3</v>
      </c>
      <c r="R16" s="77">
        <f>O16/'סכום נכסי הקרן'!$C$42</f>
        <v>1.1552684060784923E-3</v>
      </c>
    </row>
    <row r="17" spans="2:18">
      <c r="B17" s="74" t="s">
        <v>224</v>
      </c>
      <c r="C17" s="69" t="s">
        <v>225</v>
      </c>
      <c r="D17" s="82" t="s">
        <v>114</v>
      </c>
      <c r="E17" s="69" t="s">
        <v>221</v>
      </c>
      <c r="F17" s="69"/>
      <c r="G17" s="69"/>
      <c r="H17" s="76">
        <v>6.0699999999569636</v>
      </c>
      <c r="I17" s="82" t="s">
        <v>127</v>
      </c>
      <c r="J17" s="83">
        <v>5.0000000000000001E-3</v>
      </c>
      <c r="K17" s="77">
        <v>9.4000000000000004E-3</v>
      </c>
      <c r="L17" s="76">
        <v>98023.378985000018</v>
      </c>
      <c r="M17" s="78">
        <v>106.67</v>
      </c>
      <c r="N17" s="69"/>
      <c r="O17" s="76">
        <v>104.56154084999999</v>
      </c>
      <c r="P17" s="77">
        <v>4.8484191189199753E-6</v>
      </c>
      <c r="Q17" s="77">
        <f t="shared" si="0"/>
        <v>7.2133482118316491E-3</v>
      </c>
      <c r="R17" s="77">
        <f>O17/'סכום נכסי הקרן'!$C$42</f>
        <v>1.3398915728603034E-3</v>
      </c>
    </row>
    <row r="18" spans="2:18">
      <c r="B18" s="74" t="s">
        <v>226</v>
      </c>
      <c r="C18" s="69" t="s">
        <v>227</v>
      </c>
      <c r="D18" s="82" t="s">
        <v>114</v>
      </c>
      <c r="E18" s="69" t="s">
        <v>221</v>
      </c>
      <c r="F18" s="69"/>
      <c r="G18" s="69"/>
      <c r="H18" s="76">
        <v>10.670000000000595</v>
      </c>
      <c r="I18" s="82" t="s">
        <v>127</v>
      </c>
      <c r="J18" s="83">
        <v>0.04</v>
      </c>
      <c r="K18" s="77">
        <v>1.0400000000002631E-2</v>
      </c>
      <c r="L18" s="76">
        <v>1848357.366193</v>
      </c>
      <c r="M18" s="78">
        <v>181.01</v>
      </c>
      <c r="N18" s="69"/>
      <c r="O18" s="76">
        <v>3345.711555503</v>
      </c>
      <c r="P18" s="77">
        <v>1.1601319446366291E-4</v>
      </c>
      <c r="Q18" s="77">
        <f t="shared" si="0"/>
        <v>0.23080936135795335</v>
      </c>
      <c r="R18" s="77">
        <f>O18/'סכום נכסי הקרן'!$C$42</f>
        <v>4.287322740271006E-2</v>
      </c>
    </row>
    <row r="19" spans="2:18">
      <c r="B19" s="74" t="s">
        <v>228</v>
      </c>
      <c r="C19" s="69" t="s">
        <v>229</v>
      </c>
      <c r="D19" s="82" t="s">
        <v>114</v>
      </c>
      <c r="E19" s="69" t="s">
        <v>221</v>
      </c>
      <c r="F19" s="69"/>
      <c r="G19" s="69"/>
      <c r="H19" s="76">
        <v>19.809999999999743</v>
      </c>
      <c r="I19" s="82" t="s">
        <v>127</v>
      </c>
      <c r="J19" s="83">
        <v>0.01</v>
      </c>
      <c r="K19" s="77">
        <v>1.0900000000000208E-2</v>
      </c>
      <c r="L19" s="76">
        <v>6170264.050024</v>
      </c>
      <c r="M19" s="78">
        <v>108.82</v>
      </c>
      <c r="N19" s="69"/>
      <c r="O19" s="76">
        <v>6714.4808051539994</v>
      </c>
      <c r="P19" s="77">
        <v>3.4080246377065824E-4</v>
      </c>
      <c r="Q19" s="77">
        <f t="shared" si="0"/>
        <v>0.4632093953045025</v>
      </c>
      <c r="R19" s="77">
        <f>O19/'סכום נכסי הקרן'!$C$42</f>
        <v>8.6041924916393481E-2</v>
      </c>
    </row>
    <row r="20" spans="2:18">
      <c r="B20" s="74" t="s">
        <v>230</v>
      </c>
      <c r="C20" s="69" t="s">
        <v>231</v>
      </c>
      <c r="D20" s="82" t="s">
        <v>114</v>
      </c>
      <c r="E20" s="69" t="s">
        <v>221</v>
      </c>
      <c r="F20" s="69"/>
      <c r="G20" s="69"/>
      <c r="H20" s="76">
        <v>3.3299999999487686</v>
      </c>
      <c r="I20" s="82" t="s">
        <v>127</v>
      </c>
      <c r="J20" s="83">
        <v>1E-3</v>
      </c>
      <c r="K20" s="77">
        <v>1.0099999999097338E-2</v>
      </c>
      <c r="L20" s="76">
        <v>3869.5159499999995</v>
      </c>
      <c r="M20" s="78">
        <v>105.93</v>
      </c>
      <c r="N20" s="69"/>
      <c r="O20" s="76">
        <v>4.0989779369999999</v>
      </c>
      <c r="P20" s="77">
        <v>2.4089281375404829E-7</v>
      </c>
      <c r="Q20" s="77">
        <f t="shared" si="0"/>
        <v>2.8277466965232021E-4</v>
      </c>
      <c r="R20" s="77">
        <f>O20/'סכום נכסי הקרן'!$C$42</f>
        <v>5.252587089363471E-5</v>
      </c>
    </row>
    <row r="21" spans="2:18">
      <c r="B21" s="74" t="s">
        <v>232</v>
      </c>
      <c r="C21" s="69" t="s">
        <v>233</v>
      </c>
      <c r="D21" s="82" t="s">
        <v>114</v>
      </c>
      <c r="E21" s="69" t="s">
        <v>221</v>
      </c>
      <c r="F21" s="69"/>
      <c r="G21" s="69"/>
      <c r="H21" s="76">
        <v>15.019999999997628</v>
      </c>
      <c r="I21" s="82" t="s">
        <v>127</v>
      </c>
      <c r="J21" s="83">
        <v>2.75E-2</v>
      </c>
      <c r="K21" s="77">
        <v>1.0699999999999116E-2</v>
      </c>
      <c r="L21" s="76">
        <v>1648929.061672</v>
      </c>
      <c r="M21" s="78">
        <v>151.12</v>
      </c>
      <c r="N21" s="69"/>
      <c r="O21" s="76">
        <v>2491.861768146</v>
      </c>
      <c r="P21" s="77">
        <v>9.0847748527462133E-5</v>
      </c>
      <c r="Q21" s="77">
        <f t="shared" si="0"/>
        <v>0.17190514297387194</v>
      </c>
      <c r="R21" s="77">
        <f>O21/'סכום נכסי הקרן'!$C$42</f>
        <v>3.1931669682080825E-2</v>
      </c>
    </row>
    <row r="22" spans="2:18">
      <c r="B22" s="74" t="s">
        <v>234</v>
      </c>
      <c r="C22" s="69" t="s">
        <v>235</v>
      </c>
      <c r="D22" s="82" t="s">
        <v>114</v>
      </c>
      <c r="E22" s="69" t="s">
        <v>221</v>
      </c>
      <c r="F22" s="69"/>
      <c r="G22" s="69"/>
      <c r="H22" s="76">
        <v>0.50000000362514918</v>
      </c>
      <c r="I22" s="82" t="s">
        <v>127</v>
      </c>
      <c r="J22" s="83">
        <v>1.7500000000000002E-2</v>
      </c>
      <c r="K22" s="77">
        <v>3.6999999934747311E-3</v>
      </c>
      <c r="L22" s="76">
        <v>122.437077</v>
      </c>
      <c r="M22" s="78">
        <v>112.65</v>
      </c>
      <c r="N22" s="69"/>
      <c r="O22" s="76">
        <v>0.137925357</v>
      </c>
      <c r="P22" s="77">
        <v>7.9427808362928108E-9</v>
      </c>
      <c r="Q22" s="77">
        <f t="shared" si="0"/>
        <v>9.5150054139833566E-6</v>
      </c>
      <c r="R22" s="77">
        <f>O22/'סכום נכסי הקרן'!$C$42</f>
        <v>1.7674282726300209E-6</v>
      </c>
    </row>
    <row r="23" spans="2:18">
      <c r="B23" s="74" t="s">
        <v>236</v>
      </c>
      <c r="C23" s="69" t="s">
        <v>237</v>
      </c>
      <c r="D23" s="82" t="s">
        <v>114</v>
      </c>
      <c r="E23" s="69" t="s">
        <v>221</v>
      </c>
      <c r="F23" s="69"/>
      <c r="G23" s="69"/>
      <c r="H23" s="76">
        <v>2.5700000000154311</v>
      </c>
      <c r="I23" s="82" t="s">
        <v>127</v>
      </c>
      <c r="J23" s="83">
        <v>7.4999999999999997E-3</v>
      </c>
      <c r="K23" s="77">
        <v>1.0899999999747494E-2</v>
      </c>
      <c r="L23" s="76">
        <v>26181.233014999994</v>
      </c>
      <c r="M23" s="78">
        <v>108.91</v>
      </c>
      <c r="N23" s="69"/>
      <c r="O23" s="76">
        <v>28.513982708</v>
      </c>
      <c r="P23" s="77">
        <v>1.1948231330069863E-6</v>
      </c>
      <c r="Q23" s="77">
        <f t="shared" si="0"/>
        <v>1.9670835424471498E-3</v>
      </c>
      <c r="R23" s="77">
        <f>O23/'סכום נכסי הקרן'!$C$42</f>
        <v>3.6538907927860379E-4</v>
      </c>
    </row>
    <row r="24" spans="2:18">
      <c r="B24" s="74" t="s">
        <v>238</v>
      </c>
      <c r="C24" s="69" t="s">
        <v>239</v>
      </c>
      <c r="D24" s="82" t="s">
        <v>114</v>
      </c>
      <c r="E24" s="69" t="s">
        <v>221</v>
      </c>
      <c r="F24" s="69"/>
      <c r="G24" s="69"/>
      <c r="H24" s="76">
        <v>8.6400000000918951</v>
      </c>
      <c r="I24" s="82" t="s">
        <v>127</v>
      </c>
      <c r="J24" s="83">
        <v>1E-3</v>
      </c>
      <c r="K24" s="77">
        <v>9.9000000000654103E-3</v>
      </c>
      <c r="L24" s="76">
        <v>62029.522509999995</v>
      </c>
      <c r="M24" s="78">
        <v>101.05</v>
      </c>
      <c r="N24" s="69"/>
      <c r="O24" s="76">
        <v>62.680833241000002</v>
      </c>
      <c r="P24" s="77">
        <v>3.8131676405082868E-6</v>
      </c>
      <c r="Q24" s="77">
        <f t="shared" si="0"/>
        <v>4.324139379542102E-3</v>
      </c>
      <c r="R24" s="77">
        <f>O24/'סכום נכסי הקרן'!$C$42</f>
        <v>8.0321616874372878E-4</v>
      </c>
    </row>
    <row r="25" spans="2:18">
      <c r="B25" s="74" t="s">
        <v>240</v>
      </c>
      <c r="C25" s="69" t="s">
        <v>241</v>
      </c>
      <c r="D25" s="82" t="s">
        <v>114</v>
      </c>
      <c r="E25" s="69" t="s">
        <v>221</v>
      </c>
      <c r="F25" s="69"/>
      <c r="G25" s="69"/>
      <c r="H25" s="76">
        <v>26.529999999990508</v>
      </c>
      <c r="I25" s="82" t="s">
        <v>127</v>
      </c>
      <c r="J25" s="83">
        <v>5.0000000000000001E-3</v>
      </c>
      <c r="K25" s="77">
        <v>1.1399999999997214E-2</v>
      </c>
      <c r="L25" s="76">
        <v>1793816.2993369999</v>
      </c>
      <c r="M25" s="78">
        <v>92.07</v>
      </c>
      <c r="N25" s="69"/>
      <c r="O25" s="76">
        <v>1651.5666756390001</v>
      </c>
      <c r="P25" s="77">
        <v>1.5732349191981327E-4</v>
      </c>
      <c r="Q25" s="77">
        <f t="shared" si="0"/>
        <v>0.11393601729274176</v>
      </c>
      <c r="R25" s="77">
        <f>O25/'סכום נכסי הקרן'!$C$42</f>
        <v>2.1163807005103088E-2</v>
      </c>
    </row>
    <row r="26" spans="2:18">
      <c r="B26" s="75"/>
      <c r="C26" s="69"/>
      <c r="D26" s="69"/>
      <c r="E26" s="69"/>
      <c r="F26" s="69"/>
      <c r="G26" s="69"/>
      <c r="H26" s="69"/>
      <c r="I26" s="69"/>
      <c r="J26" s="69"/>
      <c r="K26" s="77"/>
      <c r="L26" s="76"/>
      <c r="M26" s="78"/>
      <c r="N26" s="69"/>
      <c r="O26" s="69"/>
      <c r="P26" s="69"/>
      <c r="Q26" s="77"/>
      <c r="R26" s="69"/>
    </row>
    <row r="27" spans="2:18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</row>
    <row r="28" spans="2:18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</row>
    <row r="29" spans="2:18">
      <c r="B29" s="124" t="s">
        <v>106</v>
      </c>
      <c r="C29" s="126"/>
      <c r="D29" s="126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</row>
    <row r="30" spans="2:18">
      <c r="B30" s="124" t="s">
        <v>191</v>
      </c>
      <c r="C30" s="126"/>
      <c r="D30" s="126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</row>
    <row r="31" spans="2:18">
      <c r="B31" s="160" t="s">
        <v>199</v>
      </c>
      <c r="C31" s="160"/>
      <c r="D31" s="160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</row>
    <row r="32" spans="2:18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</row>
    <row r="33" spans="2:18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</row>
    <row r="34" spans="2:18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</row>
    <row r="35" spans="2:18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</row>
    <row r="36" spans="2:18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</row>
    <row r="37" spans="2:18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</row>
    <row r="38" spans="2:18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</row>
    <row r="39" spans="2:18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</row>
    <row r="40" spans="2:18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</row>
    <row r="41" spans="2:18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</row>
    <row r="42" spans="2:18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</row>
    <row r="43" spans="2:18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</row>
    <row r="44" spans="2:18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</row>
    <row r="45" spans="2:18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</row>
    <row r="46" spans="2:18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</row>
    <row r="47" spans="2:18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</row>
    <row r="48" spans="2:18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</row>
    <row r="49" spans="2:18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</row>
    <row r="50" spans="2:18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</row>
    <row r="51" spans="2:18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</row>
    <row r="52" spans="2:18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</row>
    <row r="53" spans="2:18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</row>
    <row r="54" spans="2:18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</row>
    <row r="55" spans="2:18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</row>
    <row r="56" spans="2:18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</row>
    <row r="57" spans="2:18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</row>
    <row r="58" spans="2:18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</row>
    <row r="59" spans="2:18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</row>
    <row r="60" spans="2:18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</row>
    <row r="61" spans="2:18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</row>
    <row r="62" spans="2:18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</row>
    <row r="63" spans="2:18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</row>
    <row r="64" spans="2:18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</row>
    <row r="65" spans="2:18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</row>
    <row r="66" spans="2:18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</row>
    <row r="67" spans="2:18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</row>
    <row r="68" spans="2:18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</row>
    <row r="69" spans="2:18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</row>
    <row r="70" spans="2:18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</row>
    <row r="71" spans="2:18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</row>
    <row r="72" spans="2:18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</row>
    <row r="73" spans="2:18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</row>
    <row r="74" spans="2:18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</row>
    <row r="75" spans="2:18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</row>
    <row r="76" spans="2:18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</row>
    <row r="77" spans="2:18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</row>
    <row r="78" spans="2:18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</row>
    <row r="79" spans="2:18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</row>
    <row r="80" spans="2:18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</row>
    <row r="81" spans="2:18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</row>
    <row r="82" spans="2:18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</row>
    <row r="83" spans="2:18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</row>
    <row r="84" spans="2:18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</row>
    <row r="85" spans="2:18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</row>
    <row r="86" spans="2:18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</row>
    <row r="87" spans="2:18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</row>
    <row r="88" spans="2:18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</row>
    <row r="89" spans="2:18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</row>
    <row r="90" spans="2:18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</row>
    <row r="91" spans="2:18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</row>
    <row r="92" spans="2:18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</row>
    <row r="93" spans="2:18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</row>
    <row r="94" spans="2:18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</row>
    <row r="95" spans="2:18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</row>
    <row r="96" spans="2:18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</row>
    <row r="97" spans="2:18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</row>
    <row r="98" spans="2:18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</row>
    <row r="99" spans="2:18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</row>
    <row r="100" spans="2:18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</row>
    <row r="101" spans="2:18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</row>
    <row r="102" spans="2:18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</row>
    <row r="103" spans="2:18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</row>
    <row r="104" spans="2:18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</row>
    <row r="105" spans="2:18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</row>
    <row r="106" spans="2:18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</row>
    <row r="107" spans="2:18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</row>
    <row r="108" spans="2:18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</row>
    <row r="109" spans="2:18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</row>
    <row r="110" spans="2:18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</row>
    <row r="111" spans="2:18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</row>
    <row r="112" spans="2:18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</row>
    <row r="113" spans="2:18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</row>
    <row r="114" spans="2:18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</row>
    <row r="115" spans="2:18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</row>
    <row r="116" spans="2:18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</row>
    <row r="117" spans="2:18"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</row>
    <row r="118" spans="2:18"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</row>
    <row r="119" spans="2:18"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</row>
    <row r="120" spans="2:18"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</row>
    <row r="121" spans="2:18"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</row>
    <row r="122" spans="2:18"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</row>
    <row r="123" spans="2:18"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</row>
    <row r="124" spans="2:18"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</row>
    <row r="125" spans="2:18"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</row>
    <row r="126" spans="2:18">
      <c r="B126" s="122"/>
      <c r="C126" s="123"/>
      <c r="D126" s="123"/>
      <c r="E126" s="123"/>
      <c r="F126" s="123"/>
      <c r="G126" s="123"/>
      <c r="H126" s="123"/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</row>
    <row r="127" spans="2:18">
      <c r="B127" s="122"/>
      <c r="C127" s="123"/>
      <c r="D127" s="123"/>
      <c r="E127" s="123"/>
      <c r="F127" s="123"/>
      <c r="G127" s="123"/>
      <c r="H127" s="123"/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</row>
    <row r="128" spans="2:18">
      <c r="B128" s="122"/>
      <c r="C128" s="123"/>
      <c r="D128" s="123"/>
      <c r="E128" s="123"/>
      <c r="F128" s="123"/>
      <c r="G128" s="123"/>
      <c r="H128" s="123"/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</row>
    <row r="129" spans="2:18">
      <c r="B129" s="122"/>
      <c r="C129" s="123"/>
      <c r="D129" s="123"/>
      <c r="E129" s="123"/>
      <c r="F129" s="123"/>
      <c r="G129" s="123"/>
      <c r="H129" s="123"/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</row>
    <row r="130" spans="2:18">
      <c r="B130" s="122"/>
      <c r="C130" s="123"/>
      <c r="D130" s="123"/>
      <c r="E130" s="123"/>
      <c r="F130" s="123"/>
      <c r="G130" s="123"/>
      <c r="H130" s="123"/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</row>
    <row r="131" spans="2:18">
      <c r="B131" s="122"/>
      <c r="C131" s="123"/>
      <c r="D131" s="123"/>
      <c r="E131" s="123"/>
      <c r="F131" s="123"/>
      <c r="G131" s="123"/>
      <c r="H131" s="123"/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</row>
    <row r="132" spans="2:18">
      <c r="B132" s="122"/>
      <c r="C132" s="123"/>
      <c r="D132" s="123"/>
      <c r="E132" s="123"/>
      <c r="F132" s="123"/>
      <c r="G132" s="123"/>
      <c r="H132" s="123"/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</row>
    <row r="133" spans="2:18">
      <c r="B133" s="122"/>
      <c r="C133" s="123"/>
      <c r="D133" s="123"/>
      <c r="E133" s="123"/>
      <c r="F133" s="123"/>
      <c r="G133" s="123"/>
      <c r="H133" s="123"/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</row>
    <row r="134" spans="2:18">
      <c r="B134" s="122"/>
      <c r="C134" s="123"/>
      <c r="D134" s="123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</row>
    <row r="135" spans="2:18">
      <c r="B135" s="122"/>
      <c r="C135" s="123"/>
      <c r="D135" s="123"/>
      <c r="E135" s="123"/>
      <c r="F135" s="123"/>
      <c r="G135" s="123"/>
      <c r="H135" s="123"/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</row>
    <row r="136" spans="2:18">
      <c r="B136" s="122"/>
      <c r="C136" s="123"/>
      <c r="D136" s="123"/>
      <c r="E136" s="123"/>
      <c r="F136" s="123"/>
      <c r="G136" s="123"/>
      <c r="H136" s="123"/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</row>
    <row r="137" spans="2:18">
      <c r="B137" s="122"/>
      <c r="C137" s="123"/>
      <c r="D137" s="123"/>
      <c r="E137" s="123"/>
      <c r="F137" s="123"/>
      <c r="G137" s="123"/>
      <c r="H137" s="123"/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</row>
    <row r="138" spans="2:18">
      <c r="B138" s="122"/>
      <c r="C138" s="123"/>
      <c r="D138" s="123"/>
      <c r="E138" s="123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</row>
    <row r="139" spans="2:18">
      <c r="B139" s="122"/>
      <c r="C139" s="123"/>
      <c r="D139" s="123"/>
      <c r="E139" s="123"/>
      <c r="F139" s="123"/>
      <c r="G139" s="123"/>
      <c r="H139" s="123"/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</row>
    <row r="140" spans="2:18">
      <c r="B140" s="122"/>
      <c r="C140" s="123"/>
      <c r="D140" s="123"/>
      <c r="E140" s="123"/>
      <c r="F140" s="123"/>
      <c r="G140" s="123"/>
      <c r="H140" s="123"/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</row>
    <row r="141" spans="2:18">
      <c r="B141" s="122"/>
      <c r="C141" s="123"/>
      <c r="D141" s="123"/>
      <c r="E141" s="123"/>
      <c r="F141" s="123"/>
      <c r="G141" s="123"/>
      <c r="H141" s="123"/>
      <c r="I141" s="123"/>
      <c r="J141" s="123"/>
      <c r="K141" s="123"/>
      <c r="L141" s="123"/>
      <c r="M141" s="123"/>
      <c r="N141" s="123"/>
      <c r="O141" s="123"/>
      <c r="P141" s="123"/>
      <c r="Q141" s="123"/>
      <c r="R141" s="123"/>
    </row>
    <row r="142" spans="2:18">
      <c r="B142" s="122"/>
      <c r="C142" s="123"/>
      <c r="D142" s="123"/>
      <c r="E142" s="123"/>
      <c r="F142" s="123"/>
      <c r="G142" s="123"/>
      <c r="H142" s="123"/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</row>
    <row r="143" spans="2:18">
      <c r="B143" s="122"/>
      <c r="C143" s="123"/>
      <c r="D143" s="123"/>
      <c r="E143" s="123"/>
      <c r="F143" s="123"/>
      <c r="G143" s="123"/>
      <c r="H143" s="123"/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</row>
    <row r="144" spans="2:18">
      <c r="B144" s="122"/>
      <c r="C144" s="123"/>
      <c r="D144" s="123"/>
      <c r="E144" s="123"/>
      <c r="F144" s="123"/>
      <c r="G144" s="123"/>
      <c r="H144" s="123"/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</row>
    <row r="145" spans="2:18">
      <c r="B145" s="122"/>
      <c r="C145" s="123"/>
      <c r="D145" s="123"/>
      <c r="E145" s="123"/>
      <c r="F145" s="123"/>
      <c r="G145" s="123"/>
      <c r="H145" s="123"/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</row>
    <row r="146" spans="2:18">
      <c r="B146" s="122"/>
      <c r="C146" s="123"/>
      <c r="D146" s="123"/>
      <c r="E146" s="123"/>
      <c r="F146" s="123"/>
      <c r="G146" s="123"/>
      <c r="H146" s="123"/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</row>
    <row r="147" spans="2:18">
      <c r="B147" s="122"/>
      <c r="C147" s="123"/>
      <c r="D147" s="123"/>
      <c r="E147" s="123"/>
      <c r="F147" s="123"/>
      <c r="G147" s="123"/>
      <c r="H147" s="123"/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</row>
    <row r="148" spans="2:18">
      <c r="B148" s="122"/>
      <c r="C148" s="123"/>
      <c r="D148" s="123"/>
      <c r="E148" s="123"/>
      <c r="F148" s="123"/>
      <c r="G148" s="123"/>
      <c r="H148" s="123"/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</row>
    <row r="149" spans="2:18">
      <c r="B149" s="122"/>
      <c r="C149" s="123"/>
      <c r="D149" s="123"/>
      <c r="E149" s="123"/>
      <c r="F149" s="123"/>
      <c r="G149" s="123"/>
      <c r="H149" s="123"/>
      <c r="I149" s="123"/>
      <c r="J149" s="123"/>
      <c r="K149" s="123"/>
      <c r="L149" s="123"/>
      <c r="M149" s="123"/>
      <c r="N149" s="123"/>
      <c r="O149" s="123"/>
      <c r="P149" s="123"/>
      <c r="Q149" s="123"/>
      <c r="R149" s="123"/>
    </row>
    <row r="150" spans="2:18">
      <c r="B150" s="122"/>
      <c r="C150" s="123"/>
      <c r="D150" s="123"/>
      <c r="E150" s="123"/>
      <c r="F150" s="123"/>
      <c r="G150" s="123"/>
      <c r="H150" s="123"/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</row>
    <row r="151" spans="2:18">
      <c r="B151" s="122"/>
      <c r="C151" s="123"/>
      <c r="D151" s="123"/>
      <c r="E151" s="123"/>
      <c r="F151" s="123"/>
      <c r="G151" s="123"/>
      <c r="H151" s="123"/>
      <c r="I151" s="123"/>
      <c r="J151" s="123"/>
      <c r="K151" s="123"/>
      <c r="L151" s="123"/>
      <c r="M151" s="123"/>
      <c r="N151" s="123"/>
      <c r="O151" s="123"/>
      <c r="P151" s="123"/>
      <c r="Q151" s="123"/>
      <c r="R151" s="123"/>
    </row>
    <row r="152" spans="2:18">
      <c r="B152" s="122"/>
      <c r="C152" s="123"/>
      <c r="D152" s="123"/>
      <c r="E152" s="123"/>
      <c r="F152" s="123"/>
      <c r="G152" s="123"/>
      <c r="H152" s="123"/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</row>
    <row r="153" spans="2:18">
      <c r="B153" s="122"/>
      <c r="C153" s="123"/>
      <c r="D153" s="123"/>
      <c r="E153" s="123"/>
      <c r="F153" s="123"/>
      <c r="G153" s="123"/>
      <c r="H153" s="123"/>
      <c r="I153" s="123"/>
      <c r="J153" s="123"/>
      <c r="K153" s="123"/>
      <c r="L153" s="123"/>
      <c r="M153" s="123"/>
      <c r="N153" s="123"/>
      <c r="O153" s="123"/>
      <c r="P153" s="123"/>
      <c r="Q153" s="123"/>
      <c r="R153" s="123"/>
    </row>
    <row r="154" spans="2:18">
      <c r="B154" s="122"/>
      <c r="C154" s="123"/>
      <c r="D154" s="123"/>
      <c r="E154" s="123"/>
      <c r="F154" s="123"/>
      <c r="G154" s="123"/>
      <c r="H154" s="123"/>
      <c r="I154" s="123"/>
      <c r="J154" s="123"/>
      <c r="K154" s="123"/>
      <c r="L154" s="123"/>
      <c r="M154" s="123"/>
      <c r="N154" s="123"/>
      <c r="O154" s="123"/>
      <c r="P154" s="123"/>
      <c r="Q154" s="123"/>
      <c r="R154" s="123"/>
    </row>
    <row r="155" spans="2:18">
      <c r="B155" s="122"/>
      <c r="C155" s="123"/>
      <c r="D155" s="123"/>
      <c r="E155" s="123"/>
      <c r="F155" s="123"/>
      <c r="G155" s="123"/>
      <c r="H155" s="123"/>
      <c r="I155" s="123"/>
      <c r="J155" s="123"/>
      <c r="K155" s="123"/>
      <c r="L155" s="123"/>
      <c r="M155" s="123"/>
      <c r="N155" s="123"/>
      <c r="O155" s="123"/>
      <c r="P155" s="123"/>
      <c r="Q155" s="123"/>
      <c r="R155" s="123"/>
    </row>
    <row r="156" spans="2:18">
      <c r="B156" s="122"/>
      <c r="C156" s="123"/>
      <c r="D156" s="123"/>
      <c r="E156" s="123"/>
      <c r="F156" s="123"/>
      <c r="G156" s="123"/>
      <c r="H156" s="123"/>
      <c r="I156" s="123"/>
      <c r="J156" s="123"/>
      <c r="K156" s="123"/>
      <c r="L156" s="123"/>
      <c r="M156" s="123"/>
      <c r="N156" s="123"/>
      <c r="O156" s="123"/>
      <c r="P156" s="123"/>
      <c r="Q156" s="123"/>
      <c r="R156" s="123"/>
    </row>
    <row r="157" spans="2:18">
      <c r="B157" s="122"/>
      <c r="C157" s="123"/>
      <c r="D157" s="123"/>
      <c r="E157" s="123"/>
      <c r="F157" s="123"/>
      <c r="G157" s="123"/>
      <c r="H157" s="123"/>
      <c r="I157" s="123"/>
      <c r="J157" s="123"/>
      <c r="K157" s="123"/>
      <c r="L157" s="123"/>
      <c r="M157" s="123"/>
      <c r="N157" s="123"/>
      <c r="O157" s="123"/>
      <c r="P157" s="123"/>
      <c r="Q157" s="123"/>
      <c r="R157" s="123"/>
    </row>
    <row r="158" spans="2:18">
      <c r="B158" s="122"/>
      <c r="C158" s="123"/>
      <c r="D158" s="123"/>
      <c r="E158" s="123"/>
      <c r="F158" s="123"/>
      <c r="G158" s="123"/>
      <c r="H158" s="123"/>
      <c r="I158" s="123"/>
      <c r="J158" s="123"/>
      <c r="K158" s="123"/>
      <c r="L158" s="123"/>
      <c r="M158" s="123"/>
      <c r="N158" s="123"/>
      <c r="O158" s="123"/>
      <c r="P158" s="123"/>
      <c r="Q158" s="123"/>
      <c r="R158" s="123"/>
    </row>
    <row r="159" spans="2:18">
      <c r="B159" s="122"/>
      <c r="C159" s="123"/>
      <c r="D159" s="123"/>
      <c r="E159" s="123"/>
      <c r="F159" s="123"/>
      <c r="G159" s="123"/>
      <c r="H159" s="123"/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</row>
    <row r="160" spans="2:18">
      <c r="B160" s="122"/>
      <c r="C160" s="123"/>
      <c r="D160" s="123"/>
      <c r="E160" s="123"/>
      <c r="F160" s="123"/>
      <c r="G160" s="123"/>
      <c r="H160" s="123"/>
      <c r="I160" s="123"/>
      <c r="J160" s="123"/>
      <c r="K160" s="123"/>
      <c r="L160" s="123"/>
      <c r="M160" s="123"/>
      <c r="N160" s="123"/>
      <c r="O160" s="123"/>
      <c r="P160" s="123"/>
      <c r="Q160" s="123"/>
      <c r="R160" s="123"/>
    </row>
    <row r="161" spans="2:18">
      <c r="B161" s="122"/>
      <c r="C161" s="123"/>
      <c r="D161" s="123"/>
      <c r="E161" s="123"/>
      <c r="F161" s="123"/>
      <c r="G161" s="123"/>
      <c r="H161" s="123"/>
      <c r="I161" s="123"/>
      <c r="J161" s="123"/>
      <c r="K161" s="123"/>
      <c r="L161" s="123"/>
      <c r="M161" s="123"/>
      <c r="N161" s="123"/>
      <c r="O161" s="123"/>
      <c r="P161" s="123"/>
      <c r="Q161" s="123"/>
      <c r="R161" s="123"/>
    </row>
    <row r="162" spans="2:18">
      <c r="B162" s="122"/>
      <c r="C162" s="123"/>
      <c r="D162" s="123"/>
      <c r="E162" s="123"/>
      <c r="F162" s="123"/>
      <c r="G162" s="123"/>
      <c r="H162" s="123"/>
      <c r="I162" s="123"/>
      <c r="J162" s="123"/>
      <c r="K162" s="123"/>
      <c r="L162" s="123"/>
      <c r="M162" s="123"/>
      <c r="N162" s="123"/>
      <c r="O162" s="123"/>
      <c r="P162" s="123"/>
      <c r="Q162" s="123"/>
      <c r="R162" s="123"/>
    </row>
    <row r="163" spans="2:18">
      <c r="B163" s="122"/>
      <c r="C163" s="123"/>
      <c r="D163" s="123"/>
      <c r="E163" s="123"/>
      <c r="F163" s="123"/>
      <c r="G163" s="123"/>
      <c r="H163" s="123"/>
      <c r="I163" s="123"/>
      <c r="J163" s="123"/>
      <c r="K163" s="123"/>
      <c r="L163" s="123"/>
      <c r="M163" s="123"/>
      <c r="N163" s="123"/>
      <c r="O163" s="123"/>
      <c r="P163" s="123"/>
      <c r="Q163" s="123"/>
      <c r="R163" s="123"/>
    </row>
    <row r="164" spans="2:18">
      <c r="B164" s="122"/>
      <c r="C164" s="123"/>
      <c r="D164" s="123"/>
      <c r="E164" s="123"/>
      <c r="F164" s="123"/>
      <c r="G164" s="123"/>
      <c r="H164" s="123"/>
      <c r="I164" s="123"/>
      <c r="J164" s="123"/>
      <c r="K164" s="123"/>
      <c r="L164" s="123"/>
      <c r="M164" s="123"/>
      <c r="N164" s="123"/>
      <c r="O164" s="123"/>
      <c r="P164" s="123"/>
      <c r="Q164" s="123"/>
      <c r="R164" s="123"/>
    </row>
    <row r="165" spans="2:18">
      <c r="B165" s="122"/>
      <c r="C165" s="123"/>
      <c r="D165" s="123"/>
      <c r="E165" s="123"/>
      <c r="F165" s="123"/>
      <c r="G165" s="123"/>
      <c r="H165" s="123"/>
      <c r="I165" s="123"/>
      <c r="J165" s="123"/>
      <c r="K165" s="123"/>
      <c r="L165" s="123"/>
      <c r="M165" s="123"/>
      <c r="N165" s="123"/>
      <c r="O165" s="123"/>
      <c r="P165" s="123"/>
      <c r="Q165" s="123"/>
      <c r="R165" s="123"/>
    </row>
    <row r="166" spans="2:18">
      <c r="B166" s="122"/>
      <c r="C166" s="123"/>
      <c r="D166" s="123"/>
      <c r="E166" s="123"/>
      <c r="F166" s="123"/>
      <c r="G166" s="123"/>
      <c r="H166" s="123"/>
      <c r="I166" s="123"/>
      <c r="J166" s="123"/>
      <c r="K166" s="123"/>
      <c r="L166" s="123"/>
      <c r="M166" s="123"/>
      <c r="N166" s="123"/>
      <c r="O166" s="123"/>
      <c r="P166" s="123"/>
      <c r="Q166" s="123"/>
      <c r="R166" s="123"/>
    </row>
    <row r="167" spans="2:18">
      <c r="B167" s="122"/>
      <c r="C167" s="123"/>
      <c r="D167" s="123"/>
      <c r="E167" s="123"/>
      <c r="F167" s="123"/>
      <c r="G167" s="123"/>
      <c r="H167" s="123"/>
      <c r="I167" s="123"/>
      <c r="J167" s="123"/>
      <c r="K167" s="123"/>
      <c r="L167" s="123"/>
      <c r="M167" s="123"/>
      <c r="N167" s="123"/>
      <c r="O167" s="123"/>
      <c r="P167" s="123"/>
      <c r="Q167" s="123"/>
      <c r="R167" s="123"/>
    </row>
    <row r="168" spans="2:18">
      <c r="B168" s="122"/>
      <c r="C168" s="123"/>
      <c r="D168" s="123"/>
      <c r="E168" s="123"/>
      <c r="F168" s="123"/>
      <c r="G168" s="123"/>
      <c r="H168" s="123"/>
      <c r="I168" s="123"/>
      <c r="J168" s="123"/>
      <c r="K168" s="123"/>
      <c r="L168" s="123"/>
      <c r="M168" s="123"/>
      <c r="N168" s="123"/>
      <c r="O168" s="123"/>
      <c r="P168" s="123"/>
      <c r="Q168" s="123"/>
      <c r="R168" s="123"/>
    </row>
    <row r="169" spans="2:18">
      <c r="B169" s="122"/>
      <c r="C169" s="123"/>
      <c r="D169" s="123"/>
      <c r="E169" s="123"/>
      <c r="F169" s="123"/>
      <c r="G169" s="123"/>
      <c r="H169" s="123"/>
      <c r="I169" s="123"/>
      <c r="J169" s="123"/>
      <c r="K169" s="123"/>
      <c r="L169" s="123"/>
      <c r="M169" s="123"/>
      <c r="N169" s="123"/>
      <c r="O169" s="123"/>
      <c r="P169" s="123"/>
      <c r="Q169" s="123"/>
      <c r="R169" s="123"/>
    </row>
    <row r="170" spans="2:18">
      <c r="B170" s="122"/>
      <c r="C170" s="123"/>
      <c r="D170" s="123"/>
      <c r="E170" s="123"/>
      <c r="F170" s="123"/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  <c r="Q170" s="123"/>
      <c r="R170" s="123"/>
    </row>
    <row r="171" spans="2:18">
      <c r="B171" s="122"/>
      <c r="C171" s="123"/>
      <c r="D171" s="123"/>
      <c r="E171" s="123"/>
      <c r="F171" s="123"/>
      <c r="G171" s="123"/>
      <c r="H171" s="123"/>
      <c r="I171" s="123"/>
      <c r="J171" s="123"/>
      <c r="K171" s="123"/>
      <c r="L171" s="123"/>
      <c r="M171" s="123"/>
      <c r="N171" s="123"/>
      <c r="O171" s="123"/>
      <c r="P171" s="123"/>
      <c r="Q171" s="123"/>
      <c r="R171" s="123"/>
    </row>
    <row r="172" spans="2:18">
      <c r="B172" s="122"/>
      <c r="C172" s="123"/>
      <c r="D172" s="123"/>
      <c r="E172" s="123"/>
      <c r="F172" s="123"/>
      <c r="G172" s="123"/>
      <c r="H172" s="123"/>
      <c r="I172" s="123"/>
      <c r="J172" s="123"/>
      <c r="K172" s="123"/>
      <c r="L172" s="123"/>
      <c r="M172" s="123"/>
      <c r="N172" s="123"/>
      <c r="O172" s="123"/>
      <c r="P172" s="123"/>
      <c r="Q172" s="123"/>
      <c r="R172" s="123"/>
    </row>
    <row r="173" spans="2:18">
      <c r="B173" s="122"/>
      <c r="C173" s="123"/>
      <c r="D173" s="123"/>
      <c r="E173" s="123"/>
      <c r="F173" s="123"/>
      <c r="G173" s="123"/>
      <c r="H173" s="123"/>
      <c r="I173" s="123"/>
      <c r="J173" s="123"/>
      <c r="K173" s="123"/>
      <c r="L173" s="123"/>
      <c r="M173" s="123"/>
      <c r="N173" s="123"/>
      <c r="O173" s="123"/>
      <c r="P173" s="123"/>
      <c r="Q173" s="123"/>
      <c r="R173" s="123"/>
    </row>
    <row r="174" spans="2:18">
      <c r="B174" s="122"/>
      <c r="C174" s="123"/>
      <c r="D174" s="123"/>
      <c r="E174" s="123"/>
      <c r="F174" s="123"/>
      <c r="G174" s="123"/>
      <c r="H174" s="123"/>
      <c r="I174" s="123"/>
      <c r="J174" s="123"/>
      <c r="K174" s="123"/>
      <c r="L174" s="123"/>
      <c r="M174" s="123"/>
      <c r="N174" s="123"/>
      <c r="O174" s="123"/>
      <c r="P174" s="123"/>
      <c r="Q174" s="123"/>
      <c r="R174" s="123"/>
    </row>
    <row r="175" spans="2:18">
      <c r="B175" s="122"/>
      <c r="C175" s="123"/>
      <c r="D175" s="123"/>
      <c r="E175" s="123"/>
      <c r="F175" s="123"/>
      <c r="G175" s="123"/>
      <c r="H175" s="123"/>
      <c r="I175" s="123"/>
      <c r="J175" s="123"/>
      <c r="K175" s="123"/>
      <c r="L175" s="123"/>
      <c r="M175" s="123"/>
      <c r="N175" s="123"/>
      <c r="O175" s="123"/>
      <c r="P175" s="123"/>
      <c r="Q175" s="123"/>
      <c r="R175" s="123"/>
    </row>
    <row r="176" spans="2:18">
      <c r="B176" s="122"/>
      <c r="C176" s="123"/>
      <c r="D176" s="123"/>
      <c r="E176" s="123"/>
      <c r="F176" s="123"/>
      <c r="G176" s="123"/>
      <c r="H176" s="123"/>
      <c r="I176" s="123"/>
      <c r="J176" s="123"/>
      <c r="K176" s="123"/>
      <c r="L176" s="123"/>
      <c r="M176" s="123"/>
      <c r="N176" s="123"/>
      <c r="O176" s="123"/>
      <c r="P176" s="123"/>
      <c r="Q176" s="123"/>
      <c r="R176" s="123"/>
    </row>
    <row r="177" spans="2:18">
      <c r="B177" s="122"/>
      <c r="C177" s="123"/>
      <c r="D177" s="123"/>
      <c r="E177" s="123"/>
      <c r="F177" s="123"/>
      <c r="G177" s="123"/>
      <c r="H177" s="123"/>
      <c r="I177" s="123"/>
      <c r="J177" s="123"/>
      <c r="K177" s="123"/>
      <c r="L177" s="123"/>
      <c r="M177" s="123"/>
      <c r="N177" s="123"/>
      <c r="O177" s="123"/>
      <c r="P177" s="123"/>
      <c r="Q177" s="123"/>
      <c r="R177" s="123"/>
    </row>
    <row r="178" spans="2:18">
      <c r="B178" s="122"/>
      <c r="C178" s="123"/>
      <c r="D178" s="123"/>
      <c r="E178" s="123"/>
      <c r="F178" s="123"/>
      <c r="G178" s="123"/>
      <c r="H178" s="123"/>
      <c r="I178" s="123"/>
      <c r="J178" s="123"/>
      <c r="K178" s="123"/>
      <c r="L178" s="123"/>
      <c r="M178" s="123"/>
      <c r="N178" s="123"/>
      <c r="O178" s="123"/>
      <c r="P178" s="123"/>
      <c r="Q178" s="123"/>
      <c r="R178" s="123"/>
    </row>
    <row r="179" spans="2:18">
      <c r="B179" s="122"/>
      <c r="C179" s="123"/>
      <c r="D179" s="123"/>
      <c r="E179" s="123"/>
      <c r="F179" s="123"/>
      <c r="G179" s="123"/>
      <c r="H179" s="123"/>
      <c r="I179" s="123"/>
      <c r="J179" s="123"/>
      <c r="K179" s="123"/>
      <c r="L179" s="123"/>
      <c r="M179" s="123"/>
      <c r="N179" s="123"/>
      <c r="O179" s="123"/>
      <c r="P179" s="123"/>
      <c r="Q179" s="123"/>
      <c r="R179" s="123"/>
    </row>
    <row r="180" spans="2:18">
      <c r="B180" s="122"/>
      <c r="C180" s="123"/>
      <c r="D180" s="123"/>
      <c r="E180" s="123"/>
      <c r="F180" s="123"/>
      <c r="G180" s="123"/>
      <c r="H180" s="123"/>
      <c r="I180" s="123"/>
      <c r="J180" s="123"/>
      <c r="K180" s="123"/>
      <c r="L180" s="123"/>
      <c r="M180" s="123"/>
      <c r="N180" s="123"/>
      <c r="O180" s="123"/>
      <c r="P180" s="123"/>
      <c r="Q180" s="123"/>
      <c r="R180" s="123"/>
    </row>
    <row r="181" spans="2:18">
      <c r="B181" s="122"/>
      <c r="C181" s="123"/>
      <c r="D181" s="123"/>
      <c r="E181" s="123"/>
      <c r="F181" s="123"/>
      <c r="G181" s="123"/>
      <c r="H181" s="123"/>
      <c r="I181" s="123"/>
      <c r="J181" s="123"/>
      <c r="K181" s="123"/>
      <c r="L181" s="123"/>
      <c r="M181" s="123"/>
      <c r="N181" s="123"/>
      <c r="O181" s="123"/>
      <c r="P181" s="123"/>
      <c r="Q181" s="123"/>
      <c r="R181" s="123"/>
    </row>
    <row r="182" spans="2:18">
      <c r="B182" s="122"/>
      <c r="C182" s="123"/>
      <c r="D182" s="123"/>
      <c r="E182" s="123"/>
      <c r="F182" s="123"/>
      <c r="G182" s="123"/>
      <c r="H182" s="123"/>
      <c r="I182" s="123"/>
      <c r="J182" s="123"/>
      <c r="K182" s="123"/>
      <c r="L182" s="123"/>
      <c r="M182" s="123"/>
      <c r="N182" s="123"/>
      <c r="O182" s="123"/>
      <c r="P182" s="123"/>
      <c r="Q182" s="123"/>
      <c r="R182" s="123"/>
    </row>
    <row r="183" spans="2:18">
      <c r="B183" s="122"/>
      <c r="C183" s="123"/>
      <c r="D183" s="123"/>
      <c r="E183" s="123"/>
      <c r="F183" s="123"/>
      <c r="G183" s="123"/>
      <c r="H183" s="123"/>
      <c r="I183" s="123"/>
      <c r="J183" s="123"/>
      <c r="K183" s="123"/>
      <c r="L183" s="123"/>
      <c r="M183" s="123"/>
      <c r="N183" s="123"/>
      <c r="O183" s="123"/>
      <c r="P183" s="123"/>
      <c r="Q183" s="123"/>
      <c r="R183" s="123"/>
    </row>
    <row r="184" spans="2:18">
      <c r="B184" s="122"/>
      <c r="C184" s="123"/>
      <c r="D184" s="123"/>
      <c r="E184" s="123"/>
      <c r="F184" s="123"/>
      <c r="G184" s="123"/>
      <c r="H184" s="123"/>
      <c r="I184" s="123"/>
      <c r="J184" s="123"/>
      <c r="K184" s="123"/>
      <c r="L184" s="123"/>
      <c r="M184" s="123"/>
      <c r="N184" s="123"/>
      <c r="O184" s="123"/>
      <c r="P184" s="123"/>
      <c r="Q184" s="123"/>
      <c r="R184" s="123"/>
    </row>
    <row r="185" spans="2:18">
      <c r="B185" s="122"/>
      <c r="C185" s="123"/>
      <c r="D185" s="123"/>
      <c r="E185" s="123"/>
      <c r="F185" s="123"/>
      <c r="G185" s="123"/>
      <c r="H185" s="123"/>
      <c r="I185" s="123"/>
      <c r="J185" s="123"/>
      <c r="K185" s="123"/>
      <c r="L185" s="123"/>
      <c r="M185" s="123"/>
      <c r="N185" s="123"/>
      <c r="O185" s="123"/>
      <c r="P185" s="123"/>
      <c r="Q185" s="123"/>
      <c r="R185" s="123"/>
    </row>
    <row r="186" spans="2:18">
      <c r="B186" s="122"/>
      <c r="C186" s="123"/>
      <c r="D186" s="123"/>
      <c r="E186" s="123"/>
      <c r="F186" s="123"/>
      <c r="G186" s="123"/>
      <c r="H186" s="123"/>
      <c r="I186" s="123"/>
      <c r="J186" s="123"/>
      <c r="K186" s="123"/>
      <c r="L186" s="123"/>
      <c r="M186" s="123"/>
      <c r="N186" s="123"/>
      <c r="O186" s="123"/>
      <c r="P186" s="123"/>
      <c r="Q186" s="123"/>
      <c r="R186" s="123"/>
    </row>
    <row r="187" spans="2:18">
      <c r="B187" s="122"/>
      <c r="C187" s="123"/>
      <c r="D187" s="123"/>
      <c r="E187" s="123"/>
      <c r="F187" s="123"/>
      <c r="G187" s="123"/>
      <c r="H187" s="123"/>
      <c r="I187" s="123"/>
      <c r="J187" s="123"/>
      <c r="K187" s="123"/>
      <c r="L187" s="123"/>
      <c r="M187" s="123"/>
      <c r="N187" s="123"/>
      <c r="O187" s="123"/>
      <c r="P187" s="123"/>
      <c r="Q187" s="123"/>
      <c r="R187" s="123"/>
    </row>
    <row r="188" spans="2:18">
      <c r="B188" s="122"/>
      <c r="C188" s="123"/>
      <c r="D188" s="123"/>
      <c r="E188" s="123"/>
      <c r="F188" s="123"/>
      <c r="G188" s="123"/>
      <c r="H188" s="123"/>
      <c r="I188" s="123"/>
      <c r="J188" s="123"/>
      <c r="K188" s="123"/>
      <c r="L188" s="123"/>
      <c r="M188" s="123"/>
      <c r="N188" s="123"/>
      <c r="O188" s="123"/>
      <c r="P188" s="123"/>
      <c r="Q188" s="123"/>
      <c r="R188" s="123"/>
    </row>
    <row r="189" spans="2:18">
      <c r="B189" s="122"/>
      <c r="C189" s="123"/>
      <c r="D189" s="123"/>
      <c r="E189" s="123"/>
      <c r="F189" s="123"/>
      <c r="G189" s="123"/>
      <c r="H189" s="123"/>
      <c r="I189" s="123"/>
      <c r="J189" s="123"/>
      <c r="K189" s="123"/>
      <c r="L189" s="123"/>
      <c r="M189" s="123"/>
      <c r="N189" s="123"/>
      <c r="O189" s="123"/>
      <c r="P189" s="123"/>
      <c r="Q189" s="123"/>
      <c r="R189" s="123"/>
    </row>
    <row r="190" spans="2:18">
      <c r="B190" s="122"/>
      <c r="C190" s="123"/>
      <c r="D190" s="123"/>
      <c r="E190" s="123"/>
      <c r="F190" s="123"/>
      <c r="G190" s="123"/>
      <c r="H190" s="123"/>
      <c r="I190" s="123"/>
      <c r="J190" s="123"/>
      <c r="K190" s="123"/>
      <c r="L190" s="123"/>
      <c r="M190" s="123"/>
      <c r="N190" s="123"/>
      <c r="O190" s="123"/>
      <c r="P190" s="123"/>
      <c r="Q190" s="123"/>
      <c r="R190" s="123"/>
    </row>
    <row r="191" spans="2:18">
      <c r="B191" s="122"/>
      <c r="C191" s="123"/>
      <c r="D191" s="123"/>
      <c r="E191" s="123"/>
      <c r="F191" s="123"/>
      <c r="G191" s="123"/>
      <c r="H191" s="123"/>
      <c r="I191" s="123"/>
      <c r="J191" s="123"/>
      <c r="K191" s="123"/>
      <c r="L191" s="123"/>
      <c r="M191" s="123"/>
      <c r="N191" s="123"/>
      <c r="O191" s="123"/>
      <c r="P191" s="123"/>
      <c r="Q191" s="123"/>
      <c r="R191" s="123"/>
    </row>
    <row r="192" spans="2:18">
      <c r="B192" s="122"/>
      <c r="C192" s="123"/>
      <c r="D192" s="123"/>
      <c r="E192" s="123"/>
      <c r="F192" s="123"/>
      <c r="G192" s="123"/>
      <c r="H192" s="123"/>
      <c r="I192" s="123"/>
      <c r="J192" s="123"/>
      <c r="K192" s="123"/>
      <c r="L192" s="123"/>
      <c r="M192" s="123"/>
      <c r="N192" s="123"/>
      <c r="O192" s="123"/>
      <c r="P192" s="123"/>
      <c r="Q192" s="123"/>
      <c r="R192" s="123"/>
    </row>
    <row r="193" spans="2:18">
      <c r="B193" s="122"/>
      <c r="C193" s="123"/>
      <c r="D193" s="123"/>
      <c r="E193" s="123"/>
      <c r="F193" s="123"/>
      <c r="G193" s="123"/>
      <c r="H193" s="123"/>
      <c r="I193" s="123"/>
      <c r="J193" s="123"/>
      <c r="K193" s="123"/>
      <c r="L193" s="123"/>
      <c r="M193" s="123"/>
      <c r="N193" s="123"/>
      <c r="O193" s="123"/>
      <c r="P193" s="123"/>
      <c r="Q193" s="123"/>
      <c r="R193" s="123"/>
    </row>
    <row r="194" spans="2:18">
      <c r="B194" s="122"/>
      <c r="C194" s="123"/>
      <c r="D194" s="123"/>
      <c r="E194" s="123"/>
      <c r="F194" s="123"/>
      <c r="G194" s="123"/>
      <c r="H194" s="123"/>
      <c r="I194" s="123"/>
      <c r="J194" s="123"/>
      <c r="K194" s="123"/>
      <c r="L194" s="123"/>
      <c r="M194" s="123"/>
      <c r="N194" s="123"/>
      <c r="O194" s="123"/>
      <c r="P194" s="123"/>
      <c r="Q194" s="123"/>
      <c r="R194" s="123"/>
    </row>
    <row r="195" spans="2:18">
      <c r="B195" s="122"/>
      <c r="C195" s="123"/>
      <c r="D195" s="123"/>
      <c r="E195" s="123"/>
      <c r="F195" s="123"/>
      <c r="G195" s="123"/>
      <c r="H195" s="123"/>
      <c r="I195" s="123"/>
      <c r="J195" s="123"/>
      <c r="K195" s="123"/>
      <c r="L195" s="123"/>
      <c r="M195" s="123"/>
      <c r="N195" s="123"/>
      <c r="O195" s="123"/>
      <c r="P195" s="123"/>
      <c r="Q195" s="123"/>
      <c r="R195" s="123"/>
    </row>
    <row r="196" spans="2:18">
      <c r="B196" s="122"/>
      <c r="C196" s="123"/>
      <c r="D196" s="123"/>
      <c r="E196" s="123"/>
      <c r="F196" s="123"/>
      <c r="G196" s="123"/>
      <c r="H196" s="123"/>
      <c r="I196" s="123"/>
      <c r="J196" s="123"/>
      <c r="K196" s="123"/>
      <c r="L196" s="123"/>
      <c r="M196" s="123"/>
      <c r="N196" s="123"/>
      <c r="O196" s="123"/>
      <c r="P196" s="123"/>
      <c r="Q196" s="123"/>
      <c r="R196" s="123"/>
    </row>
    <row r="197" spans="2:18">
      <c r="B197" s="122"/>
      <c r="C197" s="123"/>
      <c r="D197" s="123"/>
      <c r="E197" s="123"/>
      <c r="F197" s="123"/>
      <c r="G197" s="123"/>
      <c r="H197" s="123"/>
      <c r="I197" s="123"/>
      <c r="J197" s="123"/>
      <c r="K197" s="123"/>
      <c r="L197" s="123"/>
      <c r="M197" s="123"/>
      <c r="N197" s="123"/>
      <c r="O197" s="123"/>
      <c r="P197" s="123"/>
      <c r="Q197" s="123"/>
      <c r="R197" s="123"/>
    </row>
    <row r="198" spans="2:18">
      <c r="B198" s="122"/>
      <c r="C198" s="123"/>
      <c r="D198" s="123"/>
      <c r="E198" s="123"/>
      <c r="F198" s="123"/>
      <c r="G198" s="123"/>
      <c r="H198" s="123"/>
      <c r="I198" s="123"/>
      <c r="J198" s="123"/>
      <c r="K198" s="123"/>
      <c r="L198" s="123"/>
      <c r="M198" s="123"/>
      <c r="N198" s="123"/>
      <c r="O198" s="123"/>
      <c r="P198" s="123"/>
      <c r="Q198" s="123"/>
      <c r="R198" s="123"/>
    </row>
    <row r="199" spans="2:18">
      <c r="B199" s="122"/>
      <c r="C199" s="123"/>
      <c r="D199" s="123"/>
      <c r="E199" s="123"/>
      <c r="F199" s="123"/>
      <c r="G199" s="123"/>
      <c r="H199" s="123"/>
      <c r="I199" s="123"/>
      <c r="J199" s="123"/>
      <c r="K199" s="123"/>
      <c r="L199" s="123"/>
      <c r="M199" s="123"/>
      <c r="N199" s="123"/>
      <c r="O199" s="123"/>
      <c r="P199" s="123"/>
      <c r="Q199" s="123"/>
      <c r="R199" s="123"/>
    </row>
    <row r="200" spans="2:18">
      <c r="B200" s="122"/>
      <c r="C200" s="123"/>
      <c r="D200" s="123"/>
      <c r="E200" s="123"/>
      <c r="F200" s="123"/>
      <c r="G200" s="123"/>
      <c r="H200" s="123"/>
      <c r="I200" s="123"/>
      <c r="J200" s="123"/>
      <c r="K200" s="123"/>
      <c r="L200" s="123"/>
      <c r="M200" s="123"/>
      <c r="N200" s="123"/>
      <c r="O200" s="123"/>
      <c r="P200" s="123"/>
      <c r="Q200" s="123"/>
      <c r="R200" s="123"/>
    </row>
    <row r="201" spans="2:18">
      <c r="B201" s="122"/>
      <c r="C201" s="123"/>
      <c r="D201" s="123"/>
      <c r="E201" s="123"/>
      <c r="F201" s="123"/>
      <c r="G201" s="123"/>
      <c r="H201" s="123"/>
      <c r="I201" s="123"/>
      <c r="J201" s="123"/>
      <c r="K201" s="123"/>
      <c r="L201" s="123"/>
      <c r="M201" s="123"/>
      <c r="N201" s="123"/>
      <c r="O201" s="123"/>
      <c r="P201" s="123"/>
      <c r="Q201" s="123"/>
      <c r="R201" s="123"/>
    </row>
    <row r="202" spans="2:18">
      <c r="B202" s="122"/>
      <c r="C202" s="123"/>
      <c r="D202" s="123"/>
      <c r="E202" s="123"/>
      <c r="F202" s="123"/>
      <c r="G202" s="123"/>
      <c r="H202" s="123"/>
      <c r="I202" s="123"/>
      <c r="J202" s="123"/>
      <c r="K202" s="123"/>
      <c r="L202" s="123"/>
      <c r="M202" s="123"/>
      <c r="N202" s="123"/>
      <c r="O202" s="123"/>
      <c r="P202" s="123"/>
      <c r="Q202" s="123"/>
      <c r="R202" s="123"/>
    </row>
    <row r="203" spans="2:18">
      <c r="B203" s="122"/>
      <c r="C203" s="123"/>
      <c r="D203" s="123"/>
      <c r="E203" s="123"/>
      <c r="F203" s="123"/>
      <c r="G203" s="123"/>
      <c r="H203" s="123"/>
      <c r="I203" s="123"/>
      <c r="J203" s="123"/>
      <c r="K203" s="123"/>
      <c r="L203" s="123"/>
      <c r="M203" s="123"/>
      <c r="N203" s="123"/>
      <c r="O203" s="123"/>
      <c r="P203" s="123"/>
      <c r="Q203" s="123"/>
      <c r="R203" s="123"/>
    </row>
    <row r="204" spans="2:18">
      <c r="B204" s="122"/>
      <c r="C204" s="123"/>
      <c r="D204" s="123"/>
      <c r="E204" s="123"/>
      <c r="F204" s="123"/>
      <c r="G204" s="123"/>
      <c r="H204" s="123"/>
      <c r="I204" s="123"/>
      <c r="J204" s="123"/>
      <c r="K204" s="123"/>
      <c r="L204" s="123"/>
      <c r="M204" s="123"/>
      <c r="N204" s="123"/>
      <c r="O204" s="123"/>
      <c r="P204" s="123"/>
      <c r="Q204" s="123"/>
      <c r="R204" s="123"/>
    </row>
    <row r="205" spans="2:18">
      <c r="B205" s="122"/>
      <c r="C205" s="123"/>
      <c r="D205" s="123"/>
      <c r="E205" s="123"/>
      <c r="F205" s="123"/>
      <c r="G205" s="123"/>
      <c r="H205" s="123"/>
      <c r="I205" s="123"/>
      <c r="J205" s="123"/>
      <c r="K205" s="123"/>
      <c r="L205" s="123"/>
      <c r="M205" s="123"/>
      <c r="N205" s="123"/>
      <c r="O205" s="123"/>
      <c r="P205" s="123"/>
      <c r="Q205" s="123"/>
      <c r="R205" s="123"/>
    </row>
    <row r="206" spans="2:18">
      <c r="B206" s="122"/>
      <c r="C206" s="123"/>
      <c r="D206" s="123"/>
      <c r="E206" s="123"/>
      <c r="F206" s="123"/>
      <c r="G206" s="123"/>
      <c r="H206" s="123"/>
      <c r="I206" s="123"/>
      <c r="J206" s="123"/>
      <c r="K206" s="123"/>
      <c r="L206" s="123"/>
      <c r="M206" s="123"/>
      <c r="N206" s="123"/>
      <c r="O206" s="123"/>
      <c r="P206" s="123"/>
      <c r="Q206" s="123"/>
      <c r="R206" s="123"/>
    </row>
    <row r="207" spans="2:18">
      <c r="B207" s="122"/>
      <c r="C207" s="123"/>
      <c r="D207" s="123"/>
      <c r="E207" s="123"/>
      <c r="F207" s="123"/>
      <c r="G207" s="123"/>
      <c r="H207" s="123"/>
      <c r="I207" s="123"/>
      <c r="J207" s="123"/>
      <c r="K207" s="123"/>
      <c r="L207" s="123"/>
      <c r="M207" s="123"/>
      <c r="N207" s="123"/>
      <c r="O207" s="123"/>
      <c r="P207" s="123"/>
      <c r="Q207" s="123"/>
      <c r="R207" s="123"/>
    </row>
    <row r="208" spans="2:18">
      <c r="B208" s="122"/>
      <c r="C208" s="123"/>
      <c r="D208" s="123"/>
      <c r="E208" s="123"/>
      <c r="F208" s="123"/>
      <c r="G208" s="123"/>
      <c r="H208" s="123"/>
      <c r="I208" s="123"/>
      <c r="J208" s="123"/>
      <c r="K208" s="123"/>
      <c r="L208" s="123"/>
      <c r="M208" s="123"/>
      <c r="N208" s="123"/>
      <c r="O208" s="123"/>
      <c r="P208" s="123"/>
      <c r="Q208" s="123"/>
      <c r="R208" s="123"/>
    </row>
    <row r="209" spans="2:18">
      <c r="B209" s="122"/>
      <c r="C209" s="123"/>
      <c r="D209" s="123"/>
      <c r="E209" s="123"/>
      <c r="F209" s="123"/>
      <c r="G209" s="123"/>
      <c r="H209" s="123"/>
      <c r="I209" s="123"/>
      <c r="J209" s="123"/>
      <c r="K209" s="123"/>
      <c r="L209" s="123"/>
      <c r="M209" s="123"/>
      <c r="N209" s="123"/>
      <c r="O209" s="123"/>
      <c r="P209" s="123"/>
      <c r="Q209" s="123"/>
      <c r="R209" s="123"/>
    </row>
    <row r="210" spans="2:18">
      <c r="B210" s="122"/>
      <c r="C210" s="123"/>
      <c r="D210" s="123"/>
      <c r="E210" s="123"/>
      <c r="F210" s="123"/>
      <c r="G210" s="123"/>
      <c r="H210" s="123"/>
      <c r="I210" s="123"/>
      <c r="J210" s="123"/>
      <c r="K210" s="123"/>
      <c r="L210" s="123"/>
      <c r="M210" s="123"/>
      <c r="N210" s="123"/>
      <c r="O210" s="123"/>
      <c r="P210" s="123"/>
      <c r="Q210" s="123"/>
      <c r="R210" s="123"/>
    </row>
    <row r="211" spans="2:18">
      <c r="B211" s="122"/>
      <c r="C211" s="123"/>
      <c r="D211" s="123"/>
      <c r="E211" s="123"/>
      <c r="F211" s="123"/>
      <c r="G211" s="123"/>
      <c r="H211" s="123"/>
      <c r="I211" s="123"/>
      <c r="J211" s="123"/>
      <c r="K211" s="123"/>
      <c r="L211" s="123"/>
      <c r="M211" s="123"/>
      <c r="N211" s="123"/>
      <c r="O211" s="123"/>
      <c r="P211" s="123"/>
      <c r="Q211" s="123"/>
      <c r="R211" s="123"/>
    </row>
    <row r="212" spans="2:18">
      <c r="B212" s="122"/>
      <c r="C212" s="123"/>
      <c r="D212" s="123"/>
      <c r="E212" s="123"/>
      <c r="F212" s="123"/>
      <c r="G212" s="123"/>
      <c r="H212" s="123"/>
      <c r="I212" s="123"/>
      <c r="J212" s="123"/>
      <c r="K212" s="123"/>
      <c r="L212" s="123"/>
      <c r="M212" s="123"/>
      <c r="N212" s="123"/>
      <c r="O212" s="123"/>
      <c r="P212" s="123"/>
      <c r="Q212" s="123"/>
      <c r="R212" s="123"/>
    </row>
    <row r="213" spans="2:18">
      <c r="B213" s="122"/>
      <c r="C213" s="123"/>
      <c r="D213" s="123"/>
      <c r="E213" s="123"/>
      <c r="F213" s="123"/>
      <c r="G213" s="123"/>
      <c r="H213" s="123"/>
      <c r="I213" s="123"/>
      <c r="J213" s="123"/>
      <c r="K213" s="123"/>
      <c r="L213" s="123"/>
      <c r="M213" s="123"/>
      <c r="N213" s="123"/>
      <c r="O213" s="123"/>
      <c r="P213" s="123"/>
      <c r="Q213" s="123"/>
      <c r="R213" s="123"/>
    </row>
    <row r="214" spans="2:18">
      <c r="B214" s="122"/>
      <c r="C214" s="123"/>
      <c r="D214" s="123"/>
      <c r="E214" s="123"/>
      <c r="F214" s="123"/>
      <c r="G214" s="123"/>
      <c r="H214" s="123"/>
      <c r="I214" s="123"/>
      <c r="J214" s="123"/>
      <c r="K214" s="123"/>
      <c r="L214" s="123"/>
      <c r="M214" s="123"/>
      <c r="N214" s="123"/>
      <c r="O214" s="123"/>
      <c r="P214" s="123"/>
      <c r="Q214" s="123"/>
      <c r="R214" s="123"/>
    </row>
    <row r="215" spans="2:18">
      <c r="B215" s="122"/>
      <c r="C215" s="123"/>
      <c r="D215" s="123"/>
      <c r="E215" s="123"/>
      <c r="F215" s="123"/>
      <c r="G215" s="123"/>
      <c r="H215" s="123"/>
      <c r="I215" s="123"/>
      <c r="J215" s="123"/>
      <c r="K215" s="123"/>
      <c r="L215" s="123"/>
      <c r="M215" s="123"/>
      <c r="N215" s="123"/>
      <c r="O215" s="123"/>
      <c r="P215" s="123"/>
      <c r="Q215" s="123"/>
      <c r="R215" s="123"/>
    </row>
    <row r="216" spans="2:18">
      <c r="B216" s="122"/>
      <c r="C216" s="123"/>
      <c r="D216" s="123"/>
      <c r="E216" s="123"/>
      <c r="F216" s="123"/>
      <c r="G216" s="123"/>
      <c r="H216" s="123"/>
      <c r="I216" s="123"/>
      <c r="J216" s="123"/>
      <c r="K216" s="123"/>
      <c r="L216" s="123"/>
      <c r="M216" s="123"/>
      <c r="N216" s="123"/>
      <c r="O216" s="123"/>
      <c r="P216" s="123"/>
      <c r="Q216" s="123"/>
      <c r="R216" s="123"/>
    </row>
    <row r="217" spans="2:18">
      <c r="B217" s="122"/>
      <c r="C217" s="123"/>
      <c r="D217" s="123"/>
      <c r="E217" s="123"/>
      <c r="F217" s="123"/>
      <c r="G217" s="123"/>
      <c r="H217" s="123"/>
      <c r="I217" s="123"/>
      <c r="J217" s="123"/>
      <c r="K217" s="123"/>
      <c r="L217" s="123"/>
      <c r="M217" s="123"/>
      <c r="N217" s="123"/>
      <c r="O217" s="123"/>
      <c r="P217" s="123"/>
      <c r="Q217" s="123"/>
      <c r="R217" s="123"/>
    </row>
    <row r="218" spans="2:18">
      <c r="B218" s="122"/>
      <c r="C218" s="123"/>
      <c r="D218" s="123"/>
      <c r="E218" s="123"/>
      <c r="F218" s="123"/>
      <c r="G218" s="123"/>
      <c r="H218" s="123"/>
      <c r="I218" s="123"/>
      <c r="J218" s="123"/>
      <c r="K218" s="123"/>
      <c r="L218" s="123"/>
      <c r="M218" s="123"/>
      <c r="N218" s="123"/>
      <c r="O218" s="123"/>
      <c r="P218" s="123"/>
      <c r="Q218" s="123"/>
      <c r="R218" s="123"/>
    </row>
    <row r="219" spans="2:18">
      <c r="B219" s="122"/>
      <c r="C219" s="123"/>
      <c r="D219" s="123"/>
      <c r="E219" s="123"/>
      <c r="F219" s="123"/>
      <c r="G219" s="123"/>
      <c r="H219" s="123"/>
      <c r="I219" s="123"/>
      <c r="J219" s="123"/>
      <c r="K219" s="123"/>
      <c r="L219" s="123"/>
      <c r="M219" s="123"/>
      <c r="N219" s="123"/>
      <c r="O219" s="123"/>
      <c r="P219" s="123"/>
      <c r="Q219" s="123"/>
      <c r="R219" s="123"/>
    </row>
    <row r="220" spans="2:18">
      <c r="B220" s="122"/>
      <c r="C220" s="123"/>
      <c r="D220" s="123"/>
      <c r="E220" s="123"/>
      <c r="F220" s="123"/>
      <c r="G220" s="123"/>
      <c r="H220" s="123"/>
      <c r="I220" s="123"/>
      <c r="J220" s="123"/>
      <c r="K220" s="123"/>
      <c r="L220" s="123"/>
      <c r="M220" s="123"/>
      <c r="N220" s="123"/>
      <c r="O220" s="123"/>
      <c r="P220" s="123"/>
      <c r="Q220" s="123"/>
      <c r="R220" s="123"/>
    </row>
    <row r="221" spans="2:18">
      <c r="B221" s="122"/>
      <c r="C221" s="123"/>
      <c r="D221" s="123"/>
      <c r="E221" s="123"/>
      <c r="F221" s="123"/>
      <c r="G221" s="123"/>
      <c r="H221" s="123"/>
      <c r="I221" s="123"/>
      <c r="J221" s="123"/>
      <c r="K221" s="123"/>
      <c r="L221" s="123"/>
      <c r="M221" s="123"/>
      <c r="N221" s="123"/>
      <c r="O221" s="123"/>
      <c r="P221" s="123"/>
      <c r="Q221" s="123"/>
      <c r="R221" s="123"/>
    </row>
    <row r="222" spans="2:18">
      <c r="B222" s="122"/>
      <c r="C222" s="123"/>
      <c r="D222" s="123"/>
      <c r="E222" s="123"/>
      <c r="F222" s="123"/>
      <c r="G222" s="123"/>
      <c r="H222" s="123"/>
      <c r="I222" s="123"/>
      <c r="J222" s="123"/>
      <c r="K222" s="123"/>
      <c r="L222" s="123"/>
      <c r="M222" s="123"/>
      <c r="N222" s="123"/>
      <c r="O222" s="123"/>
      <c r="P222" s="123"/>
      <c r="Q222" s="123"/>
      <c r="R222" s="123"/>
    </row>
    <row r="223" spans="2:18">
      <c r="B223" s="122"/>
      <c r="C223" s="123"/>
      <c r="D223" s="123"/>
      <c r="E223" s="123"/>
      <c r="F223" s="123"/>
      <c r="G223" s="123"/>
      <c r="H223" s="123"/>
      <c r="I223" s="123"/>
      <c r="J223" s="123"/>
      <c r="K223" s="123"/>
      <c r="L223" s="123"/>
      <c r="M223" s="123"/>
      <c r="N223" s="123"/>
      <c r="O223" s="123"/>
      <c r="P223" s="123"/>
      <c r="Q223" s="123"/>
      <c r="R223" s="123"/>
    </row>
    <row r="224" spans="2:18">
      <c r="B224" s="122"/>
      <c r="C224" s="123"/>
      <c r="D224" s="123"/>
      <c r="E224" s="123"/>
      <c r="F224" s="123"/>
      <c r="G224" s="123"/>
      <c r="H224" s="123"/>
      <c r="I224" s="123"/>
      <c r="J224" s="123"/>
      <c r="K224" s="123"/>
      <c r="L224" s="123"/>
      <c r="M224" s="123"/>
      <c r="N224" s="123"/>
      <c r="O224" s="123"/>
      <c r="P224" s="123"/>
      <c r="Q224" s="123"/>
      <c r="R224" s="123"/>
    </row>
    <row r="225" spans="2:18">
      <c r="B225" s="122"/>
      <c r="C225" s="123"/>
      <c r="D225" s="123"/>
      <c r="E225" s="123"/>
      <c r="F225" s="123"/>
      <c r="G225" s="123"/>
      <c r="H225" s="123"/>
      <c r="I225" s="123"/>
      <c r="J225" s="123"/>
      <c r="K225" s="123"/>
      <c r="L225" s="123"/>
      <c r="M225" s="123"/>
      <c r="N225" s="123"/>
      <c r="O225" s="123"/>
      <c r="P225" s="123"/>
      <c r="Q225" s="123"/>
      <c r="R225" s="123"/>
    </row>
    <row r="226" spans="2:18">
      <c r="B226" s="122"/>
      <c r="C226" s="123"/>
      <c r="D226" s="123"/>
      <c r="E226" s="123"/>
      <c r="F226" s="123"/>
      <c r="G226" s="123"/>
      <c r="H226" s="123"/>
      <c r="I226" s="123"/>
      <c r="J226" s="123"/>
      <c r="K226" s="123"/>
      <c r="L226" s="123"/>
      <c r="M226" s="123"/>
      <c r="N226" s="123"/>
      <c r="O226" s="123"/>
      <c r="P226" s="123"/>
      <c r="Q226" s="123"/>
      <c r="R226" s="123"/>
    </row>
    <row r="227" spans="2:18">
      <c r="B227" s="122"/>
      <c r="C227" s="123"/>
      <c r="D227" s="123"/>
      <c r="E227" s="123"/>
      <c r="F227" s="123"/>
      <c r="G227" s="123"/>
      <c r="H227" s="123"/>
      <c r="I227" s="123"/>
      <c r="J227" s="123"/>
      <c r="K227" s="123"/>
      <c r="L227" s="123"/>
      <c r="M227" s="123"/>
      <c r="N227" s="123"/>
      <c r="O227" s="123"/>
      <c r="P227" s="123"/>
      <c r="Q227" s="123"/>
      <c r="R227" s="123"/>
    </row>
    <row r="228" spans="2:18">
      <c r="B228" s="122"/>
      <c r="C228" s="123"/>
      <c r="D228" s="123"/>
      <c r="E228" s="123"/>
      <c r="F228" s="123"/>
      <c r="G228" s="123"/>
      <c r="H228" s="123"/>
      <c r="I228" s="123"/>
      <c r="J228" s="123"/>
      <c r="K228" s="123"/>
      <c r="L228" s="123"/>
      <c r="M228" s="123"/>
      <c r="N228" s="123"/>
      <c r="O228" s="123"/>
      <c r="P228" s="123"/>
      <c r="Q228" s="123"/>
      <c r="R228" s="123"/>
    </row>
    <row r="229" spans="2:18">
      <c r="B229" s="122"/>
      <c r="C229" s="123"/>
      <c r="D229" s="123"/>
      <c r="E229" s="123"/>
      <c r="F229" s="123"/>
      <c r="G229" s="123"/>
      <c r="H229" s="123"/>
      <c r="I229" s="123"/>
      <c r="J229" s="123"/>
      <c r="K229" s="123"/>
      <c r="L229" s="123"/>
      <c r="M229" s="123"/>
      <c r="N229" s="123"/>
      <c r="O229" s="123"/>
      <c r="P229" s="123"/>
      <c r="Q229" s="123"/>
      <c r="R229" s="123"/>
    </row>
    <row r="230" spans="2:18">
      <c r="B230" s="122"/>
      <c r="C230" s="123"/>
      <c r="D230" s="123"/>
      <c r="E230" s="123"/>
      <c r="F230" s="123"/>
      <c r="G230" s="123"/>
      <c r="H230" s="123"/>
      <c r="I230" s="123"/>
      <c r="J230" s="123"/>
      <c r="K230" s="123"/>
      <c r="L230" s="123"/>
      <c r="M230" s="123"/>
      <c r="N230" s="123"/>
      <c r="O230" s="123"/>
      <c r="P230" s="123"/>
      <c r="Q230" s="123"/>
      <c r="R230" s="123"/>
    </row>
    <row r="231" spans="2:18">
      <c r="B231" s="122"/>
      <c r="C231" s="123"/>
      <c r="D231" s="123"/>
      <c r="E231" s="123"/>
      <c r="F231" s="123"/>
      <c r="G231" s="123"/>
      <c r="H231" s="123"/>
      <c r="I231" s="123"/>
      <c r="J231" s="123"/>
      <c r="K231" s="123"/>
      <c r="L231" s="123"/>
      <c r="M231" s="123"/>
      <c r="N231" s="123"/>
      <c r="O231" s="123"/>
      <c r="P231" s="123"/>
      <c r="Q231" s="123"/>
      <c r="R231" s="123"/>
    </row>
    <row r="232" spans="2:18">
      <c r="B232" s="122"/>
      <c r="C232" s="123"/>
      <c r="D232" s="123"/>
      <c r="E232" s="123"/>
      <c r="F232" s="123"/>
      <c r="G232" s="123"/>
      <c r="H232" s="123"/>
      <c r="I232" s="123"/>
      <c r="J232" s="123"/>
      <c r="K232" s="123"/>
      <c r="L232" s="123"/>
      <c r="M232" s="123"/>
      <c r="N232" s="123"/>
      <c r="O232" s="123"/>
      <c r="P232" s="123"/>
      <c r="Q232" s="123"/>
      <c r="R232" s="123"/>
    </row>
    <row r="233" spans="2:18">
      <c r="B233" s="122"/>
      <c r="C233" s="123"/>
      <c r="D233" s="123"/>
      <c r="E233" s="123"/>
      <c r="F233" s="123"/>
      <c r="G233" s="123"/>
      <c r="H233" s="123"/>
      <c r="I233" s="123"/>
      <c r="J233" s="123"/>
      <c r="K233" s="123"/>
      <c r="L233" s="123"/>
      <c r="M233" s="123"/>
      <c r="N233" s="123"/>
      <c r="O233" s="123"/>
      <c r="P233" s="123"/>
      <c r="Q233" s="123"/>
      <c r="R233" s="123"/>
    </row>
    <row r="234" spans="2:18">
      <c r="B234" s="122"/>
      <c r="C234" s="123"/>
      <c r="D234" s="123"/>
      <c r="E234" s="123"/>
      <c r="F234" s="123"/>
      <c r="G234" s="123"/>
      <c r="H234" s="123"/>
      <c r="I234" s="123"/>
      <c r="J234" s="123"/>
      <c r="K234" s="123"/>
      <c r="L234" s="123"/>
      <c r="M234" s="123"/>
      <c r="N234" s="123"/>
      <c r="O234" s="123"/>
      <c r="P234" s="123"/>
      <c r="Q234" s="123"/>
      <c r="R234" s="123"/>
    </row>
    <row r="235" spans="2:18">
      <c r="B235" s="122"/>
      <c r="C235" s="123"/>
      <c r="D235" s="123"/>
      <c r="E235" s="123"/>
      <c r="F235" s="123"/>
      <c r="G235" s="123"/>
      <c r="H235" s="123"/>
      <c r="I235" s="123"/>
      <c r="J235" s="123"/>
      <c r="K235" s="123"/>
      <c r="L235" s="123"/>
      <c r="M235" s="123"/>
      <c r="N235" s="123"/>
      <c r="O235" s="123"/>
      <c r="P235" s="123"/>
      <c r="Q235" s="123"/>
      <c r="R235" s="123"/>
    </row>
    <row r="236" spans="2:18">
      <c r="B236" s="122"/>
      <c r="C236" s="123"/>
      <c r="D236" s="123"/>
      <c r="E236" s="123"/>
      <c r="F236" s="123"/>
      <c r="G236" s="123"/>
      <c r="H236" s="123"/>
      <c r="I236" s="123"/>
      <c r="J236" s="123"/>
      <c r="K236" s="123"/>
      <c r="L236" s="123"/>
      <c r="M236" s="123"/>
      <c r="N236" s="123"/>
      <c r="O236" s="123"/>
      <c r="P236" s="123"/>
      <c r="Q236" s="123"/>
      <c r="R236" s="123"/>
    </row>
    <row r="237" spans="2:18">
      <c r="B237" s="122"/>
      <c r="C237" s="123"/>
      <c r="D237" s="123"/>
      <c r="E237" s="123"/>
      <c r="F237" s="123"/>
      <c r="G237" s="123"/>
      <c r="H237" s="123"/>
      <c r="I237" s="123"/>
      <c r="J237" s="123"/>
      <c r="K237" s="123"/>
      <c r="L237" s="123"/>
      <c r="M237" s="123"/>
      <c r="N237" s="123"/>
      <c r="O237" s="123"/>
      <c r="P237" s="123"/>
      <c r="Q237" s="123"/>
      <c r="R237" s="123"/>
    </row>
    <row r="238" spans="2:18">
      <c r="B238" s="122"/>
      <c r="C238" s="123"/>
      <c r="D238" s="123"/>
      <c r="E238" s="123"/>
      <c r="F238" s="123"/>
      <c r="G238" s="123"/>
      <c r="H238" s="123"/>
      <c r="I238" s="123"/>
      <c r="J238" s="123"/>
      <c r="K238" s="123"/>
      <c r="L238" s="123"/>
      <c r="M238" s="123"/>
      <c r="N238" s="123"/>
      <c r="O238" s="123"/>
      <c r="P238" s="123"/>
      <c r="Q238" s="123"/>
      <c r="R238" s="123"/>
    </row>
    <row r="239" spans="2:18">
      <c r="B239" s="122"/>
      <c r="C239" s="123"/>
      <c r="D239" s="123"/>
      <c r="E239" s="123"/>
      <c r="F239" s="123"/>
      <c r="G239" s="123"/>
      <c r="H239" s="123"/>
      <c r="I239" s="123"/>
      <c r="J239" s="123"/>
      <c r="K239" s="123"/>
      <c r="L239" s="123"/>
      <c r="M239" s="123"/>
      <c r="N239" s="123"/>
      <c r="O239" s="123"/>
      <c r="P239" s="123"/>
      <c r="Q239" s="123"/>
      <c r="R239" s="123"/>
    </row>
    <row r="240" spans="2:18">
      <c r="B240" s="122"/>
      <c r="C240" s="123"/>
      <c r="D240" s="123"/>
      <c r="E240" s="123"/>
      <c r="F240" s="123"/>
      <c r="G240" s="123"/>
      <c r="H240" s="123"/>
      <c r="I240" s="123"/>
      <c r="J240" s="123"/>
      <c r="K240" s="123"/>
      <c r="L240" s="123"/>
      <c r="M240" s="123"/>
      <c r="N240" s="123"/>
      <c r="O240" s="123"/>
      <c r="P240" s="123"/>
      <c r="Q240" s="123"/>
      <c r="R240" s="123"/>
    </row>
    <row r="241" spans="2:18">
      <c r="B241" s="122"/>
      <c r="C241" s="123"/>
      <c r="D241" s="123"/>
      <c r="E241" s="123"/>
      <c r="F241" s="123"/>
      <c r="G241" s="123"/>
      <c r="H241" s="123"/>
      <c r="I241" s="123"/>
      <c r="J241" s="123"/>
      <c r="K241" s="123"/>
      <c r="L241" s="123"/>
      <c r="M241" s="123"/>
      <c r="N241" s="123"/>
      <c r="O241" s="123"/>
      <c r="P241" s="123"/>
      <c r="Q241" s="123"/>
      <c r="R241" s="123"/>
    </row>
    <row r="242" spans="2:18">
      <c r="B242" s="122"/>
      <c r="C242" s="123"/>
      <c r="D242" s="123"/>
      <c r="E242" s="123"/>
      <c r="F242" s="123"/>
      <c r="G242" s="123"/>
      <c r="H242" s="123"/>
      <c r="I242" s="123"/>
      <c r="J242" s="123"/>
      <c r="K242" s="123"/>
      <c r="L242" s="123"/>
      <c r="M242" s="123"/>
      <c r="N242" s="123"/>
      <c r="O242" s="123"/>
      <c r="P242" s="123"/>
      <c r="Q242" s="123"/>
      <c r="R242" s="123"/>
    </row>
    <row r="243" spans="2:18">
      <c r="B243" s="122"/>
      <c r="C243" s="123"/>
      <c r="D243" s="123"/>
      <c r="E243" s="123"/>
      <c r="F243" s="123"/>
      <c r="G243" s="123"/>
      <c r="H243" s="123"/>
      <c r="I243" s="123"/>
      <c r="J243" s="123"/>
      <c r="K243" s="123"/>
      <c r="L243" s="123"/>
      <c r="M243" s="123"/>
      <c r="N243" s="123"/>
      <c r="O243" s="123"/>
      <c r="P243" s="123"/>
      <c r="Q243" s="123"/>
      <c r="R243" s="123"/>
    </row>
    <row r="244" spans="2:18">
      <c r="B244" s="122"/>
      <c r="C244" s="123"/>
      <c r="D244" s="123"/>
      <c r="E244" s="123"/>
      <c r="F244" s="123"/>
      <c r="G244" s="123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</row>
    <row r="245" spans="2:18">
      <c r="B245" s="122"/>
      <c r="C245" s="123"/>
      <c r="D245" s="123"/>
      <c r="E245" s="123"/>
      <c r="F245" s="123"/>
      <c r="G245" s="123"/>
      <c r="H245" s="123"/>
      <c r="I245" s="123"/>
      <c r="J245" s="123"/>
      <c r="K245" s="123"/>
      <c r="L245" s="123"/>
      <c r="M245" s="123"/>
      <c r="N245" s="123"/>
      <c r="O245" s="123"/>
      <c r="P245" s="123"/>
      <c r="Q245" s="123"/>
      <c r="R245" s="123"/>
    </row>
    <row r="246" spans="2:18">
      <c r="B246" s="122"/>
      <c r="C246" s="123"/>
      <c r="D246" s="123"/>
      <c r="E246" s="123"/>
      <c r="F246" s="123"/>
      <c r="G246" s="123"/>
      <c r="H246" s="123"/>
      <c r="I246" s="123"/>
      <c r="J246" s="123"/>
      <c r="K246" s="123"/>
      <c r="L246" s="123"/>
      <c r="M246" s="123"/>
      <c r="N246" s="123"/>
      <c r="O246" s="123"/>
      <c r="P246" s="123"/>
      <c r="Q246" s="123"/>
      <c r="R246" s="123"/>
    </row>
    <row r="247" spans="2:18">
      <c r="B247" s="122"/>
      <c r="C247" s="123"/>
      <c r="D247" s="123"/>
      <c r="E247" s="123"/>
      <c r="F247" s="123"/>
      <c r="G247" s="123"/>
      <c r="H247" s="123"/>
      <c r="I247" s="123"/>
      <c r="J247" s="123"/>
      <c r="K247" s="123"/>
      <c r="L247" s="123"/>
      <c r="M247" s="123"/>
      <c r="N247" s="123"/>
      <c r="O247" s="123"/>
      <c r="P247" s="123"/>
      <c r="Q247" s="123"/>
      <c r="R247" s="123"/>
    </row>
    <row r="248" spans="2:18">
      <c r="B248" s="122"/>
      <c r="C248" s="123"/>
      <c r="D248" s="123"/>
      <c r="E248" s="123"/>
      <c r="F248" s="123"/>
      <c r="G248" s="123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23"/>
    </row>
    <row r="249" spans="2:18">
      <c r="B249" s="122"/>
      <c r="C249" s="123"/>
      <c r="D249" s="123"/>
      <c r="E249" s="123"/>
      <c r="F249" s="123"/>
      <c r="G249" s="123"/>
      <c r="H249" s="123"/>
      <c r="I249" s="123"/>
      <c r="J249" s="123"/>
      <c r="K249" s="123"/>
      <c r="L249" s="123"/>
      <c r="M249" s="123"/>
      <c r="N249" s="123"/>
      <c r="O249" s="123"/>
      <c r="P249" s="123"/>
      <c r="Q249" s="123"/>
      <c r="R249" s="123"/>
    </row>
    <row r="250" spans="2:18">
      <c r="B250" s="122"/>
      <c r="C250" s="123"/>
      <c r="D250" s="123"/>
      <c r="E250" s="123"/>
      <c r="F250" s="123"/>
      <c r="G250" s="123"/>
      <c r="H250" s="123"/>
      <c r="I250" s="123"/>
      <c r="J250" s="123"/>
      <c r="K250" s="123"/>
      <c r="L250" s="123"/>
      <c r="M250" s="123"/>
      <c r="N250" s="123"/>
      <c r="O250" s="123"/>
      <c r="P250" s="123"/>
      <c r="Q250" s="123"/>
      <c r="R250" s="123"/>
    </row>
    <row r="251" spans="2:18">
      <c r="B251" s="122"/>
      <c r="C251" s="123"/>
      <c r="D251" s="123"/>
      <c r="E251" s="123"/>
      <c r="F251" s="123"/>
      <c r="G251" s="123"/>
      <c r="H251" s="123"/>
      <c r="I251" s="123"/>
      <c r="J251" s="123"/>
      <c r="K251" s="123"/>
      <c r="L251" s="123"/>
      <c r="M251" s="123"/>
      <c r="N251" s="123"/>
      <c r="O251" s="123"/>
      <c r="P251" s="123"/>
      <c r="Q251" s="123"/>
      <c r="R251" s="123"/>
    </row>
    <row r="252" spans="2:18">
      <c r="B252" s="122"/>
      <c r="C252" s="123"/>
      <c r="D252" s="123"/>
      <c r="E252" s="123"/>
      <c r="F252" s="123"/>
      <c r="G252" s="123"/>
      <c r="H252" s="123"/>
      <c r="I252" s="123"/>
      <c r="J252" s="123"/>
      <c r="K252" s="123"/>
      <c r="L252" s="123"/>
      <c r="M252" s="123"/>
      <c r="N252" s="123"/>
      <c r="O252" s="123"/>
      <c r="P252" s="123"/>
      <c r="Q252" s="123"/>
      <c r="R252" s="123"/>
    </row>
    <row r="253" spans="2:18">
      <c r="B253" s="122"/>
      <c r="C253" s="123"/>
      <c r="D253" s="123"/>
      <c r="E253" s="123"/>
      <c r="F253" s="123"/>
      <c r="G253" s="123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23"/>
    </row>
    <row r="254" spans="2:18">
      <c r="B254" s="122"/>
      <c r="C254" s="123"/>
      <c r="D254" s="123"/>
      <c r="E254" s="123"/>
      <c r="F254" s="123"/>
      <c r="G254" s="123"/>
      <c r="H254" s="123"/>
      <c r="I254" s="123"/>
      <c r="J254" s="123"/>
      <c r="K254" s="123"/>
      <c r="L254" s="123"/>
      <c r="M254" s="123"/>
      <c r="N254" s="123"/>
      <c r="O254" s="123"/>
      <c r="P254" s="123"/>
      <c r="Q254" s="123"/>
      <c r="R254" s="123"/>
    </row>
    <row r="255" spans="2:18">
      <c r="B255" s="122"/>
      <c r="C255" s="123"/>
      <c r="D255" s="123"/>
      <c r="E255" s="123"/>
      <c r="F255" s="123"/>
      <c r="G255" s="123"/>
      <c r="H255" s="123"/>
      <c r="I255" s="123"/>
      <c r="J255" s="123"/>
      <c r="K255" s="123"/>
      <c r="L255" s="123"/>
      <c r="M255" s="123"/>
      <c r="N255" s="123"/>
      <c r="O255" s="123"/>
      <c r="P255" s="123"/>
      <c r="Q255" s="123"/>
      <c r="R255" s="123"/>
    </row>
    <row r="256" spans="2:18">
      <c r="B256" s="122"/>
      <c r="C256" s="123"/>
      <c r="D256" s="123"/>
      <c r="E256" s="123"/>
      <c r="F256" s="123"/>
      <c r="G256" s="123"/>
      <c r="H256" s="123"/>
      <c r="I256" s="123"/>
      <c r="J256" s="123"/>
      <c r="K256" s="123"/>
      <c r="L256" s="123"/>
      <c r="M256" s="123"/>
      <c r="N256" s="123"/>
      <c r="O256" s="123"/>
      <c r="P256" s="123"/>
      <c r="Q256" s="123"/>
      <c r="R256" s="123"/>
    </row>
    <row r="257" spans="2:18">
      <c r="B257" s="122"/>
      <c r="C257" s="123"/>
      <c r="D257" s="123"/>
      <c r="E257" s="123"/>
      <c r="F257" s="123"/>
      <c r="G257" s="123"/>
      <c r="H257" s="123"/>
      <c r="I257" s="123"/>
      <c r="J257" s="123"/>
      <c r="K257" s="123"/>
      <c r="L257" s="123"/>
      <c r="M257" s="123"/>
      <c r="N257" s="123"/>
      <c r="O257" s="123"/>
      <c r="P257" s="123"/>
      <c r="Q257" s="123"/>
      <c r="R257" s="123"/>
    </row>
    <row r="258" spans="2:18">
      <c r="B258" s="122"/>
      <c r="C258" s="123"/>
      <c r="D258" s="123"/>
      <c r="E258" s="123"/>
      <c r="F258" s="123"/>
      <c r="G258" s="123"/>
      <c r="H258" s="123"/>
      <c r="I258" s="123"/>
      <c r="J258" s="123"/>
      <c r="K258" s="123"/>
      <c r="L258" s="123"/>
      <c r="M258" s="123"/>
      <c r="N258" s="123"/>
      <c r="O258" s="123"/>
      <c r="P258" s="123"/>
      <c r="Q258" s="123"/>
      <c r="R258" s="123"/>
    </row>
    <row r="259" spans="2:18">
      <c r="B259" s="122"/>
      <c r="C259" s="123"/>
      <c r="D259" s="123"/>
      <c r="E259" s="123"/>
      <c r="F259" s="123"/>
      <c r="G259" s="123"/>
      <c r="H259" s="123"/>
      <c r="I259" s="123"/>
      <c r="J259" s="123"/>
      <c r="K259" s="123"/>
      <c r="L259" s="123"/>
      <c r="M259" s="123"/>
      <c r="N259" s="123"/>
      <c r="O259" s="123"/>
      <c r="P259" s="123"/>
      <c r="Q259" s="123"/>
      <c r="R259" s="123"/>
    </row>
    <row r="260" spans="2:18">
      <c r="B260" s="122"/>
      <c r="C260" s="123"/>
      <c r="D260" s="123"/>
      <c r="E260" s="123"/>
      <c r="F260" s="123"/>
      <c r="G260" s="123"/>
      <c r="H260" s="123"/>
      <c r="I260" s="123"/>
      <c r="J260" s="123"/>
      <c r="K260" s="123"/>
      <c r="L260" s="123"/>
      <c r="M260" s="123"/>
      <c r="N260" s="123"/>
      <c r="O260" s="123"/>
      <c r="P260" s="123"/>
      <c r="Q260" s="123"/>
      <c r="R260" s="123"/>
    </row>
    <row r="261" spans="2:18">
      <c r="B261" s="122"/>
      <c r="C261" s="123"/>
      <c r="D261" s="123"/>
      <c r="E261" s="123"/>
      <c r="F261" s="123"/>
      <c r="G261" s="123"/>
      <c r="H261" s="123"/>
      <c r="I261" s="123"/>
      <c r="J261" s="123"/>
      <c r="K261" s="123"/>
      <c r="L261" s="123"/>
      <c r="M261" s="123"/>
      <c r="N261" s="123"/>
      <c r="O261" s="123"/>
      <c r="P261" s="123"/>
      <c r="Q261" s="123"/>
      <c r="R261" s="123"/>
    </row>
    <row r="262" spans="2:18">
      <c r="B262" s="122"/>
      <c r="C262" s="123"/>
      <c r="D262" s="123"/>
      <c r="E262" s="123"/>
      <c r="F262" s="123"/>
      <c r="G262" s="123"/>
      <c r="H262" s="123"/>
      <c r="I262" s="123"/>
      <c r="J262" s="123"/>
      <c r="K262" s="123"/>
      <c r="L262" s="123"/>
      <c r="M262" s="123"/>
      <c r="N262" s="123"/>
      <c r="O262" s="123"/>
      <c r="P262" s="123"/>
      <c r="Q262" s="123"/>
      <c r="R262" s="123"/>
    </row>
    <row r="263" spans="2:18">
      <c r="B263" s="122"/>
      <c r="C263" s="123"/>
      <c r="D263" s="123"/>
      <c r="E263" s="123"/>
      <c r="F263" s="123"/>
      <c r="G263" s="123"/>
      <c r="H263" s="123"/>
      <c r="I263" s="123"/>
      <c r="J263" s="123"/>
      <c r="K263" s="123"/>
      <c r="L263" s="123"/>
      <c r="M263" s="123"/>
      <c r="N263" s="123"/>
      <c r="O263" s="123"/>
      <c r="P263" s="123"/>
      <c r="Q263" s="123"/>
      <c r="R263" s="123"/>
    </row>
    <row r="264" spans="2:18">
      <c r="B264" s="122"/>
      <c r="C264" s="123"/>
      <c r="D264" s="123"/>
      <c r="E264" s="123"/>
      <c r="F264" s="123"/>
      <c r="G264" s="123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  <c r="R264" s="123"/>
    </row>
    <row r="265" spans="2:18">
      <c r="B265" s="122"/>
      <c r="C265" s="123"/>
      <c r="D265" s="123"/>
      <c r="E265" s="123"/>
      <c r="F265" s="123"/>
      <c r="G265" s="123"/>
      <c r="H265" s="123"/>
      <c r="I265" s="123"/>
      <c r="J265" s="123"/>
      <c r="K265" s="123"/>
      <c r="L265" s="123"/>
      <c r="M265" s="123"/>
      <c r="N265" s="123"/>
      <c r="O265" s="123"/>
      <c r="P265" s="123"/>
      <c r="Q265" s="123"/>
      <c r="R265" s="123"/>
    </row>
    <row r="266" spans="2:18">
      <c r="B266" s="122"/>
      <c r="C266" s="123"/>
      <c r="D266" s="123"/>
      <c r="E266" s="123"/>
      <c r="F266" s="123"/>
      <c r="G266" s="123"/>
      <c r="H266" s="123"/>
      <c r="I266" s="123"/>
      <c r="J266" s="123"/>
      <c r="K266" s="123"/>
      <c r="L266" s="123"/>
      <c r="M266" s="123"/>
      <c r="N266" s="123"/>
      <c r="O266" s="123"/>
      <c r="P266" s="123"/>
      <c r="Q266" s="123"/>
      <c r="R266" s="123"/>
    </row>
    <row r="267" spans="2:18">
      <c r="B267" s="122"/>
      <c r="C267" s="123"/>
      <c r="D267" s="123"/>
      <c r="E267" s="123"/>
      <c r="F267" s="123"/>
      <c r="G267" s="123"/>
      <c r="H267" s="123"/>
      <c r="I267" s="123"/>
      <c r="J267" s="123"/>
      <c r="K267" s="123"/>
      <c r="L267" s="123"/>
      <c r="M267" s="123"/>
      <c r="N267" s="123"/>
      <c r="O267" s="123"/>
      <c r="P267" s="123"/>
      <c r="Q267" s="123"/>
      <c r="R267" s="123"/>
    </row>
    <row r="268" spans="2:18">
      <c r="B268" s="122"/>
      <c r="C268" s="123"/>
      <c r="D268" s="123"/>
      <c r="E268" s="123"/>
      <c r="F268" s="123"/>
      <c r="G268" s="123"/>
      <c r="H268" s="123"/>
      <c r="I268" s="123"/>
      <c r="J268" s="123"/>
      <c r="K268" s="123"/>
      <c r="L268" s="123"/>
      <c r="M268" s="123"/>
      <c r="N268" s="123"/>
      <c r="O268" s="123"/>
      <c r="P268" s="123"/>
      <c r="Q268" s="123"/>
      <c r="R268" s="123"/>
    </row>
    <row r="269" spans="2:18">
      <c r="B269" s="122"/>
      <c r="C269" s="123"/>
      <c r="D269" s="123"/>
      <c r="E269" s="123"/>
      <c r="F269" s="123"/>
      <c r="G269" s="123"/>
      <c r="H269" s="123"/>
      <c r="I269" s="123"/>
      <c r="J269" s="123"/>
      <c r="K269" s="123"/>
      <c r="L269" s="123"/>
      <c r="M269" s="123"/>
      <c r="N269" s="123"/>
      <c r="O269" s="123"/>
      <c r="P269" s="123"/>
      <c r="Q269" s="123"/>
      <c r="R269" s="123"/>
    </row>
    <row r="270" spans="2:18">
      <c r="B270" s="122"/>
      <c r="C270" s="123"/>
      <c r="D270" s="123"/>
      <c r="E270" s="123"/>
      <c r="F270" s="123"/>
      <c r="G270" s="123"/>
      <c r="H270" s="123"/>
      <c r="I270" s="123"/>
      <c r="J270" s="123"/>
      <c r="K270" s="123"/>
      <c r="L270" s="123"/>
      <c r="M270" s="123"/>
      <c r="N270" s="123"/>
      <c r="O270" s="123"/>
      <c r="P270" s="123"/>
      <c r="Q270" s="123"/>
      <c r="R270" s="123"/>
    </row>
    <row r="271" spans="2:18">
      <c r="B271" s="122"/>
      <c r="C271" s="123"/>
      <c r="D271" s="123"/>
      <c r="E271" s="123"/>
      <c r="F271" s="123"/>
      <c r="G271" s="123"/>
      <c r="H271" s="123"/>
      <c r="I271" s="123"/>
      <c r="J271" s="123"/>
      <c r="K271" s="123"/>
      <c r="L271" s="123"/>
      <c r="M271" s="123"/>
      <c r="N271" s="123"/>
      <c r="O271" s="123"/>
      <c r="P271" s="123"/>
      <c r="Q271" s="123"/>
      <c r="R271" s="123"/>
    </row>
    <row r="272" spans="2:18">
      <c r="B272" s="122"/>
      <c r="C272" s="123"/>
      <c r="D272" s="123"/>
      <c r="E272" s="123"/>
      <c r="F272" s="123"/>
      <c r="G272" s="123"/>
      <c r="H272" s="123"/>
      <c r="I272" s="123"/>
      <c r="J272" s="123"/>
      <c r="K272" s="123"/>
      <c r="L272" s="123"/>
      <c r="M272" s="123"/>
      <c r="N272" s="123"/>
      <c r="O272" s="123"/>
      <c r="P272" s="123"/>
      <c r="Q272" s="123"/>
      <c r="R272" s="123"/>
    </row>
    <row r="273" spans="2:18">
      <c r="B273" s="122"/>
      <c r="C273" s="123"/>
      <c r="D273" s="123"/>
      <c r="E273" s="123"/>
      <c r="F273" s="123"/>
      <c r="G273" s="123"/>
      <c r="H273" s="123"/>
      <c r="I273" s="123"/>
      <c r="J273" s="123"/>
      <c r="K273" s="123"/>
      <c r="L273" s="123"/>
      <c r="M273" s="123"/>
      <c r="N273" s="123"/>
      <c r="O273" s="123"/>
      <c r="P273" s="123"/>
      <c r="Q273" s="123"/>
      <c r="R273" s="123"/>
    </row>
    <row r="274" spans="2:18">
      <c r="B274" s="122"/>
      <c r="C274" s="123"/>
      <c r="D274" s="123"/>
      <c r="E274" s="123"/>
      <c r="F274" s="123"/>
      <c r="G274" s="123"/>
      <c r="H274" s="123"/>
      <c r="I274" s="123"/>
      <c r="J274" s="123"/>
      <c r="K274" s="123"/>
      <c r="L274" s="123"/>
      <c r="M274" s="123"/>
      <c r="N274" s="123"/>
      <c r="O274" s="123"/>
      <c r="P274" s="123"/>
      <c r="Q274" s="123"/>
      <c r="R274" s="123"/>
    </row>
    <row r="275" spans="2:18">
      <c r="B275" s="122"/>
      <c r="C275" s="123"/>
      <c r="D275" s="123"/>
      <c r="E275" s="123"/>
      <c r="F275" s="123"/>
      <c r="G275" s="123"/>
      <c r="H275" s="123"/>
      <c r="I275" s="123"/>
      <c r="J275" s="123"/>
      <c r="K275" s="123"/>
      <c r="L275" s="123"/>
      <c r="M275" s="123"/>
      <c r="N275" s="123"/>
      <c r="O275" s="123"/>
      <c r="P275" s="123"/>
      <c r="Q275" s="123"/>
      <c r="R275" s="123"/>
    </row>
    <row r="276" spans="2:18">
      <c r="B276" s="122"/>
      <c r="C276" s="123"/>
      <c r="D276" s="123"/>
      <c r="E276" s="123"/>
      <c r="F276" s="123"/>
      <c r="G276" s="123"/>
      <c r="H276" s="123"/>
      <c r="I276" s="123"/>
      <c r="J276" s="123"/>
      <c r="K276" s="123"/>
      <c r="L276" s="123"/>
      <c r="M276" s="123"/>
      <c r="N276" s="123"/>
      <c r="O276" s="123"/>
      <c r="P276" s="123"/>
      <c r="Q276" s="123"/>
      <c r="R276" s="123"/>
    </row>
    <row r="277" spans="2:18">
      <c r="B277" s="122"/>
      <c r="C277" s="123"/>
      <c r="D277" s="123"/>
      <c r="E277" s="123"/>
      <c r="F277" s="123"/>
      <c r="G277" s="123"/>
      <c r="H277" s="123"/>
      <c r="I277" s="123"/>
      <c r="J277" s="123"/>
      <c r="K277" s="123"/>
      <c r="L277" s="123"/>
      <c r="M277" s="123"/>
      <c r="N277" s="123"/>
      <c r="O277" s="123"/>
      <c r="P277" s="123"/>
      <c r="Q277" s="123"/>
      <c r="R277" s="123"/>
    </row>
    <row r="278" spans="2:18">
      <c r="B278" s="122"/>
      <c r="C278" s="123"/>
      <c r="D278" s="123"/>
      <c r="E278" s="123"/>
      <c r="F278" s="123"/>
      <c r="G278" s="123"/>
      <c r="H278" s="123"/>
      <c r="I278" s="123"/>
      <c r="J278" s="123"/>
      <c r="K278" s="123"/>
      <c r="L278" s="123"/>
      <c r="M278" s="123"/>
      <c r="N278" s="123"/>
      <c r="O278" s="123"/>
      <c r="P278" s="123"/>
      <c r="Q278" s="123"/>
      <c r="R278" s="123"/>
    </row>
    <row r="279" spans="2:18">
      <c r="B279" s="122"/>
      <c r="C279" s="123"/>
      <c r="D279" s="123"/>
      <c r="E279" s="123"/>
      <c r="F279" s="123"/>
      <c r="G279" s="123"/>
      <c r="H279" s="123"/>
      <c r="I279" s="123"/>
      <c r="J279" s="123"/>
      <c r="K279" s="123"/>
      <c r="L279" s="123"/>
      <c r="M279" s="123"/>
      <c r="N279" s="123"/>
      <c r="O279" s="123"/>
      <c r="P279" s="123"/>
      <c r="Q279" s="123"/>
      <c r="R279" s="123"/>
    </row>
    <row r="280" spans="2:18">
      <c r="B280" s="122"/>
      <c r="C280" s="123"/>
      <c r="D280" s="123"/>
      <c r="E280" s="123"/>
      <c r="F280" s="123"/>
      <c r="G280" s="123"/>
      <c r="H280" s="123"/>
      <c r="I280" s="123"/>
      <c r="J280" s="123"/>
      <c r="K280" s="123"/>
      <c r="L280" s="123"/>
      <c r="M280" s="123"/>
      <c r="N280" s="123"/>
      <c r="O280" s="123"/>
      <c r="P280" s="123"/>
      <c r="Q280" s="123"/>
      <c r="R280" s="123"/>
    </row>
    <row r="281" spans="2:18">
      <c r="B281" s="122"/>
      <c r="C281" s="123"/>
      <c r="D281" s="123"/>
      <c r="E281" s="123"/>
      <c r="F281" s="123"/>
      <c r="G281" s="123"/>
      <c r="H281" s="123"/>
      <c r="I281" s="123"/>
      <c r="J281" s="123"/>
      <c r="K281" s="123"/>
      <c r="L281" s="123"/>
      <c r="M281" s="123"/>
      <c r="N281" s="123"/>
      <c r="O281" s="123"/>
      <c r="P281" s="123"/>
      <c r="Q281" s="123"/>
      <c r="R281" s="123"/>
    </row>
    <row r="282" spans="2:18">
      <c r="B282" s="122"/>
      <c r="C282" s="123"/>
      <c r="D282" s="123"/>
      <c r="E282" s="123"/>
      <c r="F282" s="123"/>
      <c r="G282" s="123"/>
      <c r="H282" s="123"/>
      <c r="I282" s="123"/>
      <c r="J282" s="123"/>
      <c r="K282" s="123"/>
      <c r="L282" s="123"/>
      <c r="M282" s="123"/>
      <c r="N282" s="123"/>
      <c r="O282" s="123"/>
      <c r="P282" s="123"/>
      <c r="Q282" s="123"/>
      <c r="R282" s="123"/>
    </row>
    <row r="283" spans="2:18">
      <c r="B283" s="122"/>
      <c r="C283" s="123"/>
      <c r="D283" s="123"/>
      <c r="E283" s="123"/>
      <c r="F283" s="123"/>
      <c r="G283" s="123"/>
      <c r="H283" s="123"/>
      <c r="I283" s="123"/>
      <c r="J283" s="123"/>
      <c r="K283" s="123"/>
      <c r="L283" s="123"/>
      <c r="M283" s="123"/>
      <c r="N283" s="123"/>
      <c r="O283" s="123"/>
      <c r="P283" s="123"/>
      <c r="Q283" s="123"/>
      <c r="R283" s="123"/>
    </row>
    <row r="284" spans="2:18">
      <c r="B284" s="122"/>
      <c r="C284" s="123"/>
      <c r="D284" s="123"/>
      <c r="E284" s="123"/>
      <c r="F284" s="123"/>
      <c r="G284" s="123"/>
      <c r="H284" s="123"/>
      <c r="I284" s="123"/>
      <c r="J284" s="123"/>
      <c r="K284" s="123"/>
      <c r="L284" s="123"/>
      <c r="M284" s="123"/>
      <c r="N284" s="123"/>
      <c r="O284" s="123"/>
      <c r="P284" s="123"/>
      <c r="Q284" s="123"/>
      <c r="R284" s="123"/>
    </row>
    <row r="285" spans="2:18">
      <c r="B285" s="122"/>
      <c r="C285" s="123"/>
      <c r="D285" s="123"/>
      <c r="E285" s="123"/>
      <c r="F285" s="123"/>
      <c r="G285" s="123"/>
      <c r="H285" s="123"/>
      <c r="I285" s="123"/>
      <c r="J285" s="123"/>
      <c r="K285" s="123"/>
      <c r="L285" s="123"/>
      <c r="M285" s="123"/>
      <c r="N285" s="123"/>
      <c r="O285" s="123"/>
      <c r="P285" s="123"/>
      <c r="Q285" s="123"/>
      <c r="R285" s="123"/>
    </row>
    <row r="286" spans="2:18">
      <c r="B286" s="122"/>
      <c r="C286" s="123"/>
      <c r="D286" s="123"/>
      <c r="E286" s="123"/>
      <c r="F286" s="123"/>
      <c r="G286" s="123"/>
      <c r="H286" s="123"/>
      <c r="I286" s="123"/>
      <c r="J286" s="123"/>
      <c r="K286" s="123"/>
      <c r="L286" s="123"/>
      <c r="M286" s="123"/>
      <c r="N286" s="123"/>
      <c r="O286" s="123"/>
      <c r="P286" s="123"/>
      <c r="Q286" s="123"/>
      <c r="R286" s="123"/>
    </row>
    <row r="287" spans="2:18">
      <c r="B287" s="122"/>
      <c r="C287" s="123"/>
      <c r="D287" s="123"/>
      <c r="E287" s="123"/>
      <c r="F287" s="123"/>
      <c r="G287" s="123"/>
      <c r="H287" s="123"/>
      <c r="I287" s="123"/>
      <c r="J287" s="123"/>
      <c r="K287" s="123"/>
      <c r="L287" s="123"/>
      <c r="M287" s="123"/>
      <c r="N287" s="123"/>
      <c r="O287" s="123"/>
      <c r="P287" s="123"/>
      <c r="Q287" s="123"/>
      <c r="R287" s="123"/>
    </row>
    <row r="288" spans="2:18">
      <c r="B288" s="122"/>
      <c r="C288" s="123"/>
      <c r="D288" s="123"/>
      <c r="E288" s="123"/>
      <c r="F288" s="123"/>
      <c r="G288" s="123"/>
      <c r="H288" s="123"/>
      <c r="I288" s="123"/>
      <c r="J288" s="123"/>
      <c r="K288" s="123"/>
      <c r="L288" s="123"/>
      <c r="M288" s="123"/>
      <c r="N288" s="123"/>
      <c r="O288" s="123"/>
      <c r="P288" s="123"/>
      <c r="Q288" s="123"/>
      <c r="R288" s="123"/>
    </row>
    <row r="289" spans="2:18">
      <c r="B289" s="122"/>
      <c r="C289" s="123"/>
      <c r="D289" s="123"/>
      <c r="E289" s="123"/>
      <c r="F289" s="123"/>
      <c r="G289" s="123"/>
      <c r="H289" s="123"/>
      <c r="I289" s="123"/>
      <c r="J289" s="123"/>
      <c r="K289" s="123"/>
      <c r="L289" s="123"/>
      <c r="M289" s="123"/>
      <c r="N289" s="123"/>
      <c r="O289" s="123"/>
      <c r="P289" s="123"/>
      <c r="Q289" s="123"/>
      <c r="R289" s="123"/>
    </row>
    <row r="290" spans="2:18">
      <c r="B290" s="122"/>
      <c r="C290" s="123"/>
      <c r="D290" s="123"/>
      <c r="E290" s="123"/>
      <c r="F290" s="123"/>
      <c r="G290" s="123"/>
      <c r="H290" s="123"/>
      <c r="I290" s="123"/>
      <c r="J290" s="123"/>
      <c r="K290" s="123"/>
      <c r="L290" s="123"/>
      <c r="M290" s="123"/>
      <c r="N290" s="123"/>
      <c r="O290" s="123"/>
      <c r="P290" s="123"/>
      <c r="Q290" s="123"/>
      <c r="R290" s="123"/>
    </row>
    <row r="291" spans="2:18">
      <c r="B291" s="122"/>
      <c r="C291" s="123"/>
      <c r="D291" s="123"/>
      <c r="E291" s="123"/>
      <c r="F291" s="123"/>
      <c r="G291" s="123"/>
      <c r="H291" s="123"/>
      <c r="I291" s="123"/>
      <c r="J291" s="123"/>
      <c r="K291" s="123"/>
      <c r="L291" s="123"/>
      <c r="M291" s="123"/>
      <c r="N291" s="123"/>
      <c r="O291" s="123"/>
      <c r="P291" s="123"/>
      <c r="Q291" s="123"/>
      <c r="R291" s="123"/>
    </row>
    <row r="292" spans="2:18">
      <c r="B292" s="122"/>
      <c r="C292" s="123"/>
      <c r="D292" s="123"/>
      <c r="E292" s="123"/>
      <c r="F292" s="123"/>
      <c r="G292" s="123"/>
      <c r="H292" s="123"/>
      <c r="I292" s="123"/>
      <c r="J292" s="123"/>
      <c r="K292" s="123"/>
      <c r="L292" s="123"/>
      <c r="M292" s="123"/>
      <c r="N292" s="123"/>
      <c r="O292" s="123"/>
      <c r="P292" s="123"/>
      <c r="Q292" s="123"/>
      <c r="R292" s="123"/>
    </row>
    <row r="293" spans="2:18">
      <c r="B293" s="122"/>
      <c r="C293" s="123"/>
      <c r="D293" s="123"/>
      <c r="E293" s="123"/>
      <c r="F293" s="123"/>
      <c r="G293" s="123"/>
      <c r="H293" s="123"/>
      <c r="I293" s="123"/>
      <c r="J293" s="123"/>
      <c r="K293" s="123"/>
      <c r="L293" s="123"/>
      <c r="M293" s="123"/>
      <c r="N293" s="123"/>
      <c r="O293" s="123"/>
      <c r="P293" s="123"/>
      <c r="Q293" s="123"/>
      <c r="R293" s="123"/>
    </row>
    <row r="294" spans="2:18">
      <c r="B294" s="122"/>
      <c r="C294" s="123"/>
      <c r="D294" s="123"/>
      <c r="E294" s="123"/>
      <c r="F294" s="123"/>
      <c r="G294" s="123"/>
      <c r="H294" s="123"/>
      <c r="I294" s="123"/>
      <c r="J294" s="123"/>
      <c r="K294" s="123"/>
      <c r="L294" s="123"/>
      <c r="M294" s="123"/>
      <c r="N294" s="123"/>
      <c r="O294" s="123"/>
      <c r="P294" s="123"/>
      <c r="Q294" s="123"/>
      <c r="R294" s="123"/>
    </row>
    <row r="295" spans="2:18">
      <c r="B295" s="122"/>
      <c r="C295" s="123"/>
      <c r="D295" s="123"/>
      <c r="E295" s="123"/>
      <c r="F295" s="123"/>
      <c r="G295" s="123"/>
      <c r="H295" s="123"/>
      <c r="I295" s="123"/>
      <c r="J295" s="123"/>
      <c r="K295" s="123"/>
      <c r="L295" s="123"/>
      <c r="M295" s="123"/>
      <c r="N295" s="123"/>
      <c r="O295" s="123"/>
      <c r="P295" s="123"/>
      <c r="Q295" s="123"/>
      <c r="R295" s="123"/>
    </row>
    <row r="296" spans="2:18">
      <c r="B296" s="122"/>
      <c r="C296" s="123"/>
      <c r="D296" s="123"/>
      <c r="E296" s="123"/>
      <c r="F296" s="123"/>
      <c r="G296" s="123"/>
      <c r="H296" s="123"/>
      <c r="I296" s="123"/>
      <c r="J296" s="123"/>
      <c r="K296" s="123"/>
      <c r="L296" s="123"/>
      <c r="M296" s="123"/>
      <c r="N296" s="123"/>
      <c r="O296" s="123"/>
      <c r="P296" s="123"/>
      <c r="Q296" s="123"/>
      <c r="R296" s="123"/>
    </row>
    <row r="297" spans="2:18">
      <c r="B297" s="122"/>
      <c r="C297" s="123"/>
      <c r="D297" s="123"/>
      <c r="E297" s="123"/>
      <c r="F297" s="123"/>
      <c r="G297" s="123"/>
      <c r="H297" s="123"/>
      <c r="I297" s="123"/>
      <c r="J297" s="123"/>
      <c r="K297" s="123"/>
      <c r="L297" s="123"/>
      <c r="M297" s="123"/>
      <c r="N297" s="123"/>
      <c r="O297" s="123"/>
      <c r="P297" s="123"/>
      <c r="Q297" s="123"/>
      <c r="R297" s="123"/>
    </row>
    <row r="298" spans="2:18">
      <c r="B298" s="122"/>
      <c r="C298" s="123"/>
      <c r="D298" s="123"/>
      <c r="E298" s="123"/>
      <c r="F298" s="123"/>
      <c r="G298" s="123"/>
      <c r="H298" s="123"/>
      <c r="I298" s="123"/>
      <c r="J298" s="123"/>
      <c r="K298" s="123"/>
      <c r="L298" s="123"/>
      <c r="M298" s="123"/>
      <c r="N298" s="123"/>
      <c r="O298" s="123"/>
      <c r="P298" s="123"/>
      <c r="Q298" s="123"/>
      <c r="R298" s="123"/>
    </row>
    <row r="299" spans="2:18">
      <c r="B299" s="122"/>
      <c r="C299" s="123"/>
      <c r="D299" s="123"/>
      <c r="E299" s="123"/>
      <c r="F299" s="123"/>
      <c r="G299" s="123"/>
      <c r="H299" s="123"/>
      <c r="I299" s="123"/>
      <c r="J299" s="123"/>
      <c r="K299" s="123"/>
      <c r="L299" s="123"/>
      <c r="M299" s="123"/>
      <c r="N299" s="123"/>
      <c r="O299" s="123"/>
      <c r="P299" s="123"/>
      <c r="Q299" s="123"/>
      <c r="R299" s="123"/>
    </row>
    <row r="300" spans="2:18">
      <c r="B300" s="122"/>
      <c r="C300" s="123"/>
      <c r="D300" s="123"/>
      <c r="E300" s="123"/>
      <c r="F300" s="123"/>
      <c r="G300" s="123"/>
      <c r="H300" s="123"/>
      <c r="I300" s="123"/>
      <c r="J300" s="123"/>
      <c r="K300" s="123"/>
      <c r="L300" s="123"/>
      <c r="M300" s="123"/>
      <c r="N300" s="123"/>
      <c r="O300" s="123"/>
      <c r="P300" s="123"/>
      <c r="Q300" s="123"/>
      <c r="R300" s="123"/>
    </row>
    <row r="301" spans="2:18">
      <c r="B301" s="122"/>
      <c r="C301" s="123"/>
      <c r="D301" s="123"/>
      <c r="E301" s="123"/>
      <c r="F301" s="123"/>
      <c r="G301" s="123"/>
      <c r="H301" s="123"/>
      <c r="I301" s="123"/>
      <c r="J301" s="123"/>
      <c r="K301" s="123"/>
      <c r="L301" s="123"/>
      <c r="M301" s="123"/>
      <c r="N301" s="123"/>
      <c r="O301" s="123"/>
      <c r="P301" s="123"/>
      <c r="Q301" s="123"/>
      <c r="R301" s="123"/>
    </row>
    <row r="302" spans="2:18">
      <c r="B302" s="122"/>
      <c r="C302" s="123"/>
      <c r="D302" s="123"/>
      <c r="E302" s="123"/>
      <c r="F302" s="123"/>
      <c r="G302" s="123"/>
      <c r="H302" s="123"/>
      <c r="I302" s="123"/>
      <c r="J302" s="123"/>
      <c r="K302" s="123"/>
      <c r="L302" s="123"/>
      <c r="M302" s="123"/>
      <c r="N302" s="123"/>
      <c r="O302" s="123"/>
      <c r="P302" s="123"/>
      <c r="Q302" s="123"/>
      <c r="R302" s="123"/>
    </row>
    <row r="303" spans="2:18">
      <c r="B303" s="122"/>
      <c r="C303" s="123"/>
      <c r="D303" s="123"/>
      <c r="E303" s="123"/>
      <c r="F303" s="123"/>
      <c r="G303" s="123"/>
      <c r="H303" s="123"/>
      <c r="I303" s="123"/>
      <c r="J303" s="123"/>
      <c r="K303" s="123"/>
      <c r="L303" s="123"/>
      <c r="M303" s="123"/>
      <c r="N303" s="123"/>
      <c r="O303" s="123"/>
      <c r="P303" s="123"/>
      <c r="Q303" s="123"/>
      <c r="R303" s="123"/>
    </row>
    <row r="304" spans="2:18">
      <c r="B304" s="122"/>
      <c r="C304" s="123"/>
      <c r="D304" s="123"/>
      <c r="E304" s="123"/>
      <c r="F304" s="123"/>
      <c r="G304" s="123"/>
      <c r="H304" s="123"/>
      <c r="I304" s="123"/>
      <c r="J304" s="123"/>
      <c r="K304" s="123"/>
      <c r="L304" s="123"/>
      <c r="M304" s="123"/>
      <c r="N304" s="123"/>
      <c r="O304" s="123"/>
      <c r="P304" s="123"/>
      <c r="Q304" s="123"/>
      <c r="R304" s="123"/>
    </row>
    <row r="305" spans="2:18">
      <c r="B305" s="122"/>
      <c r="C305" s="123"/>
      <c r="D305" s="123"/>
      <c r="E305" s="123"/>
      <c r="F305" s="123"/>
      <c r="G305" s="123"/>
      <c r="H305" s="123"/>
      <c r="I305" s="123"/>
      <c r="J305" s="123"/>
      <c r="K305" s="123"/>
      <c r="L305" s="123"/>
      <c r="M305" s="123"/>
      <c r="N305" s="123"/>
      <c r="O305" s="123"/>
      <c r="P305" s="123"/>
      <c r="Q305" s="123"/>
      <c r="R305" s="123"/>
    </row>
    <row r="306" spans="2:18">
      <c r="B306" s="122"/>
      <c r="C306" s="123"/>
      <c r="D306" s="123"/>
      <c r="E306" s="123"/>
      <c r="F306" s="123"/>
      <c r="G306" s="123"/>
      <c r="H306" s="123"/>
      <c r="I306" s="123"/>
      <c r="J306" s="123"/>
      <c r="K306" s="123"/>
      <c r="L306" s="123"/>
      <c r="M306" s="123"/>
      <c r="N306" s="123"/>
      <c r="O306" s="123"/>
      <c r="P306" s="123"/>
      <c r="Q306" s="123"/>
      <c r="R306" s="123"/>
    </row>
    <row r="307" spans="2:18">
      <c r="B307" s="122"/>
      <c r="C307" s="123"/>
      <c r="D307" s="123"/>
      <c r="E307" s="123"/>
      <c r="F307" s="123"/>
      <c r="G307" s="123"/>
      <c r="H307" s="123"/>
      <c r="I307" s="123"/>
      <c r="J307" s="123"/>
      <c r="K307" s="123"/>
      <c r="L307" s="123"/>
      <c r="M307" s="123"/>
      <c r="N307" s="123"/>
      <c r="O307" s="123"/>
      <c r="P307" s="123"/>
      <c r="Q307" s="123"/>
      <c r="R307" s="123"/>
    </row>
    <row r="308" spans="2:18">
      <c r="B308" s="122"/>
      <c r="C308" s="123"/>
      <c r="D308" s="123"/>
      <c r="E308" s="123"/>
      <c r="F308" s="123"/>
      <c r="G308" s="123"/>
      <c r="H308" s="123"/>
      <c r="I308" s="123"/>
      <c r="J308" s="123"/>
      <c r="K308" s="123"/>
      <c r="L308" s="123"/>
      <c r="M308" s="123"/>
      <c r="N308" s="123"/>
      <c r="O308" s="123"/>
      <c r="P308" s="123"/>
      <c r="Q308" s="123"/>
      <c r="R308" s="123"/>
    </row>
    <row r="309" spans="2:18">
      <c r="B309" s="122"/>
      <c r="C309" s="123"/>
      <c r="D309" s="123"/>
      <c r="E309" s="123"/>
      <c r="F309" s="123"/>
      <c r="G309" s="123"/>
      <c r="H309" s="123"/>
      <c r="I309" s="123"/>
      <c r="J309" s="123"/>
      <c r="K309" s="123"/>
      <c r="L309" s="123"/>
      <c r="M309" s="123"/>
      <c r="N309" s="123"/>
      <c r="O309" s="123"/>
      <c r="P309" s="123"/>
      <c r="Q309" s="123"/>
      <c r="R309" s="123"/>
    </row>
    <row r="310" spans="2:18">
      <c r="B310" s="122"/>
      <c r="C310" s="123"/>
      <c r="D310" s="123"/>
      <c r="E310" s="123"/>
      <c r="F310" s="123"/>
      <c r="G310" s="123"/>
      <c r="H310" s="123"/>
      <c r="I310" s="123"/>
      <c r="J310" s="123"/>
      <c r="K310" s="123"/>
      <c r="L310" s="123"/>
      <c r="M310" s="123"/>
      <c r="N310" s="123"/>
      <c r="O310" s="123"/>
      <c r="P310" s="123"/>
      <c r="Q310" s="123"/>
      <c r="R310" s="123"/>
    </row>
    <row r="311" spans="2:18">
      <c r="B311" s="122"/>
      <c r="C311" s="123"/>
      <c r="D311" s="123"/>
      <c r="E311" s="123"/>
      <c r="F311" s="123"/>
      <c r="G311" s="123"/>
      <c r="H311" s="123"/>
      <c r="I311" s="123"/>
      <c r="J311" s="123"/>
      <c r="K311" s="123"/>
      <c r="L311" s="123"/>
      <c r="M311" s="123"/>
      <c r="N311" s="123"/>
      <c r="O311" s="123"/>
      <c r="P311" s="123"/>
      <c r="Q311" s="123"/>
      <c r="R311" s="123"/>
    </row>
    <row r="312" spans="2:18">
      <c r="B312" s="122"/>
      <c r="C312" s="123"/>
      <c r="D312" s="123"/>
      <c r="E312" s="123"/>
      <c r="F312" s="123"/>
      <c r="G312" s="123"/>
      <c r="H312" s="123"/>
      <c r="I312" s="123"/>
      <c r="J312" s="123"/>
      <c r="K312" s="123"/>
      <c r="L312" s="123"/>
      <c r="M312" s="123"/>
      <c r="N312" s="123"/>
      <c r="O312" s="123"/>
      <c r="P312" s="123"/>
      <c r="Q312" s="123"/>
      <c r="R312" s="123"/>
    </row>
    <row r="313" spans="2:18">
      <c r="B313" s="122"/>
      <c r="C313" s="123"/>
      <c r="D313" s="123"/>
      <c r="E313" s="123"/>
      <c r="F313" s="123"/>
      <c r="G313" s="123"/>
      <c r="H313" s="123"/>
      <c r="I313" s="123"/>
      <c r="J313" s="123"/>
      <c r="K313" s="123"/>
      <c r="L313" s="123"/>
      <c r="M313" s="123"/>
      <c r="N313" s="123"/>
      <c r="O313" s="123"/>
      <c r="P313" s="123"/>
      <c r="Q313" s="123"/>
      <c r="R313" s="123"/>
    </row>
    <row r="314" spans="2:18">
      <c r="B314" s="122"/>
      <c r="C314" s="123"/>
      <c r="D314" s="123"/>
      <c r="E314" s="123"/>
      <c r="F314" s="123"/>
      <c r="G314" s="123"/>
      <c r="H314" s="123"/>
      <c r="I314" s="123"/>
      <c r="J314" s="123"/>
      <c r="K314" s="123"/>
      <c r="L314" s="123"/>
      <c r="M314" s="123"/>
      <c r="N314" s="123"/>
      <c r="O314" s="123"/>
      <c r="P314" s="123"/>
      <c r="Q314" s="123"/>
      <c r="R314" s="123"/>
    </row>
    <row r="315" spans="2:18">
      <c r="B315" s="122"/>
      <c r="C315" s="123"/>
      <c r="D315" s="123"/>
      <c r="E315" s="123"/>
      <c r="F315" s="123"/>
      <c r="G315" s="123"/>
      <c r="H315" s="123"/>
      <c r="I315" s="123"/>
      <c r="J315" s="123"/>
      <c r="K315" s="123"/>
      <c r="L315" s="123"/>
      <c r="M315" s="123"/>
      <c r="N315" s="123"/>
      <c r="O315" s="123"/>
      <c r="P315" s="123"/>
      <c r="Q315" s="123"/>
      <c r="R315" s="123"/>
    </row>
    <row r="316" spans="2:18">
      <c r="B316" s="122"/>
      <c r="C316" s="123"/>
      <c r="D316" s="123"/>
      <c r="E316" s="123"/>
      <c r="F316" s="123"/>
      <c r="G316" s="123"/>
      <c r="H316" s="123"/>
      <c r="I316" s="123"/>
      <c r="J316" s="123"/>
      <c r="K316" s="123"/>
      <c r="L316" s="123"/>
      <c r="M316" s="123"/>
      <c r="N316" s="123"/>
      <c r="O316" s="123"/>
      <c r="P316" s="123"/>
      <c r="Q316" s="123"/>
      <c r="R316" s="123"/>
    </row>
    <row r="317" spans="2:18">
      <c r="B317" s="122"/>
      <c r="C317" s="123"/>
      <c r="D317" s="123"/>
      <c r="E317" s="123"/>
      <c r="F317" s="123"/>
      <c r="G317" s="123"/>
      <c r="H317" s="123"/>
      <c r="I317" s="123"/>
      <c r="J317" s="123"/>
      <c r="K317" s="123"/>
      <c r="L317" s="123"/>
      <c r="M317" s="123"/>
      <c r="N317" s="123"/>
      <c r="O317" s="123"/>
      <c r="P317" s="123"/>
      <c r="Q317" s="123"/>
      <c r="R317" s="123"/>
    </row>
    <row r="318" spans="2:18">
      <c r="B318" s="122"/>
      <c r="C318" s="123"/>
      <c r="D318" s="123"/>
      <c r="E318" s="123"/>
      <c r="F318" s="123"/>
      <c r="G318" s="123"/>
      <c r="H318" s="123"/>
      <c r="I318" s="123"/>
      <c r="J318" s="123"/>
      <c r="K318" s="123"/>
      <c r="L318" s="123"/>
      <c r="M318" s="123"/>
      <c r="N318" s="123"/>
      <c r="O318" s="123"/>
      <c r="P318" s="123"/>
      <c r="Q318" s="123"/>
      <c r="R318" s="123"/>
    </row>
    <row r="319" spans="2:18">
      <c r="B319" s="122"/>
      <c r="C319" s="123"/>
      <c r="D319" s="123"/>
      <c r="E319" s="123"/>
      <c r="F319" s="123"/>
      <c r="G319" s="123"/>
      <c r="H319" s="123"/>
      <c r="I319" s="123"/>
      <c r="J319" s="123"/>
      <c r="K319" s="123"/>
      <c r="L319" s="123"/>
      <c r="M319" s="123"/>
      <c r="N319" s="123"/>
      <c r="O319" s="123"/>
      <c r="P319" s="123"/>
      <c r="Q319" s="123"/>
      <c r="R319" s="123"/>
    </row>
    <row r="320" spans="2:18">
      <c r="B320" s="122"/>
      <c r="C320" s="123"/>
      <c r="D320" s="123"/>
      <c r="E320" s="123"/>
      <c r="F320" s="123"/>
      <c r="G320" s="123"/>
      <c r="H320" s="123"/>
      <c r="I320" s="123"/>
      <c r="J320" s="123"/>
      <c r="K320" s="123"/>
      <c r="L320" s="123"/>
      <c r="M320" s="123"/>
      <c r="N320" s="123"/>
      <c r="O320" s="123"/>
      <c r="P320" s="123"/>
      <c r="Q320" s="123"/>
      <c r="R320" s="123"/>
    </row>
    <row r="321" spans="2:18">
      <c r="B321" s="122"/>
      <c r="C321" s="123"/>
      <c r="D321" s="123"/>
      <c r="E321" s="123"/>
      <c r="F321" s="123"/>
      <c r="G321" s="123"/>
      <c r="H321" s="123"/>
      <c r="I321" s="123"/>
      <c r="J321" s="123"/>
      <c r="K321" s="123"/>
      <c r="L321" s="123"/>
      <c r="M321" s="123"/>
      <c r="N321" s="123"/>
      <c r="O321" s="123"/>
      <c r="P321" s="123"/>
      <c r="Q321" s="123"/>
      <c r="R321" s="123"/>
    </row>
    <row r="322" spans="2:18">
      <c r="B322" s="122"/>
      <c r="C322" s="123"/>
      <c r="D322" s="123"/>
      <c r="E322" s="123"/>
      <c r="F322" s="123"/>
      <c r="G322" s="123"/>
      <c r="H322" s="123"/>
      <c r="I322" s="123"/>
      <c r="J322" s="123"/>
      <c r="K322" s="123"/>
      <c r="L322" s="123"/>
      <c r="M322" s="123"/>
      <c r="N322" s="123"/>
      <c r="O322" s="123"/>
      <c r="P322" s="123"/>
      <c r="Q322" s="123"/>
      <c r="R322" s="123"/>
    </row>
    <row r="323" spans="2:18">
      <c r="B323" s="122"/>
      <c r="C323" s="123"/>
      <c r="D323" s="123"/>
      <c r="E323" s="123"/>
      <c r="F323" s="123"/>
      <c r="G323" s="123"/>
      <c r="H323" s="123"/>
      <c r="I323" s="123"/>
      <c r="J323" s="123"/>
      <c r="K323" s="123"/>
      <c r="L323" s="123"/>
      <c r="M323" s="123"/>
      <c r="N323" s="123"/>
      <c r="O323" s="123"/>
      <c r="P323" s="123"/>
      <c r="Q323" s="123"/>
      <c r="R323" s="123"/>
    </row>
    <row r="324" spans="2:18">
      <c r="B324" s="122"/>
      <c r="C324" s="123"/>
      <c r="D324" s="123"/>
      <c r="E324" s="123"/>
      <c r="F324" s="123"/>
      <c r="G324" s="123"/>
      <c r="H324" s="123"/>
      <c r="I324" s="123"/>
      <c r="J324" s="123"/>
      <c r="K324" s="123"/>
      <c r="L324" s="123"/>
      <c r="M324" s="123"/>
      <c r="N324" s="123"/>
      <c r="O324" s="123"/>
      <c r="P324" s="123"/>
      <c r="Q324" s="123"/>
      <c r="R324" s="123"/>
    </row>
    <row r="325" spans="2:18">
      <c r="B325" s="122"/>
      <c r="C325" s="123"/>
      <c r="D325" s="123"/>
      <c r="E325" s="123"/>
      <c r="F325" s="123"/>
      <c r="G325" s="123"/>
      <c r="H325" s="123"/>
      <c r="I325" s="123"/>
      <c r="J325" s="123"/>
      <c r="K325" s="123"/>
      <c r="L325" s="123"/>
      <c r="M325" s="123"/>
      <c r="N325" s="123"/>
      <c r="O325" s="123"/>
      <c r="P325" s="123"/>
      <c r="Q325" s="123"/>
      <c r="R325" s="123"/>
    </row>
    <row r="326" spans="2:18">
      <c r="B326" s="122"/>
      <c r="C326" s="123"/>
      <c r="D326" s="123"/>
      <c r="E326" s="123"/>
      <c r="F326" s="123"/>
      <c r="G326" s="123"/>
      <c r="H326" s="123"/>
      <c r="I326" s="123"/>
      <c r="J326" s="123"/>
      <c r="K326" s="123"/>
      <c r="L326" s="123"/>
      <c r="M326" s="123"/>
      <c r="N326" s="123"/>
      <c r="O326" s="123"/>
      <c r="P326" s="123"/>
      <c r="Q326" s="123"/>
      <c r="R326" s="123"/>
    </row>
    <row r="327" spans="2:18">
      <c r="B327" s="122"/>
      <c r="C327" s="123"/>
      <c r="D327" s="123"/>
      <c r="E327" s="123"/>
      <c r="F327" s="123"/>
      <c r="G327" s="123"/>
      <c r="H327" s="123"/>
      <c r="I327" s="123"/>
      <c r="J327" s="123"/>
      <c r="K327" s="123"/>
      <c r="L327" s="123"/>
      <c r="M327" s="123"/>
      <c r="N327" s="123"/>
      <c r="O327" s="123"/>
      <c r="P327" s="123"/>
      <c r="Q327" s="123"/>
      <c r="R327" s="123"/>
    </row>
    <row r="328" spans="2:18">
      <c r="B328" s="122"/>
      <c r="C328" s="123"/>
      <c r="D328" s="123"/>
      <c r="E328" s="123"/>
      <c r="F328" s="123"/>
      <c r="G328" s="123"/>
      <c r="H328" s="123"/>
      <c r="I328" s="123"/>
      <c r="J328" s="123"/>
      <c r="K328" s="123"/>
      <c r="L328" s="123"/>
      <c r="M328" s="123"/>
      <c r="N328" s="123"/>
      <c r="O328" s="123"/>
      <c r="P328" s="123"/>
      <c r="Q328" s="123"/>
      <c r="R328" s="123"/>
    </row>
    <row r="329" spans="2:18">
      <c r="B329" s="122"/>
      <c r="C329" s="123"/>
      <c r="D329" s="123"/>
      <c r="E329" s="123"/>
      <c r="F329" s="123"/>
      <c r="G329" s="123"/>
      <c r="H329" s="123"/>
      <c r="I329" s="123"/>
      <c r="J329" s="123"/>
      <c r="K329" s="123"/>
      <c r="L329" s="123"/>
      <c r="M329" s="123"/>
      <c r="N329" s="123"/>
      <c r="O329" s="123"/>
      <c r="P329" s="123"/>
      <c r="Q329" s="123"/>
      <c r="R329" s="123"/>
    </row>
    <row r="330" spans="2:18">
      <c r="B330" s="122"/>
      <c r="C330" s="123"/>
      <c r="D330" s="123"/>
      <c r="E330" s="123"/>
      <c r="F330" s="123"/>
      <c r="G330" s="123"/>
      <c r="H330" s="123"/>
      <c r="I330" s="123"/>
      <c r="J330" s="123"/>
      <c r="K330" s="123"/>
      <c r="L330" s="123"/>
      <c r="M330" s="123"/>
      <c r="N330" s="123"/>
      <c r="O330" s="123"/>
      <c r="P330" s="123"/>
      <c r="Q330" s="123"/>
      <c r="R330" s="123"/>
    </row>
    <row r="331" spans="2:18">
      <c r="B331" s="122"/>
      <c r="C331" s="123"/>
      <c r="D331" s="123"/>
      <c r="E331" s="123"/>
      <c r="F331" s="123"/>
      <c r="G331" s="123"/>
      <c r="H331" s="123"/>
      <c r="I331" s="123"/>
      <c r="J331" s="123"/>
      <c r="K331" s="123"/>
      <c r="L331" s="123"/>
      <c r="M331" s="123"/>
      <c r="N331" s="123"/>
      <c r="O331" s="123"/>
      <c r="P331" s="123"/>
      <c r="Q331" s="123"/>
      <c r="R331" s="123"/>
    </row>
    <row r="332" spans="2:18">
      <c r="B332" s="122"/>
      <c r="C332" s="123"/>
      <c r="D332" s="123"/>
      <c r="E332" s="123"/>
      <c r="F332" s="123"/>
      <c r="G332" s="123"/>
      <c r="H332" s="123"/>
      <c r="I332" s="123"/>
      <c r="J332" s="123"/>
      <c r="K332" s="123"/>
      <c r="L332" s="123"/>
      <c r="M332" s="123"/>
      <c r="N332" s="123"/>
      <c r="O332" s="123"/>
      <c r="P332" s="123"/>
      <c r="Q332" s="123"/>
      <c r="R332" s="123"/>
    </row>
    <row r="333" spans="2:18">
      <c r="B333" s="122"/>
      <c r="C333" s="123"/>
      <c r="D333" s="123"/>
      <c r="E333" s="123"/>
      <c r="F333" s="123"/>
      <c r="G333" s="123"/>
      <c r="H333" s="123"/>
      <c r="I333" s="123"/>
      <c r="J333" s="123"/>
      <c r="K333" s="123"/>
      <c r="L333" s="123"/>
      <c r="M333" s="123"/>
      <c r="N333" s="123"/>
      <c r="O333" s="123"/>
      <c r="P333" s="123"/>
      <c r="Q333" s="123"/>
      <c r="R333" s="123"/>
    </row>
    <row r="334" spans="2:18">
      <c r="B334" s="122"/>
      <c r="C334" s="123"/>
      <c r="D334" s="123"/>
      <c r="E334" s="123"/>
      <c r="F334" s="123"/>
      <c r="G334" s="123"/>
      <c r="H334" s="123"/>
      <c r="I334" s="123"/>
      <c r="J334" s="123"/>
      <c r="K334" s="123"/>
      <c r="L334" s="123"/>
      <c r="M334" s="123"/>
      <c r="N334" s="123"/>
      <c r="O334" s="123"/>
      <c r="P334" s="123"/>
      <c r="Q334" s="123"/>
      <c r="R334" s="123"/>
    </row>
    <row r="335" spans="2:18">
      <c r="B335" s="122"/>
      <c r="C335" s="123"/>
      <c r="D335" s="123"/>
      <c r="E335" s="123"/>
      <c r="F335" s="123"/>
      <c r="G335" s="123"/>
      <c r="H335" s="123"/>
      <c r="I335" s="123"/>
      <c r="J335" s="123"/>
      <c r="K335" s="123"/>
      <c r="L335" s="123"/>
      <c r="M335" s="123"/>
      <c r="N335" s="123"/>
      <c r="O335" s="123"/>
      <c r="P335" s="123"/>
      <c r="Q335" s="123"/>
      <c r="R335" s="123"/>
    </row>
    <row r="336" spans="2:18">
      <c r="B336" s="122"/>
      <c r="C336" s="123"/>
      <c r="D336" s="123"/>
      <c r="E336" s="123"/>
      <c r="F336" s="123"/>
      <c r="G336" s="123"/>
      <c r="H336" s="123"/>
      <c r="I336" s="123"/>
      <c r="J336" s="123"/>
      <c r="K336" s="123"/>
      <c r="L336" s="123"/>
      <c r="M336" s="123"/>
      <c r="N336" s="123"/>
      <c r="O336" s="123"/>
      <c r="P336" s="123"/>
      <c r="Q336" s="123"/>
      <c r="R336" s="123"/>
    </row>
    <row r="337" spans="2:18">
      <c r="B337" s="122"/>
      <c r="C337" s="123"/>
      <c r="D337" s="123"/>
      <c r="E337" s="123"/>
      <c r="F337" s="123"/>
      <c r="G337" s="123"/>
      <c r="H337" s="123"/>
      <c r="I337" s="123"/>
      <c r="J337" s="123"/>
      <c r="K337" s="123"/>
      <c r="L337" s="123"/>
      <c r="M337" s="123"/>
      <c r="N337" s="123"/>
      <c r="O337" s="123"/>
      <c r="P337" s="123"/>
      <c r="Q337" s="123"/>
      <c r="R337" s="123"/>
    </row>
    <row r="338" spans="2:18">
      <c r="B338" s="122"/>
      <c r="C338" s="123"/>
      <c r="D338" s="123"/>
      <c r="E338" s="123"/>
      <c r="F338" s="123"/>
      <c r="G338" s="123"/>
      <c r="H338" s="123"/>
      <c r="I338" s="123"/>
      <c r="J338" s="123"/>
      <c r="K338" s="123"/>
      <c r="L338" s="123"/>
      <c r="M338" s="123"/>
      <c r="N338" s="123"/>
      <c r="O338" s="123"/>
      <c r="P338" s="123"/>
      <c r="Q338" s="123"/>
      <c r="R338" s="123"/>
    </row>
    <row r="339" spans="2:18">
      <c r="B339" s="122"/>
      <c r="C339" s="123"/>
      <c r="D339" s="123"/>
      <c r="E339" s="123"/>
      <c r="F339" s="123"/>
      <c r="G339" s="123"/>
      <c r="H339" s="123"/>
      <c r="I339" s="123"/>
      <c r="J339" s="123"/>
      <c r="K339" s="123"/>
      <c r="L339" s="123"/>
      <c r="M339" s="123"/>
      <c r="N339" s="123"/>
      <c r="O339" s="123"/>
      <c r="P339" s="123"/>
      <c r="Q339" s="123"/>
      <c r="R339" s="123"/>
    </row>
    <row r="340" spans="2:18">
      <c r="B340" s="122"/>
      <c r="C340" s="123"/>
      <c r="D340" s="123"/>
      <c r="E340" s="123"/>
      <c r="F340" s="123"/>
      <c r="G340" s="123"/>
      <c r="H340" s="123"/>
      <c r="I340" s="123"/>
      <c r="J340" s="123"/>
      <c r="K340" s="123"/>
      <c r="L340" s="123"/>
      <c r="M340" s="123"/>
      <c r="N340" s="123"/>
      <c r="O340" s="123"/>
      <c r="P340" s="123"/>
      <c r="Q340" s="123"/>
      <c r="R340" s="123"/>
    </row>
    <row r="341" spans="2:18">
      <c r="B341" s="122"/>
      <c r="C341" s="123"/>
      <c r="D341" s="123"/>
      <c r="E341" s="123"/>
      <c r="F341" s="123"/>
      <c r="G341" s="123"/>
      <c r="H341" s="123"/>
      <c r="I341" s="123"/>
      <c r="J341" s="123"/>
      <c r="K341" s="123"/>
      <c r="L341" s="123"/>
      <c r="M341" s="123"/>
      <c r="N341" s="123"/>
      <c r="O341" s="123"/>
      <c r="P341" s="123"/>
      <c r="Q341" s="123"/>
      <c r="R341" s="123"/>
    </row>
    <row r="342" spans="2:18">
      <c r="B342" s="122"/>
      <c r="C342" s="123"/>
      <c r="D342" s="123"/>
      <c r="E342" s="123"/>
      <c r="F342" s="123"/>
      <c r="G342" s="123"/>
      <c r="H342" s="123"/>
      <c r="I342" s="123"/>
      <c r="J342" s="123"/>
      <c r="K342" s="123"/>
      <c r="L342" s="123"/>
      <c r="M342" s="123"/>
      <c r="N342" s="123"/>
      <c r="O342" s="123"/>
      <c r="P342" s="123"/>
      <c r="Q342" s="123"/>
      <c r="R342" s="123"/>
    </row>
    <row r="343" spans="2:18">
      <c r="B343" s="122"/>
      <c r="C343" s="123"/>
      <c r="D343" s="123"/>
      <c r="E343" s="123"/>
      <c r="F343" s="123"/>
      <c r="G343" s="123"/>
      <c r="H343" s="123"/>
      <c r="I343" s="123"/>
      <c r="J343" s="123"/>
      <c r="K343" s="123"/>
      <c r="L343" s="123"/>
      <c r="M343" s="123"/>
      <c r="N343" s="123"/>
      <c r="O343" s="123"/>
      <c r="P343" s="123"/>
      <c r="Q343" s="123"/>
      <c r="R343" s="123"/>
    </row>
    <row r="344" spans="2:18">
      <c r="B344" s="122"/>
      <c r="C344" s="123"/>
      <c r="D344" s="123"/>
      <c r="E344" s="123"/>
      <c r="F344" s="123"/>
      <c r="G344" s="123"/>
      <c r="H344" s="123"/>
      <c r="I344" s="123"/>
      <c r="J344" s="123"/>
      <c r="K344" s="123"/>
      <c r="L344" s="123"/>
      <c r="M344" s="123"/>
      <c r="N344" s="123"/>
      <c r="O344" s="123"/>
      <c r="P344" s="123"/>
      <c r="Q344" s="123"/>
      <c r="R344" s="123"/>
    </row>
    <row r="345" spans="2:18">
      <c r="B345" s="122"/>
      <c r="C345" s="123"/>
      <c r="D345" s="123"/>
      <c r="E345" s="123"/>
      <c r="F345" s="123"/>
      <c r="G345" s="123"/>
      <c r="H345" s="123"/>
      <c r="I345" s="123"/>
      <c r="J345" s="123"/>
      <c r="K345" s="123"/>
      <c r="L345" s="123"/>
      <c r="M345" s="123"/>
      <c r="N345" s="123"/>
      <c r="O345" s="123"/>
      <c r="P345" s="123"/>
      <c r="Q345" s="123"/>
      <c r="R345" s="123"/>
    </row>
    <row r="346" spans="2:18">
      <c r="B346" s="122"/>
      <c r="C346" s="123"/>
      <c r="D346" s="123"/>
      <c r="E346" s="123"/>
      <c r="F346" s="123"/>
      <c r="G346" s="123"/>
      <c r="H346" s="123"/>
      <c r="I346" s="123"/>
      <c r="J346" s="123"/>
      <c r="K346" s="123"/>
      <c r="L346" s="123"/>
      <c r="M346" s="123"/>
      <c r="N346" s="123"/>
      <c r="O346" s="123"/>
      <c r="P346" s="123"/>
      <c r="Q346" s="123"/>
      <c r="R346" s="123"/>
    </row>
    <row r="347" spans="2:18">
      <c r="B347" s="122"/>
      <c r="C347" s="123"/>
      <c r="D347" s="123"/>
      <c r="E347" s="123"/>
      <c r="F347" s="123"/>
      <c r="G347" s="123"/>
      <c r="H347" s="123"/>
      <c r="I347" s="123"/>
      <c r="J347" s="123"/>
      <c r="K347" s="123"/>
      <c r="L347" s="123"/>
      <c r="M347" s="123"/>
      <c r="N347" s="123"/>
      <c r="O347" s="123"/>
      <c r="P347" s="123"/>
      <c r="Q347" s="123"/>
      <c r="R347" s="123"/>
    </row>
    <row r="348" spans="2:18">
      <c r="B348" s="122"/>
      <c r="C348" s="123"/>
      <c r="D348" s="123"/>
      <c r="E348" s="123"/>
      <c r="F348" s="123"/>
      <c r="G348" s="123"/>
      <c r="H348" s="123"/>
      <c r="I348" s="123"/>
      <c r="J348" s="123"/>
      <c r="K348" s="123"/>
      <c r="L348" s="123"/>
      <c r="M348" s="123"/>
      <c r="N348" s="123"/>
      <c r="O348" s="123"/>
      <c r="P348" s="123"/>
      <c r="Q348" s="123"/>
      <c r="R348" s="123"/>
    </row>
    <row r="349" spans="2:18">
      <c r="B349" s="122"/>
      <c r="C349" s="123"/>
      <c r="D349" s="123"/>
      <c r="E349" s="123"/>
      <c r="F349" s="123"/>
      <c r="G349" s="123"/>
      <c r="H349" s="123"/>
      <c r="I349" s="123"/>
      <c r="J349" s="123"/>
      <c r="K349" s="123"/>
      <c r="L349" s="123"/>
      <c r="M349" s="123"/>
      <c r="N349" s="123"/>
      <c r="O349" s="123"/>
      <c r="P349" s="123"/>
      <c r="Q349" s="123"/>
      <c r="R349" s="123"/>
    </row>
    <row r="350" spans="2:18">
      <c r="B350" s="122"/>
      <c r="C350" s="123"/>
      <c r="D350" s="123"/>
      <c r="E350" s="123"/>
      <c r="F350" s="123"/>
      <c r="G350" s="123"/>
      <c r="H350" s="123"/>
      <c r="I350" s="123"/>
      <c r="J350" s="123"/>
      <c r="K350" s="123"/>
      <c r="L350" s="123"/>
      <c r="M350" s="123"/>
      <c r="N350" s="123"/>
      <c r="O350" s="123"/>
      <c r="P350" s="123"/>
      <c r="Q350" s="123"/>
      <c r="R350" s="123"/>
    </row>
    <row r="351" spans="2:18">
      <c r="B351" s="122"/>
      <c r="C351" s="123"/>
      <c r="D351" s="123"/>
      <c r="E351" s="123"/>
      <c r="F351" s="123"/>
      <c r="G351" s="123"/>
      <c r="H351" s="123"/>
      <c r="I351" s="123"/>
      <c r="J351" s="123"/>
      <c r="K351" s="123"/>
      <c r="L351" s="123"/>
      <c r="M351" s="123"/>
      <c r="N351" s="123"/>
      <c r="O351" s="123"/>
      <c r="P351" s="123"/>
      <c r="Q351" s="123"/>
      <c r="R351" s="123"/>
    </row>
    <row r="352" spans="2:18">
      <c r="B352" s="122"/>
      <c r="C352" s="123"/>
      <c r="D352" s="123"/>
      <c r="E352" s="123"/>
      <c r="F352" s="123"/>
      <c r="G352" s="123"/>
      <c r="H352" s="123"/>
      <c r="I352" s="123"/>
      <c r="J352" s="123"/>
      <c r="K352" s="123"/>
      <c r="L352" s="123"/>
      <c r="M352" s="123"/>
      <c r="N352" s="123"/>
      <c r="O352" s="123"/>
      <c r="P352" s="123"/>
      <c r="Q352" s="123"/>
      <c r="R352" s="123"/>
    </row>
    <row r="353" spans="2:18">
      <c r="B353" s="122"/>
      <c r="C353" s="123"/>
      <c r="D353" s="123"/>
      <c r="E353" s="123"/>
      <c r="F353" s="123"/>
      <c r="G353" s="123"/>
      <c r="H353" s="123"/>
      <c r="I353" s="123"/>
      <c r="J353" s="123"/>
      <c r="K353" s="123"/>
      <c r="L353" s="123"/>
      <c r="M353" s="123"/>
      <c r="N353" s="123"/>
      <c r="O353" s="123"/>
      <c r="P353" s="123"/>
      <c r="Q353" s="123"/>
      <c r="R353" s="123"/>
    </row>
    <row r="354" spans="2:18">
      <c r="B354" s="122"/>
      <c r="C354" s="123"/>
      <c r="D354" s="123"/>
      <c r="E354" s="123"/>
      <c r="F354" s="123"/>
      <c r="G354" s="123"/>
      <c r="H354" s="123"/>
      <c r="I354" s="123"/>
      <c r="J354" s="123"/>
      <c r="K354" s="123"/>
      <c r="L354" s="123"/>
      <c r="M354" s="123"/>
      <c r="N354" s="123"/>
      <c r="O354" s="123"/>
      <c r="P354" s="123"/>
      <c r="Q354" s="123"/>
      <c r="R354" s="123"/>
    </row>
    <row r="355" spans="2:18">
      <c r="B355" s="122"/>
      <c r="C355" s="123"/>
      <c r="D355" s="123"/>
      <c r="E355" s="123"/>
      <c r="F355" s="123"/>
      <c r="G355" s="123"/>
      <c r="H355" s="123"/>
      <c r="I355" s="123"/>
      <c r="J355" s="123"/>
      <c r="K355" s="123"/>
      <c r="L355" s="123"/>
      <c r="M355" s="123"/>
      <c r="N355" s="123"/>
      <c r="O355" s="123"/>
      <c r="P355" s="123"/>
      <c r="Q355" s="123"/>
      <c r="R355" s="123"/>
    </row>
    <row r="356" spans="2:18">
      <c r="B356" s="122"/>
      <c r="C356" s="123"/>
      <c r="D356" s="123"/>
      <c r="E356" s="123"/>
      <c r="F356" s="123"/>
      <c r="G356" s="123"/>
      <c r="H356" s="123"/>
      <c r="I356" s="123"/>
      <c r="J356" s="123"/>
      <c r="K356" s="123"/>
      <c r="L356" s="123"/>
      <c r="M356" s="123"/>
      <c r="N356" s="123"/>
      <c r="O356" s="123"/>
      <c r="P356" s="123"/>
      <c r="Q356" s="123"/>
      <c r="R356" s="123"/>
    </row>
    <row r="357" spans="2:18">
      <c r="B357" s="122"/>
      <c r="C357" s="123"/>
      <c r="D357" s="123"/>
      <c r="E357" s="123"/>
      <c r="F357" s="123"/>
      <c r="G357" s="123"/>
      <c r="H357" s="123"/>
      <c r="I357" s="123"/>
      <c r="J357" s="123"/>
      <c r="K357" s="123"/>
      <c r="L357" s="123"/>
      <c r="M357" s="123"/>
      <c r="N357" s="123"/>
      <c r="O357" s="123"/>
      <c r="P357" s="123"/>
      <c r="Q357" s="123"/>
      <c r="R357" s="123"/>
    </row>
    <row r="358" spans="2:18">
      <c r="B358" s="122"/>
      <c r="C358" s="123"/>
      <c r="D358" s="123"/>
      <c r="E358" s="123"/>
      <c r="F358" s="123"/>
      <c r="G358" s="123"/>
      <c r="H358" s="123"/>
      <c r="I358" s="123"/>
      <c r="J358" s="123"/>
      <c r="K358" s="123"/>
      <c r="L358" s="123"/>
      <c r="M358" s="123"/>
      <c r="N358" s="123"/>
      <c r="O358" s="123"/>
      <c r="P358" s="123"/>
      <c r="Q358" s="123"/>
      <c r="R358" s="123"/>
    </row>
    <row r="359" spans="2:18">
      <c r="B359" s="122"/>
      <c r="C359" s="123"/>
      <c r="D359" s="123"/>
      <c r="E359" s="123"/>
      <c r="F359" s="123"/>
      <c r="G359" s="123"/>
      <c r="H359" s="123"/>
      <c r="I359" s="123"/>
      <c r="J359" s="123"/>
      <c r="K359" s="123"/>
      <c r="L359" s="123"/>
      <c r="M359" s="123"/>
      <c r="N359" s="123"/>
      <c r="O359" s="123"/>
      <c r="P359" s="123"/>
      <c r="Q359" s="123"/>
      <c r="R359" s="123"/>
    </row>
    <row r="360" spans="2:18">
      <c r="B360" s="122"/>
      <c r="C360" s="123"/>
      <c r="D360" s="123"/>
      <c r="E360" s="123"/>
      <c r="F360" s="123"/>
      <c r="G360" s="123"/>
      <c r="H360" s="123"/>
      <c r="I360" s="123"/>
      <c r="J360" s="123"/>
      <c r="K360" s="123"/>
      <c r="L360" s="123"/>
      <c r="M360" s="123"/>
      <c r="N360" s="123"/>
      <c r="O360" s="123"/>
      <c r="P360" s="123"/>
      <c r="Q360" s="123"/>
      <c r="R360" s="123"/>
    </row>
    <row r="361" spans="2:18">
      <c r="B361" s="122"/>
      <c r="C361" s="123"/>
      <c r="D361" s="123"/>
      <c r="E361" s="123"/>
      <c r="F361" s="123"/>
      <c r="G361" s="123"/>
      <c r="H361" s="123"/>
      <c r="I361" s="123"/>
      <c r="J361" s="123"/>
      <c r="K361" s="123"/>
      <c r="L361" s="123"/>
      <c r="M361" s="123"/>
      <c r="N361" s="123"/>
      <c r="O361" s="123"/>
      <c r="P361" s="123"/>
      <c r="Q361" s="123"/>
      <c r="R361" s="123"/>
    </row>
    <row r="362" spans="2:18">
      <c r="B362" s="122"/>
      <c r="C362" s="123"/>
      <c r="D362" s="123"/>
      <c r="E362" s="123"/>
      <c r="F362" s="123"/>
      <c r="G362" s="123"/>
      <c r="H362" s="123"/>
      <c r="I362" s="123"/>
      <c r="J362" s="123"/>
      <c r="K362" s="123"/>
      <c r="L362" s="123"/>
      <c r="M362" s="123"/>
      <c r="N362" s="123"/>
      <c r="O362" s="123"/>
      <c r="P362" s="123"/>
      <c r="Q362" s="123"/>
      <c r="R362" s="123"/>
    </row>
    <row r="363" spans="2:18">
      <c r="B363" s="122"/>
      <c r="C363" s="123"/>
      <c r="D363" s="123"/>
      <c r="E363" s="123"/>
      <c r="F363" s="123"/>
      <c r="G363" s="123"/>
      <c r="H363" s="123"/>
      <c r="I363" s="123"/>
      <c r="J363" s="123"/>
      <c r="K363" s="123"/>
      <c r="L363" s="123"/>
      <c r="M363" s="123"/>
      <c r="N363" s="123"/>
      <c r="O363" s="123"/>
      <c r="P363" s="123"/>
      <c r="Q363" s="123"/>
      <c r="R363" s="123"/>
    </row>
    <row r="364" spans="2:18">
      <c r="B364" s="122"/>
      <c r="C364" s="123"/>
      <c r="D364" s="123"/>
      <c r="E364" s="123"/>
      <c r="F364" s="123"/>
      <c r="G364" s="123"/>
      <c r="H364" s="123"/>
      <c r="I364" s="123"/>
      <c r="J364" s="123"/>
      <c r="K364" s="123"/>
      <c r="L364" s="123"/>
      <c r="M364" s="123"/>
      <c r="N364" s="123"/>
      <c r="O364" s="123"/>
      <c r="P364" s="123"/>
      <c r="Q364" s="123"/>
      <c r="R364" s="123"/>
    </row>
    <row r="365" spans="2:18">
      <c r="B365" s="122"/>
      <c r="C365" s="123"/>
      <c r="D365" s="123"/>
      <c r="E365" s="123"/>
      <c r="F365" s="123"/>
      <c r="G365" s="123"/>
      <c r="H365" s="123"/>
      <c r="I365" s="123"/>
      <c r="J365" s="123"/>
      <c r="K365" s="123"/>
      <c r="L365" s="123"/>
      <c r="M365" s="123"/>
      <c r="N365" s="123"/>
      <c r="O365" s="123"/>
      <c r="P365" s="123"/>
      <c r="Q365" s="123"/>
      <c r="R365" s="123"/>
    </row>
    <row r="366" spans="2:18">
      <c r="B366" s="122"/>
      <c r="C366" s="123"/>
      <c r="D366" s="123"/>
      <c r="E366" s="123"/>
      <c r="F366" s="123"/>
      <c r="G366" s="123"/>
      <c r="H366" s="123"/>
      <c r="I366" s="123"/>
      <c r="J366" s="123"/>
      <c r="K366" s="123"/>
      <c r="L366" s="123"/>
      <c r="M366" s="123"/>
      <c r="N366" s="123"/>
      <c r="O366" s="123"/>
      <c r="P366" s="123"/>
      <c r="Q366" s="123"/>
      <c r="R366" s="123"/>
    </row>
    <row r="367" spans="2:18">
      <c r="B367" s="122"/>
      <c r="C367" s="123"/>
      <c r="D367" s="123"/>
      <c r="E367" s="123"/>
      <c r="F367" s="123"/>
      <c r="G367" s="123"/>
      <c r="H367" s="123"/>
      <c r="I367" s="123"/>
      <c r="J367" s="123"/>
      <c r="K367" s="123"/>
      <c r="L367" s="123"/>
      <c r="M367" s="123"/>
      <c r="N367" s="123"/>
      <c r="O367" s="123"/>
      <c r="P367" s="123"/>
      <c r="Q367" s="123"/>
      <c r="R367" s="123"/>
    </row>
    <row r="368" spans="2:18">
      <c r="B368" s="122"/>
      <c r="C368" s="123"/>
      <c r="D368" s="123"/>
      <c r="E368" s="123"/>
      <c r="F368" s="123"/>
      <c r="G368" s="123"/>
      <c r="H368" s="123"/>
      <c r="I368" s="123"/>
      <c r="J368" s="123"/>
      <c r="K368" s="123"/>
      <c r="L368" s="123"/>
      <c r="M368" s="123"/>
      <c r="N368" s="123"/>
      <c r="O368" s="123"/>
      <c r="P368" s="123"/>
      <c r="Q368" s="123"/>
      <c r="R368" s="123"/>
    </row>
    <row r="369" spans="2:18">
      <c r="B369" s="122"/>
      <c r="C369" s="123"/>
      <c r="D369" s="123"/>
      <c r="E369" s="123"/>
      <c r="F369" s="123"/>
      <c r="G369" s="123"/>
      <c r="H369" s="123"/>
      <c r="I369" s="123"/>
      <c r="J369" s="123"/>
      <c r="K369" s="123"/>
      <c r="L369" s="123"/>
      <c r="M369" s="123"/>
      <c r="N369" s="123"/>
      <c r="O369" s="123"/>
      <c r="P369" s="123"/>
      <c r="Q369" s="123"/>
      <c r="R369" s="123"/>
    </row>
    <row r="370" spans="2:18">
      <c r="B370" s="122"/>
      <c r="C370" s="123"/>
      <c r="D370" s="123"/>
      <c r="E370" s="123"/>
      <c r="F370" s="123"/>
      <c r="G370" s="123"/>
      <c r="H370" s="123"/>
      <c r="I370" s="123"/>
      <c r="J370" s="123"/>
      <c r="K370" s="123"/>
      <c r="L370" s="123"/>
      <c r="M370" s="123"/>
      <c r="N370" s="123"/>
      <c r="O370" s="123"/>
      <c r="P370" s="123"/>
      <c r="Q370" s="123"/>
      <c r="R370" s="123"/>
    </row>
    <row r="371" spans="2:18">
      <c r="B371" s="122"/>
      <c r="C371" s="123"/>
      <c r="D371" s="123"/>
      <c r="E371" s="123"/>
      <c r="F371" s="123"/>
      <c r="G371" s="123"/>
      <c r="H371" s="123"/>
      <c r="I371" s="123"/>
      <c r="J371" s="123"/>
      <c r="K371" s="123"/>
      <c r="L371" s="123"/>
      <c r="M371" s="123"/>
      <c r="N371" s="123"/>
      <c r="O371" s="123"/>
      <c r="P371" s="123"/>
      <c r="Q371" s="123"/>
      <c r="R371" s="123"/>
    </row>
    <row r="372" spans="2:18">
      <c r="B372" s="122"/>
      <c r="C372" s="123"/>
      <c r="D372" s="123"/>
      <c r="E372" s="123"/>
      <c r="F372" s="123"/>
      <c r="G372" s="123"/>
      <c r="H372" s="123"/>
      <c r="I372" s="123"/>
      <c r="J372" s="123"/>
      <c r="K372" s="123"/>
      <c r="L372" s="123"/>
      <c r="M372" s="123"/>
      <c r="N372" s="123"/>
      <c r="O372" s="123"/>
      <c r="P372" s="123"/>
      <c r="Q372" s="123"/>
      <c r="R372" s="123"/>
    </row>
    <row r="373" spans="2:18">
      <c r="B373" s="122"/>
      <c r="C373" s="123"/>
      <c r="D373" s="123"/>
      <c r="E373" s="123"/>
      <c r="F373" s="123"/>
      <c r="G373" s="123"/>
      <c r="H373" s="123"/>
      <c r="I373" s="123"/>
      <c r="J373" s="123"/>
      <c r="K373" s="123"/>
      <c r="L373" s="123"/>
      <c r="M373" s="123"/>
      <c r="N373" s="123"/>
      <c r="O373" s="123"/>
      <c r="P373" s="123"/>
      <c r="Q373" s="123"/>
      <c r="R373" s="123"/>
    </row>
    <row r="374" spans="2:18">
      <c r="B374" s="122"/>
      <c r="C374" s="123"/>
      <c r="D374" s="123"/>
      <c r="E374" s="123"/>
      <c r="F374" s="123"/>
      <c r="G374" s="123"/>
      <c r="H374" s="123"/>
      <c r="I374" s="123"/>
      <c r="J374" s="123"/>
      <c r="K374" s="123"/>
      <c r="L374" s="123"/>
      <c r="M374" s="123"/>
      <c r="N374" s="123"/>
      <c r="O374" s="123"/>
      <c r="P374" s="123"/>
      <c r="Q374" s="123"/>
      <c r="R374" s="123"/>
    </row>
    <row r="375" spans="2:18">
      <c r="B375" s="122"/>
      <c r="C375" s="123"/>
      <c r="D375" s="123"/>
      <c r="E375" s="123"/>
      <c r="F375" s="123"/>
      <c r="G375" s="123"/>
      <c r="H375" s="123"/>
      <c r="I375" s="123"/>
      <c r="J375" s="123"/>
      <c r="K375" s="123"/>
      <c r="L375" s="123"/>
      <c r="M375" s="123"/>
      <c r="N375" s="123"/>
      <c r="O375" s="123"/>
      <c r="P375" s="123"/>
      <c r="Q375" s="123"/>
      <c r="R375" s="123"/>
    </row>
    <row r="376" spans="2:18">
      <c r="B376" s="122"/>
      <c r="C376" s="123"/>
      <c r="D376" s="123"/>
      <c r="E376" s="123"/>
      <c r="F376" s="123"/>
      <c r="G376" s="123"/>
      <c r="H376" s="123"/>
      <c r="I376" s="123"/>
      <c r="J376" s="123"/>
      <c r="K376" s="123"/>
      <c r="L376" s="123"/>
      <c r="M376" s="123"/>
      <c r="N376" s="123"/>
      <c r="O376" s="123"/>
      <c r="P376" s="123"/>
      <c r="Q376" s="123"/>
      <c r="R376" s="123"/>
    </row>
    <row r="377" spans="2:18">
      <c r="B377" s="122"/>
      <c r="C377" s="123"/>
      <c r="D377" s="123"/>
      <c r="E377" s="123"/>
      <c r="F377" s="123"/>
      <c r="G377" s="123"/>
      <c r="H377" s="123"/>
      <c r="I377" s="123"/>
      <c r="J377" s="123"/>
      <c r="K377" s="123"/>
      <c r="L377" s="123"/>
      <c r="M377" s="123"/>
      <c r="N377" s="123"/>
      <c r="O377" s="123"/>
      <c r="P377" s="123"/>
      <c r="Q377" s="123"/>
      <c r="R377" s="123"/>
    </row>
    <row r="378" spans="2:18">
      <c r="B378" s="122"/>
      <c r="C378" s="123"/>
      <c r="D378" s="123"/>
      <c r="E378" s="123"/>
      <c r="F378" s="123"/>
      <c r="G378" s="123"/>
      <c r="H378" s="123"/>
      <c r="I378" s="123"/>
      <c r="J378" s="123"/>
      <c r="K378" s="123"/>
      <c r="L378" s="123"/>
      <c r="M378" s="123"/>
      <c r="N378" s="123"/>
      <c r="O378" s="123"/>
      <c r="P378" s="123"/>
      <c r="Q378" s="123"/>
      <c r="R378" s="123"/>
    </row>
    <row r="379" spans="2:18">
      <c r="B379" s="122"/>
      <c r="C379" s="123"/>
      <c r="D379" s="123"/>
      <c r="E379" s="123"/>
      <c r="F379" s="123"/>
      <c r="G379" s="123"/>
      <c r="H379" s="123"/>
      <c r="I379" s="123"/>
      <c r="J379" s="123"/>
      <c r="K379" s="123"/>
      <c r="L379" s="123"/>
      <c r="M379" s="123"/>
      <c r="N379" s="123"/>
      <c r="O379" s="123"/>
      <c r="P379" s="123"/>
      <c r="Q379" s="123"/>
      <c r="R379" s="123"/>
    </row>
    <row r="380" spans="2:18">
      <c r="B380" s="122"/>
      <c r="C380" s="123"/>
      <c r="D380" s="123"/>
      <c r="E380" s="123"/>
      <c r="F380" s="123"/>
      <c r="G380" s="123"/>
      <c r="H380" s="123"/>
      <c r="I380" s="123"/>
      <c r="J380" s="123"/>
      <c r="K380" s="123"/>
      <c r="L380" s="123"/>
      <c r="M380" s="123"/>
      <c r="N380" s="123"/>
      <c r="O380" s="123"/>
      <c r="P380" s="123"/>
      <c r="Q380" s="123"/>
      <c r="R380" s="123"/>
    </row>
    <row r="381" spans="2:18">
      <c r="B381" s="122"/>
      <c r="C381" s="123"/>
      <c r="D381" s="123"/>
      <c r="E381" s="123"/>
      <c r="F381" s="123"/>
      <c r="G381" s="123"/>
      <c r="H381" s="123"/>
      <c r="I381" s="123"/>
      <c r="J381" s="123"/>
      <c r="K381" s="123"/>
      <c r="L381" s="123"/>
      <c r="M381" s="123"/>
      <c r="N381" s="123"/>
      <c r="O381" s="123"/>
      <c r="P381" s="123"/>
      <c r="Q381" s="123"/>
      <c r="R381" s="123"/>
    </row>
    <row r="382" spans="2:18">
      <c r="B382" s="122"/>
      <c r="C382" s="123"/>
      <c r="D382" s="123"/>
      <c r="E382" s="123"/>
      <c r="F382" s="123"/>
      <c r="G382" s="123"/>
      <c r="H382" s="123"/>
      <c r="I382" s="123"/>
      <c r="J382" s="123"/>
      <c r="K382" s="123"/>
      <c r="L382" s="123"/>
      <c r="M382" s="123"/>
      <c r="N382" s="123"/>
      <c r="O382" s="123"/>
      <c r="P382" s="123"/>
      <c r="Q382" s="123"/>
      <c r="R382" s="123"/>
    </row>
    <row r="383" spans="2:18">
      <c r="B383" s="122"/>
      <c r="C383" s="123"/>
      <c r="D383" s="123"/>
      <c r="E383" s="123"/>
      <c r="F383" s="123"/>
      <c r="G383" s="123"/>
      <c r="H383" s="123"/>
      <c r="I383" s="123"/>
      <c r="J383" s="123"/>
      <c r="K383" s="123"/>
      <c r="L383" s="123"/>
      <c r="M383" s="123"/>
      <c r="N383" s="123"/>
      <c r="O383" s="123"/>
      <c r="P383" s="123"/>
      <c r="Q383" s="123"/>
      <c r="R383" s="123"/>
    </row>
    <row r="384" spans="2:18">
      <c r="B384" s="122"/>
      <c r="C384" s="123"/>
      <c r="D384" s="123"/>
      <c r="E384" s="123"/>
      <c r="F384" s="123"/>
      <c r="G384" s="123"/>
      <c r="H384" s="123"/>
      <c r="I384" s="123"/>
      <c r="J384" s="123"/>
      <c r="K384" s="123"/>
      <c r="L384" s="123"/>
      <c r="M384" s="123"/>
      <c r="N384" s="123"/>
      <c r="O384" s="123"/>
      <c r="P384" s="123"/>
      <c r="Q384" s="123"/>
      <c r="R384" s="123"/>
    </row>
    <row r="385" spans="2:18">
      <c r="B385" s="122"/>
      <c r="C385" s="123"/>
      <c r="D385" s="123"/>
      <c r="E385" s="123"/>
      <c r="F385" s="123"/>
      <c r="G385" s="123"/>
      <c r="H385" s="123"/>
      <c r="I385" s="123"/>
      <c r="J385" s="123"/>
      <c r="K385" s="123"/>
      <c r="L385" s="123"/>
      <c r="M385" s="123"/>
      <c r="N385" s="123"/>
      <c r="O385" s="123"/>
      <c r="P385" s="123"/>
      <c r="Q385" s="123"/>
      <c r="R385" s="123"/>
    </row>
    <row r="386" spans="2:18">
      <c r="B386" s="122"/>
      <c r="C386" s="123"/>
      <c r="D386" s="123"/>
      <c r="E386" s="123"/>
      <c r="F386" s="123"/>
      <c r="G386" s="123"/>
      <c r="H386" s="123"/>
      <c r="I386" s="123"/>
      <c r="J386" s="123"/>
      <c r="K386" s="123"/>
      <c r="L386" s="123"/>
      <c r="M386" s="123"/>
      <c r="N386" s="123"/>
      <c r="O386" s="123"/>
      <c r="P386" s="123"/>
      <c r="Q386" s="123"/>
      <c r="R386" s="123"/>
    </row>
    <row r="387" spans="2:18">
      <c r="B387" s="122"/>
      <c r="C387" s="123"/>
      <c r="D387" s="123"/>
      <c r="E387" s="123"/>
      <c r="F387" s="123"/>
      <c r="G387" s="123"/>
      <c r="H387" s="123"/>
      <c r="I387" s="123"/>
      <c r="J387" s="123"/>
      <c r="K387" s="123"/>
      <c r="L387" s="123"/>
      <c r="M387" s="123"/>
      <c r="N387" s="123"/>
      <c r="O387" s="123"/>
      <c r="P387" s="123"/>
      <c r="Q387" s="123"/>
      <c r="R387" s="123"/>
    </row>
    <row r="388" spans="2:18">
      <c r="B388" s="122"/>
      <c r="C388" s="123"/>
      <c r="D388" s="123"/>
      <c r="E388" s="123"/>
      <c r="F388" s="123"/>
      <c r="G388" s="123"/>
      <c r="H388" s="123"/>
      <c r="I388" s="123"/>
      <c r="J388" s="123"/>
      <c r="K388" s="123"/>
      <c r="L388" s="123"/>
      <c r="M388" s="123"/>
      <c r="N388" s="123"/>
      <c r="O388" s="123"/>
      <c r="P388" s="123"/>
      <c r="Q388" s="123"/>
      <c r="R388" s="123"/>
    </row>
    <row r="389" spans="2:18">
      <c r="B389" s="122"/>
      <c r="C389" s="123"/>
      <c r="D389" s="123"/>
      <c r="E389" s="123"/>
      <c r="F389" s="123"/>
      <c r="G389" s="123"/>
      <c r="H389" s="123"/>
      <c r="I389" s="123"/>
      <c r="J389" s="123"/>
      <c r="K389" s="123"/>
      <c r="L389" s="123"/>
      <c r="M389" s="123"/>
      <c r="N389" s="123"/>
      <c r="O389" s="123"/>
      <c r="P389" s="123"/>
      <c r="Q389" s="123"/>
      <c r="R389" s="123"/>
    </row>
    <row r="390" spans="2:18">
      <c r="B390" s="122"/>
      <c r="C390" s="123"/>
      <c r="D390" s="123"/>
      <c r="E390" s="123"/>
      <c r="F390" s="123"/>
      <c r="G390" s="123"/>
      <c r="H390" s="123"/>
      <c r="I390" s="123"/>
      <c r="J390" s="123"/>
      <c r="K390" s="123"/>
      <c r="L390" s="123"/>
      <c r="M390" s="123"/>
      <c r="N390" s="123"/>
      <c r="O390" s="123"/>
      <c r="P390" s="123"/>
      <c r="Q390" s="123"/>
      <c r="R390" s="123"/>
    </row>
    <row r="391" spans="2:18">
      <c r="B391" s="122"/>
      <c r="C391" s="123"/>
      <c r="D391" s="123"/>
      <c r="E391" s="123"/>
      <c r="F391" s="123"/>
      <c r="G391" s="123"/>
      <c r="H391" s="123"/>
      <c r="I391" s="123"/>
      <c r="J391" s="123"/>
      <c r="K391" s="123"/>
      <c r="L391" s="123"/>
      <c r="M391" s="123"/>
      <c r="N391" s="123"/>
      <c r="O391" s="123"/>
      <c r="P391" s="123"/>
      <c r="Q391" s="123"/>
      <c r="R391" s="123"/>
    </row>
    <row r="392" spans="2:18">
      <c r="B392" s="122"/>
      <c r="C392" s="123"/>
      <c r="D392" s="123"/>
      <c r="E392" s="123"/>
      <c r="F392" s="123"/>
      <c r="G392" s="123"/>
      <c r="H392" s="123"/>
      <c r="I392" s="123"/>
      <c r="J392" s="123"/>
      <c r="K392" s="123"/>
      <c r="L392" s="123"/>
      <c r="M392" s="123"/>
      <c r="N392" s="123"/>
      <c r="O392" s="123"/>
      <c r="P392" s="123"/>
      <c r="Q392" s="123"/>
      <c r="R392" s="123"/>
    </row>
    <row r="393" spans="2:18">
      <c r="B393" s="122"/>
      <c r="C393" s="123"/>
      <c r="D393" s="123"/>
      <c r="E393" s="123"/>
      <c r="F393" s="123"/>
      <c r="G393" s="123"/>
      <c r="H393" s="123"/>
      <c r="I393" s="123"/>
      <c r="J393" s="123"/>
      <c r="K393" s="123"/>
      <c r="L393" s="123"/>
      <c r="M393" s="123"/>
      <c r="N393" s="123"/>
      <c r="O393" s="123"/>
      <c r="P393" s="123"/>
      <c r="Q393" s="123"/>
      <c r="R393" s="123"/>
    </row>
    <row r="394" spans="2:18">
      <c r="B394" s="122"/>
      <c r="C394" s="123"/>
      <c r="D394" s="123"/>
      <c r="E394" s="123"/>
      <c r="F394" s="123"/>
      <c r="G394" s="123"/>
      <c r="H394" s="123"/>
      <c r="I394" s="123"/>
      <c r="J394" s="123"/>
      <c r="K394" s="123"/>
      <c r="L394" s="123"/>
      <c r="M394" s="123"/>
      <c r="N394" s="123"/>
      <c r="O394" s="123"/>
      <c r="P394" s="123"/>
      <c r="Q394" s="123"/>
      <c r="R394" s="123"/>
    </row>
    <row r="395" spans="2:18">
      <c r="B395" s="122"/>
      <c r="C395" s="123"/>
      <c r="D395" s="123"/>
      <c r="E395" s="123"/>
      <c r="F395" s="123"/>
      <c r="G395" s="123"/>
      <c r="H395" s="123"/>
      <c r="I395" s="123"/>
      <c r="J395" s="123"/>
      <c r="K395" s="123"/>
      <c r="L395" s="123"/>
      <c r="M395" s="123"/>
      <c r="N395" s="123"/>
      <c r="O395" s="123"/>
      <c r="P395" s="123"/>
      <c r="Q395" s="123"/>
      <c r="R395" s="123"/>
    </row>
    <row r="396" spans="2:18">
      <c r="B396" s="122"/>
      <c r="C396" s="123"/>
      <c r="D396" s="123"/>
      <c r="E396" s="123"/>
      <c r="F396" s="123"/>
      <c r="G396" s="123"/>
      <c r="H396" s="123"/>
      <c r="I396" s="123"/>
      <c r="J396" s="123"/>
      <c r="K396" s="123"/>
      <c r="L396" s="123"/>
      <c r="M396" s="123"/>
      <c r="N396" s="123"/>
      <c r="O396" s="123"/>
      <c r="P396" s="123"/>
      <c r="Q396" s="123"/>
      <c r="R396" s="123"/>
    </row>
    <row r="397" spans="2:18">
      <c r="B397" s="122"/>
      <c r="C397" s="123"/>
      <c r="D397" s="123"/>
      <c r="E397" s="123"/>
      <c r="F397" s="123"/>
      <c r="G397" s="123"/>
      <c r="H397" s="123"/>
      <c r="I397" s="123"/>
      <c r="J397" s="123"/>
      <c r="K397" s="123"/>
      <c r="L397" s="123"/>
      <c r="M397" s="123"/>
      <c r="N397" s="123"/>
      <c r="O397" s="123"/>
      <c r="P397" s="123"/>
      <c r="Q397" s="123"/>
      <c r="R397" s="123"/>
    </row>
    <row r="398" spans="2:18">
      <c r="B398" s="122"/>
      <c r="C398" s="123"/>
      <c r="D398" s="123"/>
      <c r="E398" s="123"/>
      <c r="F398" s="123"/>
      <c r="G398" s="123"/>
      <c r="H398" s="123"/>
      <c r="I398" s="123"/>
      <c r="J398" s="123"/>
      <c r="K398" s="123"/>
      <c r="L398" s="123"/>
      <c r="M398" s="123"/>
      <c r="N398" s="123"/>
      <c r="O398" s="123"/>
      <c r="P398" s="123"/>
      <c r="Q398" s="123"/>
      <c r="R398" s="123"/>
    </row>
    <row r="399" spans="2:18">
      <c r="B399" s="122"/>
      <c r="C399" s="123"/>
      <c r="D399" s="123"/>
      <c r="E399" s="123"/>
      <c r="F399" s="123"/>
      <c r="G399" s="123"/>
      <c r="H399" s="123"/>
      <c r="I399" s="123"/>
      <c r="J399" s="123"/>
      <c r="K399" s="123"/>
      <c r="L399" s="123"/>
      <c r="M399" s="123"/>
      <c r="N399" s="123"/>
      <c r="O399" s="123"/>
      <c r="P399" s="123"/>
      <c r="Q399" s="123"/>
      <c r="R399" s="123"/>
    </row>
    <row r="400" spans="2:18">
      <c r="B400" s="122"/>
      <c r="C400" s="123"/>
      <c r="D400" s="123"/>
      <c r="E400" s="123"/>
      <c r="F400" s="123"/>
      <c r="G400" s="123"/>
      <c r="H400" s="123"/>
      <c r="I400" s="123"/>
      <c r="J400" s="123"/>
      <c r="K400" s="123"/>
      <c r="L400" s="123"/>
      <c r="M400" s="123"/>
      <c r="N400" s="123"/>
      <c r="O400" s="123"/>
      <c r="P400" s="123"/>
      <c r="Q400" s="123"/>
      <c r="R400" s="123"/>
    </row>
    <row r="401" spans="2:18">
      <c r="B401" s="122"/>
      <c r="C401" s="123"/>
      <c r="D401" s="123"/>
      <c r="E401" s="123"/>
      <c r="F401" s="123"/>
      <c r="G401" s="123"/>
      <c r="H401" s="123"/>
      <c r="I401" s="123"/>
      <c r="J401" s="123"/>
      <c r="K401" s="123"/>
      <c r="L401" s="123"/>
      <c r="M401" s="123"/>
      <c r="N401" s="123"/>
      <c r="O401" s="123"/>
      <c r="P401" s="123"/>
      <c r="Q401" s="123"/>
      <c r="R401" s="123"/>
    </row>
    <row r="402" spans="2:18">
      <c r="B402" s="122"/>
      <c r="C402" s="123"/>
      <c r="D402" s="123"/>
      <c r="E402" s="123"/>
      <c r="F402" s="123"/>
      <c r="G402" s="123"/>
      <c r="H402" s="123"/>
      <c r="I402" s="123"/>
      <c r="J402" s="123"/>
      <c r="K402" s="123"/>
      <c r="L402" s="123"/>
      <c r="M402" s="123"/>
      <c r="N402" s="123"/>
      <c r="O402" s="123"/>
      <c r="P402" s="123"/>
      <c r="Q402" s="123"/>
      <c r="R402" s="123"/>
    </row>
    <row r="403" spans="2:18">
      <c r="B403" s="122"/>
      <c r="C403" s="123"/>
      <c r="D403" s="123"/>
      <c r="E403" s="123"/>
      <c r="F403" s="123"/>
      <c r="G403" s="123"/>
      <c r="H403" s="123"/>
      <c r="I403" s="123"/>
      <c r="J403" s="123"/>
      <c r="K403" s="123"/>
      <c r="L403" s="123"/>
      <c r="M403" s="123"/>
      <c r="N403" s="123"/>
      <c r="O403" s="123"/>
      <c r="P403" s="123"/>
      <c r="Q403" s="123"/>
      <c r="R403" s="123"/>
    </row>
    <row r="404" spans="2:18">
      <c r="B404" s="122"/>
      <c r="C404" s="123"/>
      <c r="D404" s="123"/>
      <c r="E404" s="123"/>
      <c r="F404" s="123"/>
      <c r="G404" s="123"/>
      <c r="H404" s="123"/>
      <c r="I404" s="123"/>
      <c r="J404" s="123"/>
      <c r="K404" s="123"/>
      <c r="L404" s="123"/>
      <c r="M404" s="123"/>
      <c r="N404" s="123"/>
      <c r="O404" s="123"/>
      <c r="P404" s="123"/>
      <c r="Q404" s="123"/>
      <c r="R404" s="123"/>
    </row>
    <row r="405" spans="2:18">
      <c r="B405" s="122"/>
      <c r="C405" s="123"/>
      <c r="D405" s="123"/>
      <c r="E405" s="123"/>
      <c r="F405" s="123"/>
      <c r="G405" s="123"/>
      <c r="H405" s="123"/>
      <c r="I405" s="123"/>
      <c r="J405" s="123"/>
      <c r="K405" s="123"/>
      <c r="L405" s="123"/>
      <c r="M405" s="123"/>
      <c r="N405" s="123"/>
      <c r="O405" s="123"/>
      <c r="P405" s="123"/>
      <c r="Q405" s="123"/>
      <c r="R405" s="123"/>
    </row>
    <row r="406" spans="2:18">
      <c r="B406" s="122"/>
      <c r="C406" s="123"/>
      <c r="D406" s="123"/>
      <c r="E406" s="123"/>
      <c r="F406" s="123"/>
      <c r="G406" s="123"/>
      <c r="H406" s="123"/>
      <c r="I406" s="123"/>
      <c r="J406" s="123"/>
      <c r="K406" s="123"/>
      <c r="L406" s="123"/>
      <c r="M406" s="123"/>
      <c r="N406" s="123"/>
      <c r="O406" s="123"/>
      <c r="P406" s="123"/>
      <c r="Q406" s="123"/>
      <c r="R406" s="123"/>
    </row>
    <row r="407" spans="2:18">
      <c r="B407" s="122"/>
      <c r="C407" s="123"/>
      <c r="D407" s="123"/>
      <c r="E407" s="123"/>
      <c r="F407" s="123"/>
      <c r="G407" s="123"/>
      <c r="H407" s="123"/>
      <c r="I407" s="123"/>
      <c r="J407" s="123"/>
      <c r="K407" s="123"/>
      <c r="L407" s="123"/>
      <c r="M407" s="123"/>
      <c r="N407" s="123"/>
      <c r="O407" s="123"/>
      <c r="P407" s="123"/>
      <c r="Q407" s="123"/>
      <c r="R407" s="123"/>
    </row>
    <row r="408" spans="2:18">
      <c r="B408" s="122"/>
      <c r="C408" s="123"/>
      <c r="D408" s="123"/>
      <c r="E408" s="123"/>
      <c r="F408" s="123"/>
      <c r="G408" s="123"/>
      <c r="H408" s="123"/>
      <c r="I408" s="123"/>
      <c r="J408" s="123"/>
      <c r="K408" s="123"/>
      <c r="L408" s="123"/>
      <c r="M408" s="123"/>
      <c r="N408" s="123"/>
      <c r="O408" s="123"/>
      <c r="P408" s="123"/>
      <c r="Q408" s="123"/>
      <c r="R408" s="123"/>
    </row>
    <row r="409" spans="2:18">
      <c r="B409" s="122"/>
      <c r="C409" s="123"/>
      <c r="D409" s="123"/>
      <c r="E409" s="123"/>
      <c r="F409" s="123"/>
      <c r="G409" s="123"/>
      <c r="H409" s="123"/>
      <c r="I409" s="123"/>
      <c r="J409" s="123"/>
      <c r="K409" s="123"/>
      <c r="L409" s="123"/>
      <c r="M409" s="123"/>
      <c r="N409" s="123"/>
      <c r="O409" s="123"/>
      <c r="P409" s="123"/>
      <c r="Q409" s="123"/>
      <c r="R409" s="123"/>
    </row>
    <row r="410" spans="2:18">
      <c r="B410" s="122"/>
      <c r="C410" s="123"/>
      <c r="D410" s="123"/>
      <c r="E410" s="123"/>
      <c r="F410" s="123"/>
      <c r="G410" s="123"/>
      <c r="H410" s="123"/>
      <c r="I410" s="123"/>
      <c r="J410" s="123"/>
      <c r="K410" s="123"/>
      <c r="L410" s="123"/>
      <c r="M410" s="123"/>
      <c r="N410" s="123"/>
      <c r="O410" s="123"/>
      <c r="P410" s="123"/>
      <c r="Q410" s="123"/>
      <c r="R410" s="123"/>
    </row>
    <row r="411" spans="2:18">
      <c r="B411" s="122"/>
      <c r="C411" s="123"/>
      <c r="D411" s="123"/>
      <c r="E411" s="123"/>
      <c r="F411" s="123"/>
      <c r="G411" s="123"/>
      <c r="H411" s="123"/>
      <c r="I411" s="123"/>
      <c r="J411" s="123"/>
      <c r="K411" s="123"/>
      <c r="L411" s="123"/>
      <c r="M411" s="123"/>
      <c r="N411" s="123"/>
      <c r="O411" s="123"/>
      <c r="P411" s="123"/>
      <c r="Q411" s="123"/>
      <c r="R411" s="123"/>
    </row>
    <row r="412" spans="2:18">
      <c r="B412" s="122"/>
      <c r="C412" s="123"/>
      <c r="D412" s="123"/>
      <c r="E412" s="123"/>
      <c r="F412" s="123"/>
      <c r="G412" s="123"/>
      <c r="H412" s="123"/>
      <c r="I412" s="123"/>
      <c r="J412" s="123"/>
      <c r="K412" s="123"/>
      <c r="L412" s="123"/>
      <c r="M412" s="123"/>
      <c r="N412" s="123"/>
      <c r="O412" s="123"/>
      <c r="P412" s="123"/>
      <c r="Q412" s="123"/>
      <c r="R412" s="123"/>
    </row>
    <row r="413" spans="2:18">
      <c r="B413" s="122"/>
      <c r="C413" s="123"/>
      <c r="D413" s="123"/>
      <c r="E413" s="123"/>
      <c r="F413" s="123"/>
      <c r="G413" s="123"/>
      <c r="H413" s="123"/>
      <c r="I413" s="123"/>
      <c r="J413" s="123"/>
      <c r="K413" s="123"/>
      <c r="L413" s="123"/>
      <c r="M413" s="123"/>
      <c r="N413" s="123"/>
      <c r="O413" s="123"/>
      <c r="P413" s="123"/>
      <c r="Q413" s="123"/>
      <c r="R413" s="123"/>
    </row>
    <row r="414" spans="2:18">
      <c r="B414" s="122"/>
      <c r="C414" s="123"/>
      <c r="D414" s="123"/>
      <c r="E414" s="123"/>
      <c r="F414" s="123"/>
      <c r="G414" s="123"/>
      <c r="H414" s="123"/>
      <c r="I414" s="123"/>
      <c r="J414" s="123"/>
      <c r="K414" s="123"/>
      <c r="L414" s="123"/>
      <c r="M414" s="123"/>
      <c r="N414" s="123"/>
      <c r="O414" s="123"/>
      <c r="P414" s="123"/>
      <c r="Q414" s="123"/>
      <c r="R414" s="123"/>
    </row>
    <row r="415" spans="2:18">
      <c r="B415" s="122"/>
      <c r="C415" s="123"/>
      <c r="D415" s="123"/>
      <c r="E415" s="123"/>
      <c r="F415" s="123"/>
      <c r="G415" s="123"/>
      <c r="H415" s="123"/>
      <c r="I415" s="123"/>
      <c r="J415" s="123"/>
      <c r="K415" s="123"/>
      <c r="L415" s="123"/>
      <c r="M415" s="123"/>
      <c r="N415" s="123"/>
      <c r="O415" s="123"/>
      <c r="P415" s="123"/>
      <c r="Q415" s="123"/>
      <c r="R415" s="123"/>
    </row>
    <row r="416" spans="2:18">
      <c r="B416" s="122"/>
      <c r="C416" s="123"/>
      <c r="D416" s="123"/>
      <c r="E416" s="123"/>
      <c r="F416" s="123"/>
      <c r="G416" s="123"/>
      <c r="H416" s="123"/>
      <c r="I416" s="123"/>
      <c r="J416" s="123"/>
      <c r="K416" s="123"/>
      <c r="L416" s="123"/>
      <c r="M416" s="123"/>
      <c r="N416" s="123"/>
      <c r="O416" s="123"/>
      <c r="P416" s="123"/>
      <c r="Q416" s="123"/>
      <c r="R416" s="123"/>
    </row>
    <row r="417" spans="2:18">
      <c r="B417" s="122"/>
      <c r="C417" s="123"/>
      <c r="D417" s="123"/>
      <c r="E417" s="123"/>
      <c r="F417" s="123"/>
      <c r="G417" s="123"/>
      <c r="H417" s="123"/>
      <c r="I417" s="123"/>
      <c r="J417" s="123"/>
      <c r="K417" s="123"/>
      <c r="L417" s="123"/>
      <c r="M417" s="123"/>
      <c r="N417" s="123"/>
      <c r="O417" s="123"/>
      <c r="P417" s="123"/>
      <c r="Q417" s="123"/>
      <c r="R417" s="123"/>
    </row>
    <row r="418" spans="2:18">
      <c r="B418" s="122"/>
      <c r="C418" s="123"/>
      <c r="D418" s="123"/>
      <c r="E418" s="123"/>
      <c r="F418" s="123"/>
      <c r="G418" s="123"/>
      <c r="H418" s="123"/>
      <c r="I418" s="123"/>
      <c r="J418" s="123"/>
      <c r="K418" s="123"/>
      <c r="L418" s="123"/>
      <c r="M418" s="123"/>
      <c r="N418" s="123"/>
      <c r="O418" s="123"/>
      <c r="P418" s="123"/>
      <c r="Q418" s="123"/>
      <c r="R418" s="123"/>
    </row>
    <row r="419" spans="2:18">
      <c r="B419" s="122"/>
      <c r="C419" s="123"/>
      <c r="D419" s="123"/>
      <c r="E419" s="123"/>
      <c r="F419" s="123"/>
      <c r="G419" s="123"/>
      <c r="H419" s="123"/>
      <c r="I419" s="123"/>
      <c r="J419" s="123"/>
      <c r="K419" s="123"/>
      <c r="L419" s="123"/>
      <c r="M419" s="123"/>
      <c r="N419" s="123"/>
      <c r="O419" s="123"/>
      <c r="P419" s="123"/>
      <c r="Q419" s="123"/>
      <c r="R419" s="123"/>
    </row>
    <row r="420" spans="2:18">
      <c r="B420" s="122"/>
      <c r="C420" s="123"/>
      <c r="D420" s="123"/>
      <c r="E420" s="123"/>
      <c r="F420" s="123"/>
      <c r="G420" s="123"/>
      <c r="H420" s="123"/>
      <c r="I420" s="123"/>
      <c r="J420" s="123"/>
      <c r="K420" s="123"/>
      <c r="L420" s="123"/>
      <c r="M420" s="123"/>
      <c r="N420" s="123"/>
      <c r="O420" s="123"/>
      <c r="P420" s="123"/>
      <c r="Q420" s="123"/>
      <c r="R420" s="123"/>
    </row>
    <row r="421" spans="2:18">
      <c r="B421" s="122"/>
      <c r="C421" s="123"/>
      <c r="D421" s="123"/>
      <c r="E421" s="123"/>
      <c r="F421" s="123"/>
      <c r="G421" s="123"/>
      <c r="H421" s="123"/>
      <c r="I421" s="123"/>
      <c r="J421" s="123"/>
      <c r="K421" s="123"/>
      <c r="L421" s="123"/>
      <c r="M421" s="123"/>
      <c r="N421" s="123"/>
      <c r="O421" s="123"/>
      <c r="P421" s="123"/>
      <c r="Q421" s="123"/>
      <c r="R421" s="123"/>
    </row>
    <row r="422" spans="2:18">
      <c r="B422" s="122"/>
      <c r="C422" s="123"/>
      <c r="D422" s="123"/>
      <c r="E422" s="123"/>
      <c r="F422" s="123"/>
      <c r="G422" s="123"/>
      <c r="H422" s="123"/>
      <c r="I422" s="123"/>
      <c r="J422" s="123"/>
      <c r="K422" s="123"/>
      <c r="L422" s="123"/>
      <c r="M422" s="123"/>
      <c r="N422" s="123"/>
      <c r="O422" s="123"/>
      <c r="P422" s="123"/>
      <c r="Q422" s="123"/>
      <c r="R422" s="123"/>
    </row>
    <row r="423" spans="2:18">
      <c r="B423" s="122"/>
      <c r="C423" s="123"/>
      <c r="D423" s="123"/>
      <c r="E423" s="123"/>
      <c r="F423" s="123"/>
      <c r="G423" s="123"/>
      <c r="H423" s="123"/>
      <c r="I423" s="123"/>
      <c r="J423" s="123"/>
      <c r="K423" s="123"/>
      <c r="L423" s="123"/>
      <c r="M423" s="123"/>
      <c r="N423" s="123"/>
      <c r="O423" s="123"/>
      <c r="P423" s="123"/>
      <c r="Q423" s="123"/>
      <c r="R423" s="123"/>
    </row>
    <row r="424" spans="2:18">
      <c r="B424" s="122"/>
      <c r="C424" s="123"/>
      <c r="D424" s="123"/>
      <c r="E424" s="123"/>
      <c r="F424" s="123"/>
      <c r="G424" s="123"/>
      <c r="H424" s="123"/>
      <c r="I424" s="123"/>
      <c r="J424" s="123"/>
      <c r="K424" s="123"/>
      <c r="L424" s="123"/>
      <c r="M424" s="123"/>
      <c r="N424" s="123"/>
      <c r="O424" s="123"/>
      <c r="P424" s="123"/>
      <c r="Q424" s="123"/>
      <c r="R424" s="123"/>
    </row>
    <row r="425" spans="2:18">
      <c r="B425" s="122"/>
      <c r="C425" s="123"/>
      <c r="D425" s="123"/>
      <c r="E425" s="123"/>
      <c r="F425" s="123"/>
      <c r="G425" s="123"/>
      <c r="H425" s="123"/>
      <c r="I425" s="123"/>
      <c r="J425" s="123"/>
      <c r="K425" s="123"/>
      <c r="L425" s="123"/>
      <c r="M425" s="123"/>
      <c r="N425" s="123"/>
      <c r="O425" s="123"/>
      <c r="P425" s="123"/>
      <c r="Q425" s="123"/>
      <c r="R425" s="123"/>
    </row>
    <row r="426" spans="2:18">
      <c r="B426" s="122"/>
      <c r="C426" s="123"/>
      <c r="D426" s="123"/>
      <c r="E426" s="123"/>
      <c r="F426" s="123"/>
      <c r="G426" s="123"/>
      <c r="H426" s="123"/>
      <c r="I426" s="123"/>
      <c r="J426" s="123"/>
      <c r="K426" s="123"/>
      <c r="L426" s="123"/>
      <c r="M426" s="123"/>
      <c r="N426" s="123"/>
      <c r="O426" s="123"/>
      <c r="P426" s="123"/>
      <c r="Q426" s="123"/>
      <c r="R426" s="123"/>
    </row>
    <row r="427" spans="2:18">
      <c r="B427" s="122"/>
      <c r="C427" s="123"/>
      <c r="D427" s="123"/>
      <c r="E427" s="123"/>
      <c r="F427" s="123"/>
      <c r="G427" s="123"/>
      <c r="H427" s="123"/>
      <c r="I427" s="123"/>
      <c r="J427" s="123"/>
      <c r="K427" s="123"/>
      <c r="L427" s="123"/>
      <c r="M427" s="123"/>
      <c r="N427" s="123"/>
      <c r="O427" s="123"/>
      <c r="P427" s="123"/>
      <c r="Q427" s="123"/>
      <c r="R427" s="123"/>
    </row>
    <row r="428" spans="2:18">
      <c r="B428" s="122"/>
      <c r="C428" s="123"/>
      <c r="D428" s="123"/>
      <c r="E428" s="123"/>
      <c r="F428" s="123"/>
      <c r="G428" s="123"/>
      <c r="H428" s="123"/>
      <c r="I428" s="123"/>
      <c r="J428" s="123"/>
      <c r="K428" s="123"/>
      <c r="L428" s="123"/>
      <c r="M428" s="123"/>
      <c r="N428" s="123"/>
      <c r="O428" s="123"/>
      <c r="P428" s="123"/>
      <c r="Q428" s="123"/>
      <c r="R428" s="123"/>
    </row>
    <row r="429" spans="2:18">
      <c r="B429" s="122"/>
      <c r="C429" s="123"/>
      <c r="D429" s="123"/>
      <c r="E429" s="123"/>
      <c r="F429" s="123"/>
      <c r="G429" s="123"/>
      <c r="H429" s="123"/>
      <c r="I429" s="123"/>
      <c r="J429" s="123"/>
      <c r="K429" s="123"/>
      <c r="L429" s="123"/>
      <c r="M429" s="123"/>
      <c r="N429" s="123"/>
      <c r="O429" s="123"/>
      <c r="P429" s="123"/>
      <c r="Q429" s="123"/>
      <c r="R429" s="123"/>
    </row>
    <row r="430" spans="2:18">
      <c r="B430" s="122"/>
      <c r="C430" s="123"/>
      <c r="D430" s="123"/>
      <c r="E430" s="123"/>
      <c r="F430" s="123"/>
      <c r="G430" s="123"/>
      <c r="H430" s="123"/>
      <c r="I430" s="123"/>
      <c r="J430" s="123"/>
      <c r="K430" s="123"/>
      <c r="L430" s="123"/>
      <c r="M430" s="123"/>
      <c r="N430" s="123"/>
      <c r="O430" s="123"/>
      <c r="P430" s="123"/>
      <c r="Q430" s="123"/>
      <c r="R430" s="123"/>
    </row>
    <row r="431" spans="2:18">
      <c r="B431" s="122"/>
      <c r="C431" s="123"/>
      <c r="D431" s="123"/>
      <c r="E431" s="123"/>
      <c r="F431" s="123"/>
      <c r="G431" s="123"/>
      <c r="H431" s="123"/>
      <c r="I431" s="123"/>
      <c r="J431" s="123"/>
      <c r="K431" s="123"/>
      <c r="L431" s="123"/>
      <c r="M431" s="123"/>
      <c r="N431" s="123"/>
      <c r="O431" s="123"/>
      <c r="P431" s="123"/>
      <c r="Q431" s="123"/>
      <c r="R431" s="123"/>
    </row>
    <row r="432" spans="2:18">
      <c r="B432" s="122"/>
      <c r="C432" s="123"/>
      <c r="D432" s="123"/>
      <c r="E432" s="123"/>
      <c r="F432" s="123"/>
      <c r="G432" s="123"/>
      <c r="H432" s="123"/>
      <c r="I432" s="123"/>
      <c r="J432" s="123"/>
      <c r="K432" s="123"/>
      <c r="L432" s="123"/>
      <c r="M432" s="123"/>
      <c r="N432" s="123"/>
      <c r="O432" s="123"/>
      <c r="P432" s="123"/>
      <c r="Q432" s="123"/>
      <c r="R432" s="123"/>
    </row>
    <row r="433" spans="2:18">
      <c r="B433" s="122"/>
      <c r="C433" s="123"/>
      <c r="D433" s="123"/>
      <c r="E433" s="123"/>
      <c r="F433" s="123"/>
      <c r="G433" s="123"/>
      <c r="H433" s="123"/>
      <c r="I433" s="123"/>
      <c r="J433" s="123"/>
      <c r="K433" s="123"/>
      <c r="L433" s="123"/>
      <c r="M433" s="123"/>
      <c r="N433" s="123"/>
      <c r="O433" s="123"/>
      <c r="P433" s="123"/>
      <c r="Q433" s="123"/>
      <c r="R433" s="123"/>
    </row>
    <row r="434" spans="2:18">
      <c r="B434" s="122"/>
      <c r="C434" s="123"/>
      <c r="D434" s="123"/>
      <c r="E434" s="123"/>
      <c r="F434" s="123"/>
      <c r="G434" s="123"/>
      <c r="H434" s="123"/>
      <c r="I434" s="123"/>
      <c r="J434" s="123"/>
      <c r="K434" s="123"/>
      <c r="L434" s="123"/>
      <c r="M434" s="123"/>
      <c r="N434" s="123"/>
      <c r="O434" s="123"/>
      <c r="P434" s="123"/>
      <c r="Q434" s="123"/>
      <c r="R434" s="123"/>
    </row>
    <row r="435" spans="2:18">
      <c r="B435" s="122"/>
      <c r="C435" s="123"/>
      <c r="D435" s="123"/>
      <c r="E435" s="123"/>
      <c r="F435" s="123"/>
      <c r="G435" s="123"/>
      <c r="H435" s="123"/>
      <c r="I435" s="123"/>
      <c r="J435" s="123"/>
      <c r="K435" s="123"/>
      <c r="L435" s="123"/>
      <c r="M435" s="123"/>
      <c r="N435" s="123"/>
      <c r="O435" s="123"/>
      <c r="P435" s="123"/>
      <c r="Q435" s="123"/>
      <c r="R435" s="123"/>
    </row>
    <row r="436" spans="2:18">
      <c r="B436" s="122"/>
      <c r="C436" s="123"/>
      <c r="D436" s="123"/>
      <c r="E436" s="123"/>
      <c r="F436" s="123"/>
      <c r="G436" s="123"/>
      <c r="H436" s="123"/>
      <c r="I436" s="123"/>
      <c r="J436" s="123"/>
      <c r="K436" s="123"/>
      <c r="L436" s="123"/>
      <c r="M436" s="123"/>
      <c r="N436" s="123"/>
      <c r="O436" s="123"/>
      <c r="P436" s="123"/>
      <c r="Q436" s="123"/>
      <c r="R436" s="123"/>
    </row>
    <row r="437" spans="2:18">
      <c r="B437" s="122"/>
      <c r="C437" s="123"/>
      <c r="D437" s="123"/>
      <c r="E437" s="123"/>
      <c r="F437" s="123"/>
      <c r="G437" s="123"/>
      <c r="H437" s="123"/>
      <c r="I437" s="123"/>
      <c r="J437" s="123"/>
      <c r="K437" s="123"/>
      <c r="L437" s="123"/>
      <c r="M437" s="123"/>
      <c r="N437" s="123"/>
      <c r="O437" s="123"/>
      <c r="P437" s="123"/>
      <c r="Q437" s="123"/>
      <c r="R437" s="123"/>
    </row>
    <row r="438" spans="2:18">
      <c r="B438" s="122"/>
      <c r="C438" s="123"/>
      <c r="D438" s="123"/>
      <c r="E438" s="123"/>
      <c r="F438" s="123"/>
      <c r="G438" s="123"/>
      <c r="H438" s="123"/>
      <c r="I438" s="123"/>
      <c r="J438" s="123"/>
      <c r="K438" s="123"/>
      <c r="L438" s="123"/>
      <c r="M438" s="123"/>
      <c r="N438" s="123"/>
      <c r="O438" s="123"/>
      <c r="P438" s="123"/>
      <c r="Q438" s="123"/>
      <c r="R438" s="123"/>
    </row>
    <row r="439" spans="2:18">
      <c r="B439" s="122"/>
      <c r="C439" s="123"/>
      <c r="D439" s="123"/>
      <c r="E439" s="123"/>
      <c r="F439" s="123"/>
      <c r="G439" s="123"/>
      <c r="H439" s="123"/>
      <c r="I439" s="123"/>
      <c r="J439" s="123"/>
      <c r="K439" s="123"/>
      <c r="L439" s="123"/>
      <c r="M439" s="123"/>
      <c r="N439" s="123"/>
      <c r="O439" s="123"/>
      <c r="P439" s="123"/>
      <c r="Q439" s="123"/>
      <c r="R439" s="123"/>
    </row>
    <row r="440" spans="2:18">
      <c r="B440" s="122"/>
      <c r="C440" s="123"/>
      <c r="D440" s="123"/>
      <c r="E440" s="123"/>
      <c r="F440" s="123"/>
      <c r="G440" s="123"/>
      <c r="H440" s="123"/>
      <c r="I440" s="123"/>
      <c r="J440" s="123"/>
      <c r="K440" s="123"/>
      <c r="L440" s="123"/>
      <c r="M440" s="123"/>
      <c r="N440" s="123"/>
      <c r="O440" s="123"/>
      <c r="P440" s="123"/>
      <c r="Q440" s="123"/>
      <c r="R440" s="123"/>
    </row>
    <row r="441" spans="2:18">
      <c r="B441" s="122"/>
      <c r="C441" s="123"/>
      <c r="D441" s="123"/>
      <c r="E441" s="123"/>
      <c r="F441" s="123"/>
      <c r="G441" s="123"/>
      <c r="H441" s="123"/>
      <c r="I441" s="123"/>
      <c r="J441" s="123"/>
      <c r="K441" s="123"/>
      <c r="L441" s="123"/>
      <c r="M441" s="123"/>
      <c r="N441" s="123"/>
      <c r="O441" s="123"/>
      <c r="P441" s="123"/>
      <c r="Q441" s="123"/>
      <c r="R441" s="123"/>
    </row>
    <row r="442" spans="2:18">
      <c r="B442" s="122"/>
      <c r="C442" s="123"/>
      <c r="D442" s="123"/>
      <c r="E442" s="123"/>
      <c r="F442" s="123"/>
      <c r="G442" s="123"/>
      <c r="H442" s="123"/>
      <c r="I442" s="123"/>
      <c r="J442" s="123"/>
      <c r="K442" s="123"/>
      <c r="L442" s="123"/>
      <c r="M442" s="123"/>
      <c r="N442" s="123"/>
      <c r="O442" s="123"/>
      <c r="P442" s="123"/>
      <c r="Q442" s="123"/>
      <c r="R442" s="123"/>
    </row>
    <row r="443" spans="2:18">
      <c r="B443" s="122"/>
      <c r="C443" s="123"/>
      <c r="D443" s="123"/>
      <c r="E443" s="123"/>
      <c r="F443" s="123"/>
      <c r="G443" s="123"/>
      <c r="H443" s="123"/>
      <c r="I443" s="123"/>
      <c r="J443" s="123"/>
      <c r="K443" s="123"/>
      <c r="L443" s="123"/>
      <c r="M443" s="123"/>
      <c r="N443" s="123"/>
      <c r="O443" s="123"/>
      <c r="P443" s="123"/>
      <c r="Q443" s="123"/>
      <c r="R443" s="123"/>
    </row>
    <row r="444" spans="2:18">
      <c r="B444" s="122"/>
      <c r="C444" s="123"/>
      <c r="D444" s="123"/>
      <c r="E444" s="123"/>
      <c r="F444" s="123"/>
      <c r="G444" s="123"/>
      <c r="H444" s="123"/>
      <c r="I444" s="123"/>
      <c r="J444" s="123"/>
      <c r="K444" s="123"/>
      <c r="L444" s="123"/>
      <c r="M444" s="123"/>
      <c r="N444" s="123"/>
      <c r="O444" s="123"/>
      <c r="P444" s="123"/>
      <c r="Q444" s="123"/>
      <c r="R444" s="123"/>
    </row>
    <row r="445" spans="2:18">
      <c r="B445" s="122"/>
      <c r="C445" s="123"/>
      <c r="D445" s="123"/>
      <c r="E445" s="123"/>
      <c r="F445" s="123"/>
      <c r="G445" s="123"/>
      <c r="H445" s="123"/>
      <c r="I445" s="123"/>
      <c r="J445" s="123"/>
      <c r="K445" s="123"/>
      <c r="L445" s="123"/>
      <c r="M445" s="123"/>
      <c r="N445" s="123"/>
      <c r="O445" s="123"/>
      <c r="P445" s="123"/>
      <c r="Q445" s="123"/>
      <c r="R445" s="123"/>
    </row>
    <row r="446" spans="2:18">
      <c r="B446" s="122"/>
      <c r="C446" s="123"/>
      <c r="D446" s="123"/>
      <c r="E446" s="123"/>
      <c r="F446" s="123"/>
      <c r="G446" s="123"/>
      <c r="H446" s="123"/>
      <c r="I446" s="123"/>
      <c r="J446" s="123"/>
      <c r="K446" s="123"/>
      <c r="L446" s="123"/>
      <c r="M446" s="123"/>
      <c r="N446" s="123"/>
      <c r="O446" s="123"/>
      <c r="P446" s="123"/>
      <c r="Q446" s="123"/>
      <c r="R446" s="123"/>
    </row>
    <row r="447" spans="2:18">
      <c r="B447" s="122"/>
      <c r="C447" s="123"/>
      <c r="D447" s="123"/>
      <c r="E447" s="123"/>
      <c r="F447" s="123"/>
      <c r="G447" s="123"/>
      <c r="H447" s="123"/>
      <c r="I447" s="123"/>
      <c r="J447" s="123"/>
      <c r="K447" s="123"/>
      <c r="L447" s="123"/>
      <c r="M447" s="123"/>
      <c r="N447" s="123"/>
      <c r="O447" s="123"/>
      <c r="P447" s="123"/>
      <c r="Q447" s="123"/>
      <c r="R447" s="123"/>
    </row>
    <row r="448" spans="2:18">
      <c r="B448" s="122"/>
      <c r="C448" s="123"/>
      <c r="D448" s="123"/>
      <c r="E448" s="123"/>
      <c r="F448" s="123"/>
      <c r="G448" s="123"/>
      <c r="H448" s="123"/>
      <c r="I448" s="123"/>
      <c r="J448" s="123"/>
      <c r="K448" s="123"/>
      <c r="L448" s="123"/>
      <c r="M448" s="123"/>
      <c r="N448" s="123"/>
      <c r="O448" s="123"/>
      <c r="P448" s="123"/>
      <c r="Q448" s="123"/>
      <c r="R448" s="123"/>
    </row>
    <row r="449" spans="2:18">
      <c r="B449" s="122"/>
      <c r="C449" s="123"/>
      <c r="D449" s="123"/>
      <c r="E449" s="123"/>
      <c r="F449" s="123"/>
      <c r="G449" s="123"/>
      <c r="H449" s="123"/>
      <c r="I449" s="123"/>
      <c r="J449" s="123"/>
      <c r="K449" s="123"/>
      <c r="L449" s="123"/>
      <c r="M449" s="123"/>
      <c r="N449" s="123"/>
      <c r="O449" s="123"/>
      <c r="P449" s="123"/>
      <c r="Q449" s="123"/>
      <c r="R449" s="123"/>
    </row>
    <row r="450" spans="2:18">
      <c r="B450" s="122"/>
      <c r="C450" s="123"/>
      <c r="D450" s="123"/>
      <c r="E450" s="123"/>
      <c r="F450" s="123"/>
      <c r="G450" s="123"/>
      <c r="H450" s="123"/>
      <c r="I450" s="123"/>
      <c r="J450" s="123"/>
      <c r="K450" s="123"/>
      <c r="L450" s="123"/>
      <c r="M450" s="123"/>
      <c r="N450" s="123"/>
      <c r="O450" s="123"/>
      <c r="P450" s="123"/>
      <c r="Q450" s="123"/>
      <c r="R450" s="123"/>
    </row>
    <row r="451" spans="2:18">
      <c r="B451" s="122"/>
      <c r="C451" s="123"/>
      <c r="D451" s="123"/>
      <c r="E451" s="123"/>
      <c r="F451" s="123"/>
      <c r="G451" s="123"/>
      <c r="H451" s="123"/>
      <c r="I451" s="123"/>
      <c r="J451" s="123"/>
      <c r="K451" s="123"/>
      <c r="L451" s="123"/>
      <c r="M451" s="123"/>
      <c r="N451" s="123"/>
      <c r="O451" s="123"/>
      <c r="P451" s="123"/>
      <c r="Q451" s="123"/>
      <c r="R451" s="123"/>
    </row>
    <row r="452" spans="2:18">
      <c r="B452" s="122"/>
      <c r="C452" s="123"/>
      <c r="D452" s="123"/>
      <c r="E452" s="123"/>
      <c r="F452" s="123"/>
      <c r="G452" s="123"/>
      <c r="H452" s="123"/>
      <c r="I452" s="123"/>
      <c r="J452" s="123"/>
      <c r="K452" s="123"/>
      <c r="L452" s="123"/>
      <c r="M452" s="123"/>
      <c r="N452" s="123"/>
      <c r="O452" s="123"/>
      <c r="P452" s="123"/>
      <c r="Q452" s="123"/>
      <c r="R452" s="123"/>
    </row>
    <row r="453" spans="2:18">
      <c r="B453" s="122"/>
      <c r="C453" s="123"/>
      <c r="D453" s="123"/>
      <c r="E453" s="123"/>
      <c r="F453" s="123"/>
      <c r="G453" s="123"/>
      <c r="H453" s="123"/>
      <c r="I453" s="123"/>
      <c r="J453" s="123"/>
      <c r="K453" s="123"/>
      <c r="L453" s="123"/>
      <c r="M453" s="123"/>
      <c r="N453" s="123"/>
      <c r="O453" s="123"/>
      <c r="P453" s="123"/>
      <c r="Q453" s="123"/>
      <c r="R453" s="123"/>
    </row>
    <row r="454" spans="2:18">
      <c r="B454" s="122"/>
      <c r="C454" s="123"/>
      <c r="D454" s="123"/>
      <c r="E454" s="123"/>
      <c r="F454" s="123"/>
      <c r="G454" s="123"/>
      <c r="H454" s="123"/>
      <c r="I454" s="123"/>
      <c r="J454" s="123"/>
      <c r="K454" s="123"/>
      <c r="L454" s="123"/>
      <c r="M454" s="123"/>
      <c r="N454" s="123"/>
      <c r="O454" s="123"/>
      <c r="P454" s="123"/>
      <c r="Q454" s="123"/>
      <c r="R454" s="123"/>
    </row>
    <row r="455" spans="2:18">
      <c r="B455" s="122"/>
      <c r="C455" s="123"/>
      <c r="D455" s="123"/>
      <c r="E455" s="123"/>
      <c r="F455" s="123"/>
      <c r="G455" s="123"/>
      <c r="H455" s="123"/>
      <c r="I455" s="123"/>
      <c r="J455" s="123"/>
      <c r="K455" s="123"/>
      <c r="L455" s="123"/>
      <c r="M455" s="123"/>
      <c r="N455" s="123"/>
      <c r="O455" s="123"/>
      <c r="P455" s="123"/>
      <c r="Q455" s="123"/>
      <c r="R455" s="123"/>
    </row>
    <row r="456" spans="2:18">
      <c r="B456" s="122"/>
      <c r="C456" s="123"/>
      <c r="D456" s="123"/>
      <c r="E456" s="123"/>
      <c r="F456" s="123"/>
      <c r="G456" s="123"/>
      <c r="H456" s="123"/>
      <c r="I456" s="123"/>
      <c r="J456" s="123"/>
      <c r="K456" s="123"/>
      <c r="L456" s="123"/>
      <c r="M456" s="123"/>
      <c r="N456" s="123"/>
      <c r="O456" s="123"/>
      <c r="P456" s="123"/>
      <c r="Q456" s="123"/>
      <c r="R456" s="123"/>
    </row>
    <row r="457" spans="2:18">
      <c r="B457" s="122"/>
      <c r="C457" s="123"/>
      <c r="D457" s="123"/>
      <c r="E457" s="123"/>
      <c r="F457" s="123"/>
      <c r="G457" s="123"/>
      <c r="H457" s="123"/>
      <c r="I457" s="123"/>
      <c r="J457" s="123"/>
      <c r="K457" s="123"/>
      <c r="L457" s="123"/>
      <c r="M457" s="123"/>
      <c r="N457" s="123"/>
      <c r="O457" s="123"/>
      <c r="P457" s="123"/>
      <c r="Q457" s="123"/>
      <c r="R457" s="123"/>
    </row>
    <row r="458" spans="2:18">
      <c r="B458" s="122"/>
      <c r="C458" s="123"/>
      <c r="D458" s="123"/>
      <c r="E458" s="123"/>
      <c r="F458" s="123"/>
      <c r="G458" s="123"/>
      <c r="H458" s="123"/>
      <c r="I458" s="123"/>
      <c r="J458" s="123"/>
      <c r="K458" s="123"/>
      <c r="L458" s="123"/>
      <c r="M458" s="123"/>
      <c r="N458" s="123"/>
      <c r="O458" s="123"/>
      <c r="P458" s="123"/>
      <c r="Q458" s="123"/>
      <c r="R458" s="123"/>
    </row>
    <row r="459" spans="2:18">
      <c r="B459" s="122"/>
      <c r="C459" s="123"/>
      <c r="D459" s="123"/>
      <c r="E459" s="123"/>
      <c r="F459" s="123"/>
      <c r="G459" s="123"/>
      <c r="H459" s="123"/>
      <c r="I459" s="123"/>
      <c r="J459" s="123"/>
      <c r="K459" s="123"/>
      <c r="L459" s="123"/>
      <c r="M459" s="123"/>
      <c r="N459" s="123"/>
      <c r="O459" s="123"/>
      <c r="P459" s="123"/>
      <c r="Q459" s="123"/>
      <c r="R459" s="123"/>
    </row>
    <row r="460" spans="2:18">
      <c r="B460" s="122"/>
      <c r="C460" s="123"/>
      <c r="D460" s="123"/>
      <c r="E460" s="123"/>
      <c r="F460" s="123"/>
      <c r="G460" s="123"/>
      <c r="H460" s="123"/>
      <c r="I460" s="123"/>
      <c r="J460" s="123"/>
      <c r="K460" s="123"/>
      <c r="L460" s="123"/>
      <c r="M460" s="123"/>
      <c r="N460" s="123"/>
      <c r="O460" s="123"/>
      <c r="P460" s="123"/>
      <c r="Q460" s="123"/>
      <c r="R460" s="123"/>
    </row>
    <row r="461" spans="2:18">
      <c r="B461" s="122"/>
      <c r="C461" s="123"/>
      <c r="D461" s="123"/>
      <c r="E461" s="123"/>
      <c r="F461" s="123"/>
      <c r="G461" s="123"/>
      <c r="H461" s="123"/>
      <c r="I461" s="123"/>
      <c r="J461" s="123"/>
      <c r="K461" s="123"/>
      <c r="L461" s="123"/>
      <c r="M461" s="123"/>
      <c r="N461" s="123"/>
      <c r="O461" s="123"/>
      <c r="P461" s="123"/>
      <c r="Q461" s="123"/>
      <c r="R461" s="123"/>
    </row>
    <row r="462" spans="2:18">
      <c r="B462" s="122"/>
      <c r="C462" s="123"/>
      <c r="D462" s="123"/>
      <c r="E462" s="123"/>
      <c r="F462" s="123"/>
      <c r="G462" s="123"/>
      <c r="H462" s="123"/>
      <c r="I462" s="123"/>
      <c r="J462" s="123"/>
      <c r="K462" s="123"/>
      <c r="L462" s="123"/>
      <c r="M462" s="123"/>
      <c r="N462" s="123"/>
      <c r="O462" s="123"/>
      <c r="P462" s="123"/>
      <c r="Q462" s="123"/>
      <c r="R462" s="123"/>
    </row>
    <row r="463" spans="2:18">
      <c r="B463" s="122"/>
      <c r="C463" s="123"/>
      <c r="D463" s="123"/>
      <c r="E463" s="123"/>
      <c r="F463" s="123"/>
      <c r="G463" s="123"/>
      <c r="H463" s="123"/>
      <c r="I463" s="123"/>
      <c r="J463" s="123"/>
      <c r="K463" s="123"/>
      <c r="L463" s="123"/>
      <c r="M463" s="123"/>
      <c r="N463" s="123"/>
      <c r="O463" s="123"/>
      <c r="P463" s="123"/>
      <c r="Q463" s="123"/>
      <c r="R463" s="123"/>
    </row>
    <row r="464" spans="2:18">
      <c r="B464" s="122"/>
      <c r="C464" s="123"/>
      <c r="D464" s="123"/>
      <c r="E464" s="123"/>
      <c r="F464" s="123"/>
      <c r="G464" s="123"/>
      <c r="H464" s="123"/>
      <c r="I464" s="123"/>
      <c r="J464" s="123"/>
      <c r="K464" s="123"/>
      <c r="L464" s="123"/>
      <c r="M464" s="123"/>
      <c r="N464" s="123"/>
      <c r="O464" s="123"/>
      <c r="P464" s="123"/>
      <c r="Q464" s="123"/>
      <c r="R464" s="123"/>
    </row>
    <row r="465" spans="2:18">
      <c r="B465" s="122"/>
      <c r="C465" s="123"/>
      <c r="D465" s="123"/>
      <c r="E465" s="123"/>
      <c r="F465" s="123"/>
      <c r="G465" s="123"/>
      <c r="H465" s="123"/>
      <c r="I465" s="123"/>
      <c r="J465" s="123"/>
      <c r="K465" s="123"/>
      <c r="L465" s="123"/>
      <c r="M465" s="123"/>
      <c r="N465" s="123"/>
      <c r="O465" s="123"/>
      <c r="P465" s="123"/>
      <c r="Q465" s="123"/>
      <c r="R465" s="123"/>
    </row>
    <row r="466" spans="2:18">
      <c r="B466" s="122"/>
      <c r="C466" s="123"/>
      <c r="D466" s="123"/>
      <c r="E466" s="123"/>
      <c r="F466" s="123"/>
      <c r="G466" s="123"/>
      <c r="H466" s="123"/>
      <c r="I466" s="123"/>
      <c r="J466" s="123"/>
      <c r="K466" s="123"/>
      <c r="L466" s="123"/>
      <c r="M466" s="123"/>
      <c r="N466" s="123"/>
      <c r="O466" s="123"/>
      <c r="P466" s="123"/>
      <c r="Q466" s="123"/>
      <c r="R466" s="123"/>
    </row>
    <row r="467" spans="2:18">
      <c r="B467" s="122"/>
      <c r="C467" s="123"/>
      <c r="D467" s="123"/>
      <c r="E467" s="123"/>
      <c r="F467" s="123"/>
      <c r="G467" s="123"/>
      <c r="H467" s="123"/>
      <c r="I467" s="123"/>
      <c r="J467" s="123"/>
      <c r="K467" s="123"/>
      <c r="L467" s="123"/>
      <c r="M467" s="123"/>
      <c r="N467" s="123"/>
      <c r="O467" s="123"/>
      <c r="P467" s="123"/>
      <c r="Q467" s="123"/>
      <c r="R467" s="123"/>
    </row>
    <row r="468" spans="2:18">
      <c r="B468" s="122"/>
      <c r="C468" s="123"/>
      <c r="D468" s="123"/>
      <c r="E468" s="123"/>
      <c r="F468" s="123"/>
      <c r="G468" s="123"/>
      <c r="H468" s="123"/>
      <c r="I468" s="123"/>
      <c r="J468" s="123"/>
      <c r="K468" s="123"/>
      <c r="L468" s="123"/>
      <c r="M468" s="123"/>
      <c r="N468" s="123"/>
      <c r="O468" s="123"/>
      <c r="P468" s="123"/>
      <c r="Q468" s="123"/>
      <c r="R468" s="123"/>
    </row>
    <row r="469" spans="2:18">
      <c r="B469" s="122"/>
      <c r="C469" s="123"/>
      <c r="D469" s="123"/>
      <c r="E469" s="123"/>
      <c r="F469" s="123"/>
      <c r="G469" s="123"/>
      <c r="H469" s="123"/>
      <c r="I469" s="123"/>
      <c r="J469" s="123"/>
      <c r="K469" s="123"/>
      <c r="L469" s="123"/>
      <c r="M469" s="123"/>
      <c r="N469" s="123"/>
      <c r="O469" s="123"/>
      <c r="P469" s="123"/>
      <c r="Q469" s="123"/>
      <c r="R469" s="123"/>
    </row>
    <row r="470" spans="2:18">
      <c r="B470" s="122"/>
      <c r="C470" s="123"/>
      <c r="D470" s="123"/>
      <c r="E470" s="123"/>
      <c r="F470" s="123"/>
      <c r="G470" s="123"/>
      <c r="H470" s="123"/>
      <c r="I470" s="123"/>
      <c r="J470" s="123"/>
      <c r="K470" s="123"/>
      <c r="L470" s="123"/>
      <c r="M470" s="123"/>
      <c r="N470" s="123"/>
      <c r="O470" s="123"/>
      <c r="P470" s="123"/>
      <c r="Q470" s="123"/>
      <c r="R470" s="123"/>
    </row>
    <row r="471" spans="2:18">
      <c r="B471" s="122"/>
      <c r="C471" s="123"/>
      <c r="D471" s="123"/>
      <c r="E471" s="123"/>
      <c r="F471" s="123"/>
      <c r="G471" s="123"/>
      <c r="H471" s="123"/>
      <c r="I471" s="123"/>
      <c r="J471" s="123"/>
      <c r="K471" s="123"/>
      <c r="L471" s="123"/>
      <c r="M471" s="123"/>
      <c r="N471" s="123"/>
      <c r="O471" s="123"/>
      <c r="P471" s="123"/>
      <c r="Q471" s="123"/>
      <c r="R471" s="123"/>
    </row>
    <row r="472" spans="2:18">
      <c r="B472" s="122"/>
      <c r="C472" s="123"/>
      <c r="D472" s="123"/>
      <c r="E472" s="123"/>
      <c r="F472" s="123"/>
      <c r="G472" s="123"/>
      <c r="H472" s="123"/>
      <c r="I472" s="123"/>
      <c r="J472" s="123"/>
      <c r="K472" s="123"/>
      <c r="L472" s="123"/>
      <c r="M472" s="123"/>
      <c r="N472" s="123"/>
      <c r="O472" s="123"/>
      <c r="P472" s="123"/>
      <c r="Q472" s="123"/>
      <c r="R472" s="123"/>
    </row>
    <row r="473" spans="2:18">
      <c r="B473" s="122"/>
      <c r="C473" s="123"/>
      <c r="D473" s="123"/>
      <c r="E473" s="123"/>
      <c r="F473" s="123"/>
      <c r="G473" s="123"/>
      <c r="H473" s="123"/>
      <c r="I473" s="123"/>
      <c r="J473" s="123"/>
      <c r="K473" s="123"/>
      <c r="L473" s="123"/>
      <c r="M473" s="123"/>
      <c r="N473" s="123"/>
      <c r="O473" s="123"/>
      <c r="P473" s="123"/>
      <c r="Q473" s="123"/>
      <c r="R473" s="123"/>
    </row>
    <row r="474" spans="2:18">
      <c r="B474" s="122"/>
      <c r="C474" s="123"/>
      <c r="D474" s="123"/>
      <c r="E474" s="123"/>
      <c r="F474" s="123"/>
      <c r="G474" s="123"/>
      <c r="H474" s="123"/>
      <c r="I474" s="123"/>
      <c r="J474" s="123"/>
      <c r="K474" s="123"/>
      <c r="L474" s="123"/>
      <c r="M474" s="123"/>
      <c r="N474" s="123"/>
      <c r="O474" s="123"/>
      <c r="P474" s="123"/>
      <c r="Q474" s="123"/>
      <c r="R474" s="123"/>
    </row>
    <row r="475" spans="2:18">
      <c r="B475" s="122"/>
      <c r="C475" s="123"/>
      <c r="D475" s="123"/>
      <c r="E475" s="123"/>
      <c r="F475" s="123"/>
      <c r="G475" s="123"/>
      <c r="H475" s="123"/>
      <c r="I475" s="123"/>
      <c r="J475" s="123"/>
      <c r="K475" s="123"/>
      <c r="L475" s="123"/>
      <c r="M475" s="123"/>
      <c r="N475" s="123"/>
      <c r="O475" s="123"/>
      <c r="P475" s="123"/>
      <c r="Q475" s="123"/>
      <c r="R475" s="123"/>
    </row>
    <row r="476" spans="2:18">
      <c r="B476" s="122"/>
      <c r="C476" s="123"/>
      <c r="D476" s="123"/>
      <c r="E476" s="123"/>
      <c r="F476" s="123"/>
      <c r="G476" s="123"/>
      <c r="H476" s="123"/>
      <c r="I476" s="123"/>
      <c r="J476" s="123"/>
      <c r="K476" s="123"/>
      <c r="L476" s="123"/>
      <c r="M476" s="123"/>
      <c r="N476" s="123"/>
      <c r="O476" s="123"/>
      <c r="P476" s="123"/>
      <c r="Q476" s="123"/>
      <c r="R476" s="123"/>
    </row>
    <row r="477" spans="2:18">
      <c r="B477" s="122"/>
      <c r="C477" s="123"/>
      <c r="D477" s="123"/>
      <c r="E477" s="123"/>
      <c r="F477" s="123"/>
      <c r="G477" s="123"/>
      <c r="H477" s="123"/>
      <c r="I477" s="123"/>
      <c r="J477" s="123"/>
      <c r="K477" s="123"/>
      <c r="L477" s="123"/>
      <c r="M477" s="123"/>
      <c r="N477" s="123"/>
      <c r="O477" s="123"/>
      <c r="P477" s="123"/>
      <c r="Q477" s="123"/>
      <c r="R477" s="123"/>
    </row>
    <row r="478" spans="2:18">
      <c r="B478" s="122"/>
      <c r="C478" s="123"/>
      <c r="D478" s="123"/>
      <c r="E478" s="123"/>
      <c r="F478" s="123"/>
      <c r="G478" s="123"/>
      <c r="H478" s="123"/>
      <c r="I478" s="123"/>
      <c r="J478" s="123"/>
      <c r="K478" s="123"/>
      <c r="L478" s="123"/>
      <c r="M478" s="123"/>
      <c r="N478" s="123"/>
      <c r="O478" s="123"/>
      <c r="P478" s="123"/>
      <c r="Q478" s="123"/>
      <c r="R478" s="123"/>
    </row>
    <row r="479" spans="2:18">
      <c r="B479" s="122"/>
      <c r="C479" s="123"/>
      <c r="D479" s="123"/>
      <c r="E479" s="123"/>
      <c r="F479" s="123"/>
      <c r="G479" s="123"/>
      <c r="H479" s="123"/>
      <c r="I479" s="123"/>
      <c r="J479" s="123"/>
      <c r="K479" s="123"/>
      <c r="L479" s="123"/>
      <c r="M479" s="123"/>
      <c r="N479" s="123"/>
      <c r="O479" s="123"/>
      <c r="P479" s="123"/>
      <c r="Q479" s="123"/>
      <c r="R479" s="123"/>
    </row>
    <row r="480" spans="2:18">
      <c r="B480" s="122"/>
      <c r="C480" s="123"/>
      <c r="D480" s="123"/>
      <c r="E480" s="123"/>
      <c r="F480" s="123"/>
      <c r="G480" s="123"/>
      <c r="H480" s="123"/>
      <c r="I480" s="123"/>
      <c r="J480" s="123"/>
      <c r="K480" s="123"/>
      <c r="L480" s="123"/>
      <c r="M480" s="123"/>
      <c r="N480" s="123"/>
      <c r="O480" s="123"/>
      <c r="P480" s="123"/>
      <c r="Q480" s="123"/>
      <c r="R480" s="123"/>
    </row>
    <row r="481" spans="2:18">
      <c r="B481" s="122"/>
      <c r="C481" s="123"/>
      <c r="D481" s="123"/>
      <c r="E481" s="123"/>
      <c r="F481" s="123"/>
      <c r="G481" s="123"/>
      <c r="H481" s="123"/>
      <c r="I481" s="123"/>
      <c r="J481" s="123"/>
      <c r="K481" s="123"/>
      <c r="L481" s="123"/>
      <c r="M481" s="123"/>
      <c r="N481" s="123"/>
      <c r="O481" s="123"/>
      <c r="P481" s="123"/>
      <c r="Q481" s="123"/>
      <c r="R481" s="123"/>
    </row>
    <row r="482" spans="2:18">
      <c r="B482" s="122"/>
      <c r="C482" s="123"/>
      <c r="D482" s="123"/>
      <c r="E482" s="123"/>
      <c r="F482" s="123"/>
      <c r="G482" s="123"/>
      <c r="H482" s="123"/>
      <c r="I482" s="123"/>
      <c r="J482" s="123"/>
      <c r="K482" s="123"/>
      <c r="L482" s="123"/>
      <c r="M482" s="123"/>
      <c r="N482" s="123"/>
      <c r="O482" s="123"/>
      <c r="P482" s="123"/>
      <c r="Q482" s="123"/>
      <c r="R482" s="123"/>
    </row>
    <row r="483" spans="2:18">
      <c r="B483" s="122"/>
      <c r="C483" s="123"/>
      <c r="D483" s="123"/>
      <c r="E483" s="123"/>
      <c r="F483" s="123"/>
      <c r="G483" s="123"/>
      <c r="H483" s="123"/>
      <c r="I483" s="123"/>
      <c r="J483" s="123"/>
      <c r="K483" s="123"/>
      <c r="L483" s="123"/>
      <c r="M483" s="123"/>
      <c r="N483" s="123"/>
      <c r="O483" s="123"/>
      <c r="P483" s="123"/>
      <c r="Q483" s="123"/>
      <c r="R483" s="123"/>
    </row>
    <row r="484" spans="2:18">
      <c r="B484" s="122"/>
      <c r="C484" s="123"/>
      <c r="D484" s="123"/>
      <c r="E484" s="123"/>
      <c r="F484" s="123"/>
      <c r="G484" s="123"/>
      <c r="H484" s="123"/>
      <c r="I484" s="123"/>
      <c r="J484" s="123"/>
      <c r="K484" s="123"/>
      <c r="L484" s="123"/>
      <c r="M484" s="123"/>
      <c r="N484" s="123"/>
      <c r="O484" s="123"/>
      <c r="P484" s="123"/>
      <c r="Q484" s="123"/>
      <c r="R484" s="123"/>
    </row>
    <row r="485" spans="2:18">
      <c r="B485" s="122"/>
      <c r="C485" s="123"/>
      <c r="D485" s="123"/>
      <c r="E485" s="123"/>
      <c r="F485" s="123"/>
      <c r="G485" s="123"/>
      <c r="H485" s="123"/>
      <c r="I485" s="123"/>
      <c r="J485" s="123"/>
      <c r="K485" s="123"/>
      <c r="L485" s="123"/>
      <c r="M485" s="123"/>
      <c r="N485" s="123"/>
      <c r="O485" s="123"/>
      <c r="P485" s="123"/>
      <c r="Q485" s="123"/>
      <c r="R485" s="123"/>
    </row>
    <row r="486" spans="2:18">
      <c r="B486" s="122"/>
      <c r="C486" s="123"/>
      <c r="D486" s="123"/>
      <c r="E486" s="123"/>
      <c r="F486" s="123"/>
      <c r="G486" s="123"/>
      <c r="H486" s="123"/>
      <c r="I486" s="123"/>
      <c r="J486" s="123"/>
      <c r="K486" s="123"/>
      <c r="L486" s="123"/>
      <c r="M486" s="123"/>
      <c r="N486" s="123"/>
      <c r="O486" s="123"/>
      <c r="P486" s="123"/>
      <c r="Q486" s="123"/>
      <c r="R486" s="123"/>
    </row>
    <row r="487" spans="2:18">
      <c r="B487" s="122"/>
      <c r="C487" s="123"/>
      <c r="D487" s="123"/>
      <c r="E487" s="123"/>
      <c r="F487" s="123"/>
      <c r="G487" s="123"/>
      <c r="H487" s="123"/>
      <c r="I487" s="123"/>
      <c r="J487" s="123"/>
      <c r="K487" s="123"/>
      <c r="L487" s="123"/>
      <c r="M487" s="123"/>
      <c r="N487" s="123"/>
      <c r="O487" s="123"/>
      <c r="P487" s="123"/>
      <c r="Q487" s="123"/>
      <c r="R487" s="123"/>
    </row>
    <row r="488" spans="2:18">
      <c r="B488" s="122"/>
      <c r="C488" s="123"/>
      <c r="D488" s="123"/>
      <c r="E488" s="123"/>
      <c r="F488" s="123"/>
      <c r="G488" s="123"/>
      <c r="H488" s="123"/>
      <c r="I488" s="123"/>
      <c r="J488" s="123"/>
      <c r="K488" s="123"/>
      <c r="L488" s="123"/>
      <c r="M488" s="123"/>
      <c r="N488" s="123"/>
      <c r="O488" s="123"/>
      <c r="P488" s="123"/>
      <c r="Q488" s="123"/>
      <c r="R488" s="123"/>
    </row>
    <row r="489" spans="2:18">
      <c r="B489" s="122"/>
      <c r="C489" s="123"/>
      <c r="D489" s="123"/>
      <c r="E489" s="123"/>
      <c r="F489" s="123"/>
      <c r="G489" s="123"/>
      <c r="H489" s="123"/>
      <c r="I489" s="123"/>
      <c r="J489" s="123"/>
      <c r="K489" s="123"/>
      <c r="L489" s="123"/>
      <c r="M489" s="123"/>
      <c r="N489" s="123"/>
      <c r="O489" s="123"/>
      <c r="P489" s="123"/>
      <c r="Q489" s="123"/>
      <c r="R489" s="123"/>
    </row>
    <row r="490" spans="2:18">
      <c r="B490" s="122"/>
      <c r="C490" s="123"/>
      <c r="D490" s="123"/>
      <c r="E490" s="123"/>
      <c r="F490" s="123"/>
      <c r="G490" s="123"/>
      <c r="H490" s="123"/>
      <c r="I490" s="123"/>
      <c r="J490" s="123"/>
      <c r="K490" s="123"/>
      <c r="L490" s="123"/>
      <c r="M490" s="123"/>
      <c r="N490" s="123"/>
      <c r="O490" s="123"/>
      <c r="P490" s="123"/>
      <c r="Q490" s="123"/>
      <c r="R490" s="123"/>
    </row>
    <row r="491" spans="2:18">
      <c r="B491" s="122"/>
      <c r="C491" s="123"/>
      <c r="D491" s="123"/>
      <c r="E491" s="123"/>
      <c r="F491" s="123"/>
      <c r="G491" s="123"/>
      <c r="H491" s="123"/>
      <c r="I491" s="123"/>
      <c r="J491" s="123"/>
      <c r="K491" s="123"/>
      <c r="L491" s="123"/>
      <c r="M491" s="123"/>
      <c r="N491" s="123"/>
      <c r="O491" s="123"/>
      <c r="P491" s="123"/>
      <c r="Q491" s="123"/>
      <c r="R491" s="123"/>
    </row>
    <row r="492" spans="2:18">
      <c r="B492" s="122"/>
      <c r="C492" s="123"/>
      <c r="D492" s="123"/>
      <c r="E492" s="123"/>
      <c r="F492" s="123"/>
      <c r="G492" s="123"/>
      <c r="H492" s="123"/>
      <c r="I492" s="123"/>
      <c r="J492" s="123"/>
      <c r="K492" s="123"/>
      <c r="L492" s="123"/>
      <c r="M492" s="123"/>
      <c r="N492" s="123"/>
      <c r="O492" s="123"/>
      <c r="P492" s="123"/>
      <c r="Q492" s="123"/>
      <c r="R492" s="123"/>
    </row>
    <row r="493" spans="2:18">
      <c r="B493" s="122"/>
      <c r="C493" s="123"/>
      <c r="D493" s="123"/>
      <c r="E493" s="123"/>
      <c r="F493" s="123"/>
      <c r="G493" s="123"/>
      <c r="H493" s="123"/>
      <c r="I493" s="123"/>
      <c r="J493" s="123"/>
      <c r="K493" s="123"/>
      <c r="L493" s="123"/>
      <c r="M493" s="123"/>
      <c r="N493" s="123"/>
      <c r="O493" s="123"/>
      <c r="P493" s="123"/>
      <c r="Q493" s="123"/>
      <c r="R493" s="123"/>
    </row>
    <row r="494" spans="2:18">
      <c r="B494" s="122"/>
      <c r="C494" s="123"/>
      <c r="D494" s="123"/>
      <c r="E494" s="123"/>
      <c r="F494" s="123"/>
      <c r="G494" s="123"/>
      <c r="H494" s="123"/>
      <c r="I494" s="123"/>
      <c r="J494" s="123"/>
      <c r="K494" s="123"/>
      <c r="L494" s="123"/>
      <c r="M494" s="123"/>
      <c r="N494" s="123"/>
      <c r="O494" s="123"/>
      <c r="P494" s="123"/>
      <c r="Q494" s="123"/>
      <c r="R494" s="123"/>
    </row>
    <row r="495" spans="2:18">
      <c r="B495" s="122"/>
      <c r="C495" s="123"/>
      <c r="D495" s="123"/>
      <c r="E495" s="123"/>
      <c r="F495" s="123"/>
      <c r="G495" s="123"/>
      <c r="H495" s="123"/>
      <c r="I495" s="123"/>
      <c r="J495" s="123"/>
      <c r="K495" s="123"/>
      <c r="L495" s="123"/>
      <c r="M495" s="123"/>
      <c r="N495" s="123"/>
      <c r="O495" s="123"/>
      <c r="P495" s="123"/>
      <c r="Q495" s="123"/>
      <c r="R495" s="123"/>
    </row>
    <row r="496" spans="2:18">
      <c r="B496" s="122"/>
      <c r="C496" s="123"/>
      <c r="D496" s="123"/>
      <c r="E496" s="123"/>
      <c r="F496" s="123"/>
      <c r="G496" s="123"/>
      <c r="H496" s="123"/>
      <c r="I496" s="123"/>
      <c r="J496" s="123"/>
      <c r="K496" s="123"/>
      <c r="L496" s="123"/>
      <c r="M496" s="123"/>
      <c r="N496" s="123"/>
      <c r="O496" s="123"/>
      <c r="P496" s="123"/>
      <c r="Q496" s="123"/>
      <c r="R496" s="123"/>
    </row>
    <row r="497" spans="2:18">
      <c r="B497" s="122"/>
      <c r="C497" s="123"/>
      <c r="D497" s="123"/>
      <c r="E497" s="123"/>
      <c r="F497" s="123"/>
      <c r="G497" s="123"/>
      <c r="H497" s="123"/>
      <c r="I497" s="123"/>
      <c r="J497" s="123"/>
      <c r="K497" s="123"/>
      <c r="L497" s="123"/>
      <c r="M497" s="123"/>
      <c r="N497" s="123"/>
      <c r="O497" s="123"/>
      <c r="P497" s="123"/>
      <c r="Q497" s="123"/>
      <c r="R497" s="123"/>
    </row>
    <row r="498" spans="2:18">
      <c r="B498" s="122"/>
      <c r="C498" s="123"/>
      <c r="D498" s="123"/>
      <c r="E498" s="123"/>
      <c r="F498" s="123"/>
      <c r="G498" s="123"/>
      <c r="H498" s="123"/>
      <c r="I498" s="123"/>
      <c r="J498" s="123"/>
      <c r="K498" s="123"/>
      <c r="L498" s="123"/>
      <c r="M498" s="123"/>
      <c r="N498" s="123"/>
      <c r="O498" s="123"/>
      <c r="P498" s="123"/>
      <c r="Q498" s="123"/>
      <c r="R498" s="123"/>
    </row>
    <row r="499" spans="2:18">
      <c r="B499" s="122"/>
      <c r="C499" s="123"/>
      <c r="D499" s="123"/>
      <c r="E499" s="123"/>
      <c r="F499" s="123"/>
      <c r="G499" s="123"/>
      <c r="H499" s="123"/>
      <c r="I499" s="123"/>
      <c r="J499" s="123"/>
      <c r="K499" s="123"/>
      <c r="L499" s="123"/>
      <c r="M499" s="123"/>
      <c r="N499" s="123"/>
      <c r="O499" s="123"/>
      <c r="P499" s="123"/>
      <c r="Q499" s="123"/>
      <c r="R499" s="123"/>
    </row>
    <row r="500" spans="2:18">
      <c r="B500" s="122"/>
      <c r="C500" s="123"/>
      <c r="D500" s="123"/>
      <c r="E500" s="123"/>
      <c r="F500" s="123"/>
      <c r="G500" s="123"/>
      <c r="H500" s="123"/>
      <c r="I500" s="123"/>
      <c r="J500" s="123"/>
      <c r="K500" s="123"/>
      <c r="L500" s="123"/>
      <c r="M500" s="123"/>
      <c r="N500" s="123"/>
      <c r="O500" s="123"/>
      <c r="P500" s="123"/>
      <c r="Q500" s="123"/>
      <c r="R500" s="123"/>
    </row>
    <row r="501" spans="2:18">
      <c r="B501" s="122"/>
      <c r="C501" s="123"/>
      <c r="D501" s="123"/>
      <c r="E501" s="123"/>
      <c r="F501" s="123"/>
      <c r="G501" s="123"/>
      <c r="H501" s="123"/>
      <c r="I501" s="123"/>
      <c r="J501" s="123"/>
      <c r="K501" s="123"/>
      <c r="L501" s="123"/>
      <c r="M501" s="123"/>
      <c r="N501" s="123"/>
      <c r="O501" s="123"/>
      <c r="P501" s="123"/>
      <c r="Q501" s="123"/>
      <c r="R501" s="123"/>
    </row>
    <row r="502" spans="2:18">
      <c r="B502" s="122"/>
      <c r="C502" s="123"/>
      <c r="D502" s="123"/>
      <c r="E502" s="123"/>
      <c r="F502" s="123"/>
      <c r="G502" s="123"/>
      <c r="H502" s="123"/>
      <c r="I502" s="123"/>
      <c r="J502" s="123"/>
      <c r="K502" s="123"/>
      <c r="L502" s="123"/>
      <c r="M502" s="123"/>
      <c r="N502" s="123"/>
      <c r="O502" s="123"/>
      <c r="P502" s="123"/>
      <c r="Q502" s="123"/>
      <c r="R502" s="123"/>
    </row>
    <row r="503" spans="2:18">
      <c r="B503" s="122"/>
      <c r="C503" s="123"/>
      <c r="D503" s="123"/>
      <c r="E503" s="123"/>
      <c r="F503" s="123"/>
      <c r="G503" s="123"/>
      <c r="H503" s="123"/>
      <c r="I503" s="123"/>
      <c r="J503" s="123"/>
      <c r="K503" s="123"/>
      <c r="L503" s="123"/>
      <c r="M503" s="123"/>
      <c r="N503" s="123"/>
      <c r="O503" s="123"/>
      <c r="P503" s="123"/>
      <c r="Q503" s="123"/>
      <c r="R503" s="123"/>
    </row>
    <row r="504" spans="2:18">
      <c r="B504" s="122"/>
      <c r="C504" s="123"/>
      <c r="D504" s="123"/>
      <c r="E504" s="123"/>
      <c r="F504" s="123"/>
      <c r="G504" s="123"/>
      <c r="H504" s="123"/>
      <c r="I504" s="123"/>
      <c r="J504" s="123"/>
      <c r="K504" s="123"/>
      <c r="L504" s="123"/>
      <c r="M504" s="123"/>
      <c r="N504" s="123"/>
      <c r="O504" s="123"/>
      <c r="P504" s="123"/>
      <c r="Q504" s="123"/>
      <c r="R504" s="123"/>
    </row>
    <row r="505" spans="2:18">
      <c r="B505" s="122"/>
      <c r="C505" s="123"/>
      <c r="D505" s="123"/>
      <c r="E505" s="123"/>
      <c r="F505" s="123"/>
      <c r="G505" s="123"/>
      <c r="H505" s="123"/>
      <c r="I505" s="123"/>
      <c r="J505" s="123"/>
      <c r="K505" s="123"/>
      <c r="L505" s="123"/>
      <c r="M505" s="123"/>
      <c r="N505" s="123"/>
      <c r="O505" s="123"/>
      <c r="P505" s="123"/>
      <c r="Q505" s="123"/>
      <c r="R505" s="123"/>
    </row>
    <row r="506" spans="2:18">
      <c r="B506" s="122"/>
      <c r="C506" s="123"/>
      <c r="D506" s="123"/>
      <c r="E506" s="123"/>
      <c r="F506" s="123"/>
      <c r="G506" s="123"/>
      <c r="H506" s="123"/>
      <c r="I506" s="123"/>
      <c r="J506" s="123"/>
      <c r="K506" s="123"/>
      <c r="L506" s="123"/>
      <c r="M506" s="123"/>
      <c r="N506" s="123"/>
      <c r="O506" s="123"/>
      <c r="P506" s="123"/>
      <c r="Q506" s="123"/>
      <c r="R506" s="123"/>
    </row>
    <row r="507" spans="2:18">
      <c r="B507" s="122"/>
      <c r="C507" s="123"/>
      <c r="D507" s="123"/>
      <c r="E507" s="123"/>
      <c r="F507" s="123"/>
      <c r="G507" s="123"/>
      <c r="H507" s="123"/>
      <c r="I507" s="123"/>
      <c r="J507" s="123"/>
      <c r="K507" s="123"/>
      <c r="L507" s="123"/>
      <c r="M507" s="123"/>
      <c r="N507" s="123"/>
      <c r="O507" s="123"/>
      <c r="P507" s="123"/>
      <c r="Q507" s="123"/>
      <c r="R507" s="123"/>
    </row>
    <row r="508" spans="2:18">
      <c r="B508" s="122"/>
      <c r="C508" s="123"/>
      <c r="D508" s="123"/>
      <c r="E508" s="123"/>
      <c r="F508" s="123"/>
      <c r="G508" s="123"/>
      <c r="H508" s="123"/>
      <c r="I508" s="123"/>
      <c r="J508" s="123"/>
      <c r="K508" s="123"/>
      <c r="L508" s="123"/>
      <c r="M508" s="123"/>
      <c r="N508" s="123"/>
      <c r="O508" s="123"/>
      <c r="P508" s="123"/>
      <c r="Q508" s="123"/>
      <c r="R508" s="123"/>
    </row>
    <row r="509" spans="2:18">
      <c r="B509" s="122"/>
      <c r="C509" s="123"/>
      <c r="D509" s="123"/>
      <c r="E509" s="123"/>
      <c r="F509" s="123"/>
      <c r="G509" s="123"/>
      <c r="H509" s="123"/>
      <c r="I509" s="123"/>
      <c r="J509" s="123"/>
      <c r="K509" s="123"/>
      <c r="L509" s="123"/>
      <c r="M509" s="123"/>
      <c r="N509" s="123"/>
      <c r="O509" s="123"/>
      <c r="P509" s="123"/>
      <c r="Q509" s="123"/>
      <c r="R509" s="123"/>
    </row>
    <row r="510" spans="2:18">
      <c r="B510" s="122"/>
      <c r="C510" s="123"/>
      <c r="D510" s="123"/>
      <c r="E510" s="123"/>
      <c r="F510" s="123"/>
      <c r="G510" s="123"/>
      <c r="H510" s="123"/>
      <c r="I510" s="123"/>
      <c r="J510" s="123"/>
      <c r="K510" s="123"/>
      <c r="L510" s="123"/>
      <c r="M510" s="123"/>
      <c r="N510" s="123"/>
      <c r="O510" s="123"/>
      <c r="P510" s="123"/>
      <c r="Q510" s="123"/>
      <c r="R510" s="123"/>
    </row>
    <row r="511" spans="2:18">
      <c r="B511" s="122"/>
      <c r="C511" s="123"/>
      <c r="D511" s="123"/>
      <c r="E511" s="123"/>
      <c r="F511" s="123"/>
      <c r="G511" s="123"/>
      <c r="H511" s="123"/>
      <c r="I511" s="123"/>
      <c r="J511" s="123"/>
      <c r="K511" s="123"/>
      <c r="L511" s="123"/>
      <c r="M511" s="123"/>
      <c r="N511" s="123"/>
      <c r="O511" s="123"/>
      <c r="P511" s="123"/>
      <c r="Q511" s="123"/>
      <c r="R511" s="123"/>
    </row>
    <row r="512" spans="2:18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sheetProtection sheet="1" objects="1" scenarios="1"/>
  <mergeCells count="3">
    <mergeCell ref="B6:R6"/>
    <mergeCell ref="B7:R7"/>
    <mergeCell ref="B31:D31"/>
  </mergeCells>
  <phoneticPr fontId="3" type="noConversion"/>
  <dataValidations count="1">
    <dataValidation allowBlank="1" showInputMessage="1" showErrorMessage="1" sqref="N10:Q10 N9 N1:N7 N32:N1048576 O1:Q9 O11:Q1048576 C32:I1048576 J1:M1048576 E1:I30 D1:D28 C29:D30 A1:B1048576 C5:C28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6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4.855468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140</v>
      </c>
      <c r="C1" s="67" t="s" vm="1">
        <v>216</v>
      </c>
    </row>
    <row r="2" spans="2:16">
      <c r="B2" s="46" t="s">
        <v>139</v>
      </c>
      <c r="C2" s="67" t="s">
        <v>217</v>
      </c>
    </row>
    <row r="3" spans="2:16">
      <c r="B3" s="46" t="s">
        <v>141</v>
      </c>
      <c r="C3" s="67" t="s">
        <v>218</v>
      </c>
    </row>
    <row r="4" spans="2:16">
      <c r="B4" s="46" t="s">
        <v>142</v>
      </c>
      <c r="C4" s="67">
        <v>8602</v>
      </c>
    </row>
    <row r="6" spans="2:16" ht="26.25" customHeight="1">
      <c r="B6" s="151" t="s">
        <v>180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3"/>
    </row>
    <row r="7" spans="2:16" s="3" customFormat="1" ht="78.75">
      <c r="B7" s="21" t="s">
        <v>110</v>
      </c>
      <c r="C7" s="29" t="s">
        <v>43</v>
      </c>
      <c r="D7" s="29" t="s">
        <v>62</v>
      </c>
      <c r="E7" s="29" t="s">
        <v>14</v>
      </c>
      <c r="F7" s="29" t="s">
        <v>63</v>
      </c>
      <c r="G7" s="29" t="s">
        <v>98</v>
      </c>
      <c r="H7" s="29" t="s">
        <v>17</v>
      </c>
      <c r="I7" s="29" t="s">
        <v>97</v>
      </c>
      <c r="J7" s="29" t="s">
        <v>16</v>
      </c>
      <c r="K7" s="29" t="s">
        <v>175</v>
      </c>
      <c r="L7" s="29" t="s">
        <v>193</v>
      </c>
      <c r="M7" s="29" t="s">
        <v>176</v>
      </c>
      <c r="N7" s="29" t="s">
        <v>56</v>
      </c>
      <c r="O7" s="29" t="s">
        <v>143</v>
      </c>
      <c r="P7" s="30" t="s">
        <v>145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200</v>
      </c>
      <c r="M8" s="31" t="s">
        <v>196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7" t="s">
        <v>2494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28">
        <v>0</v>
      </c>
      <c r="N10" s="68"/>
      <c r="O10" s="129">
        <v>0</v>
      </c>
      <c r="P10" s="129">
        <v>0</v>
      </c>
    </row>
    <row r="11" spans="2:16" ht="20.25" customHeight="1">
      <c r="B11" s="130" t="s">
        <v>208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2:16">
      <c r="B12" s="130" t="s">
        <v>106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>
      <c r="B13" s="130" t="s">
        <v>199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122"/>
      <c r="C110" s="122"/>
      <c r="D110" s="123"/>
      <c r="E110" s="123"/>
      <c r="F110" s="123"/>
      <c r="G110" s="123"/>
      <c r="H110" s="123"/>
      <c r="I110" s="123"/>
      <c r="J110" s="123"/>
      <c r="K110" s="123"/>
      <c r="L110" s="123"/>
      <c r="M110" s="123"/>
      <c r="N110" s="123"/>
      <c r="O110" s="123"/>
      <c r="P110" s="123"/>
    </row>
    <row r="111" spans="2:16">
      <c r="B111" s="122"/>
      <c r="C111" s="122"/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  <c r="P111" s="123"/>
    </row>
    <row r="112" spans="2:16">
      <c r="B112" s="122"/>
      <c r="C112" s="122"/>
      <c r="D112" s="123"/>
      <c r="E112" s="123"/>
      <c r="F112" s="123"/>
      <c r="G112" s="123"/>
      <c r="H112" s="123"/>
      <c r="I112" s="123"/>
      <c r="J112" s="123"/>
      <c r="K112" s="123"/>
      <c r="L112" s="123"/>
      <c r="M112" s="123"/>
      <c r="N112" s="123"/>
      <c r="O112" s="123"/>
      <c r="P112" s="123"/>
    </row>
    <row r="113" spans="2:16">
      <c r="B113" s="122"/>
      <c r="C113" s="122"/>
      <c r="D113" s="123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</row>
    <row r="114" spans="2:16">
      <c r="B114" s="122"/>
      <c r="C114" s="122"/>
      <c r="D114" s="123"/>
      <c r="E114" s="123"/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  <c r="P114" s="123"/>
    </row>
    <row r="115" spans="2:16">
      <c r="B115" s="122"/>
      <c r="C115" s="122"/>
      <c r="D115" s="123"/>
      <c r="E115" s="123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</row>
    <row r="116" spans="2:16">
      <c r="B116" s="122"/>
      <c r="C116" s="122"/>
      <c r="D116" s="123"/>
      <c r="E116" s="123"/>
      <c r="F116" s="123"/>
      <c r="G116" s="123"/>
      <c r="H116" s="123"/>
      <c r="I116" s="123"/>
      <c r="J116" s="123"/>
      <c r="K116" s="123"/>
      <c r="L116" s="123"/>
      <c r="M116" s="123"/>
      <c r="N116" s="123"/>
      <c r="O116" s="123"/>
      <c r="P116" s="123"/>
    </row>
    <row r="117" spans="2:16">
      <c r="B117" s="122"/>
      <c r="C117" s="122"/>
      <c r="D117" s="123"/>
      <c r="E117" s="123"/>
      <c r="F117" s="123"/>
      <c r="G117" s="123"/>
      <c r="H117" s="123"/>
      <c r="I117" s="123"/>
      <c r="J117" s="123"/>
      <c r="K117" s="123"/>
      <c r="L117" s="123"/>
      <c r="M117" s="123"/>
      <c r="N117" s="123"/>
      <c r="O117" s="123"/>
      <c r="P117" s="123"/>
    </row>
    <row r="118" spans="2:16">
      <c r="B118" s="122"/>
      <c r="C118" s="122"/>
      <c r="D118" s="123"/>
      <c r="E118" s="123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  <c r="P118" s="123"/>
    </row>
    <row r="119" spans="2:16">
      <c r="B119" s="122"/>
      <c r="C119" s="122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</row>
    <row r="120" spans="2:16">
      <c r="B120" s="122"/>
      <c r="C120" s="122"/>
      <c r="D120" s="123"/>
      <c r="E120" s="123"/>
      <c r="F120" s="123"/>
      <c r="G120" s="123"/>
      <c r="H120" s="123"/>
      <c r="I120" s="123"/>
      <c r="J120" s="123"/>
      <c r="K120" s="123"/>
      <c r="L120" s="123"/>
      <c r="M120" s="123"/>
      <c r="N120" s="123"/>
      <c r="O120" s="123"/>
      <c r="P120" s="123"/>
    </row>
    <row r="121" spans="2:16">
      <c r="B121" s="122"/>
      <c r="C121" s="122"/>
      <c r="D121" s="123"/>
      <c r="E121" s="123"/>
      <c r="F121" s="123"/>
      <c r="G121" s="123"/>
      <c r="H121" s="123"/>
      <c r="I121" s="123"/>
      <c r="J121" s="123"/>
      <c r="K121" s="123"/>
      <c r="L121" s="123"/>
      <c r="M121" s="123"/>
      <c r="N121" s="123"/>
      <c r="O121" s="123"/>
      <c r="P121" s="123"/>
    </row>
    <row r="122" spans="2:16">
      <c r="B122" s="122"/>
      <c r="C122" s="122"/>
      <c r="D122" s="123"/>
      <c r="E122" s="123"/>
      <c r="F122" s="123"/>
      <c r="G122" s="123"/>
      <c r="H122" s="123"/>
      <c r="I122" s="123"/>
      <c r="J122" s="123"/>
      <c r="K122" s="123"/>
      <c r="L122" s="123"/>
      <c r="M122" s="123"/>
      <c r="N122" s="123"/>
      <c r="O122" s="123"/>
      <c r="P122" s="123"/>
    </row>
    <row r="123" spans="2:16">
      <c r="B123" s="122"/>
      <c r="C123" s="122"/>
      <c r="D123" s="123"/>
      <c r="E123" s="123"/>
      <c r="F123" s="123"/>
      <c r="G123" s="123"/>
      <c r="H123" s="123"/>
      <c r="I123" s="123"/>
      <c r="J123" s="123"/>
      <c r="K123" s="123"/>
      <c r="L123" s="123"/>
      <c r="M123" s="123"/>
      <c r="N123" s="123"/>
      <c r="O123" s="123"/>
      <c r="P123" s="123"/>
    </row>
    <row r="124" spans="2:16">
      <c r="B124" s="122"/>
      <c r="C124" s="122"/>
      <c r="D124" s="123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  <c r="P124" s="123"/>
    </row>
    <row r="125" spans="2:16">
      <c r="B125" s="122"/>
      <c r="C125" s="122"/>
      <c r="D125" s="123"/>
      <c r="E125" s="123"/>
      <c r="F125" s="123"/>
      <c r="G125" s="123"/>
      <c r="H125" s="123"/>
      <c r="I125" s="123"/>
      <c r="J125" s="123"/>
      <c r="K125" s="123"/>
      <c r="L125" s="123"/>
      <c r="M125" s="123"/>
      <c r="N125" s="123"/>
      <c r="O125" s="123"/>
      <c r="P125" s="123"/>
    </row>
    <row r="126" spans="2:16">
      <c r="B126" s="122"/>
      <c r="C126" s="122"/>
      <c r="D126" s="123"/>
      <c r="E126" s="123"/>
      <c r="F126" s="123"/>
      <c r="G126" s="123"/>
      <c r="H126" s="123"/>
      <c r="I126" s="123"/>
      <c r="J126" s="123"/>
      <c r="K126" s="123"/>
      <c r="L126" s="123"/>
      <c r="M126" s="123"/>
      <c r="N126" s="123"/>
      <c r="O126" s="123"/>
      <c r="P126" s="123"/>
    </row>
    <row r="127" spans="2:16">
      <c r="B127" s="122"/>
      <c r="C127" s="122"/>
      <c r="D127" s="123"/>
      <c r="E127" s="123"/>
      <c r="F127" s="123"/>
      <c r="G127" s="123"/>
      <c r="H127" s="123"/>
      <c r="I127" s="123"/>
      <c r="J127" s="123"/>
      <c r="K127" s="123"/>
      <c r="L127" s="123"/>
      <c r="M127" s="123"/>
      <c r="N127" s="123"/>
      <c r="O127" s="123"/>
      <c r="P127" s="123"/>
    </row>
    <row r="128" spans="2:16">
      <c r="B128" s="122"/>
      <c r="C128" s="122"/>
      <c r="D128" s="123"/>
      <c r="E128" s="123"/>
      <c r="F128" s="123"/>
      <c r="G128" s="123"/>
      <c r="H128" s="123"/>
      <c r="I128" s="123"/>
      <c r="J128" s="123"/>
      <c r="K128" s="123"/>
      <c r="L128" s="123"/>
      <c r="M128" s="123"/>
      <c r="N128" s="123"/>
      <c r="O128" s="123"/>
      <c r="P128" s="123"/>
    </row>
    <row r="129" spans="2:16">
      <c r="B129" s="122"/>
      <c r="C129" s="122"/>
      <c r="D129" s="123"/>
      <c r="E129" s="123"/>
      <c r="F129" s="123"/>
      <c r="G129" s="123"/>
      <c r="H129" s="123"/>
      <c r="I129" s="123"/>
      <c r="J129" s="123"/>
      <c r="K129" s="123"/>
      <c r="L129" s="123"/>
      <c r="M129" s="123"/>
      <c r="N129" s="123"/>
      <c r="O129" s="123"/>
      <c r="P129" s="123"/>
    </row>
    <row r="130" spans="2:16">
      <c r="B130" s="122"/>
      <c r="C130" s="122"/>
      <c r="D130" s="123"/>
      <c r="E130" s="123"/>
      <c r="F130" s="123"/>
      <c r="G130" s="123"/>
      <c r="H130" s="123"/>
      <c r="I130" s="123"/>
      <c r="J130" s="123"/>
      <c r="K130" s="123"/>
      <c r="L130" s="123"/>
      <c r="M130" s="123"/>
      <c r="N130" s="123"/>
      <c r="O130" s="123"/>
      <c r="P130" s="123"/>
    </row>
    <row r="131" spans="2:16">
      <c r="B131" s="122"/>
      <c r="C131" s="122"/>
      <c r="D131" s="123"/>
      <c r="E131" s="123"/>
      <c r="F131" s="123"/>
      <c r="G131" s="123"/>
      <c r="H131" s="123"/>
      <c r="I131" s="123"/>
      <c r="J131" s="123"/>
      <c r="K131" s="123"/>
      <c r="L131" s="123"/>
      <c r="M131" s="123"/>
      <c r="N131" s="123"/>
      <c r="O131" s="123"/>
      <c r="P131" s="123"/>
    </row>
    <row r="132" spans="2:16">
      <c r="B132" s="122"/>
      <c r="C132" s="122"/>
      <c r="D132" s="123"/>
      <c r="E132" s="123"/>
      <c r="F132" s="123"/>
      <c r="G132" s="123"/>
      <c r="H132" s="123"/>
      <c r="I132" s="123"/>
      <c r="J132" s="123"/>
      <c r="K132" s="123"/>
      <c r="L132" s="123"/>
      <c r="M132" s="123"/>
      <c r="N132" s="123"/>
      <c r="O132" s="123"/>
      <c r="P132" s="123"/>
    </row>
    <row r="133" spans="2:16">
      <c r="B133" s="122"/>
      <c r="C133" s="122"/>
      <c r="D133" s="123"/>
      <c r="E133" s="123"/>
      <c r="F133" s="123"/>
      <c r="G133" s="123"/>
      <c r="H133" s="123"/>
      <c r="I133" s="123"/>
      <c r="J133" s="123"/>
      <c r="K133" s="123"/>
      <c r="L133" s="123"/>
      <c r="M133" s="123"/>
      <c r="N133" s="123"/>
      <c r="O133" s="123"/>
      <c r="P133" s="123"/>
    </row>
    <row r="134" spans="2:16">
      <c r="B134" s="122"/>
      <c r="C134" s="122"/>
      <c r="D134" s="123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  <c r="P134" s="123"/>
    </row>
    <row r="135" spans="2:16">
      <c r="B135" s="122"/>
      <c r="C135" s="122"/>
      <c r="D135" s="123"/>
      <c r="E135" s="123"/>
      <c r="F135" s="123"/>
      <c r="G135" s="123"/>
      <c r="H135" s="123"/>
      <c r="I135" s="123"/>
      <c r="J135" s="123"/>
      <c r="K135" s="123"/>
      <c r="L135" s="123"/>
      <c r="M135" s="123"/>
      <c r="N135" s="123"/>
      <c r="O135" s="123"/>
      <c r="P135" s="123"/>
    </row>
    <row r="136" spans="2:16">
      <c r="B136" s="122"/>
      <c r="C136" s="122"/>
      <c r="D136" s="123"/>
      <c r="E136" s="123"/>
      <c r="F136" s="123"/>
      <c r="G136" s="123"/>
      <c r="H136" s="123"/>
      <c r="I136" s="123"/>
      <c r="J136" s="123"/>
      <c r="K136" s="123"/>
      <c r="L136" s="123"/>
      <c r="M136" s="123"/>
      <c r="N136" s="123"/>
      <c r="O136" s="123"/>
      <c r="P136" s="123"/>
    </row>
    <row r="137" spans="2:16">
      <c r="B137" s="122"/>
      <c r="C137" s="122"/>
      <c r="D137" s="123"/>
      <c r="E137" s="123"/>
      <c r="F137" s="123"/>
      <c r="G137" s="123"/>
      <c r="H137" s="123"/>
      <c r="I137" s="123"/>
      <c r="J137" s="123"/>
      <c r="K137" s="123"/>
      <c r="L137" s="123"/>
      <c r="M137" s="123"/>
      <c r="N137" s="123"/>
      <c r="O137" s="123"/>
      <c r="P137" s="123"/>
    </row>
    <row r="138" spans="2:16">
      <c r="B138" s="122"/>
      <c r="C138" s="122"/>
      <c r="D138" s="123"/>
      <c r="E138" s="123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  <c r="P138" s="123"/>
    </row>
    <row r="139" spans="2:16">
      <c r="B139" s="122"/>
      <c r="C139" s="122"/>
      <c r="D139" s="123"/>
      <c r="E139" s="123"/>
      <c r="F139" s="123"/>
      <c r="G139" s="123"/>
      <c r="H139" s="123"/>
      <c r="I139" s="123"/>
      <c r="J139" s="123"/>
      <c r="K139" s="123"/>
      <c r="L139" s="123"/>
      <c r="M139" s="123"/>
      <c r="N139" s="123"/>
      <c r="O139" s="123"/>
      <c r="P139" s="123"/>
    </row>
    <row r="140" spans="2:16">
      <c r="B140" s="122"/>
      <c r="C140" s="122"/>
      <c r="D140" s="123"/>
      <c r="E140" s="123"/>
      <c r="F140" s="123"/>
      <c r="G140" s="123"/>
      <c r="H140" s="123"/>
      <c r="I140" s="123"/>
      <c r="J140" s="123"/>
      <c r="K140" s="123"/>
      <c r="L140" s="123"/>
      <c r="M140" s="123"/>
      <c r="N140" s="123"/>
      <c r="O140" s="123"/>
      <c r="P140" s="123"/>
    </row>
    <row r="141" spans="2:16">
      <c r="B141" s="122"/>
      <c r="C141" s="122"/>
      <c r="D141" s="123"/>
      <c r="E141" s="123"/>
      <c r="F141" s="123"/>
      <c r="G141" s="123"/>
      <c r="H141" s="123"/>
      <c r="I141" s="123"/>
      <c r="J141" s="123"/>
      <c r="K141" s="123"/>
      <c r="L141" s="123"/>
      <c r="M141" s="123"/>
      <c r="N141" s="123"/>
      <c r="O141" s="123"/>
      <c r="P141" s="123"/>
    </row>
    <row r="142" spans="2:16">
      <c r="B142" s="122"/>
      <c r="C142" s="122"/>
      <c r="D142" s="123"/>
      <c r="E142" s="123"/>
      <c r="F142" s="123"/>
      <c r="G142" s="123"/>
      <c r="H142" s="123"/>
      <c r="I142" s="123"/>
      <c r="J142" s="123"/>
      <c r="K142" s="123"/>
      <c r="L142" s="123"/>
      <c r="M142" s="123"/>
      <c r="N142" s="123"/>
      <c r="O142" s="123"/>
      <c r="P142" s="123"/>
    </row>
    <row r="143" spans="2:16">
      <c r="B143" s="122"/>
      <c r="C143" s="122"/>
      <c r="D143" s="123"/>
      <c r="E143" s="123"/>
      <c r="F143" s="123"/>
      <c r="G143" s="123"/>
      <c r="H143" s="123"/>
      <c r="I143" s="123"/>
      <c r="J143" s="123"/>
      <c r="K143" s="123"/>
      <c r="L143" s="123"/>
      <c r="M143" s="123"/>
      <c r="N143" s="123"/>
      <c r="O143" s="123"/>
      <c r="P143" s="123"/>
    </row>
    <row r="144" spans="2:16">
      <c r="B144" s="122"/>
      <c r="C144" s="122"/>
      <c r="D144" s="123"/>
      <c r="E144" s="123"/>
      <c r="F144" s="123"/>
      <c r="G144" s="123"/>
      <c r="H144" s="123"/>
      <c r="I144" s="123"/>
      <c r="J144" s="123"/>
      <c r="K144" s="123"/>
      <c r="L144" s="123"/>
      <c r="M144" s="123"/>
      <c r="N144" s="123"/>
      <c r="O144" s="123"/>
      <c r="P144" s="123"/>
    </row>
    <row r="145" spans="2:16">
      <c r="B145" s="122"/>
      <c r="C145" s="122"/>
      <c r="D145" s="123"/>
      <c r="E145" s="123"/>
      <c r="F145" s="123"/>
      <c r="G145" s="123"/>
      <c r="H145" s="123"/>
      <c r="I145" s="123"/>
      <c r="J145" s="123"/>
      <c r="K145" s="123"/>
      <c r="L145" s="123"/>
      <c r="M145" s="123"/>
      <c r="N145" s="123"/>
      <c r="O145" s="123"/>
      <c r="P145" s="123"/>
    </row>
    <row r="146" spans="2:16">
      <c r="B146" s="122"/>
      <c r="C146" s="122"/>
      <c r="D146" s="123"/>
      <c r="E146" s="123"/>
      <c r="F146" s="123"/>
      <c r="G146" s="123"/>
      <c r="H146" s="123"/>
      <c r="I146" s="123"/>
      <c r="J146" s="123"/>
      <c r="K146" s="123"/>
      <c r="L146" s="123"/>
      <c r="M146" s="123"/>
      <c r="N146" s="123"/>
      <c r="O146" s="123"/>
      <c r="P146" s="123"/>
    </row>
    <row r="147" spans="2:16">
      <c r="B147" s="122"/>
      <c r="C147" s="122"/>
      <c r="D147" s="123"/>
      <c r="E147" s="123"/>
      <c r="F147" s="123"/>
      <c r="G147" s="123"/>
      <c r="H147" s="123"/>
      <c r="I147" s="123"/>
      <c r="J147" s="123"/>
      <c r="K147" s="123"/>
      <c r="L147" s="123"/>
      <c r="M147" s="123"/>
      <c r="N147" s="123"/>
      <c r="O147" s="123"/>
      <c r="P147" s="123"/>
    </row>
    <row r="148" spans="2:16">
      <c r="B148" s="122"/>
      <c r="C148" s="122"/>
      <c r="D148" s="123"/>
      <c r="E148" s="123"/>
      <c r="F148" s="123"/>
      <c r="G148" s="123"/>
      <c r="H148" s="123"/>
      <c r="I148" s="123"/>
      <c r="J148" s="123"/>
      <c r="K148" s="123"/>
      <c r="L148" s="123"/>
      <c r="M148" s="123"/>
      <c r="N148" s="123"/>
      <c r="O148" s="123"/>
      <c r="P148" s="123"/>
    </row>
    <row r="149" spans="2:16">
      <c r="B149" s="122"/>
      <c r="C149" s="122"/>
      <c r="D149" s="123"/>
      <c r="E149" s="123"/>
      <c r="F149" s="123"/>
      <c r="G149" s="123"/>
      <c r="H149" s="123"/>
      <c r="I149" s="123"/>
      <c r="J149" s="123"/>
      <c r="K149" s="123"/>
      <c r="L149" s="123"/>
      <c r="M149" s="123"/>
      <c r="N149" s="123"/>
      <c r="O149" s="123"/>
      <c r="P149" s="123"/>
    </row>
    <row r="150" spans="2:16">
      <c r="B150" s="122"/>
      <c r="C150" s="122"/>
      <c r="D150" s="123"/>
      <c r="E150" s="123"/>
      <c r="F150" s="123"/>
      <c r="G150" s="123"/>
      <c r="H150" s="123"/>
      <c r="I150" s="123"/>
      <c r="J150" s="123"/>
      <c r="K150" s="123"/>
      <c r="L150" s="123"/>
      <c r="M150" s="123"/>
      <c r="N150" s="123"/>
      <c r="O150" s="123"/>
      <c r="P150" s="123"/>
    </row>
    <row r="151" spans="2:16">
      <c r="B151" s="122"/>
      <c r="C151" s="122"/>
      <c r="D151" s="123"/>
      <c r="E151" s="123"/>
      <c r="F151" s="123"/>
      <c r="G151" s="123"/>
      <c r="H151" s="123"/>
      <c r="I151" s="123"/>
      <c r="J151" s="123"/>
      <c r="K151" s="123"/>
      <c r="L151" s="123"/>
      <c r="M151" s="123"/>
      <c r="N151" s="123"/>
      <c r="O151" s="123"/>
      <c r="P151" s="123"/>
    </row>
    <row r="152" spans="2:16">
      <c r="B152" s="122"/>
      <c r="C152" s="122"/>
      <c r="D152" s="123"/>
      <c r="E152" s="123"/>
      <c r="F152" s="123"/>
      <c r="G152" s="123"/>
      <c r="H152" s="123"/>
      <c r="I152" s="123"/>
      <c r="J152" s="123"/>
      <c r="K152" s="123"/>
      <c r="L152" s="123"/>
      <c r="M152" s="123"/>
      <c r="N152" s="123"/>
      <c r="O152" s="123"/>
      <c r="P152" s="123"/>
    </row>
    <row r="153" spans="2:16">
      <c r="B153" s="122"/>
      <c r="C153" s="122"/>
      <c r="D153" s="123"/>
      <c r="E153" s="123"/>
      <c r="F153" s="123"/>
      <c r="G153" s="123"/>
      <c r="H153" s="123"/>
      <c r="I153" s="123"/>
      <c r="J153" s="123"/>
      <c r="K153" s="123"/>
      <c r="L153" s="123"/>
      <c r="M153" s="123"/>
      <c r="N153" s="123"/>
      <c r="O153" s="123"/>
      <c r="P153" s="123"/>
    </row>
    <row r="154" spans="2:16">
      <c r="B154" s="122"/>
      <c r="C154" s="122"/>
      <c r="D154" s="123"/>
      <c r="E154" s="123"/>
      <c r="F154" s="123"/>
      <c r="G154" s="123"/>
      <c r="H154" s="123"/>
      <c r="I154" s="123"/>
      <c r="J154" s="123"/>
      <c r="K154" s="123"/>
      <c r="L154" s="123"/>
      <c r="M154" s="123"/>
      <c r="N154" s="123"/>
      <c r="O154" s="123"/>
      <c r="P154" s="123"/>
    </row>
    <row r="155" spans="2:16">
      <c r="B155" s="122"/>
      <c r="C155" s="122"/>
      <c r="D155" s="123"/>
      <c r="E155" s="123"/>
      <c r="F155" s="123"/>
      <c r="G155" s="123"/>
      <c r="H155" s="123"/>
      <c r="I155" s="123"/>
      <c r="J155" s="123"/>
      <c r="K155" s="123"/>
      <c r="L155" s="123"/>
      <c r="M155" s="123"/>
      <c r="N155" s="123"/>
      <c r="O155" s="123"/>
      <c r="P155" s="123"/>
    </row>
    <row r="156" spans="2:16">
      <c r="B156" s="122"/>
      <c r="C156" s="122"/>
      <c r="D156" s="123"/>
      <c r="E156" s="123"/>
      <c r="F156" s="123"/>
      <c r="G156" s="123"/>
      <c r="H156" s="123"/>
      <c r="I156" s="123"/>
      <c r="J156" s="123"/>
      <c r="K156" s="123"/>
      <c r="L156" s="123"/>
      <c r="M156" s="123"/>
      <c r="N156" s="123"/>
      <c r="O156" s="123"/>
      <c r="P156" s="123"/>
    </row>
    <row r="157" spans="2:16">
      <c r="B157" s="122"/>
      <c r="C157" s="122"/>
      <c r="D157" s="123"/>
      <c r="E157" s="123"/>
      <c r="F157" s="123"/>
      <c r="G157" s="123"/>
      <c r="H157" s="123"/>
      <c r="I157" s="123"/>
      <c r="J157" s="123"/>
      <c r="K157" s="123"/>
      <c r="L157" s="123"/>
      <c r="M157" s="123"/>
      <c r="N157" s="123"/>
      <c r="O157" s="123"/>
      <c r="P157" s="123"/>
    </row>
    <row r="158" spans="2:16">
      <c r="B158" s="122"/>
      <c r="C158" s="122"/>
      <c r="D158" s="123"/>
      <c r="E158" s="123"/>
      <c r="F158" s="123"/>
      <c r="G158" s="123"/>
      <c r="H158" s="123"/>
      <c r="I158" s="123"/>
      <c r="J158" s="123"/>
      <c r="K158" s="123"/>
      <c r="L158" s="123"/>
      <c r="M158" s="123"/>
      <c r="N158" s="123"/>
      <c r="O158" s="123"/>
      <c r="P158" s="123"/>
    </row>
    <row r="159" spans="2:16">
      <c r="B159" s="122"/>
      <c r="C159" s="122"/>
      <c r="D159" s="123"/>
      <c r="E159" s="123"/>
      <c r="F159" s="123"/>
      <c r="G159" s="123"/>
      <c r="H159" s="123"/>
      <c r="I159" s="123"/>
      <c r="J159" s="123"/>
      <c r="K159" s="123"/>
      <c r="L159" s="123"/>
      <c r="M159" s="123"/>
      <c r="N159" s="123"/>
      <c r="O159" s="123"/>
      <c r="P159" s="123"/>
    </row>
    <row r="160" spans="2:16">
      <c r="B160" s="122"/>
      <c r="C160" s="122"/>
      <c r="D160" s="123"/>
      <c r="E160" s="123"/>
      <c r="F160" s="123"/>
      <c r="G160" s="123"/>
      <c r="H160" s="123"/>
      <c r="I160" s="123"/>
      <c r="J160" s="123"/>
      <c r="K160" s="123"/>
      <c r="L160" s="123"/>
      <c r="M160" s="123"/>
      <c r="N160" s="123"/>
      <c r="O160" s="123"/>
      <c r="P160" s="123"/>
    </row>
    <row r="161" spans="2:16">
      <c r="B161" s="122"/>
      <c r="C161" s="122"/>
      <c r="D161" s="123"/>
      <c r="E161" s="123"/>
      <c r="F161" s="123"/>
      <c r="G161" s="123"/>
      <c r="H161" s="123"/>
      <c r="I161" s="123"/>
      <c r="J161" s="123"/>
      <c r="K161" s="123"/>
      <c r="L161" s="123"/>
      <c r="M161" s="123"/>
      <c r="N161" s="123"/>
      <c r="O161" s="123"/>
      <c r="P161" s="123"/>
    </row>
    <row r="162" spans="2:16">
      <c r="B162" s="122"/>
      <c r="C162" s="122"/>
      <c r="D162" s="123"/>
      <c r="E162" s="123"/>
      <c r="F162" s="123"/>
      <c r="G162" s="123"/>
      <c r="H162" s="123"/>
      <c r="I162" s="123"/>
      <c r="J162" s="123"/>
      <c r="K162" s="123"/>
      <c r="L162" s="123"/>
      <c r="M162" s="123"/>
      <c r="N162" s="123"/>
      <c r="O162" s="123"/>
      <c r="P162" s="123"/>
    </row>
    <row r="163" spans="2:16">
      <c r="B163" s="122"/>
      <c r="C163" s="122"/>
      <c r="D163" s="123"/>
      <c r="E163" s="123"/>
      <c r="F163" s="123"/>
      <c r="G163" s="123"/>
      <c r="H163" s="123"/>
      <c r="I163" s="123"/>
      <c r="J163" s="123"/>
      <c r="K163" s="123"/>
      <c r="L163" s="123"/>
      <c r="M163" s="123"/>
      <c r="N163" s="123"/>
      <c r="O163" s="123"/>
      <c r="P163" s="123"/>
    </row>
    <row r="164" spans="2:16">
      <c r="B164" s="122"/>
      <c r="C164" s="122"/>
      <c r="D164" s="123"/>
      <c r="E164" s="123"/>
      <c r="F164" s="123"/>
      <c r="G164" s="123"/>
      <c r="H164" s="123"/>
      <c r="I164" s="123"/>
      <c r="J164" s="123"/>
      <c r="K164" s="123"/>
      <c r="L164" s="123"/>
      <c r="M164" s="123"/>
      <c r="N164" s="123"/>
      <c r="O164" s="123"/>
      <c r="P164" s="123"/>
    </row>
    <row r="165" spans="2:16">
      <c r="B165" s="122"/>
      <c r="C165" s="122"/>
      <c r="D165" s="123"/>
      <c r="E165" s="123"/>
      <c r="F165" s="123"/>
      <c r="G165" s="123"/>
      <c r="H165" s="123"/>
      <c r="I165" s="123"/>
      <c r="J165" s="123"/>
      <c r="K165" s="123"/>
      <c r="L165" s="123"/>
      <c r="M165" s="123"/>
      <c r="N165" s="123"/>
      <c r="O165" s="123"/>
      <c r="P165" s="123"/>
    </row>
    <row r="166" spans="2:16">
      <c r="B166" s="122"/>
      <c r="C166" s="122"/>
      <c r="D166" s="123"/>
      <c r="E166" s="123"/>
      <c r="F166" s="123"/>
      <c r="G166" s="123"/>
      <c r="H166" s="123"/>
      <c r="I166" s="123"/>
      <c r="J166" s="123"/>
      <c r="K166" s="123"/>
      <c r="L166" s="123"/>
      <c r="M166" s="123"/>
      <c r="N166" s="123"/>
      <c r="O166" s="123"/>
      <c r="P166" s="123"/>
    </row>
    <row r="167" spans="2:16">
      <c r="B167" s="122"/>
      <c r="C167" s="122"/>
      <c r="D167" s="123"/>
      <c r="E167" s="123"/>
      <c r="F167" s="123"/>
      <c r="G167" s="123"/>
      <c r="H167" s="123"/>
      <c r="I167" s="123"/>
      <c r="J167" s="123"/>
      <c r="K167" s="123"/>
      <c r="L167" s="123"/>
      <c r="M167" s="123"/>
      <c r="N167" s="123"/>
      <c r="O167" s="123"/>
      <c r="P167" s="123"/>
    </row>
    <row r="168" spans="2:16">
      <c r="B168" s="122"/>
      <c r="C168" s="122"/>
      <c r="D168" s="123"/>
      <c r="E168" s="123"/>
      <c r="F168" s="123"/>
      <c r="G168" s="123"/>
      <c r="H168" s="123"/>
      <c r="I168" s="123"/>
      <c r="J168" s="123"/>
      <c r="K168" s="123"/>
      <c r="L168" s="123"/>
      <c r="M168" s="123"/>
      <c r="N168" s="123"/>
      <c r="O168" s="123"/>
      <c r="P168" s="123"/>
    </row>
    <row r="169" spans="2:16">
      <c r="B169" s="122"/>
      <c r="C169" s="122"/>
      <c r="D169" s="123"/>
      <c r="E169" s="123"/>
      <c r="F169" s="123"/>
      <c r="G169" s="123"/>
      <c r="H169" s="123"/>
      <c r="I169" s="123"/>
      <c r="J169" s="123"/>
      <c r="K169" s="123"/>
      <c r="L169" s="123"/>
      <c r="M169" s="123"/>
      <c r="N169" s="123"/>
      <c r="O169" s="123"/>
      <c r="P169" s="123"/>
    </row>
    <row r="170" spans="2:16">
      <c r="B170" s="122"/>
      <c r="C170" s="122"/>
      <c r="D170" s="123"/>
      <c r="E170" s="123"/>
      <c r="F170" s="123"/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</row>
    <row r="171" spans="2:16">
      <c r="B171" s="122"/>
      <c r="C171" s="122"/>
      <c r="D171" s="123"/>
      <c r="E171" s="123"/>
      <c r="F171" s="123"/>
      <c r="G171" s="123"/>
      <c r="H171" s="123"/>
      <c r="I171" s="123"/>
      <c r="J171" s="123"/>
      <c r="K171" s="123"/>
      <c r="L171" s="123"/>
      <c r="M171" s="123"/>
      <c r="N171" s="123"/>
      <c r="O171" s="123"/>
      <c r="P171" s="123"/>
    </row>
    <row r="172" spans="2:16">
      <c r="B172" s="122"/>
      <c r="C172" s="122"/>
      <c r="D172" s="123"/>
      <c r="E172" s="123"/>
      <c r="F172" s="123"/>
      <c r="G172" s="123"/>
      <c r="H172" s="123"/>
      <c r="I172" s="123"/>
      <c r="J172" s="123"/>
      <c r="K172" s="123"/>
      <c r="L172" s="123"/>
      <c r="M172" s="123"/>
      <c r="N172" s="123"/>
      <c r="O172" s="123"/>
      <c r="P172" s="123"/>
    </row>
    <row r="173" spans="2:16">
      <c r="B173" s="122"/>
      <c r="C173" s="122"/>
      <c r="D173" s="123"/>
      <c r="E173" s="123"/>
      <c r="F173" s="123"/>
      <c r="G173" s="123"/>
      <c r="H173" s="123"/>
      <c r="I173" s="123"/>
      <c r="J173" s="123"/>
      <c r="K173" s="123"/>
      <c r="L173" s="123"/>
      <c r="M173" s="123"/>
      <c r="N173" s="123"/>
      <c r="O173" s="123"/>
      <c r="P173" s="123"/>
    </row>
    <row r="174" spans="2:16">
      <c r="B174" s="122"/>
      <c r="C174" s="122"/>
      <c r="D174" s="123"/>
      <c r="E174" s="123"/>
      <c r="F174" s="123"/>
      <c r="G174" s="123"/>
      <c r="H174" s="123"/>
      <c r="I174" s="123"/>
      <c r="J174" s="123"/>
      <c r="K174" s="123"/>
      <c r="L174" s="123"/>
      <c r="M174" s="123"/>
      <c r="N174" s="123"/>
      <c r="O174" s="123"/>
      <c r="P174" s="123"/>
    </row>
    <row r="175" spans="2:16">
      <c r="B175" s="122"/>
      <c r="C175" s="122"/>
      <c r="D175" s="123"/>
      <c r="E175" s="123"/>
      <c r="F175" s="123"/>
      <c r="G175" s="123"/>
      <c r="H175" s="123"/>
      <c r="I175" s="123"/>
      <c r="J175" s="123"/>
      <c r="K175" s="123"/>
      <c r="L175" s="123"/>
      <c r="M175" s="123"/>
      <c r="N175" s="123"/>
      <c r="O175" s="123"/>
      <c r="P175" s="123"/>
    </row>
    <row r="176" spans="2:16">
      <c r="B176" s="122"/>
      <c r="C176" s="122"/>
      <c r="D176" s="123"/>
      <c r="E176" s="123"/>
      <c r="F176" s="123"/>
      <c r="G176" s="123"/>
      <c r="H176" s="123"/>
      <c r="I176" s="123"/>
      <c r="J176" s="123"/>
      <c r="K176" s="123"/>
      <c r="L176" s="123"/>
      <c r="M176" s="123"/>
      <c r="N176" s="123"/>
      <c r="O176" s="123"/>
      <c r="P176" s="123"/>
    </row>
    <row r="177" spans="2:16">
      <c r="B177" s="122"/>
      <c r="C177" s="122"/>
      <c r="D177" s="123"/>
      <c r="E177" s="123"/>
      <c r="F177" s="123"/>
      <c r="G177" s="123"/>
      <c r="H177" s="123"/>
      <c r="I177" s="123"/>
      <c r="J177" s="123"/>
      <c r="K177" s="123"/>
      <c r="L177" s="123"/>
      <c r="M177" s="123"/>
      <c r="N177" s="123"/>
      <c r="O177" s="123"/>
      <c r="P177" s="123"/>
    </row>
    <row r="178" spans="2:16">
      <c r="B178" s="122"/>
      <c r="C178" s="122"/>
      <c r="D178" s="123"/>
      <c r="E178" s="123"/>
      <c r="F178" s="123"/>
      <c r="G178" s="123"/>
      <c r="H178" s="123"/>
      <c r="I178" s="123"/>
      <c r="J178" s="123"/>
      <c r="K178" s="123"/>
      <c r="L178" s="123"/>
      <c r="M178" s="123"/>
      <c r="N178" s="123"/>
      <c r="O178" s="123"/>
      <c r="P178" s="123"/>
    </row>
    <row r="179" spans="2:16">
      <c r="B179" s="122"/>
      <c r="C179" s="122"/>
      <c r="D179" s="123"/>
      <c r="E179" s="123"/>
      <c r="F179" s="123"/>
      <c r="G179" s="123"/>
      <c r="H179" s="123"/>
      <c r="I179" s="123"/>
      <c r="J179" s="123"/>
      <c r="K179" s="123"/>
      <c r="L179" s="123"/>
      <c r="M179" s="123"/>
      <c r="N179" s="123"/>
      <c r="O179" s="123"/>
      <c r="P179" s="123"/>
    </row>
    <row r="180" spans="2:16">
      <c r="B180" s="122"/>
      <c r="C180" s="122"/>
      <c r="D180" s="123"/>
      <c r="E180" s="123"/>
      <c r="F180" s="123"/>
      <c r="G180" s="123"/>
      <c r="H180" s="123"/>
      <c r="I180" s="123"/>
      <c r="J180" s="123"/>
      <c r="K180" s="123"/>
      <c r="L180" s="123"/>
      <c r="M180" s="123"/>
      <c r="N180" s="123"/>
      <c r="O180" s="123"/>
      <c r="P180" s="123"/>
    </row>
    <row r="181" spans="2:16">
      <c r="B181" s="122"/>
      <c r="C181" s="122"/>
      <c r="D181" s="123"/>
      <c r="E181" s="123"/>
      <c r="F181" s="123"/>
      <c r="G181" s="123"/>
      <c r="H181" s="123"/>
      <c r="I181" s="123"/>
      <c r="J181" s="123"/>
      <c r="K181" s="123"/>
      <c r="L181" s="123"/>
      <c r="M181" s="123"/>
      <c r="N181" s="123"/>
      <c r="O181" s="123"/>
      <c r="P181" s="123"/>
    </row>
    <row r="182" spans="2:16">
      <c r="B182" s="122"/>
      <c r="C182" s="122"/>
      <c r="D182" s="123"/>
      <c r="E182" s="123"/>
      <c r="F182" s="123"/>
      <c r="G182" s="123"/>
      <c r="H182" s="123"/>
      <c r="I182" s="123"/>
      <c r="J182" s="123"/>
      <c r="K182" s="123"/>
      <c r="L182" s="123"/>
      <c r="M182" s="123"/>
      <c r="N182" s="123"/>
      <c r="O182" s="123"/>
      <c r="P182" s="123"/>
    </row>
    <row r="183" spans="2:16">
      <c r="B183" s="122"/>
      <c r="C183" s="122"/>
      <c r="D183" s="123"/>
      <c r="E183" s="123"/>
      <c r="F183" s="123"/>
      <c r="G183" s="123"/>
      <c r="H183" s="123"/>
      <c r="I183" s="123"/>
      <c r="J183" s="123"/>
      <c r="K183" s="123"/>
      <c r="L183" s="123"/>
      <c r="M183" s="123"/>
      <c r="N183" s="123"/>
      <c r="O183" s="123"/>
      <c r="P183" s="123"/>
    </row>
    <row r="184" spans="2:16">
      <c r="B184" s="122"/>
      <c r="C184" s="122"/>
      <c r="D184" s="123"/>
      <c r="E184" s="123"/>
      <c r="F184" s="123"/>
      <c r="G184" s="123"/>
      <c r="H184" s="123"/>
      <c r="I184" s="123"/>
      <c r="J184" s="123"/>
      <c r="K184" s="123"/>
      <c r="L184" s="123"/>
      <c r="M184" s="123"/>
      <c r="N184" s="123"/>
      <c r="O184" s="123"/>
      <c r="P184" s="123"/>
    </row>
    <row r="185" spans="2:16">
      <c r="B185" s="122"/>
      <c r="C185" s="122"/>
      <c r="D185" s="123"/>
      <c r="E185" s="123"/>
      <c r="F185" s="123"/>
      <c r="G185" s="123"/>
      <c r="H185" s="123"/>
      <c r="I185" s="123"/>
      <c r="J185" s="123"/>
      <c r="K185" s="123"/>
      <c r="L185" s="123"/>
      <c r="M185" s="123"/>
      <c r="N185" s="123"/>
      <c r="O185" s="123"/>
      <c r="P185" s="123"/>
    </row>
    <row r="186" spans="2:16">
      <c r="B186" s="122"/>
      <c r="C186" s="122"/>
      <c r="D186" s="123"/>
      <c r="E186" s="123"/>
      <c r="F186" s="123"/>
      <c r="G186" s="123"/>
      <c r="H186" s="123"/>
      <c r="I186" s="123"/>
      <c r="J186" s="123"/>
      <c r="K186" s="123"/>
      <c r="L186" s="123"/>
      <c r="M186" s="123"/>
      <c r="N186" s="123"/>
      <c r="O186" s="123"/>
      <c r="P186" s="123"/>
    </row>
    <row r="187" spans="2:16">
      <c r="B187" s="122"/>
      <c r="C187" s="122"/>
      <c r="D187" s="123"/>
      <c r="E187" s="123"/>
      <c r="F187" s="123"/>
      <c r="G187" s="123"/>
      <c r="H187" s="123"/>
      <c r="I187" s="123"/>
      <c r="J187" s="123"/>
      <c r="K187" s="123"/>
      <c r="L187" s="123"/>
      <c r="M187" s="123"/>
      <c r="N187" s="123"/>
      <c r="O187" s="123"/>
      <c r="P187" s="123"/>
    </row>
    <row r="188" spans="2:16">
      <c r="B188" s="122"/>
      <c r="C188" s="122"/>
      <c r="D188" s="123"/>
      <c r="E188" s="123"/>
      <c r="F188" s="123"/>
      <c r="G188" s="123"/>
      <c r="H188" s="123"/>
      <c r="I188" s="123"/>
      <c r="J188" s="123"/>
      <c r="K188" s="123"/>
      <c r="L188" s="123"/>
      <c r="M188" s="123"/>
      <c r="N188" s="123"/>
      <c r="O188" s="123"/>
      <c r="P188" s="123"/>
    </row>
    <row r="189" spans="2:16">
      <c r="B189" s="122"/>
      <c r="C189" s="122"/>
      <c r="D189" s="123"/>
      <c r="E189" s="123"/>
      <c r="F189" s="123"/>
      <c r="G189" s="123"/>
      <c r="H189" s="123"/>
      <c r="I189" s="123"/>
      <c r="J189" s="123"/>
      <c r="K189" s="123"/>
      <c r="L189" s="123"/>
      <c r="M189" s="123"/>
      <c r="N189" s="123"/>
      <c r="O189" s="123"/>
      <c r="P189" s="123"/>
    </row>
    <row r="190" spans="2:16">
      <c r="B190" s="122"/>
      <c r="C190" s="122"/>
      <c r="D190" s="123"/>
      <c r="E190" s="123"/>
      <c r="F190" s="123"/>
      <c r="G190" s="123"/>
      <c r="H190" s="123"/>
      <c r="I190" s="123"/>
      <c r="J190" s="123"/>
      <c r="K190" s="123"/>
      <c r="L190" s="123"/>
      <c r="M190" s="123"/>
      <c r="N190" s="123"/>
      <c r="O190" s="123"/>
      <c r="P190" s="123"/>
    </row>
    <row r="191" spans="2:16">
      <c r="B191" s="122"/>
      <c r="C191" s="122"/>
      <c r="D191" s="123"/>
      <c r="E191" s="123"/>
      <c r="F191" s="123"/>
      <c r="G191" s="123"/>
      <c r="H191" s="123"/>
      <c r="I191" s="123"/>
      <c r="J191" s="123"/>
      <c r="K191" s="123"/>
      <c r="L191" s="123"/>
      <c r="M191" s="123"/>
      <c r="N191" s="123"/>
      <c r="O191" s="123"/>
      <c r="P191" s="123"/>
    </row>
    <row r="192" spans="2:16">
      <c r="B192" s="122"/>
      <c r="C192" s="122"/>
      <c r="D192" s="123"/>
      <c r="E192" s="123"/>
      <c r="F192" s="123"/>
      <c r="G192" s="123"/>
      <c r="H192" s="123"/>
      <c r="I192" s="123"/>
      <c r="J192" s="123"/>
      <c r="K192" s="123"/>
      <c r="L192" s="123"/>
      <c r="M192" s="123"/>
      <c r="N192" s="123"/>
      <c r="O192" s="123"/>
      <c r="P192" s="123"/>
    </row>
    <row r="193" spans="2:16">
      <c r="B193" s="122"/>
      <c r="C193" s="122"/>
      <c r="D193" s="123"/>
      <c r="E193" s="123"/>
      <c r="F193" s="123"/>
      <c r="G193" s="123"/>
      <c r="H193" s="123"/>
      <c r="I193" s="123"/>
      <c r="J193" s="123"/>
      <c r="K193" s="123"/>
      <c r="L193" s="123"/>
      <c r="M193" s="123"/>
      <c r="N193" s="123"/>
      <c r="O193" s="123"/>
      <c r="P193" s="123"/>
    </row>
    <row r="194" spans="2:16">
      <c r="B194" s="122"/>
      <c r="C194" s="122"/>
      <c r="D194" s="123"/>
      <c r="E194" s="123"/>
      <c r="F194" s="123"/>
      <c r="G194" s="123"/>
      <c r="H194" s="123"/>
      <c r="I194" s="123"/>
      <c r="J194" s="123"/>
      <c r="K194" s="123"/>
      <c r="L194" s="123"/>
      <c r="M194" s="123"/>
      <c r="N194" s="123"/>
      <c r="O194" s="123"/>
      <c r="P194" s="123"/>
    </row>
    <row r="195" spans="2:16">
      <c r="B195" s="122"/>
      <c r="C195" s="122"/>
      <c r="D195" s="123"/>
      <c r="E195" s="123"/>
      <c r="F195" s="123"/>
      <c r="G195" s="123"/>
      <c r="H195" s="123"/>
      <c r="I195" s="123"/>
      <c r="J195" s="123"/>
      <c r="K195" s="123"/>
      <c r="L195" s="123"/>
      <c r="M195" s="123"/>
      <c r="N195" s="123"/>
      <c r="O195" s="123"/>
      <c r="P195" s="123"/>
    </row>
    <row r="196" spans="2:16">
      <c r="B196" s="122"/>
      <c r="C196" s="122"/>
      <c r="D196" s="123"/>
      <c r="E196" s="123"/>
      <c r="F196" s="123"/>
      <c r="G196" s="123"/>
      <c r="H196" s="123"/>
      <c r="I196" s="123"/>
      <c r="J196" s="123"/>
      <c r="K196" s="123"/>
      <c r="L196" s="123"/>
      <c r="M196" s="123"/>
      <c r="N196" s="123"/>
      <c r="O196" s="123"/>
      <c r="P196" s="123"/>
    </row>
    <row r="197" spans="2:16">
      <c r="B197" s="122"/>
      <c r="C197" s="122"/>
      <c r="D197" s="123"/>
      <c r="E197" s="123"/>
      <c r="F197" s="123"/>
      <c r="G197" s="123"/>
      <c r="H197" s="123"/>
      <c r="I197" s="123"/>
      <c r="J197" s="123"/>
      <c r="K197" s="123"/>
      <c r="L197" s="123"/>
      <c r="M197" s="123"/>
      <c r="N197" s="123"/>
      <c r="O197" s="123"/>
      <c r="P197" s="123"/>
    </row>
    <row r="198" spans="2:16">
      <c r="B198" s="122"/>
      <c r="C198" s="122"/>
      <c r="D198" s="123"/>
      <c r="E198" s="123"/>
      <c r="F198" s="123"/>
      <c r="G198" s="123"/>
      <c r="H198" s="123"/>
      <c r="I198" s="123"/>
      <c r="J198" s="123"/>
      <c r="K198" s="123"/>
      <c r="L198" s="123"/>
      <c r="M198" s="123"/>
      <c r="N198" s="123"/>
      <c r="O198" s="123"/>
      <c r="P198" s="123"/>
    </row>
    <row r="199" spans="2:16">
      <c r="B199" s="122"/>
      <c r="C199" s="122"/>
      <c r="D199" s="123"/>
      <c r="E199" s="123"/>
      <c r="F199" s="123"/>
      <c r="G199" s="123"/>
      <c r="H199" s="123"/>
      <c r="I199" s="123"/>
      <c r="J199" s="123"/>
      <c r="K199" s="123"/>
      <c r="L199" s="123"/>
      <c r="M199" s="123"/>
      <c r="N199" s="123"/>
      <c r="O199" s="123"/>
      <c r="P199" s="123"/>
    </row>
    <row r="200" spans="2:16">
      <c r="B200" s="122"/>
      <c r="C200" s="122"/>
      <c r="D200" s="123"/>
      <c r="E200" s="123"/>
      <c r="F200" s="123"/>
      <c r="G200" s="123"/>
      <c r="H200" s="123"/>
      <c r="I200" s="123"/>
      <c r="J200" s="123"/>
      <c r="K200" s="123"/>
      <c r="L200" s="123"/>
      <c r="M200" s="123"/>
      <c r="N200" s="123"/>
      <c r="O200" s="123"/>
      <c r="P200" s="123"/>
    </row>
    <row r="201" spans="2:16">
      <c r="B201" s="122"/>
      <c r="C201" s="122"/>
      <c r="D201" s="123"/>
      <c r="E201" s="123"/>
      <c r="F201" s="123"/>
      <c r="G201" s="123"/>
      <c r="H201" s="123"/>
      <c r="I201" s="123"/>
      <c r="J201" s="123"/>
      <c r="K201" s="123"/>
      <c r="L201" s="123"/>
      <c r="M201" s="123"/>
      <c r="N201" s="123"/>
      <c r="O201" s="123"/>
      <c r="P201" s="123"/>
    </row>
    <row r="202" spans="2:16">
      <c r="B202" s="122"/>
      <c r="C202" s="122"/>
      <c r="D202" s="123"/>
      <c r="E202" s="123"/>
      <c r="F202" s="123"/>
      <c r="G202" s="123"/>
      <c r="H202" s="123"/>
      <c r="I202" s="123"/>
      <c r="J202" s="123"/>
      <c r="K202" s="123"/>
      <c r="L202" s="123"/>
      <c r="M202" s="123"/>
      <c r="N202" s="123"/>
      <c r="O202" s="123"/>
      <c r="P202" s="123"/>
    </row>
    <row r="203" spans="2:16">
      <c r="B203" s="122"/>
      <c r="C203" s="122"/>
      <c r="D203" s="123"/>
      <c r="E203" s="123"/>
      <c r="F203" s="123"/>
      <c r="G203" s="123"/>
      <c r="H203" s="123"/>
      <c r="I203" s="123"/>
      <c r="J203" s="123"/>
      <c r="K203" s="123"/>
      <c r="L203" s="123"/>
      <c r="M203" s="123"/>
      <c r="N203" s="123"/>
      <c r="O203" s="123"/>
      <c r="P203" s="123"/>
    </row>
    <row r="204" spans="2:16">
      <c r="B204" s="122"/>
      <c r="C204" s="122"/>
      <c r="D204" s="123"/>
      <c r="E204" s="123"/>
      <c r="F204" s="123"/>
      <c r="G204" s="123"/>
      <c r="H204" s="123"/>
      <c r="I204" s="123"/>
      <c r="J204" s="123"/>
      <c r="K204" s="123"/>
      <c r="L204" s="123"/>
      <c r="M204" s="123"/>
      <c r="N204" s="123"/>
      <c r="O204" s="123"/>
      <c r="P204" s="123"/>
    </row>
    <row r="205" spans="2:16">
      <c r="B205" s="122"/>
      <c r="C205" s="122"/>
      <c r="D205" s="123"/>
      <c r="E205" s="123"/>
      <c r="F205" s="123"/>
      <c r="G205" s="123"/>
      <c r="H205" s="123"/>
      <c r="I205" s="123"/>
      <c r="J205" s="123"/>
      <c r="K205" s="123"/>
      <c r="L205" s="123"/>
      <c r="M205" s="123"/>
      <c r="N205" s="123"/>
      <c r="O205" s="123"/>
      <c r="P205" s="123"/>
    </row>
    <row r="206" spans="2:16">
      <c r="B206" s="122"/>
      <c r="C206" s="122"/>
      <c r="D206" s="123"/>
      <c r="E206" s="123"/>
      <c r="F206" s="123"/>
      <c r="G206" s="123"/>
      <c r="H206" s="123"/>
      <c r="I206" s="123"/>
      <c r="J206" s="123"/>
      <c r="K206" s="123"/>
      <c r="L206" s="123"/>
      <c r="M206" s="123"/>
      <c r="N206" s="123"/>
      <c r="O206" s="123"/>
      <c r="P206" s="123"/>
    </row>
    <row r="207" spans="2:16">
      <c r="B207" s="122"/>
      <c r="C207" s="122"/>
      <c r="D207" s="123"/>
      <c r="E207" s="123"/>
      <c r="F207" s="123"/>
      <c r="G207" s="123"/>
      <c r="H207" s="123"/>
      <c r="I207" s="123"/>
      <c r="J207" s="123"/>
      <c r="K207" s="123"/>
      <c r="L207" s="123"/>
      <c r="M207" s="123"/>
      <c r="N207" s="123"/>
      <c r="O207" s="123"/>
      <c r="P207" s="123"/>
    </row>
    <row r="208" spans="2:16">
      <c r="B208" s="122"/>
      <c r="C208" s="122"/>
      <c r="D208" s="123"/>
      <c r="E208" s="123"/>
      <c r="F208" s="123"/>
      <c r="G208" s="123"/>
      <c r="H208" s="123"/>
      <c r="I208" s="123"/>
      <c r="J208" s="123"/>
      <c r="K208" s="123"/>
      <c r="L208" s="123"/>
      <c r="M208" s="123"/>
      <c r="N208" s="123"/>
      <c r="O208" s="123"/>
      <c r="P208" s="123"/>
    </row>
    <row r="209" spans="2:16">
      <c r="B209" s="122"/>
      <c r="C209" s="122"/>
      <c r="D209" s="123"/>
      <c r="E209" s="123"/>
      <c r="F209" s="123"/>
      <c r="G209" s="123"/>
      <c r="H209" s="123"/>
      <c r="I209" s="123"/>
      <c r="J209" s="123"/>
      <c r="K209" s="123"/>
      <c r="L209" s="123"/>
      <c r="M209" s="123"/>
      <c r="N209" s="123"/>
      <c r="O209" s="123"/>
      <c r="P209" s="123"/>
    </row>
    <row r="210" spans="2:16">
      <c r="B210" s="122"/>
      <c r="C210" s="122"/>
      <c r="D210" s="123"/>
      <c r="E210" s="123"/>
      <c r="F210" s="123"/>
      <c r="G210" s="123"/>
      <c r="H210" s="123"/>
      <c r="I210" s="123"/>
      <c r="J210" s="123"/>
      <c r="K210" s="123"/>
      <c r="L210" s="123"/>
      <c r="M210" s="123"/>
      <c r="N210" s="123"/>
      <c r="O210" s="123"/>
      <c r="P210" s="123"/>
    </row>
    <row r="211" spans="2:16">
      <c r="B211" s="122"/>
      <c r="C211" s="122"/>
      <c r="D211" s="123"/>
      <c r="E211" s="123"/>
      <c r="F211" s="123"/>
      <c r="G211" s="123"/>
      <c r="H211" s="123"/>
      <c r="I211" s="123"/>
      <c r="J211" s="123"/>
      <c r="K211" s="123"/>
      <c r="L211" s="123"/>
      <c r="M211" s="123"/>
      <c r="N211" s="123"/>
      <c r="O211" s="123"/>
      <c r="P211" s="123"/>
    </row>
    <row r="212" spans="2:16">
      <c r="B212" s="122"/>
      <c r="C212" s="122"/>
      <c r="D212" s="123"/>
      <c r="E212" s="123"/>
      <c r="F212" s="123"/>
      <c r="G212" s="123"/>
      <c r="H212" s="123"/>
      <c r="I212" s="123"/>
      <c r="J212" s="123"/>
      <c r="K212" s="123"/>
      <c r="L212" s="123"/>
      <c r="M212" s="123"/>
      <c r="N212" s="123"/>
      <c r="O212" s="123"/>
      <c r="P212" s="123"/>
    </row>
    <row r="213" spans="2:16">
      <c r="B213" s="122"/>
      <c r="C213" s="122"/>
      <c r="D213" s="123"/>
      <c r="E213" s="123"/>
      <c r="F213" s="123"/>
      <c r="G213" s="123"/>
      <c r="H213" s="123"/>
      <c r="I213" s="123"/>
      <c r="J213" s="123"/>
      <c r="K213" s="123"/>
      <c r="L213" s="123"/>
      <c r="M213" s="123"/>
      <c r="N213" s="123"/>
      <c r="O213" s="123"/>
      <c r="P213" s="123"/>
    </row>
    <row r="214" spans="2:16">
      <c r="B214" s="122"/>
      <c r="C214" s="122"/>
      <c r="D214" s="123"/>
      <c r="E214" s="123"/>
      <c r="F214" s="123"/>
      <c r="G214" s="123"/>
      <c r="H214" s="123"/>
      <c r="I214" s="123"/>
      <c r="J214" s="123"/>
      <c r="K214" s="123"/>
      <c r="L214" s="123"/>
      <c r="M214" s="123"/>
      <c r="N214" s="123"/>
      <c r="O214" s="123"/>
      <c r="P214" s="123"/>
    </row>
    <row r="215" spans="2:16">
      <c r="B215" s="122"/>
      <c r="C215" s="122"/>
      <c r="D215" s="123"/>
      <c r="E215" s="123"/>
      <c r="F215" s="123"/>
      <c r="G215" s="123"/>
      <c r="H215" s="123"/>
      <c r="I215" s="123"/>
      <c r="J215" s="123"/>
      <c r="K215" s="123"/>
      <c r="L215" s="123"/>
      <c r="M215" s="123"/>
      <c r="N215" s="123"/>
      <c r="O215" s="123"/>
      <c r="P215" s="123"/>
    </row>
    <row r="216" spans="2:16">
      <c r="B216" s="122"/>
      <c r="C216" s="122"/>
      <c r="D216" s="123"/>
      <c r="E216" s="123"/>
      <c r="F216" s="123"/>
      <c r="G216" s="123"/>
      <c r="H216" s="123"/>
      <c r="I216" s="123"/>
      <c r="J216" s="123"/>
      <c r="K216" s="123"/>
      <c r="L216" s="123"/>
      <c r="M216" s="123"/>
      <c r="N216" s="123"/>
      <c r="O216" s="123"/>
      <c r="P216" s="123"/>
    </row>
    <row r="217" spans="2:16">
      <c r="B217" s="122"/>
      <c r="C217" s="122"/>
      <c r="D217" s="123"/>
      <c r="E217" s="123"/>
      <c r="F217" s="123"/>
      <c r="G217" s="123"/>
      <c r="H217" s="123"/>
      <c r="I217" s="123"/>
      <c r="J217" s="123"/>
      <c r="K217" s="123"/>
      <c r="L217" s="123"/>
      <c r="M217" s="123"/>
      <c r="N217" s="123"/>
      <c r="O217" s="123"/>
      <c r="P217" s="123"/>
    </row>
    <row r="218" spans="2:16">
      <c r="B218" s="122"/>
      <c r="C218" s="122"/>
      <c r="D218" s="123"/>
      <c r="E218" s="123"/>
      <c r="F218" s="123"/>
      <c r="G218" s="123"/>
      <c r="H218" s="123"/>
      <c r="I218" s="123"/>
      <c r="J218" s="123"/>
      <c r="K218" s="123"/>
      <c r="L218" s="123"/>
      <c r="M218" s="123"/>
      <c r="N218" s="123"/>
      <c r="O218" s="123"/>
      <c r="P218" s="123"/>
    </row>
    <row r="219" spans="2:16">
      <c r="B219" s="122"/>
      <c r="C219" s="122"/>
      <c r="D219" s="123"/>
      <c r="E219" s="123"/>
      <c r="F219" s="123"/>
      <c r="G219" s="123"/>
      <c r="H219" s="123"/>
      <c r="I219" s="123"/>
      <c r="J219" s="123"/>
      <c r="K219" s="123"/>
      <c r="L219" s="123"/>
      <c r="M219" s="123"/>
      <c r="N219" s="123"/>
      <c r="O219" s="123"/>
      <c r="P219" s="123"/>
    </row>
    <row r="220" spans="2:16">
      <c r="B220" s="122"/>
      <c r="C220" s="122"/>
      <c r="D220" s="123"/>
      <c r="E220" s="123"/>
      <c r="F220" s="123"/>
      <c r="G220" s="123"/>
      <c r="H220" s="123"/>
      <c r="I220" s="123"/>
      <c r="J220" s="123"/>
      <c r="K220" s="123"/>
      <c r="L220" s="123"/>
      <c r="M220" s="123"/>
      <c r="N220" s="123"/>
      <c r="O220" s="123"/>
      <c r="P220" s="123"/>
    </row>
    <row r="221" spans="2:16">
      <c r="B221" s="122"/>
      <c r="C221" s="122"/>
      <c r="D221" s="123"/>
      <c r="E221" s="123"/>
      <c r="F221" s="123"/>
      <c r="G221" s="123"/>
      <c r="H221" s="123"/>
      <c r="I221" s="123"/>
      <c r="J221" s="123"/>
      <c r="K221" s="123"/>
      <c r="L221" s="123"/>
      <c r="M221" s="123"/>
      <c r="N221" s="123"/>
      <c r="O221" s="123"/>
      <c r="P221" s="123"/>
    </row>
    <row r="222" spans="2:16">
      <c r="B222" s="122"/>
      <c r="C222" s="122"/>
      <c r="D222" s="123"/>
      <c r="E222" s="123"/>
      <c r="F222" s="123"/>
      <c r="G222" s="123"/>
      <c r="H222" s="123"/>
      <c r="I222" s="123"/>
      <c r="J222" s="123"/>
      <c r="K222" s="123"/>
      <c r="L222" s="123"/>
      <c r="M222" s="123"/>
      <c r="N222" s="123"/>
      <c r="O222" s="123"/>
      <c r="P222" s="123"/>
    </row>
    <row r="223" spans="2:16">
      <c r="B223" s="122"/>
      <c r="C223" s="122"/>
      <c r="D223" s="123"/>
      <c r="E223" s="123"/>
      <c r="F223" s="123"/>
      <c r="G223" s="123"/>
      <c r="H223" s="123"/>
      <c r="I223" s="123"/>
      <c r="J223" s="123"/>
      <c r="K223" s="123"/>
      <c r="L223" s="123"/>
      <c r="M223" s="123"/>
      <c r="N223" s="123"/>
      <c r="O223" s="123"/>
      <c r="P223" s="123"/>
    </row>
    <row r="224" spans="2:16">
      <c r="B224" s="122"/>
      <c r="C224" s="122"/>
      <c r="D224" s="123"/>
      <c r="E224" s="123"/>
      <c r="F224" s="123"/>
      <c r="G224" s="123"/>
      <c r="H224" s="123"/>
      <c r="I224" s="123"/>
      <c r="J224" s="123"/>
      <c r="K224" s="123"/>
      <c r="L224" s="123"/>
      <c r="M224" s="123"/>
      <c r="N224" s="123"/>
      <c r="O224" s="123"/>
      <c r="P224" s="123"/>
    </row>
    <row r="225" spans="2:16">
      <c r="B225" s="122"/>
      <c r="C225" s="122"/>
      <c r="D225" s="123"/>
      <c r="E225" s="123"/>
      <c r="F225" s="123"/>
      <c r="G225" s="123"/>
      <c r="H225" s="123"/>
      <c r="I225" s="123"/>
      <c r="J225" s="123"/>
      <c r="K225" s="123"/>
      <c r="L225" s="123"/>
      <c r="M225" s="123"/>
      <c r="N225" s="123"/>
      <c r="O225" s="123"/>
      <c r="P225" s="123"/>
    </row>
    <row r="226" spans="2:16">
      <c r="B226" s="122"/>
      <c r="C226" s="122"/>
      <c r="D226" s="123"/>
      <c r="E226" s="123"/>
      <c r="F226" s="123"/>
      <c r="G226" s="123"/>
      <c r="H226" s="123"/>
      <c r="I226" s="123"/>
      <c r="J226" s="123"/>
      <c r="K226" s="123"/>
      <c r="L226" s="123"/>
      <c r="M226" s="123"/>
      <c r="N226" s="123"/>
      <c r="O226" s="123"/>
      <c r="P226" s="123"/>
    </row>
    <row r="227" spans="2:16">
      <c r="B227" s="122"/>
      <c r="C227" s="122"/>
      <c r="D227" s="123"/>
      <c r="E227" s="123"/>
      <c r="F227" s="123"/>
      <c r="G227" s="123"/>
      <c r="H227" s="123"/>
      <c r="I227" s="123"/>
      <c r="J227" s="123"/>
      <c r="K227" s="123"/>
      <c r="L227" s="123"/>
      <c r="M227" s="123"/>
      <c r="N227" s="123"/>
      <c r="O227" s="123"/>
      <c r="P227" s="123"/>
    </row>
    <row r="228" spans="2:16">
      <c r="B228" s="122"/>
      <c r="C228" s="122"/>
      <c r="D228" s="123"/>
      <c r="E228" s="123"/>
      <c r="F228" s="123"/>
      <c r="G228" s="123"/>
      <c r="H228" s="123"/>
      <c r="I228" s="123"/>
      <c r="J228" s="123"/>
      <c r="K228" s="123"/>
      <c r="L228" s="123"/>
      <c r="M228" s="123"/>
      <c r="N228" s="123"/>
      <c r="O228" s="123"/>
      <c r="P228" s="123"/>
    </row>
    <row r="229" spans="2:16">
      <c r="B229" s="122"/>
      <c r="C229" s="122"/>
      <c r="D229" s="123"/>
      <c r="E229" s="123"/>
      <c r="F229" s="123"/>
      <c r="G229" s="123"/>
      <c r="H229" s="123"/>
      <c r="I229" s="123"/>
      <c r="J229" s="123"/>
      <c r="K229" s="123"/>
      <c r="L229" s="123"/>
      <c r="M229" s="123"/>
      <c r="N229" s="123"/>
      <c r="O229" s="123"/>
      <c r="P229" s="123"/>
    </row>
    <row r="230" spans="2:16">
      <c r="B230" s="122"/>
      <c r="C230" s="122"/>
      <c r="D230" s="123"/>
      <c r="E230" s="123"/>
      <c r="F230" s="123"/>
      <c r="G230" s="123"/>
      <c r="H230" s="123"/>
      <c r="I230" s="123"/>
      <c r="J230" s="123"/>
      <c r="K230" s="123"/>
      <c r="L230" s="123"/>
      <c r="M230" s="123"/>
      <c r="N230" s="123"/>
      <c r="O230" s="123"/>
      <c r="P230" s="123"/>
    </row>
    <row r="231" spans="2:16">
      <c r="B231" s="122"/>
      <c r="C231" s="122"/>
      <c r="D231" s="123"/>
      <c r="E231" s="123"/>
      <c r="F231" s="123"/>
      <c r="G231" s="123"/>
      <c r="H231" s="123"/>
      <c r="I231" s="123"/>
      <c r="J231" s="123"/>
      <c r="K231" s="123"/>
      <c r="L231" s="123"/>
      <c r="M231" s="123"/>
      <c r="N231" s="123"/>
      <c r="O231" s="123"/>
      <c r="P231" s="123"/>
    </row>
    <row r="232" spans="2:16">
      <c r="B232" s="122"/>
      <c r="C232" s="122"/>
      <c r="D232" s="123"/>
      <c r="E232" s="123"/>
      <c r="F232" s="123"/>
      <c r="G232" s="123"/>
      <c r="H232" s="123"/>
      <c r="I232" s="123"/>
      <c r="J232" s="123"/>
      <c r="K232" s="123"/>
      <c r="L232" s="123"/>
      <c r="M232" s="123"/>
      <c r="N232" s="123"/>
      <c r="O232" s="123"/>
      <c r="P232" s="123"/>
    </row>
    <row r="233" spans="2:16">
      <c r="B233" s="122"/>
      <c r="C233" s="122"/>
      <c r="D233" s="123"/>
      <c r="E233" s="123"/>
      <c r="F233" s="123"/>
      <c r="G233" s="123"/>
      <c r="H233" s="123"/>
      <c r="I233" s="123"/>
      <c r="J233" s="123"/>
      <c r="K233" s="123"/>
      <c r="L233" s="123"/>
      <c r="M233" s="123"/>
      <c r="N233" s="123"/>
      <c r="O233" s="123"/>
      <c r="P233" s="123"/>
    </row>
    <row r="234" spans="2:16">
      <c r="B234" s="122"/>
      <c r="C234" s="122"/>
      <c r="D234" s="123"/>
      <c r="E234" s="123"/>
      <c r="F234" s="123"/>
      <c r="G234" s="123"/>
      <c r="H234" s="123"/>
      <c r="I234" s="123"/>
      <c r="J234" s="123"/>
      <c r="K234" s="123"/>
      <c r="L234" s="123"/>
      <c r="M234" s="123"/>
      <c r="N234" s="123"/>
      <c r="O234" s="123"/>
      <c r="P234" s="123"/>
    </row>
    <row r="235" spans="2:16">
      <c r="B235" s="122"/>
      <c r="C235" s="122"/>
      <c r="D235" s="123"/>
      <c r="E235" s="123"/>
      <c r="F235" s="123"/>
      <c r="G235" s="123"/>
      <c r="H235" s="123"/>
      <c r="I235" s="123"/>
      <c r="J235" s="123"/>
      <c r="K235" s="123"/>
      <c r="L235" s="123"/>
      <c r="M235" s="123"/>
      <c r="N235" s="123"/>
      <c r="O235" s="123"/>
      <c r="P235" s="123"/>
    </row>
    <row r="236" spans="2:16">
      <c r="B236" s="122"/>
      <c r="C236" s="122"/>
      <c r="D236" s="123"/>
      <c r="E236" s="123"/>
      <c r="F236" s="123"/>
      <c r="G236" s="123"/>
      <c r="H236" s="123"/>
      <c r="I236" s="123"/>
      <c r="J236" s="123"/>
      <c r="K236" s="123"/>
      <c r="L236" s="123"/>
      <c r="M236" s="123"/>
      <c r="N236" s="123"/>
      <c r="O236" s="123"/>
      <c r="P236" s="123"/>
    </row>
    <row r="237" spans="2:16">
      <c r="B237" s="122"/>
      <c r="C237" s="122"/>
      <c r="D237" s="123"/>
      <c r="E237" s="123"/>
      <c r="F237" s="123"/>
      <c r="G237" s="123"/>
      <c r="H237" s="123"/>
      <c r="I237" s="123"/>
      <c r="J237" s="123"/>
      <c r="K237" s="123"/>
      <c r="L237" s="123"/>
      <c r="M237" s="123"/>
      <c r="N237" s="123"/>
      <c r="O237" s="123"/>
      <c r="P237" s="123"/>
    </row>
    <row r="238" spans="2:16">
      <c r="B238" s="122"/>
      <c r="C238" s="122"/>
      <c r="D238" s="123"/>
      <c r="E238" s="123"/>
      <c r="F238" s="123"/>
      <c r="G238" s="123"/>
      <c r="H238" s="123"/>
      <c r="I238" s="123"/>
      <c r="J238" s="123"/>
      <c r="K238" s="123"/>
      <c r="L238" s="123"/>
      <c r="M238" s="123"/>
      <c r="N238" s="123"/>
      <c r="O238" s="123"/>
      <c r="P238" s="123"/>
    </row>
    <row r="239" spans="2:16">
      <c r="B239" s="122"/>
      <c r="C239" s="122"/>
      <c r="D239" s="123"/>
      <c r="E239" s="123"/>
      <c r="F239" s="123"/>
      <c r="G239" s="123"/>
      <c r="H239" s="123"/>
      <c r="I239" s="123"/>
      <c r="J239" s="123"/>
      <c r="K239" s="123"/>
      <c r="L239" s="123"/>
      <c r="M239" s="123"/>
      <c r="N239" s="123"/>
      <c r="O239" s="123"/>
      <c r="P239" s="123"/>
    </row>
    <row r="240" spans="2:16">
      <c r="B240" s="122"/>
      <c r="C240" s="122"/>
      <c r="D240" s="123"/>
      <c r="E240" s="123"/>
      <c r="F240" s="123"/>
      <c r="G240" s="123"/>
      <c r="H240" s="123"/>
      <c r="I240" s="123"/>
      <c r="J240" s="123"/>
      <c r="K240" s="123"/>
      <c r="L240" s="123"/>
      <c r="M240" s="123"/>
      <c r="N240" s="123"/>
      <c r="O240" s="123"/>
      <c r="P240" s="123"/>
    </row>
    <row r="241" spans="2:16">
      <c r="B241" s="122"/>
      <c r="C241" s="122"/>
      <c r="D241" s="123"/>
      <c r="E241" s="123"/>
      <c r="F241" s="123"/>
      <c r="G241" s="123"/>
      <c r="H241" s="123"/>
      <c r="I241" s="123"/>
      <c r="J241" s="123"/>
      <c r="K241" s="123"/>
      <c r="L241" s="123"/>
      <c r="M241" s="123"/>
      <c r="N241" s="123"/>
      <c r="O241" s="123"/>
      <c r="P241" s="123"/>
    </row>
    <row r="242" spans="2:16">
      <c r="B242" s="122"/>
      <c r="C242" s="122"/>
      <c r="D242" s="123"/>
      <c r="E242" s="123"/>
      <c r="F242" s="123"/>
      <c r="G242" s="123"/>
      <c r="H242" s="123"/>
      <c r="I242" s="123"/>
      <c r="J242" s="123"/>
      <c r="K242" s="123"/>
      <c r="L242" s="123"/>
      <c r="M242" s="123"/>
      <c r="N242" s="123"/>
      <c r="O242" s="123"/>
      <c r="P242" s="123"/>
    </row>
    <row r="243" spans="2:16">
      <c r="B243" s="122"/>
      <c r="C243" s="122"/>
      <c r="D243" s="123"/>
      <c r="E243" s="123"/>
      <c r="F243" s="123"/>
      <c r="G243" s="123"/>
      <c r="H243" s="123"/>
      <c r="I243" s="123"/>
      <c r="J243" s="123"/>
      <c r="K243" s="123"/>
      <c r="L243" s="123"/>
      <c r="M243" s="123"/>
      <c r="N243" s="123"/>
      <c r="O243" s="123"/>
      <c r="P243" s="123"/>
    </row>
    <row r="244" spans="2:16">
      <c r="B244" s="122"/>
      <c r="C244" s="122"/>
      <c r="D244" s="123"/>
      <c r="E244" s="123"/>
      <c r="F244" s="123"/>
      <c r="G244" s="123"/>
      <c r="H244" s="123"/>
      <c r="I244" s="123"/>
      <c r="J244" s="123"/>
      <c r="K244" s="123"/>
      <c r="L244" s="123"/>
      <c r="M244" s="123"/>
      <c r="N244" s="123"/>
      <c r="O244" s="123"/>
      <c r="P244" s="123"/>
    </row>
    <row r="245" spans="2:16">
      <c r="B245" s="122"/>
      <c r="C245" s="122"/>
      <c r="D245" s="123"/>
      <c r="E245" s="123"/>
      <c r="F245" s="123"/>
      <c r="G245" s="123"/>
      <c r="H245" s="123"/>
      <c r="I245" s="123"/>
      <c r="J245" s="123"/>
      <c r="K245" s="123"/>
      <c r="L245" s="123"/>
      <c r="M245" s="123"/>
      <c r="N245" s="123"/>
      <c r="O245" s="123"/>
      <c r="P245" s="123"/>
    </row>
    <row r="246" spans="2:16">
      <c r="B246" s="122"/>
      <c r="C246" s="122"/>
      <c r="D246" s="123"/>
      <c r="E246" s="123"/>
      <c r="F246" s="123"/>
      <c r="G246" s="123"/>
      <c r="H246" s="123"/>
      <c r="I246" s="123"/>
      <c r="J246" s="123"/>
      <c r="K246" s="123"/>
      <c r="L246" s="123"/>
      <c r="M246" s="123"/>
      <c r="N246" s="123"/>
      <c r="O246" s="123"/>
      <c r="P246" s="123"/>
    </row>
    <row r="247" spans="2:16">
      <c r="B247" s="122"/>
      <c r="C247" s="122"/>
      <c r="D247" s="123"/>
      <c r="E247" s="123"/>
      <c r="F247" s="123"/>
      <c r="G247" s="123"/>
      <c r="H247" s="123"/>
      <c r="I247" s="123"/>
      <c r="J247" s="123"/>
      <c r="K247" s="123"/>
      <c r="L247" s="123"/>
      <c r="M247" s="123"/>
      <c r="N247" s="123"/>
      <c r="O247" s="123"/>
      <c r="P247" s="123"/>
    </row>
    <row r="248" spans="2:16">
      <c r="B248" s="122"/>
      <c r="C248" s="122"/>
      <c r="D248" s="123"/>
      <c r="E248" s="123"/>
      <c r="F248" s="123"/>
      <c r="G248" s="123"/>
      <c r="H248" s="123"/>
      <c r="I248" s="123"/>
      <c r="J248" s="123"/>
      <c r="K248" s="123"/>
      <c r="L248" s="123"/>
      <c r="M248" s="123"/>
      <c r="N248" s="123"/>
      <c r="O248" s="123"/>
      <c r="P248" s="123"/>
    </row>
    <row r="249" spans="2:16">
      <c r="B249" s="122"/>
      <c r="C249" s="122"/>
      <c r="D249" s="123"/>
      <c r="E249" s="123"/>
      <c r="F249" s="123"/>
      <c r="G249" s="123"/>
      <c r="H249" s="123"/>
      <c r="I249" s="123"/>
      <c r="J249" s="123"/>
      <c r="K249" s="123"/>
      <c r="L249" s="123"/>
      <c r="M249" s="123"/>
      <c r="N249" s="123"/>
      <c r="O249" s="123"/>
      <c r="P249" s="123"/>
    </row>
    <row r="250" spans="2:16">
      <c r="B250" s="122"/>
      <c r="C250" s="122"/>
      <c r="D250" s="123"/>
      <c r="E250" s="123"/>
      <c r="F250" s="123"/>
      <c r="G250" s="123"/>
      <c r="H250" s="123"/>
      <c r="I250" s="123"/>
      <c r="J250" s="123"/>
      <c r="K250" s="123"/>
      <c r="L250" s="123"/>
      <c r="M250" s="123"/>
      <c r="N250" s="123"/>
      <c r="O250" s="123"/>
      <c r="P250" s="123"/>
    </row>
    <row r="251" spans="2:16">
      <c r="B251" s="122"/>
      <c r="C251" s="122"/>
      <c r="D251" s="123"/>
      <c r="E251" s="123"/>
      <c r="F251" s="123"/>
      <c r="G251" s="123"/>
      <c r="H251" s="123"/>
      <c r="I251" s="123"/>
      <c r="J251" s="123"/>
      <c r="K251" s="123"/>
      <c r="L251" s="123"/>
      <c r="M251" s="123"/>
      <c r="N251" s="123"/>
      <c r="O251" s="123"/>
      <c r="P251" s="123"/>
    </row>
    <row r="252" spans="2:16">
      <c r="B252" s="122"/>
      <c r="C252" s="122"/>
      <c r="D252" s="123"/>
      <c r="E252" s="123"/>
      <c r="F252" s="123"/>
      <c r="G252" s="123"/>
      <c r="H252" s="123"/>
      <c r="I252" s="123"/>
      <c r="J252" s="123"/>
      <c r="K252" s="123"/>
      <c r="L252" s="123"/>
      <c r="M252" s="123"/>
      <c r="N252" s="123"/>
      <c r="O252" s="123"/>
      <c r="P252" s="123"/>
    </row>
    <row r="253" spans="2:16">
      <c r="B253" s="122"/>
      <c r="C253" s="122"/>
      <c r="D253" s="123"/>
      <c r="E253" s="123"/>
      <c r="F253" s="123"/>
      <c r="G253" s="123"/>
      <c r="H253" s="123"/>
      <c r="I253" s="123"/>
      <c r="J253" s="123"/>
      <c r="K253" s="123"/>
      <c r="L253" s="123"/>
      <c r="M253" s="123"/>
      <c r="N253" s="123"/>
      <c r="O253" s="123"/>
      <c r="P253" s="123"/>
    </row>
    <row r="254" spans="2:16">
      <c r="B254" s="122"/>
      <c r="C254" s="122"/>
      <c r="D254" s="123"/>
      <c r="E254" s="123"/>
      <c r="F254" s="123"/>
      <c r="G254" s="123"/>
      <c r="H254" s="123"/>
      <c r="I254" s="123"/>
      <c r="J254" s="123"/>
      <c r="K254" s="123"/>
      <c r="L254" s="123"/>
      <c r="M254" s="123"/>
      <c r="N254" s="123"/>
      <c r="O254" s="123"/>
      <c r="P254" s="123"/>
    </row>
    <row r="255" spans="2:16">
      <c r="B255" s="122"/>
      <c r="C255" s="122"/>
      <c r="D255" s="123"/>
      <c r="E255" s="123"/>
      <c r="F255" s="123"/>
      <c r="G255" s="123"/>
      <c r="H255" s="123"/>
      <c r="I255" s="123"/>
      <c r="J255" s="123"/>
      <c r="K255" s="123"/>
      <c r="L255" s="123"/>
      <c r="M255" s="123"/>
      <c r="N255" s="123"/>
      <c r="O255" s="123"/>
      <c r="P255" s="123"/>
    </row>
    <row r="256" spans="2:16">
      <c r="B256" s="122"/>
      <c r="C256" s="122"/>
      <c r="D256" s="123"/>
      <c r="E256" s="123"/>
      <c r="F256" s="123"/>
      <c r="G256" s="123"/>
      <c r="H256" s="123"/>
      <c r="I256" s="123"/>
      <c r="J256" s="123"/>
      <c r="K256" s="123"/>
      <c r="L256" s="123"/>
      <c r="M256" s="123"/>
      <c r="N256" s="123"/>
      <c r="O256" s="123"/>
      <c r="P256" s="123"/>
    </row>
    <row r="257" spans="2:16">
      <c r="B257" s="122"/>
      <c r="C257" s="122"/>
      <c r="D257" s="123"/>
      <c r="E257" s="123"/>
      <c r="F257" s="123"/>
      <c r="G257" s="123"/>
      <c r="H257" s="123"/>
      <c r="I257" s="123"/>
      <c r="J257" s="123"/>
      <c r="K257" s="123"/>
      <c r="L257" s="123"/>
      <c r="M257" s="123"/>
      <c r="N257" s="123"/>
      <c r="O257" s="123"/>
      <c r="P257" s="123"/>
    </row>
    <row r="258" spans="2:16">
      <c r="B258" s="122"/>
      <c r="C258" s="122"/>
      <c r="D258" s="123"/>
      <c r="E258" s="123"/>
      <c r="F258" s="123"/>
      <c r="G258" s="123"/>
      <c r="H258" s="123"/>
      <c r="I258" s="123"/>
      <c r="J258" s="123"/>
      <c r="K258" s="123"/>
      <c r="L258" s="123"/>
      <c r="M258" s="123"/>
      <c r="N258" s="123"/>
      <c r="O258" s="123"/>
      <c r="P258" s="123"/>
    </row>
    <row r="259" spans="2:16">
      <c r="B259" s="122"/>
      <c r="C259" s="122"/>
      <c r="D259" s="123"/>
      <c r="E259" s="123"/>
      <c r="F259" s="123"/>
      <c r="G259" s="123"/>
      <c r="H259" s="123"/>
      <c r="I259" s="123"/>
      <c r="J259" s="123"/>
      <c r="K259" s="123"/>
      <c r="L259" s="123"/>
      <c r="M259" s="123"/>
      <c r="N259" s="123"/>
      <c r="O259" s="123"/>
      <c r="P259" s="123"/>
    </row>
    <row r="260" spans="2:16">
      <c r="B260" s="122"/>
      <c r="C260" s="122"/>
      <c r="D260" s="123"/>
      <c r="E260" s="123"/>
      <c r="F260" s="123"/>
      <c r="G260" s="123"/>
      <c r="H260" s="123"/>
      <c r="I260" s="123"/>
      <c r="J260" s="123"/>
      <c r="K260" s="123"/>
      <c r="L260" s="123"/>
      <c r="M260" s="123"/>
      <c r="N260" s="123"/>
      <c r="O260" s="123"/>
      <c r="P260" s="123"/>
    </row>
    <row r="261" spans="2:16">
      <c r="B261" s="122"/>
      <c r="C261" s="122"/>
      <c r="D261" s="123"/>
      <c r="E261" s="123"/>
      <c r="F261" s="123"/>
      <c r="G261" s="123"/>
      <c r="H261" s="123"/>
      <c r="I261" s="123"/>
      <c r="J261" s="123"/>
      <c r="K261" s="123"/>
      <c r="L261" s="123"/>
      <c r="M261" s="123"/>
      <c r="N261" s="123"/>
      <c r="O261" s="123"/>
      <c r="P261" s="123"/>
    </row>
    <row r="262" spans="2:16">
      <c r="B262" s="122"/>
      <c r="C262" s="122"/>
      <c r="D262" s="123"/>
      <c r="E262" s="123"/>
      <c r="F262" s="123"/>
      <c r="G262" s="123"/>
      <c r="H262" s="123"/>
      <c r="I262" s="123"/>
      <c r="J262" s="123"/>
      <c r="K262" s="123"/>
      <c r="L262" s="123"/>
      <c r="M262" s="123"/>
      <c r="N262" s="123"/>
      <c r="O262" s="123"/>
      <c r="P262" s="123"/>
    </row>
    <row r="263" spans="2:16">
      <c r="B263" s="122"/>
      <c r="C263" s="122"/>
      <c r="D263" s="123"/>
      <c r="E263" s="123"/>
      <c r="F263" s="123"/>
      <c r="G263" s="123"/>
      <c r="H263" s="123"/>
      <c r="I263" s="123"/>
      <c r="J263" s="123"/>
      <c r="K263" s="123"/>
      <c r="L263" s="123"/>
      <c r="M263" s="123"/>
      <c r="N263" s="123"/>
      <c r="O263" s="123"/>
      <c r="P263" s="123"/>
    </row>
    <row r="264" spans="2:16">
      <c r="B264" s="122"/>
      <c r="C264" s="122"/>
      <c r="D264" s="123"/>
      <c r="E264" s="123"/>
      <c r="F264" s="123"/>
      <c r="G264" s="123"/>
      <c r="H264" s="123"/>
      <c r="I264" s="123"/>
      <c r="J264" s="123"/>
      <c r="K264" s="123"/>
      <c r="L264" s="123"/>
      <c r="M264" s="123"/>
      <c r="N264" s="123"/>
      <c r="O264" s="123"/>
      <c r="P264" s="123"/>
    </row>
    <row r="265" spans="2:16">
      <c r="B265" s="122"/>
      <c r="C265" s="122"/>
      <c r="D265" s="123"/>
      <c r="E265" s="123"/>
      <c r="F265" s="123"/>
      <c r="G265" s="123"/>
      <c r="H265" s="123"/>
      <c r="I265" s="123"/>
      <c r="J265" s="123"/>
      <c r="K265" s="123"/>
      <c r="L265" s="123"/>
      <c r="M265" s="123"/>
      <c r="N265" s="123"/>
      <c r="O265" s="123"/>
      <c r="P265" s="123"/>
    </row>
    <row r="266" spans="2:16">
      <c r="B266" s="122"/>
      <c r="C266" s="122"/>
      <c r="D266" s="123"/>
      <c r="E266" s="123"/>
      <c r="F266" s="123"/>
      <c r="G266" s="123"/>
      <c r="H266" s="123"/>
      <c r="I266" s="123"/>
      <c r="J266" s="123"/>
      <c r="K266" s="123"/>
      <c r="L266" s="123"/>
      <c r="M266" s="123"/>
      <c r="N266" s="123"/>
      <c r="O266" s="123"/>
      <c r="P266" s="123"/>
    </row>
    <row r="267" spans="2:16">
      <c r="B267" s="122"/>
      <c r="C267" s="122"/>
      <c r="D267" s="123"/>
      <c r="E267" s="123"/>
      <c r="F267" s="123"/>
      <c r="G267" s="123"/>
      <c r="H267" s="123"/>
      <c r="I267" s="123"/>
      <c r="J267" s="123"/>
      <c r="K267" s="123"/>
      <c r="L267" s="123"/>
      <c r="M267" s="123"/>
      <c r="N267" s="123"/>
      <c r="O267" s="123"/>
      <c r="P267" s="123"/>
    </row>
    <row r="268" spans="2:16">
      <c r="B268" s="122"/>
      <c r="C268" s="122"/>
      <c r="D268" s="123"/>
      <c r="E268" s="123"/>
      <c r="F268" s="123"/>
      <c r="G268" s="123"/>
      <c r="H268" s="123"/>
      <c r="I268" s="123"/>
      <c r="J268" s="123"/>
      <c r="K268" s="123"/>
      <c r="L268" s="123"/>
      <c r="M268" s="123"/>
      <c r="N268" s="123"/>
      <c r="O268" s="123"/>
      <c r="P268" s="123"/>
    </row>
    <row r="269" spans="2:16">
      <c r="B269" s="122"/>
      <c r="C269" s="122"/>
      <c r="D269" s="123"/>
      <c r="E269" s="123"/>
      <c r="F269" s="123"/>
      <c r="G269" s="123"/>
      <c r="H269" s="123"/>
      <c r="I269" s="123"/>
      <c r="J269" s="123"/>
      <c r="K269" s="123"/>
      <c r="L269" s="123"/>
      <c r="M269" s="123"/>
      <c r="N269" s="123"/>
      <c r="O269" s="123"/>
      <c r="P269" s="123"/>
    </row>
    <row r="270" spans="2:16">
      <c r="B270" s="122"/>
      <c r="C270" s="122"/>
      <c r="D270" s="123"/>
      <c r="E270" s="123"/>
      <c r="F270" s="123"/>
      <c r="G270" s="123"/>
      <c r="H270" s="123"/>
      <c r="I270" s="123"/>
      <c r="J270" s="123"/>
      <c r="K270" s="123"/>
      <c r="L270" s="123"/>
      <c r="M270" s="123"/>
      <c r="N270" s="123"/>
      <c r="O270" s="123"/>
      <c r="P270" s="123"/>
    </row>
    <row r="271" spans="2:16">
      <c r="B271" s="122"/>
      <c r="C271" s="122"/>
      <c r="D271" s="123"/>
      <c r="E271" s="123"/>
      <c r="F271" s="123"/>
      <c r="G271" s="123"/>
      <c r="H271" s="123"/>
      <c r="I271" s="123"/>
      <c r="J271" s="123"/>
      <c r="K271" s="123"/>
      <c r="L271" s="123"/>
      <c r="M271" s="123"/>
      <c r="N271" s="123"/>
      <c r="O271" s="123"/>
      <c r="P271" s="123"/>
    </row>
    <row r="272" spans="2:16">
      <c r="B272" s="122"/>
      <c r="C272" s="122"/>
      <c r="D272" s="123"/>
      <c r="E272" s="123"/>
      <c r="F272" s="123"/>
      <c r="G272" s="123"/>
      <c r="H272" s="123"/>
      <c r="I272" s="123"/>
      <c r="J272" s="123"/>
      <c r="K272" s="123"/>
      <c r="L272" s="123"/>
      <c r="M272" s="123"/>
      <c r="N272" s="123"/>
      <c r="O272" s="123"/>
      <c r="P272" s="123"/>
    </row>
    <row r="273" spans="2:16">
      <c r="B273" s="122"/>
      <c r="C273" s="122"/>
      <c r="D273" s="123"/>
      <c r="E273" s="123"/>
      <c r="F273" s="123"/>
      <c r="G273" s="123"/>
      <c r="H273" s="123"/>
      <c r="I273" s="123"/>
      <c r="J273" s="123"/>
      <c r="K273" s="123"/>
      <c r="L273" s="123"/>
      <c r="M273" s="123"/>
      <c r="N273" s="123"/>
      <c r="O273" s="123"/>
      <c r="P273" s="123"/>
    </row>
    <row r="274" spans="2:16">
      <c r="B274" s="122"/>
      <c r="C274" s="122"/>
      <c r="D274" s="123"/>
      <c r="E274" s="123"/>
      <c r="F274" s="123"/>
      <c r="G274" s="123"/>
      <c r="H274" s="123"/>
      <c r="I274" s="123"/>
      <c r="J274" s="123"/>
      <c r="K274" s="123"/>
      <c r="L274" s="123"/>
      <c r="M274" s="123"/>
      <c r="N274" s="123"/>
      <c r="O274" s="123"/>
      <c r="P274" s="123"/>
    </row>
    <row r="275" spans="2:16">
      <c r="B275" s="122"/>
      <c r="C275" s="122"/>
      <c r="D275" s="123"/>
      <c r="E275" s="123"/>
      <c r="F275" s="123"/>
      <c r="G275" s="123"/>
      <c r="H275" s="123"/>
      <c r="I275" s="123"/>
      <c r="J275" s="123"/>
      <c r="K275" s="123"/>
      <c r="L275" s="123"/>
      <c r="M275" s="123"/>
      <c r="N275" s="123"/>
      <c r="O275" s="123"/>
      <c r="P275" s="123"/>
    </row>
    <row r="276" spans="2:16">
      <c r="B276" s="122"/>
      <c r="C276" s="122"/>
      <c r="D276" s="123"/>
      <c r="E276" s="123"/>
      <c r="F276" s="123"/>
      <c r="G276" s="123"/>
      <c r="H276" s="123"/>
      <c r="I276" s="123"/>
      <c r="J276" s="123"/>
      <c r="K276" s="123"/>
      <c r="L276" s="123"/>
      <c r="M276" s="123"/>
      <c r="N276" s="123"/>
      <c r="O276" s="123"/>
      <c r="P276" s="123"/>
    </row>
    <row r="277" spans="2:16">
      <c r="B277" s="122"/>
      <c r="C277" s="122"/>
      <c r="D277" s="123"/>
      <c r="E277" s="123"/>
      <c r="F277" s="123"/>
      <c r="G277" s="123"/>
      <c r="H277" s="123"/>
      <c r="I277" s="123"/>
      <c r="J277" s="123"/>
      <c r="K277" s="123"/>
      <c r="L277" s="123"/>
      <c r="M277" s="123"/>
      <c r="N277" s="123"/>
      <c r="O277" s="123"/>
      <c r="P277" s="123"/>
    </row>
    <row r="278" spans="2:16">
      <c r="B278" s="122"/>
      <c r="C278" s="122"/>
      <c r="D278" s="123"/>
      <c r="E278" s="123"/>
      <c r="F278" s="123"/>
      <c r="G278" s="123"/>
      <c r="H278" s="123"/>
      <c r="I278" s="123"/>
      <c r="J278" s="123"/>
      <c r="K278" s="123"/>
      <c r="L278" s="123"/>
      <c r="M278" s="123"/>
      <c r="N278" s="123"/>
      <c r="O278" s="123"/>
      <c r="P278" s="123"/>
    </row>
    <row r="279" spans="2:16">
      <c r="B279" s="122"/>
      <c r="C279" s="122"/>
      <c r="D279" s="123"/>
      <c r="E279" s="123"/>
      <c r="F279" s="123"/>
      <c r="G279" s="123"/>
      <c r="H279" s="123"/>
      <c r="I279" s="123"/>
      <c r="J279" s="123"/>
      <c r="K279" s="123"/>
      <c r="L279" s="123"/>
      <c r="M279" s="123"/>
      <c r="N279" s="123"/>
      <c r="O279" s="123"/>
      <c r="P279" s="123"/>
    </row>
    <row r="280" spans="2:16">
      <c r="B280" s="122"/>
      <c r="C280" s="122"/>
      <c r="D280" s="123"/>
      <c r="E280" s="123"/>
      <c r="F280" s="123"/>
      <c r="G280" s="123"/>
      <c r="H280" s="123"/>
      <c r="I280" s="123"/>
      <c r="J280" s="123"/>
      <c r="K280" s="123"/>
      <c r="L280" s="123"/>
      <c r="M280" s="123"/>
      <c r="N280" s="123"/>
      <c r="O280" s="123"/>
      <c r="P280" s="123"/>
    </row>
    <row r="281" spans="2:16">
      <c r="B281" s="122"/>
      <c r="C281" s="122"/>
      <c r="D281" s="123"/>
      <c r="E281" s="123"/>
      <c r="F281" s="123"/>
      <c r="G281" s="123"/>
      <c r="H281" s="123"/>
      <c r="I281" s="123"/>
      <c r="J281" s="123"/>
      <c r="K281" s="123"/>
      <c r="L281" s="123"/>
      <c r="M281" s="123"/>
      <c r="N281" s="123"/>
      <c r="O281" s="123"/>
      <c r="P281" s="123"/>
    </row>
    <row r="282" spans="2:16">
      <c r="B282" s="122"/>
      <c r="C282" s="122"/>
      <c r="D282" s="123"/>
      <c r="E282" s="123"/>
      <c r="F282" s="123"/>
      <c r="G282" s="123"/>
      <c r="H282" s="123"/>
      <c r="I282" s="123"/>
      <c r="J282" s="123"/>
      <c r="K282" s="123"/>
      <c r="L282" s="123"/>
      <c r="M282" s="123"/>
      <c r="N282" s="123"/>
      <c r="O282" s="123"/>
      <c r="P282" s="123"/>
    </row>
    <row r="283" spans="2:16">
      <c r="B283" s="122"/>
      <c r="C283" s="122"/>
      <c r="D283" s="123"/>
      <c r="E283" s="123"/>
      <c r="F283" s="123"/>
      <c r="G283" s="123"/>
      <c r="H283" s="123"/>
      <c r="I283" s="123"/>
      <c r="J283" s="123"/>
      <c r="K283" s="123"/>
      <c r="L283" s="123"/>
      <c r="M283" s="123"/>
      <c r="N283" s="123"/>
      <c r="O283" s="123"/>
      <c r="P283" s="123"/>
    </row>
    <row r="284" spans="2:16">
      <c r="B284" s="122"/>
      <c r="C284" s="122"/>
      <c r="D284" s="123"/>
      <c r="E284" s="123"/>
      <c r="F284" s="123"/>
      <c r="G284" s="123"/>
      <c r="H284" s="123"/>
      <c r="I284" s="123"/>
      <c r="J284" s="123"/>
      <c r="K284" s="123"/>
      <c r="L284" s="123"/>
      <c r="M284" s="123"/>
      <c r="N284" s="123"/>
      <c r="O284" s="123"/>
      <c r="P284" s="123"/>
    </row>
    <row r="285" spans="2:16">
      <c r="B285" s="122"/>
      <c r="C285" s="122"/>
      <c r="D285" s="123"/>
      <c r="E285" s="123"/>
      <c r="F285" s="123"/>
      <c r="G285" s="123"/>
      <c r="H285" s="123"/>
      <c r="I285" s="123"/>
      <c r="J285" s="123"/>
      <c r="K285" s="123"/>
      <c r="L285" s="123"/>
      <c r="M285" s="123"/>
      <c r="N285" s="123"/>
      <c r="O285" s="123"/>
      <c r="P285" s="123"/>
    </row>
    <row r="286" spans="2:16">
      <c r="B286" s="122"/>
      <c r="C286" s="122"/>
      <c r="D286" s="123"/>
      <c r="E286" s="123"/>
      <c r="F286" s="123"/>
      <c r="G286" s="123"/>
      <c r="H286" s="123"/>
      <c r="I286" s="123"/>
      <c r="J286" s="123"/>
      <c r="K286" s="123"/>
      <c r="L286" s="123"/>
      <c r="M286" s="123"/>
      <c r="N286" s="123"/>
      <c r="O286" s="123"/>
      <c r="P286" s="123"/>
    </row>
    <row r="287" spans="2:16">
      <c r="B287" s="122"/>
      <c r="C287" s="122"/>
      <c r="D287" s="123"/>
      <c r="E287" s="123"/>
      <c r="F287" s="123"/>
      <c r="G287" s="123"/>
      <c r="H287" s="123"/>
      <c r="I287" s="123"/>
      <c r="J287" s="123"/>
      <c r="K287" s="123"/>
      <c r="L287" s="123"/>
      <c r="M287" s="123"/>
      <c r="N287" s="123"/>
      <c r="O287" s="123"/>
      <c r="P287" s="123"/>
    </row>
    <row r="288" spans="2:16">
      <c r="B288" s="122"/>
      <c r="C288" s="122"/>
      <c r="D288" s="123"/>
      <c r="E288" s="123"/>
      <c r="F288" s="123"/>
      <c r="G288" s="123"/>
      <c r="H288" s="123"/>
      <c r="I288" s="123"/>
      <c r="J288" s="123"/>
      <c r="K288" s="123"/>
      <c r="L288" s="123"/>
      <c r="M288" s="123"/>
      <c r="N288" s="123"/>
      <c r="O288" s="123"/>
      <c r="P288" s="123"/>
    </row>
    <row r="289" spans="2:16">
      <c r="B289" s="122"/>
      <c r="C289" s="122"/>
      <c r="D289" s="123"/>
      <c r="E289" s="123"/>
      <c r="F289" s="123"/>
      <c r="G289" s="123"/>
      <c r="H289" s="123"/>
      <c r="I289" s="123"/>
      <c r="J289" s="123"/>
      <c r="K289" s="123"/>
      <c r="L289" s="123"/>
      <c r="M289" s="123"/>
      <c r="N289" s="123"/>
      <c r="O289" s="123"/>
      <c r="P289" s="123"/>
    </row>
    <row r="290" spans="2:16">
      <c r="B290" s="122"/>
      <c r="C290" s="122"/>
      <c r="D290" s="123"/>
      <c r="E290" s="123"/>
      <c r="F290" s="123"/>
      <c r="G290" s="123"/>
      <c r="H290" s="123"/>
      <c r="I290" s="123"/>
      <c r="J290" s="123"/>
      <c r="K290" s="123"/>
      <c r="L290" s="123"/>
      <c r="M290" s="123"/>
      <c r="N290" s="123"/>
      <c r="O290" s="123"/>
      <c r="P290" s="123"/>
    </row>
    <row r="291" spans="2:16">
      <c r="B291" s="122"/>
      <c r="C291" s="122"/>
      <c r="D291" s="123"/>
      <c r="E291" s="123"/>
      <c r="F291" s="123"/>
      <c r="G291" s="123"/>
      <c r="H291" s="123"/>
      <c r="I291" s="123"/>
      <c r="J291" s="123"/>
      <c r="K291" s="123"/>
      <c r="L291" s="123"/>
      <c r="M291" s="123"/>
      <c r="N291" s="123"/>
      <c r="O291" s="123"/>
      <c r="P291" s="123"/>
    </row>
    <row r="292" spans="2:16">
      <c r="B292" s="122"/>
      <c r="C292" s="122"/>
      <c r="D292" s="123"/>
      <c r="E292" s="123"/>
      <c r="F292" s="123"/>
      <c r="G292" s="123"/>
      <c r="H292" s="123"/>
      <c r="I292" s="123"/>
      <c r="J292" s="123"/>
      <c r="K292" s="123"/>
      <c r="L292" s="123"/>
      <c r="M292" s="123"/>
      <c r="N292" s="123"/>
      <c r="O292" s="123"/>
      <c r="P292" s="123"/>
    </row>
    <row r="293" spans="2:16">
      <c r="B293" s="122"/>
      <c r="C293" s="122"/>
      <c r="D293" s="123"/>
      <c r="E293" s="123"/>
      <c r="F293" s="123"/>
      <c r="G293" s="123"/>
      <c r="H293" s="123"/>
      <c r="I293" s="123"/>
      <c r="J293" s="123"/>
      <c r="K293" s="123"/>
      <c r="L293" s="123"/>
      <c r="M293" s="123"/>
      <c r="N293" s="123"/>
      <c r="O293" s="123"/>
      <c r="P293" s="123"/>
    </row>
    <row r="294" spans="2:16">
      <c r="B294" s="122"/>
      <c r="C294" s="122"/>
      <c r="D294" s="123"/>
      <c r="E294" s="123"/>
      <c r="F294" s="123"/>
      <c r="G294" s="123"/>
      <c r="H294" s="123"/>
      <c r="I294" s="123"/>
      <c r="J294" s="123"/>
      <c r="K294" s="123"/>
      <c r="L294" s="123"/>
      <c r="M294" s="123"/>
      <c r="N294" s="123"/>
      <c r="O294" s="123"/>
      <c r="P294" s="123"/>
    </row>
    <row r="295" spans="2:16">
      <c r="B295" s="122"/>
      <c r="C295" s="122"/>
      <c r="D295" s="123"/>
      <c r="E295" s="123"/>
      <c r="F295" s="123"/>
      <c r="G295" s="123"/>
      <c r="H295" s="123"/>
      <c r="I295" s="123"/>
      <c r="J295" s="123"/>
      <c r="K295" s="123"/>
      <c r="L295" s="123"/>
      <c r="M295" s="123"/>
      <c r="N295" s="123"/>
      <c r="O295" s="123"/>
      <c r="P295" s="123"/>
    </row>
    <row r="296" spans="2:16">
      <c r="B296" s="122"/>
      <c r="C296" s="122"/>
      <c r="D296" s="123"/>
      <c r="E296" s="123"/>
      <c r="F296" s="123"/>
      <c r="G296" s="123"/>
      <c r="H296" s="123"/>
      <c r="I296" s="123"/>
      <c r="J296" s="123"/>
      <c r="K296" s="123"/>
      <c r="L296" s="123"/>
      <c r="M296" s="123"/>
      <c r="N296" s="123"/>
      <c r="O296" s="123"/>
      <c r="P296" s="123"/>
    </row>
    <row r="297" spans="2:16">
      <c r="B297" s="122"/>
      <c r="C297" s="122"/>
      <c r="D297" s="123"/>
      <c r="E297" s="123"/>
      <c r="F297" s="123"/>
      <c r="G297" s="123"/>
      <c r="H297" s="123"/>
      <c r="I297" s="123"/>
      <c r="J297" s="123"/>
      <c r="K297" s="123"/>
      <c r="L297" s="123"/>
      <c r="M297" s="123"/>
      <c r="N297" s="123"/>
      <c r="O297" s="123"/>
      <c r="P297" s="123"/>
    </row>
    <row r="298" spans="2:16">
      <c r="B298" s="122"/>
      <c r="C298" s="122"/>
      <c r="D298" s="123"/>
      <c r="E298" s="123"/>
      <c r="F298" s="123"/>
      <c r="G298" s="123"/>
      <c r="H298" s="123"/>
      <c r="I298" s="123"/>
      <c r="J298" s="123"/>
      <c r="K298" s="123"/>
      <c r="L298" s="123"/>
      <c r="M298" s="123"/>
      <c r="N298" s="123"/>
      <c r="O298" s="123"/>
      <c r="P298" s="123"/>
    </row>
    <row r="299" spans="2:16">
      <c r="B299" s="122"/>
      <c r="C299" s="122"/>
      <c r="D299" s="123"/>
      <c r="E299" s="123"/>
      <c r="F299" s="123"/>
      <c r="G299" s="123"/>
      <c r="H299" s="123"/>
      <c r="I299" s="123"/>
      <c r="J299" s="123"/>
      <c r="K299" s="123"/>
      <c r="L299" s="123"/>
      <c r="M299" s="123"/>
      <c r="N299" s="123"/>
      <c r="O299" s="123"/>
      <c r="P299" s="123"/>
    </row>
    <row r="300" spans="2:16">
      <c r="B300" s="122"/>
      <c r="C300" s="122"/>
      <c r="D300" s="123"/>
      <c r="E300" s="123"/>
      <c r="F300" s="123"/>
      <c r="G300" s="123"/>
      <c r="H300" s="123"/>
      <c r="I300" s="123"/>
      <c r="J300" s="123"/>
      <c r="K300" s="123"/>
      <c r="L300" s="123"/>
      <c r="M300" s="123"/>
      <c r="N300" s="123"/>
      <c r="O300" s="123"/>
      <c r="P300" s="123"/>
    </row>
    <row r="301" spans="2:16">
      <c r="B301" s="122"/>
      <c r="C301" s="122"/>
      <c r="D301" s="123"/>
      <c r="E301" s="123"/>
      <c r="F301" s="123"/>
      <c r="G301" s="123"/>
      <c r="H301" s="123"/>
      <c r="I301" s="123"/>
      <c r="J301" s="123"/>
      <c r="K301" s="123"/>
      <c r="L301" s="123"/>
      <c r="M301" s="123"/>
      <c r="N301" s="123"/>
      <c r="O301" s="123"/>
      <c r="P301" s="123"/>
    </row>
    <row r="302" spans="2:16">
      <c r="B302" s="122"/>
      <c r="C302" s="122"/>
      <c r="D302" s="123"/>
      <c r="E302" s="123"/>
      <c r="F302" s="123"/>
      <c r="G302" s="123"/>
      <c r="H302" s="123"/>
      <c r="I302" s="123"/>
      <c r="J302" s="123"/>
      <c r="K302" s="123"/>
      <c r="L302" s="123"/>
      <c r="M302" s="123"/>
      <c r="N302" s="123"/>
      <c r="O302" s="123"/>
      <c r="P302" s="123"/>
    </row>
    <row r="303" spans="2:16">
      <c r="B303" s="122"/>
      <c r="C303" s="122"/>
      <c r="D303" s="123"/>
      <c r="E303" s="123"/>
      <c r="F303" s="123"/>
      <c r="G303" s="123"/>
      <c r="H303" s="123"/>
      <c r="I303" s="123"/>
      <c r="J303" s="123"/>
      <c r="K303" s="123"/>
      <c r="L303" s="123"/>
      <c r="M303" s="123"/>
      <c r="N303" s="123"/>
      <c r="O303" s="123"/>
      <c r="P303" s="123"/>
    </row>
    <row r="304" spans="2:16">
      <c r="B304" s="122"/>
      <c r="C304" s="122"/>
      <c r="D304" s="123"/>
      <c r="E304" s="123"/>
      <c r="F304" s="123"/>
      <c r="G304" s="123"/>
      <c r="H304" s="123"/>
      <c r="I304" s="123"/>
      <c r="J304" s="123"/>
      <c r="K304" s="123"/>
      <c r="L304" s="123"/>
      <c r="M304" s="123"/>
      <c r="N304" s="123"/>
      <c r="O304" s="123"/>
      <c r="P304" s="123"/>
    </row>
    <row r="305" spans="2:16">
      <c r="B305" s="122"/>
      <c r="C305" s="122"/>
      <c r="D305" s="123"/>
      <c r="E305" s="123"/>
      <c r="F305" s="123"/>
      <c r="G305" s="123"/>
      <c r="H305" s="123"/>
      <c r="I305" s="123"/>
      <c r="J305" s="123"/>
      <c r="K305" s="123"/>
      <c r="L305" s="123"/>
      <c r="M305" s="123"/>
      <c r="N305" s="123"/>
      <c r="O305" s="123"/>
      <c r="P305" s="123"/>
    </row>
    <row r="306" spans="2:16">
      <c r="B306" s="122"/>
      <c r="C306" s="122"/>
      <c r="D306" s="123"/>
      <c r="E306" s="123"/>
      <c r="F306" s="123"/>
      <c r="G306" s="123"/>
      <c r="H306" s="123"/>
      <c r="I306" s="123"/>
      <c r="J306" s="123"/>
      <c r="K306" s="123"/>
      <c r="L306" s="123"/>
      <c r="M306" s="123"/>
      <c r="N306" s="123"/>
      <c r="O306" s="123"/>
      <c r="P306" s="123"/>
    </row>
    <row r="307" spans="2:16">
      <c r="B307" s="122"/>
      <c r="C307" s="122"/>
      <c r="D307" s="123"/>
      <c r="E307" s="123"/>
      <c r="F307" s="123"/>
      <c r="G307" s="123"/>
      <c r="H307" s="123"/>
      <c r="I307" s="123"/>
      <c r="J307" s="123"/>
      <c r="K307" s="123"/>
      <c r="L307" s="123"/>
      <c r="M307" s="123"/>
      <c r="N307" s="123"/>
      <c r="O307" s="123"/>
      <c r="P307" s="123"/>
    </row>
    <row r="308" spans="2:16">
      <c r="B308" s="122"/>
      <c r="C308" s="122"/>
      <c r="D308" s="123"/>
      <c r="E308" s="123"/>
      <c r="F308" s="123"/>
      <c r="G308" s="123"/>
      <c r="H308" s="123"/>
      <c r="I308" s="123"/>
      <c r="J308" s="123"/>
      <c r="K308" s="123"/>
      <c r="L308" s="123"/>
      <c r="M308" s="123"/>
      <c r="N308" s="123"/>
      <c r="O308" s="123"/>
      <c r="P308" s="123"/>
    </row>
    <row r="309" spans="2:16">
      <c r="B309" s="122"/>
      <c r="C309" s="122"/>
      <c r="D309" s="123"/>
      <c r="E309" s="123"/>
      <c r="F309" s="123"/>
      <c r="G309" s="123"/>
      <c r="H309" s="123"/>
      <c r="I309" s="123"/>
      <c r="J309" s="123"/>
      <c r="K309" s="123"/>
      <c r="L309" s="123"/>
      <c r="M309" s="123"/>
      <c r="N309" s="123"/>
      <c r="O309" s="123"/>
      <c r="P309" s="123"/>
    </row>
    <row r="310" spans="2:16">
      <c r="B310" s="122"/>
      <c r="C310" s="122"/>
      <c r="D310" s="123"/>
      <c r="E310" s="123"/>
      <c r="F310" s="123"/>
      <c r="G310" s="123"/>
      <c r="H310" s="123"/>
      <c r="I310" s="123"/>
      <c r="J310" s="123"/>
      <c r="K310" s="123"/>
      <c r="L310" s="123"/>
      <c r="M310" s="123"/>
      <c r="N310" s="123"/>
      <c r="O310" s="123"/>
      <c r="P310" s="123"/>
    </row>
    <row r="311" spans="2:16">
      <c r="B311" s="122"/>
      <c r="C311" s="122"/>
      <c r="D311" s="123"/>
      <c r="E311" s="123"/>
      <c r="F311" s="123"/>
      <c r="G311" s="123"/>
      <c r="H311" s="123"/>
      <c r="I311" s="123"/>
      <c r="J311" s="123"/>
      <c r="K311" s="123"/>
      <c r="L311" s="123"/>
      <c r="M311" s="123"/>
      <c r="N311" s="123"/>
      <c r="O311" s="123"/>
      <c r="P311" s="123"/>
    </row>
    <row r="312" spans="2:16">
      <c r="B312" s="122"/>
      <c r="C312" s="122"/>
      <c r="D312" s="123"/>
      <c r="E312" s="123"/>
      <c r="F312" s="123"/>
      <c r="G312" s="123"/>
      <c r="H312" s="123"/>
      <c r="I312" s="123"/>
      <c r="J312" s="123"/>
      <c r="K312" s="123"/>
      <c r="L312" s="123"/>
      <c r="M312" s="123"/>
      <c r="N312" s="123"/>
      <c r="O312" s="123"/>
      <c r="P312" s="123"/>
    </row>
    <row r="313" spans="2:16">
      <c r="B313" s="122"/>
      <c r="C313" s="122"/>
      <c r="D313" s="123"/>
      <c r="E313" s="123"/>
      <c r="F313" s="123"/>
      <c r="G313" s="123"/>
      <c r="H313" s="123"/>
      <c r="I313" s="123"/>
      <c r="J313" s="123"/>
      <c r="K313" s="123"/>
      <c r="L313" s="123"/>
      <c r="M313" s="123"/>
      <c r="N313" s="123"/>
      <c r="O313" s="123"/>
      <c r="P313" s="123"/>
    </row>
    <row r="314" spans="2:16">
      <c r="B314" s="122"/>
      <c r="C314" s="122"/>
      <c r="D314" s="123"/>
      <c r="E314" s="123"/>
      <c r="F314" s="123"/>
      <c r="G314" s="123"/>
      <c r="H314" s="123"/>
      <c r="I314" s="123"/>
      <c r="J314" s="123"/>
      <c r="K314" s="123"/>
      <c r="L314" s="123"/>
      <c r="M314" s="123"/>
      <c r="N314" s="123"/>
      <c r="O314" s="123"/>
      <c r="P314" s="123"/>
    </row>
    <row r="315" spans="2:16">
      <c r="B315" s="122"/>
      <c r="C315" s="122"/>
      <c r="D315" s="123"/>
      <c r="E315" s="123"/>
      <c r="F315" s="123"/>
      <c r="G315" s="123"/>
      <c r="H315" s="123"/>
      <c r="I315" s="123"/>
      <c r="J315" s="123"/>
      <c r="K315" s="123"/>
      <c r="L315" s="123"/>
      <c r="M315" s="123"/>
      <c r="N315" s="123"/>
      <c r="O315" s="123"/>
      <c r="P315" s="123"/>
    </row>
    <row r="316" spans="2:16">
      <c r="B316" s="122"/>
      <c r="C316" s="122"/>
      <c r="D316" s="123"/>
      <c r="E316" s="123"/>
      <c r="F316" s="123"/>
      <c r="G316" s="123"/>
      <c r="H316" s="123"/>
      <c r="I316" s="123"/>
      <c r="J316" s="123"/>
      <c r="K316" s="123"/>
      <c r="L316" s="123"/>
      <c r="M316" s="123"/>
      <c r="N316" s="123"/>
      <c r="O316" s="123"/>
      <c r="P316" s="123"/>
    </row>
    <row r="317" spans="2:16">
      <c r="B317" s="122"/>
      <c r="C317" s="122"/>
      <c r="D317" s="123"/>
      <c r="E317" s="123"/>
      <c r="F317" s="123"/>
      <c r="G317" s="123"/>
      <c r="H317" s="123"/>
      <c r="I317" s="123"/>
      <c r="J317" s="123"/>
      <c r="K317" s="123"/>
      <c r="L317" s="123"/>
      <c r="M317" s="123"/>
      <c r="N317" s="123"/>
      <c r="O317" s="123"/>
      <c r="P317" s="123"/>
    </row>
    <row r="318" spans="2:16">
      <c r="B318" s="122"/>
      <c r="C318" s="122"/>
      <c r="D318" s="123"/>
      <c r="E318" s="123"/>
      <c r="F318" s="123"/>
      <c r="G318" s="123"/>
      <c r="H318" s="123"/>
      <c r="I318" s="123"/>
      <c r="J318" s="123"/>
      <c r="K318" s="123"/>
      <c r="L318" s="123"/>
      <c r="M318" s="123"/>
      <c r="N318" s="123"/>
      <c r="O318" s="123"/>
      <c r="P318" s="123"/>
    </row>
    <row r="319" spans="2:16">
      <c r="B319" s="122"/>
      <c r="C319" s="122"/>
      <c r="D319" s="123"/>
      <c r="E319" s="123"/>
      <c r="F319" s="123"/>
      <c r="G319" s="123"/>
      <c r="H319" s="123"/>
      <c r="I319" s="123"/>
      <c r="J319" s="123"/>
      <c r="K319" s="123"/>
      <c r="L319" s="123"/>
      <c r="M319" s="123"/>
      <c r="N319" s="123"/>
      <c r="O319" s="123"/>
      <c r="P319" s="123"/>
    </row>
    <row r="320" spans="2:16">
      <c r="B320" s="122"/>
      <c r="C320" s="122"/>
      <c r="D320" s="123"/>
      <c r="E320" s="123"/>
      <c r="F320" s="123"/>
      <c r="G320" s="123"/>
      <c r="H320" s="123"/>
      <c r="I320" s="123"/>
      <c r="J320" s="123"/>
      <c r="K320" s="123"/>
      <c r="L320" s="123"/>
      <c r="M320" s="123"/>
      <c r="N320" s="123"/>
      <c r="O320" s="123"/>
      <c r="P320" s="123"/>
    </row>
    <row r="321" spans="2:16">
      <c r="B321" s="122"/>
      <c r="C321" s="122"/>
      <c r="D321" s="123"/>
      <c r="E321" s="123"/>
      <c r="F321" s="123"/>
      <c r="G321" s="123"/>
      <c r="H321" s="123"/>
      <c r="I321" s="123"/>
      <c r="J321" s="123"/>
      <c r="K321" s="123"/>
      <c r="L321" s="123"/>
      <c r="M321" s="123"/>
      <c r="N321" s="123"/>
      <c r="O321" s="123"/>
      <c r="P321" s="123"/>
    </row>
    <row r="322" spans="2:16">
      <c r="B322" s="122"/>
      <c r="C322" s="122"/>
      <c r="D322" s="123"/>
      <c r="E322" s="123"/>
      <c r="F322" s="123"/>
      <c r="G322" s="123"/>
      <c r="H322" s="123"/>
      <c r="I322" s="123"/>
      <c r="J322" s="123"/>
      <c r="K322" s="123"/>
      <c r="L322" s="123"/>
      <c r="M322" s="123"/>
      <c r="N322" s="123"/>
      <c r="O322" s="123"/>
      <c r="P322" s="123"/>
    </row>
    <row r="323" spans="2:16">
      <c r="B323" s="122"/>
      <c r="C323" s="122"/>
      <c r="D323" s="123"/>
      <c r="E323" s="123"/>
      <c r="F323" s="123"/>
      <c r="G323" s="123"/>
      <c r="H323" s="123"/>
      <c r="I323" s="123"/>
      <c r="J323" s="123"/>
      <c r="K323" s="123"/>
      <c r="L323" s="123"/>
      <c r="M323" s="123"/>
      <c r="N323" s="123"/>
      <c r="O323" s="123"/>
      <c r="P323" s="123"/>
    </row>
    <row r="324" spans="2:16">
      <c r="B324" s="122"/>
      <c r="C324" s="122"/>
      <c r="D324" s="123"/>
      <c r="E324" s="123"/>
      <c r="F324" s="123"/>
      <c r="G324" s="123"/>
      <c r="H324" s="123"/>
      <c r="I324" s="123"/>
      <c r="J324" s="123"/>
      <c r="K324" s="123"/>
      <c r="L324" s="123"/>
      <c r="M324" s="123"/>
      <c r="N324" s="123"/>
      <c r="O324" s="123"/>
      <c r="P324" s="123"/>
    </row>
    <row r="325" spans="2:16">
      <c r="B325" s="122"/>
      <c r="C325" s="122"/>
      <c r="D325" s="123"/>
      <c r="E325" s="123"/>
      <c r="F325" s="123"/>
      <c r="G325" s="123"/>
      <c r="H325" s="123"/>
      <c r="I325" s="123"/>
      <c r="J325" s="123"/>
      <c r="K325" s="123"/>
      <c r="L325" s="123"/>
      <c r="M325" s="123"/>
      <c r="N325" s="123"/>
      <c r="O325" s="123"/>
      <c r="P325" s="123"/>
    </row>
    <row r="326" spans="2:16">
      <c r="B326" s="122"/>
      <c r="C326" s="122"/>
      <c r="D326" s="123"/>
      <c r="E326" s="123"/>
      <c r="F326" s="123"/>
      <c r="G326" s="123"/>
      <c r="H326" s="123"/>
      <c r="I326" s="123"/>
      <c r="J326" s="123"/>
      <c r="K326" s="123"/>
      <c r="L326" s="123"/>
      <c r="M326" s="123"/>
      <c r="N326" s="123"/>
      <c r="O326" s="123"/>
      <c r="P326" s="123"/>
    </row>
    <row r="327" spans="2:16">
      <c r="B327" s="122"/>
      <c r="C327" s="122"/>
      <c r="D327" s="123"/>
      <c r="E327" s="123"/>
      <c r="F327" s="123"/>
      <c r="G327" s="123"/>
      <c r="H327" s="123"/>
      <c r="I327" s="123"/>
      <c r="J327" s="123"/>
      <c r="K327" s="123"/>
      <c r="L327" s="123"/>
      <c r="M327" s="123"/>
      <c r="N327" s="123"/>
      <c r="O327" s="123"/>
      <c r="P327" s="123"/>
    </row>
    <row r="328" spans="2:16">
      <c r="B328" s="122"/>
      <c r="C328" s="122"/>
      <c r="D328" s="123"/>
      <c r="E328" s="123"/>
      <c r="F328" s="123"/>
      <c r="G328" s="123"/>
      <c r="H328" s="123"/>
      <c r="I328" s="123"/>
      <c r="J328" s="123"/>
      <c r="K328" s="123"/>
      <c r="L328" s="123"/>
      <c r="M328" s="123"/>
      <c r="N328" s="123"/>
      <c r="O328" s="123"/>
      <c r="P328" s="123"/>
    </row>
    <row r="329" spans="2:16">
      <c r="B329" s="122"/>
      <c r="C329" s="122"/>
      <c r="D329" s="123"/>
      <c r="E329" s="123"/>
      <c r="F329" s="123"/>
      <c r="G329" s="123"/>
      <c r="H329" s="123"/>
      <c r="I329" s="123"/>
      <c r="J329" s="123"/>
      <c r="K329" s="123"/>
      <c r="L329" s="123"/>
      <c r="M329" s="123"/>
      <c r="N329" s="123"/>
      <c r="O329" s="123"/>
      <c r="P329" s="123"/>
    </row>
    <row r="330" spans="2:16">
      <c r="B330" s="122"/>
      <c r="C330" s="122"/>
      <c r="D330" s="123"/>
      <c r="E330" s="123"/>
      <c r="F330" s="123"/>
      <c r="G330" s="123"/>
      <c r="H330" s="123"/>
      <c r="I330" s="123"/>
      <c r="J330" s="123"/>
      <c r="K330" s="123"/>
      <c r="L330" s="123"/>
      <c r="M330" s="123"/>
      <c r="N330" s="123"/>
      <c r="O330" s="123"/>
      <c r="P330" s="123"/>
    </row>
    <row r="331" spans="2:16">
      <c r="B331" s="122"/>
      <c r="C331" s="122"/>
      <c r="D331" s="123"/>
      <c r="E331" s="123"/>
      <c r="F331" s="123"/>
      <c r="G331" s="123"/>
      <c r="H331" s="123"/>
      <c r="I331" s="123"/>
      <c r="J331" s="123"/>
      <c r="K331" s="123"/>
      <c r="L331" s="123"/>
      <c r="M331" s="123"/>
      <c r="N331" s="123"/>
      <c r="O331" s="123"/>
      <c r="P331" s="123"/>
    </row>
    <row r="332" spans="2:16">
      <c r="B332" s="122"/>
      <c r="C332" s="122"/>
      <c r="D332" s="123"/>
      <c r="E332" s="123"/>
      <c r="F332" s="123"/>
      <c r="G332" s="123"/>
      <c r="H332" s="123"/>
      <c r="I332" s="123"/>
      <c r="J332" s="123"/>
      <c r="K332" s="123"/>
      <c r="L332" s="123"/>
      <c r="M332" s="123"/>
      <c r="N332" s="123"/>
      <c r="O332" s="123"/>
      <c r="P332" s="123"/>
    </row>
    <row r="333" spans="2:16">
      <c r="B333" s="122"/>
      <c r="C333" s="122"/>
      <c r="D333" s="123"/>
      <c r="E333" s="123"/>
      <c r="F333" s="123"/>
      <c r="G333" s="123"/>
      <c r="H333" s="123"/>
      <c r="I333" s="123"/>
      <c r="J333" s="123"/>
      <c r="K333" s="123"/>
      <c r="L333" s="123"/>
      <c r="M333" s="123"/>
      <c r="N333" s="123"/>
      <c r="O333" s="123"/>
      <c r="P333" s="123"/>
    </row>
    <row r="334" spans="2:16">
      <c r="B334" s="122"/>
      <c r="C334" s="122"/>
      <c r="D334" s="123"/>
      <c r="E334" s="123"/>
      <c r="F334" s="123"/>
      <c r="G334" s="123"/>
      <c r="H334" s="123"/>
      <c r="I334" s="123"/>
      <c r="J334" s="123"/>
      <c r="K334" s="123"/>
      <c r="L334" s="123"/>
      <c r="M334" s="123"/>
      <c r="N334" s="123"/>
      <c r="O334" s="123"/>
      <c r="P334" s="123"/>
    </row>
    <row r="335" spans="2:16">
      <c r="B335" s="122"/>
      <c r="C335" s="122"/>
      <c r="D335" s="123"/>
      <c r="E335" s="123"/>
      <c r="F335" s="123"/>
      <c r="G335" s="123"/>
      <c r="H335" s="123"/>
      <c r="I335" s="123"/>
      <c r="J335" s="123"/>
      <c r="K335" s="123"/>
      <c r="L335" s="123"/>
      <c r="M335" s="123"/>
      <c r="N335" s="123"/>
      <c r="O335" s="123"/>
      <c r="P335" s="123"/>
    </row>
    <row r="336" spans="2:16">
      <c r="B336" s="122"/>
      <c r="C336" s="122"/>
      <c r="D336" s="123"/>
      <c r="E336" s="123"/>
      <c r="F336" s="123"/>
      <c r="G336" s="123"/>
      <c r="H336" s="123"/>
      <c r="I336" s="123"/>
      <c r="J336" s="123"/>
      <c r="K336" s="123"/>
      <c r="L336" s="123"/>
      <c r="M336" s="123"/>
      <c r="N336" s="123"/>
      <c r="O336" s="123"/>
      <c r="P336" s="123"/>
    </row>
    <row r="337" spans="2:16">
      <c r="B337" s="122"/>
      <c r="C337" s="122"/>
      <c r="D337" s="123"/>
      <c r="E337" s="123"/>
      <c r="F337" s="123"/>
      <c r="G337" s="123"/>
      <c r="H337" s="123"/>
      <c r="I337" s="123"/>
      <c r="J337" s="123"/>
      <c r="K337" s="123"/>
      <c r="L337" s="123"/>
      <c r="M337" s="123"/>
      <c r="N337" s="123"/>
      <c r="O337" s="123"/>
      <c r="P337" s="123"/>
    </row>
    <row r="338" spans="2:16">
      <c r="B338" s="122"/>
      <c r="C338" s="122"/>
      <c r="D338" s="123"/>
      <c r="E338" s="123"/>
      <c r="F338" s="123"/>
      <c r="G338" s="123"/>
      <c r="H338" s="123"/>
      <c r="I338" s="123"/>
      <c r="J338" s="123"/>
      <c r="K338" s="123"/>
      <c r="L338" s="123"/>
      <c r="M338" s="123"/>
      <c r="N338" s="123"/>
      <c r="O338" s="123"/>
      <c r="P338" s="123"/>
    </row>
    <row r="339" spans="2:16">
      <c r="B339" s="122"/>
      <c r="C339" s="122"/>
      <c r="D339" s="123"/>
      <c r="E339" s="123"/>
      <c r="F339" s="123"/>
      <c r="G339" s="123"/>
      <c r="H339" s="123"/>
      <c r="I339" s="123"/>
      <c r="J339" s="123"/>
      <c r="K339" s="123"/>
      <c r="L339" s="123"/>
      <c r="M339" s="123"/>
      <c r="N339" s="123"/>
      <c r="O339" s="123"/>
      <c r="P339" s="123"/>
    </row>
    <row r="340" spans="2:16">
      <c r="B340" s="122"/>
      <c r="C340" s="122"/>
      <c r="D340" s="123"/>
      <c r="E340" s="123"/>
      <c r="F340" s="123"/>
      <c r="G340" s="123"/>
      <c r="H340" s="123"/>
      <c r="I340" s="123"/>
      <c r="J340" s="123"/>
      <c r="K340" s="123"/>
      <c r="L340" s="123"/>
      <c r="M340" s="123"/>
      <c r="N340" s="123"/>
      <c r="O340" s="123"/>
      <c r="P340" s="123"/>
    </row>
    <row r="341" spans="2:16">
      <c r="B341" s="122"/>
      <c r="C341" s="122"/>
      <c r="D341" s="123"/>
      <c r="E341" s="123"/>
      <c r="F341" s="123"/>
      <c r="G341" s="123"/>
      <c r="H341" s="123"/>
      <c r="I341" s="123"/>
      <c r="J341" s="123"/>
      <c r="K341" s="123"/>
      <c r="L341" s="123"/>
      <c r="M341" s="123"/>
      <c r="N341" s="123"/>
      <c r="O341" s="123"/>
      <c r="P341" s="123"/>
    </row>
    <row r="342" spans="2:16">
      <c r="B342" s="122"/>
      <c r="C342" s="122"/>
      <c r="D342" s="123"/>
      <c r="E342" s="123"/>
      <c r="F342" s="123"/>
      <c r="G342" s="123"/>
      <c r="H342" s="123"/>
      <c r="I342" s="123"/>
      <c r="J342" s="123"/>
      <c r="K342" s="123"/>
      <c r="L342" s="123"/>
      <c r="M342" s="123"/>
      <c r="N342" s="123"/>
      <c r="O342" s="123"/>
      <c r="P342" s="123"/>
    </row>
    <row r="343" spans="2:16">
      <c r="B343" s="122"/>
      <c r="C343" s="122"/>
      <c r="D343" s="123"/>
      <c r="E343" s="123"/>
      <c r="F343" s="123"/>
      <c r="G343" s="123"/>
      <c r="H343" s="123"/>
      <c r="I343" s="123"/>
      <c r="J343" s="123"/>
      <c r="K343" s="123"/>
      <c r="L343" s="123"/>
      <c r="M343" s="123"/>
      <c r="N343" s="123"/>
      <c r="O343" s="123"/>
      <c r="P343" s="123"/>
    </row>
    <row r="344" spans="2:16">
      <c r="B344" s="122"/>
      <c r="C344" s="122"/>
      <c r="D344" s="123"/>
      <c r="E344" s="123"/>
      <c r="F344" s="123"/>
      <c r="G344" s="123"/>
      <c r="H344" s="123"/>
      <c r="I344" s="123"/>
      <c r="J344" s="123"/>
      <c r="K344" s="123"/>
      <c r="L344" s="123"/>
      <c r="M344" s="123"/>
      <c r="N344" s="123"/>
      <c r="O344" s="123"/>
      <c r="P344" s="123"/>
    </row>
    <row r="345" spans="2:16">
      <c r="B345" s="122"/>
      <c r="C345" s="122"/>
      <c r="D345" s="123"/>
      <c r="E345" s="123"/>
      <c r="F345" s="123"/>
      <c r="G345" s="123"/>
      <c r="H345" s="123"/>
      <c r="I345" s="123"/>
      <c r="J345" s="123"/>
      <c r="K345" s="123"/>
      <c r="L345" s="123"/>
      <c r="M345" s="123"/>
      <c r="N345" s="123"/>
      <c r="O345" s="123"/>
      <c r="P345" s="123"/>
    </row>
    <row r="346" spans="2:16">
      <c r="B346" s="122"/>
      <c r="C346" s="122"/>
      <c r="D346" s="123"/>
      <c r="E346" s="123"/>
      <c r="F346" s="123"/>
      <c r="G346" s="123"/>
      <c r="H346" s="123"/>
      <c r="I346" s="123"/>
      <c r="J346" s="123"/>
      <c r="K346" s="123"/>
      <c r="L346" s="123"/>
      <c r="M346" s="123"/>
      <c r="N346" s="123"/>
      <c r="O346" s="123"/>
      <c r="P346" s="123"/>
    </row>
    <row r="347" spans="2:16">
      <c r="B347" s="122"/>
      <c r="C347" s="122"/>
      <c r="D347" s="123"/>
      <c r="E347" s="123"/>
      <c r="F347" s="123"/>
      <c r="G347" s="123"/>
      <c r="H347" s="123"/>
      <c r="I347" s="123"/>
      <c r="J347" s="123"/>
      <c r="K347" s="123"/>
      <c r="L347" s="123"/>
      <c r="M347" s="123"/>
      <c r="N347" s="123"/>
      <c r="O347" s="123"/>
      <c r="P347" s="123"/>
    </row>
    <row r="348" spans="2:16">
      <c r="B348" s="122"/>
      <c r="C348" s="122"/>
      <c r="D348" s="123"/>
      <c r="E348" s="123"/>
      <c r="F348" s="123"/>
      <c r="G348" s="123"/>
      <c r="H348" s="123"/>
      <c r="I348" s="123"/>
      <c r="J348" s="123"/>
      <c r="K348" s="123"/>
      <c r="L348" s="123"/>
      <c r="M348" s="123"/>
      <c r="N348" s="123"/>
      <c r="O348" s="123"/>
      <c r="P348" s="123"/>
    </row>
    <row r="349" spans="2:16">
      <c r="B349" s="122"/>
      <c r="C349" s="122"/>
      <c r="D349" s="123"/>
      <c r="E349" s="123"/>
      <c r="F349" s="123"/>
      <c r="G349" s="123"/>
      <c r="H349" s="123"/>
      <c r="I349" s="123"/>
      <c r="J349" s="123"/>
      <c r="K349" s="123"/>
      <c r="L349" s="123"/>
      <c r="M349" s="123"/>
      <c r="N349" s="123"/>
      <c r="O349" s="123"/>
      <c r="P349" s="123"/>
    </row>
    <row r="350" spans="2:16">
      <c r="B350" s="122"/>
      <c r="C350" s="122"/>
      <c r="D350" s="123"/>
      <c r="E350" s="123"/>
      <c r="F350" s="123"/>
      <c r="G350" s="123"/>
      <c r="H350" s="123"/>
      <c r="I350" s="123"/>
      <c r="J350" s="123"/>
      <c r="K350" s="123"/>
      <c r="L350" s="123"/>
      <c r="M350" s="123"/>
      <c r="N350" s="123"/>
      <c r="O350" s="123"/>
      <c r="P350" s="123"/>
    </row>
    <row r="351" spans="2:16">
      <c r="B351" s="122"/>
      <c r="C351" s="122"/>
      <c r="D351" s="123"/>
      <c r="E351" s="123"/>
      <c r="F351" s="123"/>
      <c r="G351" s="123"/>
      <c r="H351" s="123"/>
      <c r="I351" s="123"/>
      <c r="J351" s="123"/>
      <c r="K351" s="123"/>
      <c r="L351" s="123"/>
      <c r="M351" s="123"/>
      <c r="N351" s="123"/>
      <c r="O351" s="123"/>
      <c r="P351" s="123"/>
    </row>
    <row r="352" spans="2:16">
      <c r="B352" s="122"/>
      <c r="C352" s="122"/>
      <c r="D352" s="123"/>
      <c r="E352" s="123"/>
      <c r="F352" s="123"/>
      <c r="G352" s="123"/>
      <c r="H352" s="123"/>
      <c r="I352" s="123"/>
      <c r="J352" s="123"/>
      <c r="K352" s="123"/>
      <c r="L352" s="123"/>
      <c r="M352" s="123"/>
      <c r="N352" s="123"/>
      <c r="O352" s="123"/>
      <c r="P352" s="123"/>
    </row>
    <row r="353" spans="2:16">
      <c r="B353" s="122"/>
      <c r="C353" s="122"/>
      <c r="D353" s="123"/>
      <c r="E353" s="123"/>
      <c r="F353" s="123"/>
      <c r="G353" s="123"/>
      <c r="H353" s="123"/>
      <c r="I353" s="123"/>
      <c r="J353" s="123"/>
      <c r="K353" s="123"/>
      <c r="L353" s="123"/>
      <c r="M353" s="123"/>
      <c r="N353" s="123"/>
      <c r="O353" s="123"/>
      <c r="P353" s="123"/>
    </row>
    <row r="354" spans="2:16">
      <c r="B354" s="122"/>
      <c r="C354" s="122"/>
      <c r="D354" s="123"/>
      <c r="E354" s="123"/>
      <c r="F354" s="123"/>
      <c r="G354" s="123"/>
      <c r="H354" s="123"/>
      <c r="I354" s="123"/>
      <c r="J354" s="123"/>
      <c r="K354" s="123"/>
      <c r="L354" s="123"/>
      <c r="M354" s="123"/>
      <c r="N354" s="123"/>
      <c r="O354" s="123"/>
      <c r="P354" s="123"/>
    </row>
    <row r="355" spans="2:16">
      <c r="B355" s="122"/>
      <c r="C355" s="122"/>
      <c r="D355" s="123"/>
      <c r="E355" s="123"/>
      <c r="F355" s="123"/>
      <c r="G355" s="123"/>
      <c r="H355" s="123"/>
      <c r="I355" s="123"/>
      <c r="J355" s="123"/>
      <c r="K355" s="123"/>
      <c r="L355" s="123"/>
      <c r="M355" s="123"/>
      <c r="N355" s="123"/>
      <c r="O355" s="123"/>
      <c r="P355" s="123"/>
    </row>
    <row r="356" spans="2:16">
      <c r="B356" s="122"/>
      <c r="C356" s="122"/>
      <c r="D356" s="123"/>
      <c r="E356" s="123"/>
      <c r="F356" s="123"/>
      <c r="G356" s="123"/>
      <c r="H356" s="123"/>
      <c r="I356" s="123"/>
      <c r="J356" s="123"/>
      <c r="K356" s="123"/>
      <c r="L356" s="123"/>
      <c r="M356" s="123"/>
      <c r="N356" s="123"/>
      <c r="O356" s="123"/>
      <c r="P356" s="123"/>
    </row>
    <row r="357" spans="2:16">
      <c r="B357" s="122"/>
      <c r="C357" s="122"/>
      <c r="D357" s="123"/>
      <c r="E357" s="123"/>
      <c r="F357" s="123"/>
      <c r="G357" s="123"/>
      <c r="H357" s="123"/>
      <c r="I357" s="123"/>
      <c r="J357" s="123"/>
      <c r="K357" s="123"/>
      <c r="L357" s="123"/>
      <c r="M357" s="123"/>
      <c r="N357" s="123"/>
      <c r="O357" s="123"/>
      <c r="P357" s="123"/>
    </row>
    <row r="358" spans="2:16">
      <c r="B358" s="122"/>
      <c r="C358" s="122"/>
      <c r="D358" s="123"/>
      <c r="E358" s="123"/>
      <c r="F358" s="123"/>
      <c r="G358" s="123"/>
      <c r="H358" s="123"/>
      <c r="I358" s="123"/>
      <c r="J358" s="123"/>
      <c r="K358" s="123"/>
      <c r="L358" s="123"/>
      <c r="M358" s="123"/>
      <c r="N358" s="123"/>
      <c r="O358" s="123"/>
      <c r="P358" s="123"/>
    </row>
    <row r="359" spans="2:16">
      <c r="B359" s="122"/>
      <c r="C359" s="122"/>
      <c r="D359" s="123"/>
      <c r="E359" s="123"/>
      <c r="F359" s="123"/>
      <c r="G359" s="123"/>
      <c r="H359" s="123"/>
      <c r="I359" s="123"/>
      <c r="J359" s="123"/>
      <c r="K359" s="123"/>
      <c r="L359" s="123"/>
      <c r="M359" s="123"/>
      <c r="N359" s="123"/>
      <c r="O359" s="123"/>
      <c r="P359" s="123"/>
    </row>
    <row r="360" spans="2:16">
      <c r="B360" s="122"/>
      <c r="C360" s="122"/>
      <c r="D360" s="123"/>
      <c r="E360" s="123"/>
      <c r="F360" s="123"/>
      <c r="G360" s="123"/>
      <c r="H360" s="123"/>
      <c r="I360" s="123"/>
      <c r="J360" s="123"/>
      <c r="K360" s="123"/>
      <c r="L360" s="123"/>
      <c r="M360" s="123"/>
      <c r="N360" s="123"/>
      <c r="O360" s="123"/>
      <c r="P360" s="123"/>
    </row>
    <row r="361" spans="2:16">
      <c r="B361" s="122"/>
      <c r="C361" s="122"/>
      <c r="D361" s="123"/>
      <c r="E361" s="123"/>
      <c r="F361" s="123"/>
      <c r="G361" s="123"/>
      <c r="H361" s="123"/>
      <c r="I361" s="123"/>
      <c r="J361" s="123"/>
      <c r="K361" s="123"/>
      <c r="L361" s="123"/>
      <c r="M361" s="123"/>
      <c r="N361" s="123"/>
      <c r="O361" s="123"/>
      <c r="P361" s="123"/>
    </row>
    <row r="362" spans="2:16">
      <c r="B362" s="122"/>
      <c r="C362" s="122"/>
      <c r="D362" s="123"/>
      <c r="E362" s="123"/>
      <c r="F362" s="123"/>
      <c r="G362" s="123"/>
      <c r="H362" s="123"/>
      <c r="I362" s="123"/>
      <c r="J362" s="123"/>
      <c r="K362" s="123"/>
      <c r="L362" s="123"/>
      <c r="M362" s="123"/>
      <c r="N362" s="123"/>
      <c r="O362" s="123"/>
      <c r="P362" s="123"/>
    </row>
    <row r="363" spans="2:16">
      <c r="B363" s="122"/>
      <c r="C363" s="122"/>
      <c r="D363" s="123"/>
      <c r="E363" s="123"/>
      <c r="F363" s="123"/>
      <c r="G363" s="123"/>
      <c r="H363" s="123"/>
      <c r="I363" s="123"/>
      <c r="J363" s="123"/>
      <c r="K363" s="123"/>
      <c r="L363" s="123"/>
      <c r="M363" s="123"/>
      <c r="N363" s="123"/>
      <c r="O363" s="123"/>
      <c r="P363" s="123"/>
    </row>
    <row r="364" spans="2:16">
      <c r="B364" s="122"/>
      <c r="C364" s="122"/>
      <c r="D364" s="123"/>
      <c r="E364" s="123"/>
      <c r="F364" s="123"/>
      <c r="G364" s="123"/>
      <c r="H364" s="123"/>
      <c r="I364" s="123"/>
      <c r="J364" s="123"/>
      <c r="K364" s="123"/>
      <c r="L364" s="123"/>
      <c r="M364" s="123"/>
      <c r="N364" s="123"/>
      <c r="O364" s="123"/>
      <c r="P364" s="123"/>
    </row>
    <row r="365" spans="2:16">
      <c r="B365" s="122"/>
      <c r="C365" s="122"/>
      <c r="D365" s="123"/>
      <c r="E365" s="123"/>
      <c r="F365" s="123"/>
      <c r="G365" s="123"/>
      <c r="H365" s="123"/>
      <c r="I365" s="123"/>
      <c r="J365" s="123"/>
      <c r="K365" s="123"/>
      <c r="L365" s="123"/>
      <c r="M365" s="123"/>
      <c r="N365" s="123"/>
      <c r="O365" s="123"/>
      <c r="P365" s="123"/>
    </row>
    <row r="366" spans="2:16">
      <c r="B366" s="122"/>
      <c r="C366" s="122"/>
      <c r="D366" s="123"/>
      <c r="E366" s="123"/>
      <c r="F366" s="123"/>
      <c r="G366" s="123"/>
      <c r="H366" s="123"/>
      <c r="I366" s="123"/>
      <c r="J366" s="123"/>
      <c r="K366" s="123"/>
      <c r="L366" s="123"/>
      <c r="M366" s="123"/>
      <c r="N366" s="123"/>
      <c r="O366" s="123"/>
      <c r="P366" s="123"/>
    </row>
    <row r="367" spans="2:16">
      <c r="B367" s="122"/>
      <c r="C367" s="122"/>
      <c r="D367" s="123"/>
      <c r="E367" s="123"/>
      <c r="F367" s="123"/>
      <c r="G367" s="123"/>
      <c r="H367" s="123"/>
      <c r="I367" s="123"/>
      <c r="J367" s="123"/>
      <c r="K367" s="123"/>
      <c r="L367" s="123"/>
      <c r="M367" s="123"/>
      <c r="N367" s="123"/>
      <c r="O367" s="123"/>
      <c r="P367" s="123"/>
    </row>
    <row r="368" spans="2:16">
      <c r="B368" s="122"/>
      <c r="C368" s="122"/>
      <c r="D368" s="123"/>
      <c r="E368" s="123"/>
      <c r="F368" s="123"/>
      <c r="G368" s="123"/>
      <c r="H368" s="123"/>
      <c r="I368" s="123"/>
      <c r="J368" s="123"/>
      <c r="K368" s="123"/>
      <c r="L368" s="123"/>
      <c r="M368" s="123"/>
      <c r="N368" s="123"/>
      <c r="O368" s="123"/>
      <c r="P368" s="123"/>
    </row>
    <row r="369" spans="2:16">
      <c r="B369" s="122"/>
      <c r="C369" s="122"/>
      <c r="D369" s="123"/>
      <c r="E369" s="123"/>
      <c r="F369" s="123"/>
      <c r="G369" s="123"/>
      <c r="H369" s="123"/>
      <c r="I369" s="123"/>
      <c r="J369" s="123"/>
      <c r="K369" s="123"/>
      <c r="L369" s="123"/>
      <c r="M369" s="123"/>
      <c r="N369" s="123"/>
      <c r="O369" s="123"/>
      <c r="P369" s="123"/>
    </row>
    <row r="370" spans="2:16">
      <c r="B370" s="122"/>
      <c r="C370" s="122"/>
      <c r="D370" s="123"/>
      <c r="E370" s="123"/>
      <c r="F370" s="123"/>
      <c r="G370" s="123"/>
      <c r="H370" s="123"/>
      <c r="I370" s="123"/>
      <c r="J370" s="123"/>
      <c r="K370" s="123"/>
      <c r="L370" s="123"/>
      <c r="M370" s="123"/>
      <c r="N370" s="123"/>
      <c r="O370" s="123"/>
      <c r="P370" s="123"/>
    </row>
    <row r="371" spans="2:16">
      <c r="B371" s="122"/>
      <c r="C371" s="122"/>
      <c r="D371" s="123"/>
      <c r="E371" s="123"/>
      <c r="F371" s="123"/>
      <c r="G371" s="123"/>
      <c r="H371" s="123"/>
      <c r="I371" s="123"/>
      <c r="J371" s="123"/>
      <c r="K371" s="123"/>
      <c r="L371" s="123"/>
      <c r="M371" s="123"/>
      <c r="N371" s="123"/>
      <c r="O371" s="123"/>
      <c r="P371" s="123"/>
    </row>
    <row r="372" spans="2:16">
      <c r="B372" s="122"/>
      <c r="C372" s="122"/>
      <c r="D372" s="123"/>
      <c r="E372" s="123"/>
      <c r="F372" s="123"/>
      <c r="G372" s="123"/>
      <c r="H372" s="123"/>
      <c r="I372" s="123"/>
      <c r="J372" s="123"/>
      <c r="K372" s="123"/>
      <c r="L372" s="123"/>
      <c r="M372" s="123"/>
      <c r="N372" s="123"/>
      <c r="O372" s="123"/>
      <c r="P372" s="123"/>
    </row>
    <row r="373" spans="2:16">
      <c r="B373" s="122"/>
      <c r="C373" s="122"/>
      <c r="D373" s="123"/>
      <c r="E373" s="123"/>
      <c r="F373" s="123"/>
      <c r="G373" s="123"/>
      <c r="H373" s="123"/>
      <c r="I373" s="123"/>
      <c r="J373" s="123"/>
      <c r="K373" s="123"/>
      <c r="L373" s="123"/>
      <c r="M373" s="123"/>
      <c r="N373" s="123"/>
      <c r="O373" s="123"/>
      <c r="P373" s="123"/>
    </row>
    <row r="374" spans="2:16">
      <c r="B374" s="122"/>
      <c r="C374" s="122"/>
      <c r="D374" s="123"/>
      <c r="E374" s="123"/>
      <c r="F374" s="123"/>
      <c r="G374" s="123"/>
      <c r="H374" s="123"/>
      <c r="I374" s="123"/>
      <c r="J374" s="123"/>
      <c r="K374" s="123"/>
      <c r="L374" s="123"/>
      <c r="M374" s="123"/>
      <c r="N374" s="123"/>
      <c r="O374" s="123"/>
      <c r="P374" s="123"/>
    </row>
    <row r="375" spans="2:16">
      <c r="B375" s="122"/>
      <c r="C375" s="122"/>
      <c r="D375" s="123"/>
      <c r="E375" s="123"/>
      <c r="F375" s="123"/>
      <c r="G375" s="123"/>
      <c r="H375" s="123"/>
      <c r="I375" s="123"/>
      <c r="J375" s="123"/>
      <c r="K375" s="123"/>
      <c r="L375" s="123"/>
      <c r="M375" s="123"/>
      <c r="N375" s="123"/>
      <c r="O375" s="123"/>
      <c r="P375" s="123"/>
    </row>
    <row r="376" spans="2:16">
      <c r="B376" s="122"/>
      <c r="C376" s="122"/>
      <c r="D376" s="123"/>
      <c r="E376" s="123"/>
      <c r="F376" s="123"/>
      <c r="G376" s="123"/>
      <c r="H376" s="123"/>
      <c r="I376" s="123"/>
      <c r="J376" s="123"/>
      <c r="K376" s="123"/>
      <c r="L376" s="123"/>
      <c r="M376" s="123"/>
      <c r="N376" s="123"/>
      <c r="O376" s="123"/>
      <c r="P376" s="123"/>
    </row>
    <row r="377" spans="2:16">
      <c r="B377" s="122"/>
      <c r="C377" s="122"/>
      <c r="D377" s="123"/>
      <c r="E377" s="123"/>
      <c r="F377" s="123"/>
      <c r="G377" s="123"/>
      <c r="H377" s="123"/>
      <c r="I377" s="123"/>
      <c r="J377" s="123"/>
      <c r="K377" s="123"/>
      <c r="L377" s="123"/>
      <c r="M377" s="123"/>
      <c r="N377" s="123"/>
      <c r="O377" s="123"/>
      <c r="P377" s="123"/>
    </row>
    <row r="378" spans="2:16">
      <c r="B378" s="122"/>
      <c r="C378" s="122"/>
      <c r="D378" s="123"/>
      <c r="E378" s="123"/>
      <c r="F378" s="123"/>
      <c r="G378" s="123"/>
      <c r="H378" s="123"/>
      <c r="I378" s="123"/>
      <c r="J378" s="123"/>
      <c r="K378" s="123"/>
      <c r="L378" s="123"/>
      <c r="M378" s="123"/>
      <c r="N378" s="123"/>
      <c r="O378" s="123"/>
      <c r="P378" s="123"/>
    </row>
    <row r="379" spans="2:16">
      <c r="B379" s="122"/>
      <c r="C379" s="122"/>
      <c r="D379" s="123"/>
      <c r="E379" s="123"/>
      <c r="F379" s="123"/>
      <c r="G379" s="123"/>
      <c r="H379" s="123"/>
      <c r="I379" s="123"/>
      <c r="J379" s="123"/>
      <c r="K379" s="123"/>
      <c r="L379" s="123"/>
      <c r="M379" s="123"/>
      <c r="N379" s="123"/>
      <c r="O379" s="123"/>
      <c r="P379" s="123"/>
    </row>
    <row r="380" spans="2:16">
      <c r="B380" s="122"/>
      <c r="C380" s="122"/>
      <c r="D380" s="123"/>
      <c r="E380" s="123"/>
      <c r="F380" s="123"/>
      <c r="G380" s="123"/>
      <c r="H380" s="123"/>
      <c r="I380" s="123"/>
      <c r="J380" s="123"/>
      <c r="K380" s="123"/>
      <c r="L380" s="123"/>
      <c r="M380" s="123"/>
      <c r="N380" s="123"/>
      <c r="O380" s="123"/>
      <c r="P380" s="123"/>
    </row>
    <row r="381" spans="2:16">
      <c r="B381" s="122"/>
      <c r="C381" s="122"/>
      <c r="D381" s="123"/>
      <c r="E381" s="123"/>
      <c r="F381" s="123"/>
      <c r="G381" s="123"/>
      <c r="H381" s="123"/>
      <c r="I381" s="123"/>
      <c r="J381" s="123"/>
      <c r="K381" s="123"/>
      <c r="L381" s="123"/>
      <c r="M381" s="123"/>
      <c r="N381" s="123"/>
      <c r="O381" s="123"/>
      <c r="P381" s="123"/>
    </row>
    <row r="382" spans="2:16">
      <c r="B382" s="122"/>
      <c r="C382" s="122"/>
      <c r="D382" s="123"/>
      <c r="E382" s="123"/>
      <c r="F382" s="123"/>
      <c r="G382" s="123"/>
      <c r="H382" s="123"/>
      <c r="I382" s="123"/>
      <c r="J382" s="123"/>
      <c r="K382" s="123"/>
      <c r="L382" s="123"/>
      <c r="M382" s="123"/>
      <c r="N382" s="123"/>
      <c r="O382" s="123"/>
      <c r="P382" s="123"/>
    </row>
    <row r="383" spans="2:16">
      <c r="B383" s="122"/>
      <c r="C383" s="122"/>
      <c r="D383" s="123"/>
      <c r="E383" s="123"/>
      <c r="F383" s="123"/>
      <c r="G383" s="123"/>
      <c r="H383" s="123"/>
      <c r="I383" s="123"/>
      <c r="J383" s="123"/>
      <c r="K383" s="123"/>
      <c r="L383" s="123"/>
      <c r="M383" s="123"/>
      <c r="N383" s="123"/>
      <c r="O383" s="123"/>
      <c r="P383" s="123"/>
    </row>
    <row r="384" spans="2:16">
      <c r="B384" s="122"/>
      <c r="C384" s="122"/>
      <c r="D384" s="123"/>
      <c r="E384" s="123"/>
      <c r="F384" s="123"/>
      <c r="G384" s="123"/>
      <c r="H384" s="123"/>
      <c r="I384" s="123"/>
      <c r="J384" s="123"/>
      <c r="K384" s="123"/>
      <c r="L384" s="123"/>
      <c r="M384" s="123"/>
      <c r="N384" s="123"/>
      <c r="O384" s="123"/>
      <c r="P384" s="123"/>
    </row>
    <row r="385" spans="2:16">
      <c r="B385" s="122"/>
      <c r="C385" s="122"/>
      <c r="D385" s="123"/>
      <c r="E385" s="123"/>
      <c r="F385" s="123"/>
      <c r="G385" s="123"/>
      <c r="H385" s="123"/>
      <c r="I385" s="123"/>
      <c r="J385" s="123"/>
      <c r="K385" s="123"/>
      <c r="L385" s="123"/>
      <c r="M385" s="123"/>
      <c r="N385" s="123"/>
      <c r="O385" s="123"/>
      <c r="P385" s="123"/>
    </row>
    <row r="386" spans="2:16">
      <c r="B386" s="122"/>
      <c r="C386" s="122"/>
      <c r="D386" s="123"/>
      <c r="E386" s="123"/>
      <c r="F386" s="123"/>
      <c r="G386" s="123"/>
      <c r="H386" s="123"/>
      <c r="I386" s="123"/>
      <c r="J386" s="123"/>
      <c r="K386" s="123"/>
      <c r="L386" s="123"/>
      <c r="M386" s="123"/>
      <c r="N386" s="123"/>
      <c r="O386" s="123"/>
      <c r="P386" s="123"/>
    </row>
    <row r="387" spans="2:16">
      <c r="B387" s="122"/>
      <c r="C387" s="122"/>
      <c r="D387" s="123"/>
      <c r="E387" s="123"/>
      <c r="F387" s="123"/>
      <c r="G387" s="123"/>
      <c r="H387" s="123"/>
      <c r="I387" s="123"/>
      <c r="J387" s="123"/>
      <c r="K387" s="123"/>
      <c r="L387" s="123"/>
      <c r="M387" s="123"/>
      <c r="N387" s="123"/>
      <c r="O387" s="123"/>
      <c r="P387" s="123"/>
    </row>
    <row r="388" spans="2:16">
      <c r="B388" s="122"/>
      <c r="C388" s="122"/>
      <c r="D388" s="123"/>
      <c r="E388" s="123"/>
      <c r="F388" s="123"/>
      <c r="G388" s="123"/>
      <c r="H388" s="123"/>
      <c r="I388" s="123"/>
      <c r="J388" s="123"/>
      <c r="K388" s="123"/>
      <c r="L388" s="123"/>
      <c r="M388" s="123"/>
      <c r="N388" s="123"/>
      <c r="O388" s="123"/>
      <c r="P388" s="123"/>
    </row>
    <row r="389" spans="2:16">
      <c r="B389" s="122"/>
      <c r="C389" s="122"/>
      <c r="D389" s="123"/>
      <c r="E389" s="123"/>
      <c r="F389" s="123"/>
      <c r="G389" s="123"/>
      <c r="H389" s="123"/>
      <c r="I389" s="123"/>
      <c r="J389" s="123"/>
      <c r="K389" s="123"/>
      <c r="L389" s="123"/>
      <c r="M389" s="123"/>
      <c r="N389" s="123"/>
      <c r="O389" s="123"/>
      <c r="P389" s="123"/>
    </row>
    <row r="390" spans="2:16">
      <c r="B390" s="122"/>
      <c r="C390" s="122"/>
      <c r="D390" s="123"/>
      <c r="E390" s="123"/>
      <c r="F390" s="123"/>
      <c r="G390" s="123"/>
      <c r="H390" s="123"/>
      <c r="I390" s="123"/>
      <c r="J390" s="123"/>
      <c r="K390" s="123"/>
      <c r="L390" s="123"/>
      <c r="M390" s="123"/>
      <c r="N390" s="123"/>
      <c r="O390" s="123"/>
      <c r="P390" s="123"/>
    </row>
    <row r="391" spans="2:16">
      <c r="B391" s="122"/>
      <c r="C391" s="122"/>
      <c r="D391" s="123"/>
      <c r="E391" s="123"/>
      <c r="F391" s="123"/>
      <c r="G391" s="123"/>
      <c r="H391" s="123"/>
      <c r="I391" s="123"/>
      <c r="J391" s="123"/>
      <c r="K391" s="123"/>
      <c r="L391" s="123"/>
      <c r="M391" s="123"/>
      <c r="N391" s="123"/>
      <c r="O391" s="123"/>
      <c r="P391" s="123"/>
    </row>
    <row r="392" spans="2:16">
      <c r="B392" s="122"/>
      <c r="C392" s="122"/>
      <c r="D392" s="123"/>
      <c r="E392" s="123"/>
      <c r="F392" s="123"/>
      <c r="G392" s="123"/>
      <c r="H392" s="123"/>
      <c r="I392" s="123"/>
      <c r="J392" s="123"/>
      <c r="K392" s="123"/>
      <c r="L392" s="123"/>
      <c r="M392" s="123"/>
      <c r="N392" s="123"/>
      <c r="O392" s="123"/>
      <c r="P392" s="123"/>
    </row>
    <row r="393" spans="2:16">
      <c r="B393" s="122"/>
      <c r="C393" s="122"/>
      <c r="D393" s="123"/>
      <c r="E393" s="123"/>
      <c r="F393" s="123"/>
      <c r="G393" s="123"/>
      <c r="H393" s="123"/>
      <c r="I393" s="123"/>
      <c r="J393" s="123"/>
      <c r="K393" s="123"/>
      <c r="L393" s="123"/>
      <c r="M393" s="123"/>
      <c r="N393" s="123"/>
      <c r="O393" s="123"/>
      <c r="P393" s="123"/>
    </row>
    <row r="394" spans="2:16">
      <c r="B394" s="122"/>
      <c r="C394" s="122"/>
      <c r="D394" s="123"/>
      <c r="E394" s="123"/>
      <c r="F394" s="123"/>
      <c r="G394" s="123"/>
      <c r="H394" s="123"/>
      <c r="I394" s="123"/>
      <c r="J394" s="123"/>
      <c r="K394" s="123"/>
      <c r="L394" s="123"/>
      <c r="M394" s="123"/>
      <c r="N394" s="123"/>
      <c r="O394" s="123"/>
      <c r="P394" s="123"/>
    </row>
    <row r="395" spans="2:16">
      <c r="B395" s="122"/>
      <c r="C395" s="122"/>
      <c r="D395" s="123"/>
      <c r="E395" s="123"/>
      <c r="F395" s="123"/>
      <c r="G395" s="123"/>
      <c r="H395" s="123"/>
      <c r="I395" s="123"/>
      <c r="J395" s="123"/>
      <c r="K395" s="123"/>
      <c r="L395" s="123"/>
      <c r="M395" s="123"/>
      <c r="N395" s="123"/>
      <c r="O395" s="123"/>
      <c r="P395" s="123"/>
    </row>
    <row r="396" spans="2:16">
      <c r="B396" s="122"/>
      <c r="C396" s="122"/>
      <c r="D396" s="123"/>
      <c r="E396" s="123"/>
      <c r="F396" s="123"/>
      <c r="G396" s="123"/>
      <c r="H396" s="123"/>
      <c r="I396" s="123"/>
      <c r="J396" s="123"/>
      <c r="K396" s="123"/>
      <c r="L396" s="123"/>
      <c r="M396" s="123"/>
      <c r="N396" s="123"/>
      <c r="O396" s="123"/>
      <c r="P396" s="123"/>
    </row>
    <row r="397" spans="2:16">
      <c r="B397" s="132"/>
      <c r="C397" s="122"/>
      <c r="D397" s="123"/>
      <c r="E397" s="123"/>
      <c r="F397" s="123"/>
      <c r="G397" s="123"/>
      <c r="H397" s="123"/>
      <c r="I397" s="123"/>
      <c r="J397" s="123"/>
      <c r="K397" s="123"/>
      <c r="L397" s="123"/>
      <c r="M397" s="123"/>
      <c r="N397" s="123"/>
      <c r="O397" s="123"/>
      <c r="P397" s="123"/>
    </row>
    <row r="398" spans="2:16">
      <c r="B398" s="132"/>
      <c r="C398" s="122"/>
      <c r="D398" s="123"/>
      <c r="E398" s="123"/>
      <c r="F398" s="123"/>
      <c r="G398" s="123"/>
      <c r="H398" s="123"/>
      <c r="I398" s="123"/>
      <c r="J398" s="123"/>
      <c r="K398" s="123"/>
      <c r="L398" s="123"/>
      <c r="M398" s="123"/>
      <c r="N398" s="123"/>
      <c r="O398" s="123"/>
      <c r="P398" s="123"/>
    </row>
    <row r="399" spans="2:16">
      <c r="B399" s="133"/>
      <c r="C399" s="122"/>
      <c r="D399" s="123"/>
      <c r="E399" s="123"/>
      <c r="F399" s="123"/>
      <c r="G399" s="123"/>
      <c r="H399" s="123"/>
      <c r="I399" s="123"/>
      <c r="J399" s="123"/>
      <c r="K399" s="123"/>
      <c r="L399" s="123"/>
      <c r="M399" s="123"/>
      <c r="N399" s="123"/>
      <c r="O399" s="123"/>
      <c r="P399" s="123"/>
    </row>
    <row r="400" spans="2:16">
      <c r="B400" s="122"/>
      <c r="C400" s="122"/>
      <c r="D400" s="123"/>
      <c r="E400" s="123"/>
      <c r="F400" s="123"/>
      <c r="G400" s="123"/>
      <c r="H400" s="123"/>
      <c r="I400" s="123"/>
      <c r="J400" s="123"/>
      <c r="K400" s="123"/>
      <c r="L400" s="123"/>
      <c r="M400" s="123"/>
      <c r="N400" s="123"/>
      <c r="O400" s="123"/>
      <c r="P400" s="123"/>
    </row>
    <row r="401" spans="2:16">
      <c r="B401" s="122"/>
      <c r="C401" s="122"/>
      <c r="D401" s="123"/>
      <c r="E401" s="123"/>
      <c r="F401" s="123"/>
      <c r="G401" s="123"/>
      <c r="H401" s="123"/>
      <c r="I401" s="123"/>
      <c r="J401" s="123"/>
      <c r="K401" s="123"/>
      <c r="L401" s="123"/>
      <c r="M401" s="123"/>
      <c r="N401" s="123"/>
      <c r="O401" s="123"/>
      <c r="P401" s="123"/>
    </row>
    <row r="402" spans="2:16">
      <c r="B402" s="122"/>
      <c r="C402" s="122"/>
      <c r="D402" s="123"/>
      <c r="E402" s="123"/>
      <c r="F402" s="123"/>
      <c r="G402" s="123"/>
      <c r="H402" s="123"/>
      <c r="I402" s="123"/>
      <c r="J402" s="123"/>
      <c r="K402" s="123"/>
      <c r="L402" s="123"/>
      <c r="M402" s="123"/>
      <c r="N402" s="123"/>
      <c r="O402" s="123"/>
      <c r="P402" s="123"/>
    </row>
    <row r="403" spans="2:16">
      <c r="B403" s="122"/>
      <c r="C403" s="122"/>
      <c r="D403" s="123"/>
      <c r="E403" s="123"/>
      <c r="F403" s="123"/>
      <c r="G403" s="123"/>
      <c r="H403" s="123"/>
      <c r="I403" s="123"/>
      <c r="J403" s="123"/>
      <c r="K403" s="123"/>
      <c r="L403" s="123"/>
      <c r="M403" s="123"/>
      <c r="N403" s="123"/>
      <c r="O403" s="123"/>
      <c r="P403" s="123"/>
    </row>
    <row r="404" spans="2:16">
      <c r="B404" s="122"/>
      <c r="C404" s="122"/>
      <c r="D404" s="123"/>
      <c r="E404" s="123"/>
      <c r="F404" s="123"/>
      <c r="G404" s="123"/>
      <c r="H404" s="123"/>
      <c r="I404" s="123"/>
      <c r="J404" s="123"/>
      <c r="K404" s="123"/>
      <c r="L404" s="123"/>
      <c r="M404" s="123"/>
      <c r="N404" s="123"/>
      <c r="O404" s="123"/>
      <c r="P404" s="123"/>
    </row>
    <row r="405" spans="2:16">
      <c r="B405" s="122"/>
      <c r="C405" s="122"/>
      <c r="D405" s="123"/>
      <c r="E405" s="123"/>
      <c r="F405" s="123"/>
      <c r="G405" s="123"/>
      <c r="H405" s="123"/>
      <c r="I405" s="123"/>
      <c r="J405" s="123"/>
      <c r="K405" s="123"/>
      <c r="L405" s="123"/>
      <c r="M405" s="123"/>
      <c r="N405" s="123"/>
      <c r="O405" s="123"/>
      <c r="P405" s="123"/>
    </row>
    <row r="406" spans="2:16">
      <c r="B406" s="122"/>
      <c r="C406" s="122"/>
      <c r="D406" s="123"/>
      <c r="E406" s="123"/>
      <c r="F406" s="123"/>
      <c r="G406" s="123"/>
      <c r="H406" s="123"/>
      <c r="I406" s="123"/>
      <c r="J406" s="123"/>
      <c r="K406" s="123"/>
      <c r="L406" s="123"/>
      <c r="M406" s="123"/>
      <c r="N406" s="123"/>
      <c r="O406" s="123"/>
      <c r="P406" s="123"/>
    </row>
    <row r="407" spans="2:16">
      <c r="B407" s="122"/>
      <c r="C407" s="122"/>
      <c r="D407" s="123"/>
      <c r="E407" s="123"/>
      <c r="F407" s="123"/>
      <c r="G407" s="123"/>
      <c r="H407" s="123"/>
      <c r="I407" s="123"/>
      <c r="J407" s="123"/>
      <c r="K407" s="123"/>
      <c r="L407" s="123"/>
      <c r="M407" s="123"/>
      <c r="N407" s="123"/>
      <c r="O407" s="123"/>
      <c r="P407" s="123"/>
    </row>
    <row r="408" spans="2:16">
      <c r="B408" s="122"/>
      <c r="C408" s="122"/>
      <c r="D408" s="123"/>
      <c r="E408" s="123"/>
      <c r="F408" s="123"/>
      <c r="G408" s="123"/>
      <c r="H408" s="123"/>
      <c r="I408" s="123"/>
      <c r="J408" s="123"/>
      <c r="K408" s="123"/>
      <c r="L408" s="123"/>
      <c r="M408" s="123"/>
      <c r="N408" s="123"/>
      <c r="O408" s="123"/>
      <c r="P408" s="123"/>
    </row>
    <row r="409" spans="2:16">
      <c r="B409" s="122"/>
      <c r="C409" s="122"/>
      <c r="D409" s="123"/>
      <c r="E409" s="123"/>
      <c r="F409" s="123"/>
      <c r="G409" s="123"/>
      <c r="H409" s="123"/>
      <c r="I409" s="123"/>
      <c r="J409" s="123"/>
      <c r="K409" s="123"/>
      <c r="L409" s="123"/>
      <c r="M409" s="123"/>
      <c r="N409" s="123"/>
      <c r="O409" s="123"/>
      <c r="P409" s="123"/>
    </row>
    <row r="410" spans="2:16">
      <c r="B410" s="122"/>
      <c r="C410" s="122"/>
      <c r="D410" s="122"/>
      <c r="E410" s="123"/>
      <c r="F410" s="123"/>
      <c r="G410" s="123"/>
      <c r="H410" s="123"/>
      <c r="I410" s="123"/>
      <c r="J410" s="123"/>
      <c r="K410" s="123"/>
      <c r="L410" s="123"/>
      <c r="M410" s="123"/>
      <c r="N410" s="123"/>
      <c r="O410" s="123"/>
      <c r="P410" s="123"/>
    </row>
    <row r="411" spans="2:16">
      <c r="B411" s="122"/>
      <c r="C411" s="122"/>
      <c r="D411" s="122"/>
      <c r="E411" s="123"/>
      <c r="F411" s="123"/>
      <c r="G411" s="123"/>
      <c r="H411" s="123"/>
      <c r="I411" s="123"/>
      <c r="J411" s="123"/>
      <c r="K411" s="123"/>
      <c r="L411" s="123"/>
      <c r="M411" s="123"/>
      <c r="N411" s="123"/>
      <c r="O411" s="123"/>
      <c r="P411" s="123"/>
    </row>
    <row r="412" spans="2:16">
      <c r="B412" s="122"/>
      <c r="C412" s="122"/>
      <c r="D412" s="122"/>
      <c r="E412" s="123"/>
      <c r="F412" s="123"/>
      <c r="G412" s="123"/>
      <c r="H412" s="123"/>
      <c r="I412" s="123"/>
      <c r="J412" s="123"/>
      <c r="K412" s="123"/>
      <c r="L412" s="123"/>
      <c r="M412" s="123"/>
      <c r="N412" s="123"/>
      <c r="O412" s="123"/>
      <c r="P412" s="123"/>
    </row>
    <row r="413" spans="2:16">
      <c r="B413" s="122"/>
      <c r="C413" s="122"/>
      <c r="D413" s="122"/>
      <c r="E413" s="123"/>
      <c r="F413" s="123"/>
      <c r="G413" s="123"/>
      <c r="H413" s="123"/>
      <c r="I413" s="123"/>
      <c r="J413" s="123"/>
      <c r="K413" s="123"/>
      <c r="L413" s="123"/>
      <c r="M413" s="123"/>
      <c r="N413" s="123"/>
      <c r="O413" s="123"/>
      <c r="P413" s="123"/>
    </row>
    <row r="414" spans="2:16">
      <c r="B414" s="122"/>
      <c r="C414" s="122"/>
      <c r="D414" s="122"/>
      <c r="E414" s="123"/>
      <c r="F414" s="123"/>
      <c r="G414" s="123"/>
      <c r="H414" s="123"/>
      <c r="I414" s="123"/>
      <c r="J414" s="123"/>
      <c r="K414" s="123"/>
      <c r="L414" s="123"/>
      <c r="M414" s="123"/>
      <c r="N414" s="123"/>
      <c r="O414" s="123"/>
      <c r="P414" s="123"/>
    </row>
    <row r="415" spans="2:16">
      <c r="B415" s="122"/>
      <c r="C415" s="122"/>
      <c r="D415" s="122"/>
      <c r="E415" s="123"/>
      <c r="F415" s="123"/>
      <c r="G415" s="123"/>
      <c r="H415" s="123"/>
      <c r="I415" s="123"/>
      <c r="J415" s="123"/>
      <c r="K415" s="123"/>
      <c r="L415" s="123"/>
      <c r="M415" s="123"/>
      <c r="N415" s="123"/>
      <c r="O415" s="123"/>
      <c r="P415" s="123"/>
    </row>
    <row r="416" spans="2:16">
      <c r="B416" s="122"/>
      <c r="C416" s="122"/>
      <c r="D416" s="122"/>
      <c r="E416" s="123"/>
      <c r="F416" s="123"/>
      <c r="G416" s="123"/>
      <c r="H416" s="123"/>
      <c r="I416" s="123"/>
      <c r="J416" s="123"/>
      <c r="K416" s="123"/>
      <c r="L416" s="123"/>
      <c r="M416" s="123"/>
      <c r="N416" s="123"/>
      <c r="O416" s="123"/>
      <c r="P416" s="123"/>
    </row>
    <row r="417" spans="2:16">
      <c r="B417" s="122"/>
      <c r="C417" s="122"/>
      <c r="D417" s="122"/>
      <c r="E417" s="123"/>
      <c r="F417" s="123"/>
      <c r="G417" s="123"/>
      <c r="H417" s="123"/>
      <c r="I417" s="123"/>
      <c r="J417" s="123"/>
      <c r="K417" s="123"/>
      <c r="L417" s="123"/>
      <c r="M417" s="123"/>
      <c r="N417" s="123"/>
      <c r="O417" s="123"/>
      <c r="P417" s="123"/>
    </row>
    <row r="418" spans="2:16">
      <c r="B418" s="122"/>
      <c r="C418" s="122"/>
      <c r="D418" s="122"/>
      <c r="E418" s="123"/>
      <c r="F418" s="123"/>
      <c r="G418" s="123"/>
      <c r="H418" s="123"/>
      <c r="I418" s="123"/>
      <c r="J418" s="123"/>
      <c r="K418" s="123"/>
      <c r="L418" s="123"/>
      <c r="M418" s="123"/>
      <c r="N418" s="123"/>
      <c r="O418" s="123"/>
      <c r="P418" s="123"/>
    </row>
    <row r="419" spans="2:16">
      <c r="B419" s="122"/>
      <c r="C419" s="122"/>
      <c r="D419" s="122"/>
      <c r="E419" s="123"/>
      <c r="F419" s="123"/>
      <c r="G419" s="123"/>
      <c r="H419" s="123"/>
      <c r="I419" s="123"/>
      <c r="J419" s="123"/>
      <c r="K419" s="123"/>
      <c r="L419" s="123"/>
      <c r="M419" s="123"/>
      <c r="N419" s="123"/>
      <c r="O419" s="123"/>
      <c r="P419" s="123"/>
    </row>
    <row r="420" spans="2:16">
      <c r="B420" s="122"/>
      <c r="C420" s="122"/>
      <c r="D420" s="122"/>
      <c r="E420" s="123"/>
      <c r="F420" s="123"/>
      <c r="G420" s="123"/>
      <c r="H420" s="123"/>
      <c r="I420" s="123"/>
      <c r="J420" s="123"/>
      <c r="K420" s="123"/>
      <c r="L420" s="123"/>
      <c r="M420" s="123"/>
      <c r="N420" s="123"/>
      <c r="O420" s="123"/>
      <c r="P420" s="123"/>
    </row>
    <row r="421" spans="2:16">
      <c r="B421" s="122"/>
      <c r="C421" s="122"/>
      <c r="D421" s="122"/>
      <c r="E421" s="123"/>
      <c r="F421" s="123"/>
      <c r="G421" s="123"/>
      <c r="H421" s="123"/>
      <c r="I421" s="123"/>
      <c r="J421" s="123"/>
      <c r="K421" s="123"/>
      <c r="L421" s="123"/>
      <c r="M421" s="123"/>
      <c r="N421" s="123"/>
      <c r="O421" s="123"/>
      <c r="P421" s="123"/>
    </row>
    <row r="422" spans="2:16">
      <c r="B422" s="122"/>
      <c r="C422" s="122"/>
      <c r="D422" s="122"/>
      <c r="E422" s="123"/>
      <c r="F422" s="123"/>
      <c r="G422" s="123"/>
      <c r="H422" s="123"/>
      <c r="I422" s="123"/>
      <c r="J422" s="123"/>
      <c r="K422" s="123"/>
      <c r="L422" s="123"/>
      <c r="M422" s="123"/>
      <c r="N422" s="123"/>
      <c r="O422" s="123"/>
      <c r="P422" s="123"/>
    </row>
    <row r="423" spans="2:16">
      <c r="B423" s="122"/>
      <c r="C423" s="122"/>
      <c r="D423" s="122"/>
      <c r="E423" s="123"/>
      <c r="F423" s="123"/>
      <c r="G423" s="123"/>
      <c r="H423" s="123"/>
      <c r="I423" s="123"/>
      <c r="J423" s="123"/>
      <c r="K423" s="123"/>
      <c r="L423" s="123"/>
      <c r="M423" s="123"/>
      <c r="N423" s="123"/>
      <c r="O423" s="123"/>
      <c r="P423" s="123"/>
    </row>
    <row r="424" spans="2:16">
      <c r="B424" s="122"/>
      <c r="C424" s="122"/>
      <c r="D424" s="122"/>
      <c r="E424" s="123"/>
      <c r="F424" s="123"/>
      <c r="G424" s="123"/>
      <c r="H424" s="123"/>
      <c r="I424" s="123"/>
      <c r="J424" s="123"/>
      <c r="K424" s="123"/>
      <c r="L424" s="123"/>
      <c r="M424" s="123"/>
      <c r="N424" s="123"/>
      <c r="O424" s="123"/>
      <c r="P424" s="123"/>
    </row>
    <row r="425" spans="2:16">
      <c r="B425" s="122"/>
      <c r="C425" s="122"/>
      <c r="D425" s="122"/>
      <c r="E425" s="123"/>
      <c r="F425" s="123"/>
      <c r="G425" s="123"/>
      <c r="H425" s="123"/>
      <c r="I425" s="123"/>
      <c r="J425" s="123"/>
      <c r="K425" s="123"/>
      <c r="L425" s="123"/>
      <c r="M425" s="123"/>
      <c r="N425" s="123"/>
      <c r="O425" s="123"/>
      <c r="P425" s="123"/>
    </row>
    <row r="426" spans="2:16">
      <c r="B426" s="122"/>
      <c r="C426" s="122"/>
      <c r="D426" s="122"/>
      <c r="E426" s="123"/>
      <c r="F426" s="123"/>
      <c r="G426" s="123"/>
      <c r="H426" s="123"/>
      <c r="I426" s="123"/>
      <c r="J426" s="123"/>
      <c r="K426" s="123"/>
      <c r="L426" s="123"/>
      <c r="M426" s="123"/>
      <c r="N426" s="123"/>
      <c r="O426" s="123"/>
      <c r="P426" s="123"/>
    </row>
    <row r="427" spans="2:16">
      <c r="B427" s="122"/>
      <c r="C427" s="122"/>
      <c r="D427" s="122"/>
      <c r="E427" s="123"/>
      <c r="F427" s="123"/>
      <c r="G427" s="123"/>
      <c r="H427" s="123"/>
      <c r="I427" s="123"/>
      <c r="J427" s="123"/>
      <c r="K427" s="123"/>
      <c r="L427" s="123"/>
      <c r="M427" s="123"/>
      <c r="N427" s="123"/>
      <c r="O427" s="123"/>
      <c r="P427" s="123"/>
    </row>
    <row r="428" spans="2:16">
      <c r="B428" s="122"/>
      <c r="C428" s="122"/>
      <c r="D428" s="122"/>
      <c r="E428" s="123"/>
      <c r="F428" s="123"/>
      <c r="G428" s="123"/>
      <c r="H428" s="123"/>
      <c r="I428" s="123"/>
      <c r="J428" s="123"/>
      <c r="K428" s="123"/>
      <c r="L428" s="123"/>
      <c r="M428" s="123"/>
      <c r="N428" s="123"/>
      <c r="O428" s="123"/>
      <c r="P428" s="123"/>
    </row>
    <row r="429" spans="2:16">
      <c r="B429" s="122"/>
      <c r="C429" s="122"/>
      <c r="D429" s="122"/>
      <c r="E429" s="123"/>
      <c r="F429" s="123"/>
      <c r="G429" s="123"/>
      <c r="H429" s="123"/>
      <c r="I429" s="123"/>
      <c r="J429" s="123"/>
      <c r="K429" s="123"/>
      <c r="L429" s="123"/>
      <c r="M429" s="123"/>
      <c r="N429" s="123"/>
      <c r="O429" s="123"/>
      <c r="P429" s="123"/>
    </row>
    <row r="430" spans="2:16">
      <c r="B430" s="122"/>
      <c r="C430" s="122"/>
      <c r="D430" s="122"/>
      <c r="E430" s="123"/>
      <c r="F430" s="123"/>
      <c r="G430" s="123"/>
      <c r="H430" s="123"/>
      <c r="I430" s="123"/>
      <c r="J430" s="123"/>
      <c r="K430" s="123"/>
      <c r="L430" s="123"/>
      <c r="M430" s="123"/>
      <c r="N430" s="123"/>
      <c r="O430" s="123"/>
      <c r="P430" s="123"/>
    </row>
    <row r="431" spans="2:16">
      <c r="B431" s="122"/>
      <c r="C431" s="122"/>
      <c r="D431" s="122"/>
      <c r="E431" s="123"/>
      <c r="F431" s="123"/>
      <c r="G431" s="123"/>
      <c r="H431" s="123"/>
      <c r="I431" s="123"/>
      <c r="J431" s="123"/>
      <c r="K431" s="123"/>
      <c r="L431" s="123"/>
      <c r="M431" s="123"/>
      <c r="N431" s="123"/>
      <c r="O431" s="123"/>
      <c r="P431" s="123"/>
    </row>
    <row r="432" spans="2:16">
      <c r="B432" s="122"/>
      <c r="C432" s="122"/>
      <c r="D432" s="122"/>
      <c r="E432" s="123"/>
      <c r="F432" s="123"/>
      <c r="G432" s="123"/>
      <c r="H432" s="123"/>
      <c r="I432" s="123"/>
      <c r="J432" s="123"/>
      <c r="K432" s="123"/>
      <c r="L432" s="123"/>
      <c r="M432" s="123"/>
      <c r="N432" s="123"/>
      <c r="O432" s="123"/>
      <c r="P432" s="123"/>
    </row>
    <row r="433" spans="2:16">
      <c r="B433" s="122"/>
      <c r="C433" s="122"/>
      <c r="D433" s="122"/>
      <c r="E433" s="123"/>
      <c r="F433" s="123"/>
      <c r="G433" s="123"/>
      <c r="H433" s="123"/>
      <c r="I433" s="123"/>
      <c r="J433" s="123"/>
      <c r="K433" s="123"/>
      <c r="L433" s="123"/>
      <c r="M433" s="123"/>
      <c r="N433" s="123"/>
      <c r="O433" s="123"/>
      <c r="P433" s="123"/>
    </row>
    <row r="434" spans="2:16">
      <c r="B434" s="122"/>
      <c r="C434" s="122"/>
      <c r="D434" s="122"/>
      <c r="E434" s="123"/>
      <c r="F434" s="123"/>
      <c r="G434" s="123"/>
      <c r="H434" s="123"/>
      <c r="I434" s="123"/>
      <c r="J434" s="123"/>
      <c r="K434" s="123"/>
      <c r="L434" s="123"/>
      <c r="M434" s="123"/>
      <c r="N434" s="123"/>
      <c r="O434" s="123"/>
      <c r="P434" s="123"/>
    </row>
    <row r="435" spans="2:16">
      <c r="B435" s="122"/>
      <c r="C435" s="122"/>
      <c r="D435" s="122"/>
      <c r="E435" s="123"/>
      <c r="F435" s="123"/>
      <c r="G435" s="123"/>
      <c r="H435" s="123"/>
      <c r="I435" s="123"/>
      <c r="J435" s="123"/>
      <c r="K435" s="123"/>
      <c r="L435" s="123"/>
      <c r="M435" s="123"/>
      <c r="N435" s="123"/>
      <c r="O435" s="123"/>
      <c r="P435" s="123"/>
    </row>
    <row r="436" spans="2:16">
      <c r="B436" s="122"/>
      <c r="C436" s="122"/>
      <c r="D436" s="122"/>
      <c r="E436" s="123"/>
      <c r="F436" s="123"/>
      <c r="G436" s="123"/>
      <c r="H436" s="123"/>
      <c r="I436" s="123"/>
      <c r="J436" s="123"/>
      <c r="K436" s="123"/>
      <c r="L436" s="123"/>
      <c r="M436" s="123"/>
      <c r="N436" s="123"/>
      <c r="O436" s="123"/>
      <c r="P436" s="123"/>
    </row>
    <row r="437" spans="2:16">
      <c r="B437" s="122"/>
      <c r="C437" s="122"/>
      <c r="D437" s="122"/>
      <c r="E437" s="123"/>
      <c r="F437" s="123"/>
      <c r="G437" s="123"/>
      <c r="H437" s="123"/>
      <c r="I437" s="123"/>
      <c r="J437" s="123"/>
      <c r="K437" s="123"/>
      <c r="L437" s="123"/>
      <c r="M437" s="123"/>
      <c r="N437" s="123"/>
      <c r="O437" s="123"/>
      <c r="P437" s="123"/>
    </row>
    <row r="438" spans="2:16">
      <c r="B438" s="122"/>
      <c r="C438" s="122"/>
      <c r="D438" s="122"/>
      <c r="E438" s="123"/>
      <c r="F438" s="123"/>
      <c r="G438" s="123"/>
      <c r="H438" s="123"/>
      <c r="I438" s="123"/>
      <c r="J438" s="123"/>
      <c r="K438" s="123"/>
      <c r="L438" s="123"/>
      <c r="M438" s="123"/>
      <c r="N438" s="123"/>
      <c r="O438" s="123"/>
      <c r="P438" s="123"/>
    </row>
    <row r="439" spans="2:16">
      <c r="B439" s="122"/>
      <c r="C439" s="122"/>
      <c r="D439" s="122"/>
      <c r="E439" s="123"/>
      <c r="F439" s="123"/>
      <c r="G439" s="123"/>
      <c r="H439" s="123"/>
      <c r="I439" s="123"/>
      <c r="J439" s="123"/>
      <c r="K439" s="123"/>
      <c r="L439" s="123"/>
      <c r="M439" s="123"/>
      <c r="N439" s="123"/>
      <c r="O439" s="123"/>
      <c r="P439" s="123"/>
    </row>
    <row r="440" spans="2:16">
      <c r="B440" s="122"/>
      <c r="C440" s="122"/>
      <c r="D440" s="122"/>
      <c r="E440" s="123"/>
      <c r="F440" s="123"/>
      <c r="G440" s="123"/>
      <c r="H440" s="123"/>
      <c r="I440" s="123"/>
      <c r="J440" s="123"/>
      <c r="K440" s="123"/>
      <c r="L440" s="123"/>
      <c r="M440" s="123"/>
      <c r="N440" s="123"/>
      <c r="O440" s="123"/>
      <c r="P440" s="123"/>
    </row>
    <row r="441" spans="2:16">
      <c r="B441" s="122"/>
      <c r="C441" s="122"/>
      <c r="D441" s="122"/>
      <c r="E441" s="123"/>
      <c r="F441" s="123"/>
      <c r="G441" s="123"/>
      <c r="H441" s="123"/>
      <c r="I441" s="123"/>
      <c r="J441" s="123"/>
      <c r="K441" s="123"/>
      <c r="L441" s="123"/>
      <c r="M441" s="123"/>
      <c r="N441" s="123"/>
      <c r="O441" s="123"/>
      <c r="P441" s="123"/>
    </row>
    <row r="442" spans="2:16">
      <c r="B442" s="122"/>
      <c r="C442" s="122"/>
      <c r="D442" s="122"/>
      <c r="E442" s="123"/>
      <c r="F442" s="123"/>
      <c r="G442" s="123"/>
      <c r="H442" s="123"/>
      <c r="I442" s="123"/>
      <c r="J442" s="123"/>
      <c r="K442" s="123"/>
      <c r="L442" s="123"/>
      <c r="M442" s="123"/>
      <c r="N442" s="123"/>
      <c r="O442" s="123"/>
      <c r="P442" s="123"/>
    </row>
    <row r="443" spans="2:16">
      <c r="B443" s="122"/>
      <c r="C443" s="122"/>
      <c r="D443" s="122"/>
      <c r="E443" s="123"/>
      <c r="F443" s="123"/>
      <c r="G443" s="123"/>
      <c r="H443" s="123"/>
      <c r="I443" s="123"/>
      <c r="J443" s="123"/>
      <c r="K443" s="123"/>
      <c r="L443" s="123"/>
      <c r="M443" s="123"/>
      <c r="N443" s="123"/>
      <c r="O443" s="123"/>
      <c r="P443" s="123"/>
    </row>
    <row r="444" spans="2:16">
      <c r="B444" s="122"/>
      <c r="C444" s="122"/>
      <c r="D444" s="122"/>
      <c r="E444" s="123"/>
      <c r="F444" s="123"/>
      <c r="G444" s="123"/>
      <c r="H444" s="123"/>
      <c r="I444" s="123"/>
      <c r="J444" s="123"/>
      <c r="K444" s="123"/>
      <c r="L444" s="123"/>
      <c r="M444" s="123"/>
      <c r="N444" s="123"/>
      <c r="O444" s="123"/>
      <c r="P444" s="123"/>
    </row>
    <row r="445" spans="2:16">
      <c r="B445" s="122"/>
      <c r="C445" s="122"/>
      <c r="D445" s="122"/>
      <c r="E445" s="123"/>
      <c r="F445" s="123"/>
      <c r="G445" s="123"/>
      <c r="H445" s="123"/>
      <c r="I445" s="123"/>
      <c r="J445" s="123"/>
      <c r="K445" s="123"/>
      <c r="L445" s="123"/>
      <c r="M445" s="123"/>
      <c r="N445" s="123"/>
      <c r="O445" s="123"/>
      <c r="P445" s="123"/>
    </row>
    <row r="446" spans="2:16">
      <c r="B446" s="122"/>
      <c r="C446" s="122"/>
      <c r="D446" s="122"/>
      <c r="E446" s="123"/>
      <c r="F446" s="123"/>
      <c r="G446" s="123"/>
      <c r="H446" s="123"/>
      <c r="I446" s="123"/>
      <c r="J446" s="123"/>
      <c r="K446" s="123"/>
      <c r="L446" s="123"/>
      <c r="M446" s="123"/>
      <c r="N446" s="123"/>
      <c r="O446" s="123"/>
      <c r="P446" s="123"/>
    </row>
    <row r="447" spans="2:16">
      <c r="B447" s="122"/>
      <c r="C447" s="122"/>
      <c r="D447" s="122"/>
      <c r="E447" s="123"/>
      <c r="F447" s="123"/>
      <c r="G447" s="123"/>
      <c r="H447" s="123"/>
      <c r="I447" s="123"/>
      <c r="J447" s="123"/>
      <c r="K447" s="123"/>
      <c r="L447" s="123"/>
      <c r="M447" s="123"/>
      <c r="N447" s="123"/>
      <c r="O447" s="123"/>
      <c r="P447" s="123"/>
    </row>
    <row r="448" spans="2:16">
      <c r="B448" s="122"/>
      <c r="C448" s="122"/>
      <c r="D448" s="122"/>
      <c r="E448" s="123"/>
      <c r="F448" s="123"/>
      <c r="G448" s="123"/>
      <c r="H448" s="123"/>
      <c r="I448" s="123"/>
      <c r="J448" s="123"/>
      <c r="K448" s="123"/>
      <c r="L448" s="123"/>
      <c r="M448" s="123"/>
      <c r="N448" s="123"/>
      <c r="O448" s="123"/>
      <c r="P448" s="123"/>
    </row>
    <row r="449" spans="2:16">
      <c r="B449" s="122"/>
      <c r="C449" s="122"/>
      <c r="D449" s="122"/>
      <c r="E449" s="123"/>
      <c r="F449" s="123"/>
      <c r="G449" s="123"/>
      <c r="H449" s="123"/>
      <c r="I449" s="123"/>
      <c r="J449" s="123"/>
      <c r="K449" s="123"/>
      <c r="L449" s="123"/>
      <c r="M449" s="123"/>
      <c r="N449" s="123"/>
      <c r="O449" s="123"/>
      <c r="P449" s="123"/>
    </row>
    <row r="450" spans="2:16">
      <c r="B450" s="122"/>
      <c r="C450" s="122"/>
      <c r="D450" s="122"/>
      <c r="E450" s="123"/>
      <c r="F450" s="123"/>
      <c r="G450" s="123"/>
      <c r="H450" s="123"/>
      <c r="I450" s="123"/>
      <c r="J450" s="123"/>
      <c r="K450" s="123"/>
      <c r="L450" s="123"/>
      <c r="M450" s="123"/>
      <c r="N450" s="123"/>
      <c r="O450" s="123"/>
      <c r="P450" s="123"/>
    </row>
    <row r="451" spans="2:16">
      <c r="B451" s="122"/>
      <c r="C451" s="122"/>
      <c r="D451" s="122"/>
      <c r="E451" s="123"/>
      <c r="F451" s="123"/>
      <c r="G451" s="123"/>
      <c r="H451" s="123"/>
      <c r="I451" s="123"/>
      <c r="J451" s="123"/>
      <c r="K451" s="123"/>
      <c r="L451" s="123"/>
      <c r="M451" s="123"/>
      <c r="N451" s="123"/>
      <c r="O451" s="123"/>
      <c r="P451" s="123"/>
    </row>
    <row r="452" spans="2:16">
      <c r="B452" s="122"/>
      <c r="C452" s="122"/>
      <c r="D452" s="122"/>
      <c r="E452" s="123"/>
      <c r="F452" s="123"/>
      <c r="G452" s="123"/>
      <c r="H452" s="123"/>
      <c r="I452" s="123"/>
      <c r="J452" s="123"/>
      <c r="K452" s="123"/>
      <c r="L452" s="123"/>
      <c r="M452" s="123"/>
      <c r="N452" s="123"/>
      <c r="O452" s="123"/>
      <c r="P452" s="123"/>
    </row>
    <row r="453" spans="2:16">
      <c r="B453" s="122"/>
      <c r="C453" s="122"/>
      <c r="D453" s="122"/>
      <c r="E453" s="123"/>
      <c r="F453" s="123"/>
      <c r="G453" s="123"/>
      <c r="H453" s="123"/>
      <c r="I453" s="123"/>
      <c r="J453" s="123"/>
      <c r="K453" s="123"/>
      <c r="L453" s="123"/>
      <c r="M453" s="123"/>
      <c r="N453" s="123"/>
      <c r="O453" s="123"/>
      <c r="P453" s="123"/>
    </row>
    <row r="454" spans="2:16">
      <c r="B454" s="122"/>
      <c r="C454" s="122"/>
      <c r="D454" s="122"/>
      <c r="E454" s="123"/>
      <c r="F454" s="123"/>
      <c r="G454" s="123"/>
      <c r="H454" s="123"/>
      <c r="I454" s="123"/>
      <c r="J454" s="123"/>
      <c r="K454" s="123"/>
      <c r="L454" s="123"/>
      <c r="M454" s="123"/>
      <c r="N454" s="123"/>
      <c r="O454" s="123"/>
      <c r="P454" s="123"/>
    </row>
    <row r="455" spans="2:16">
      <c r="B455" s="122"/>
      <c r="C455" s="122"/>
      <c r="D455" s="122"/>
      <c r="E455" s="123"/>
      <c r="F455" s="123"/>
      <c r="G455" s="123"/>
      <c r="H455" s="123"/>
      <c r="I455" s="123"/>
      <c r="J455" s="123"/>
      <c r="K455" s="123"/>
      <c r="L455" s="123"/>
      <c r="M455" s="123"/>
      <c r="N455" s="123"/>
      <c r="O455" s="123"/>
      <c r="P455" s="123"/>
    </row>
    <row r="456" spans="2:16">
      <c r="B456" s="122"/>
      <c r="C456" s="122"/>
      <c r="D456" s="122"/>
      <c r="E456" s="123"/>
      <c r="F456" s="123"/>
      <c r="G456" s="123"/>
      <c r="H456" s="123"/>
      <c r="I456" s="123"/>
      <c r="J456" s="123"/>
      <c r="K456" s="123"/>
      <c r="L456" s="123"/>
      <c r="M456" s="123"/>
      <c r="N456" s="123"/>
      <c r="O456" s="123"/>
      <c r="P456" s="123"/>
    </row>
    <row r="457" spans="2:16">
      <c r="B457" s="122"/>
      <c r="C457" s="122"/>
      <c r="D457" s="122"/>
      <c r="E457" s="123"/>
      <c r="F457" s="123"/>
      <c r="G457" s="123"/>
      <c r="H457" s="123"/>
      <c r="I457" s="123"/>
      <c r="J457" s="123"/>
      <c r="K457" s="123"/>
      <c r="L457" s="123"/>
      <c r="M457" s="123"/>
      <c r="N457" s="123"/>
      <c r="O457" s="123"/>
      <c r="P457" s="123"/>
    </row>
    <row r="458" spans="2:16">
      <c r="B458" s="122"/>
      <c r="C458" s="122"/>
      <c r="D458" s="122"/>
      <c r="E458" s="123"/>
      <c r="F458" s="123"/>
      <c r="G458" s="123"/>
      <c r="H458" s="123"/>
      <c r="I458" s="123"/>
      <c r="J458" s="123"/>
      <c r="K458" s="123"/>
      <c r="L458" s="123"/>
      <c r="M458" s="123"/>
      <c r="N458" s="123"/>
      <c r="O458" s="123"/>
      <c r="P458" s="123"/>
    </row>
    <row r="459" spans="2:16">
      <c r="B459" s="122"/>
      <c r="C459" s="122"/>
      <c r="D459" s="122"/>
      <c r="E459" s="123"/>
      <c r="F459" s="123"/>
      <c r="G459" s="123"/>
      <c r="H459" s="123"/>
      <c r="I459" s="123"/>
      <c r="J459" s="123"/>
      <c r="K459" s="123"/>
      <c r="L459" s="123"/>
      <c r="M459" s="123"/>
      <c r="N459" s="123"/>
      <c r="O459" s="123"/>
      <c r="P459" s="123"/>
    </row>
    <row r="460" spans="2:16">
      <c r="B460" s="122"/>
      <c r="C460" s="122"/>
      <c r="D460" s="122"/>
      <c r="E460" s="123"/>
      <c r="F460" s="123"/>
      <c r="G460" s="123"/>
      <c r="H460" s="123"/>
      <c r="I460" s="123"/>
      <c r="J460" s="123"/>
      <c r="K460" s="123"/>
      <c r="L460" s="123"/>
      <c r="M460" s="123"/>
      <c r="N460" s="123"/>
      <c r="O460" s="123"/>
      <c r="P460" s="123"/>
    </row>
    <row r="461" spans="2:16">
      <c r="B461" s="122"/>
      <c r="C461" s="122"/>
      <c r="D461" s="122"/>
      <c r="E461" s="123"/>
      <c r="F461" s="123"/>
      <c r="G461" s="123"/>
      <c r="H461" s="123"/>
      <c r="I461" s="123"/>
      <c r="J461" s="123"/>
      <c r="K461" s="123"/>
      <c r="L461" s="123"/>
      <c r="M461" s="123"/>
      <c r="N461" s="123"/>
      <c r="O461" s="123"/>
      <c r="P461" s="123"/>
    </row>
    <row r="462" spans="2:16">
      <c r="B462" s="122"/>
      <c r="C462" s="122"/>
      <c r="D462" s="122"/>
      <c r="E462" s="123"/>
      <c r="F462" s="123"/>
      <c r="G462" s="123"/>
      <c r="H462" s="123"/>
      <c r="I462" s="123"/>
      <c r="J462" s="123"/>
      <c r="K462" s="123"/>
      <c r="L462" s="123"/>
      <c r="M462" s="123"/>
      <c r="N462" s="123"/>
      <c r="O462" s="123"/>
      <c r="P462" s="123"/>
    </row>
    <row r="463" spans="2:16">
      <c r="B463" s="122"/>
      <c r="C463" s="122"/>
      <c r="D463" s="122"/>
      <c r="E463" s="123"/>
      <c r="F463" s="123"/>
      <c r="G463" s="123"/>
      <c r="H463" s="123"/>
      <c r="I463" s="123"/>
      <c r="J463" s="123"/>
      <c r="K463" s="123"/>
      <c r="L463" s="123"/>
      <c r="M463" s="123"/>
      <c r="N463" s="123"/>
      <c r="O463" s="123"/>
      <c r="P463" s="123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T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4.8554687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16384" width="9.140625" style="1"/>
  </cols>
  <sheetData>
    <row r="1" spans="2:20">
      <c r="B1" s="46" t="s">
        <v>140</v>
      </c>
      <c r="C1" s="67" t="s" vm="1">
        <v>216</v>
      </c>
    </row>
    <row r="2" spans="2:20">
      <c r="B2" s="46" t="s">
        <v>139</v>
      </c>
      <c r="C2" s="67" t="s">
        <v>217</v>
      </c>
    </row>
    <row r="3" spans="2:20">
      <c r="B3" s="46" t="s">
        <v>141</v>
      </c>
      <c r="C3" s="67" t="s">
        <v>218</v>
      </c>
    </row>
    <row r="4" spans="2:20">
      <c r="B4" s="46" t="s">
        <v>142</v>
      </c>
      <c r="C4" s="67">
        <v>8602</v>
      </c>
    </row>
    <row r="6" spans="2:20" ht="26.25" customHeight="1">
      <c r="B6" s="157" t="s">
        <v>167</v>
      </c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2"/>
    </row>
    <row r="7" spans="2:20" ht="26.25" customHeight="1">
      <c r="B7" s="157" t="s">
        <v>84</v>
      </c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2"/>
    </row>
    <row r="8" spans="2:20" s="3" customFormat="1" ht="78.75">
      <c r="B8" s="36" t="s">
        <v>109</v>
      </c>
      <c r="C8" s="12" t="s">
        <v>43</v>
      </c>
      <c r="D8" s="12" t="s">
        <v>113</v>
      </c>
      <c r="E8" s="12" t="s">
        <v>183</v>
      </c>
      <c r="F8" s="12" t="s">
        <v>111</v>
      </c>
      <c r="G8" s="12" t="s">
        <v>62</v>
      </c>
      <c r="H8" s="12" t="s">
        <v>14</v>
      </c>
      <c r="I8" s="12" t="s">
        <v>63</v>
      </c>
      <c r="J8" s="12" t="s">
        <v>98</v>
      </c>
      <c r="K8" s="12" t="s">
        <v>17</v>
      </c>
      <c r="L8" s="12" t="s">
        <v>97</v>
      </c>
      <c r="M8" s="12" t="s">
        <v>16</v>
      </c>
      <c r="N8" s="12" t="s">
        <v>18</v>
      </c>
      <c r="O8" s="12" t="s">
        <v>193</v>
      </c>
      <c r="P8" s="12" t="s">
        <v>192</v>
      </c>
      <c r="Q8" s="12" t="s">
        <v>59</v>
      </c>
      <c r="R8" s="12" t="s">
        <v>56</v>
      </c>
      <c r="S8" s="12" t="s">
        <v>143</v>
      </c>
      <c r="T8" s="37" t="s">
        <v>145</v>
      </c>
    </row>
    <row r="9" spans="2:20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200</v>
      </c>
      <c r="P9" s="15"/>
      <c r="Q9" s="15" t="s">
        <v>196</v>
      </c>
      <c r="R9" s="15" t="s">
        <v>19</v>
      </c>
      <c r="S9" s="15" t="s">
        <v>19</v>
      </c>
      <c r="T9" s="61" t="s">
        <v>19</v>
      </c>
    </row>
    <row r="10" spans="2:20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107</v>
      </c>
      <c r="R10" s="18" t="s">
        <v>108</v>
      </c>
      <c r="S10" s="43" t="s">
        <v>146</v>
      </c>
      <c r="T10" s="60" t="s">
        <v>184</v>
      </c>
    </row>
    <row r="11" spans="2:20" s="4" customFormat="1" ht="18" customHeight="1">
      <c r="B11" s="127" t="s">
        <v>2485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128">
        <v>0</v>
      </c>
      <c r="R11" s="68"/>
      <c r="S11" s="129">
        <v>0</v>
      </c>
      <c r="T11" s="129">
        <v>0</v>
      </c>
    </row>
    <row r="12" spans="2:20">
      <c r="B12" s="130" t="s">
        <v>208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</row>
    <row r="13" spans="2:20">
      <c r="B13" s="130" t="s">
        <v>106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</row>
    <row r="14" spans="2:20">
      <c r="B14" s="130" t="s">
        <v>191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</row>
    <row r="15" spans="2:20">
      <c r="B15" s="130" t="s">
        <v>199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</row>
    <row r="16" spans="2:20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</row>
    <row r="17" spans="2:20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</row>
    <row r="18" spans="2:20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</row>
    <row r="19" spans="2:20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</row>
    <row r="20" spans="2:20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</row>
    <row r="21" spans="2:20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</row>
    <row r="22" spans="2:20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</row>
    <row r="23" spans="2:20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</row>
    <row r="24" spans="2:20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</row>
    <row r="25" spans="2:20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</row>
    <row r="26" spans="2:20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</row>
    <row r="27" spans="2:20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</row>
    <row r="28" spans="2:20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</row>
    <row r="29" spans="2:20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</row>
    <row r="30" spans="2:20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</row>
    <row r="31" spans="2:20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</row>
    <row r="32" spans="2:20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</row>
    <row r="33" spans="2:20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</row>
    <row r="34" spans="2:20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</row>
    <row r="35" spans="2:20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</row>
    <row r="36" spans="2:20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</row>
    <row r="37" spans="2:20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</row>
    <row r="38" spans="2:20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</row>
    <row r="39" spans="2:20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</row>
    <row r="40" spans="2:20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</row>
    <row r="41" spans="2:20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</row>
    <row r="42" spans="2:20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</row>
    <row r="43" spans="2:20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</row>
    <row r="44" spans="2:20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</row>
    <row r="45" spans="2:20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</row>
    <row r="46" spans="2:20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</row>
    <row r="47" spans="2:20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</row>
    <row r="48" spans="2:20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</row>
    <row r="49" spans="2:20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</row>
    <row r="50" spans="2:20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</row>
    <row r="51" spans="2:20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</row>
    <row r="52" spans="2:20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</row>
    <row r="53" spans="2:20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</row>
    <row r="54" spans="2:20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</row>
    <row r="55" spans="2:20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</row>
    <row r="56" spans="2:20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</row>
    <row r="57" spans="2:20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</row>
    <row r="58" spans="2:20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</row>
    <row r="59" spans="2:20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</row>
    <row r="60" spans="2:20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</row>
    <row r="61" spans="2:20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</row>
    <row r="62" spans="2:20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</row>
    <row r="63" spans="2:20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</row>
    <row r="64" spans="2:20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</row>
    <row r="65" spans="2:20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</row>
    <row r="66" spans="2:20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</row>
    <row r="67" spans="2:20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</row>
    <row r="68" spans="2:20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</row>
    <row r="69" spans="2:20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</row>
    <row r="70" spans="2:20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</row>
    <row r="71" spans="2:20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</row>
    <row r="72" spans="2:20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</row>
    <row r="73" spans="2:20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</row>
    <row r="74" spans="2:20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</row>
    <row r="75" spans="2:20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</row>
    <row r="76" spans="2:20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</row>
    <row r="77" spans="2:20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</row>
    <row r="78" spans="2:20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</row>
    <row r="79" spans="2:20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</row>
    <row r="80" spans="2:20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</row>
    <row r="81" spans="2:20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</row>
    <row r="82" spans="2:20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</row>
    <row r="83" spans="2:20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</row>
    <row r="84" spans="2:20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</row>
    <row r="85" spans="2:20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</row>
    <row r="86" spans="2:20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</row>
    <row r="87" spans="2:20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</row>
    <row r="88" spans="2:20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</row>
    <row r="89" spans="2:20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</row>
    <row r="90" spans="2:20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</row>
    <row r="91" spans="2:20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</row>
    <row r="92" spans="2:20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</row>
    <row r="93" spans="2:20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</row>
    <row r="94" spans="2:20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</row>
    <row r="95" spans="2:20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</row>
    <row r="96" spans="2:20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</row>
    <row r="97" spans="2:20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</row>
    <row r="98" spans="2:20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</row>
    <row r="99" spans="2:20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</row>
    <row r="100" spans="2:20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</row>
    <row r="101" spans="2:20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</row>
    <row r="102" spans="2:20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</row>
    <row r="103" spans="2:20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</row>
    <row r="104" spans="2:20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</row>
    <row r="105" spans="2:20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</row>
    <row r="106" spans="2:20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</row>
    <row r="107" spans="2:20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</row>
    <row r="108" spans="2:20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</row>
    <row r="109" spans="2:20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</row>
    <row r="110" spans="2:20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3" type="noConversion"/>
  <dataValidations count="3">
    <dataValidation allowBlank="1" showInputMessage="1" showErrorMessage="1" sqref="A1 B31:B33 B14:B15" xr:uid="{00000000-0002-0000-0300-000000000000}"/>
    <dataValidation type="list" allowBlank="1" showInputMessage="1" showErrorMessage="1" sqref="E205:E712" xr:uid="{00000000-0002-0000-0300-000001000000}">
      <formula1>#REF!</formula1>
    </dataValidation>
    <dataValidation type="list" allowBlank="1" showInputMessage="1" showErrorMessage="1" sqref="I12:I32 I34:I487 G12:G32 G34:G705 L12:L487 E12:E32 E34:E204" xr:uid="{00000000-0002-0000-0300-000002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U829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3.85546875" style="2" bestFit="1" customWidth="1"/>
    <col min="3" max="3" width="42.140625" style="2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44.7109375" style="1" bestFit="1" customWidth="1"/>
    <col min="8" max="8" width="7.2851562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12" style="1" bestFit="1" customWidth="1"/>
    <col min="13" max="13" width="6.85546875" style="1" bestFit="1" customWidth="1"/>
    <col min="14" max="14" width="9.140625" style="1" bestFit="1" customWidth="1"/>
    <col min="15" max="15" width="10.140625" style="1" bestFit="1" customWidth="1"/>
    <col min="16" max="16" width="11.85546875" style="1" bestFit="1" customWidth="1"/>
    <col min="17" max="17" width="8.28515625" style="1" bestFit="1" customWidth="1"/>
    <col min="18" max="18" width="9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21">
      <c r="B1" s="46" t="s">
        <v>140</v>
      </c>
      <c r="C1" s="67" t="s" vm="1">
        <v>216</v>
      </c>
    </row>
    <row r="2" spans="2:21">
      <c r="B2" s="46" t="s">
        <v>139</v>
      </c>
      <c r="C2" s="67" t="s">
        <v>217</v>
      </c>
    </row>
    <row r="3" spans="2:21">
      <c r="B3" s="46" t="s">
        <v>141</v>
      </c>
      <c r="C3" s="67" t="s">
        <v>218</v>
      </c>
    </row>
    <row r="4" spans="2:21">
      <c r="B4" s="46" t="s">
        <v>142</v>
      </c>
      <c r="C4" s="67">
        <v>8602</v>
      </c>
    </row>
    <row r="6" spans="2:21" ht="26.25" customHeight="1">
      <c r="B6" s="151" t="s">
        <v>167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3"/>
    </row>
    <row r="7" spans="2:21" ht="26.25" customHeight="1">
      <c r="B7" s="151" t="s">
        <v>85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3"/>
    </row>
    <row r="8" spans="2:21" s="3" customFormat="1" ht="78.75">
      <c r="B8" s="21" t="s">
        <v>109</v>
      </c>
      <c r="C8" s="29" t="s">
        <v>43</v>
      </c>
      <c r="D8" s="29" t="s">
        <v>113</v>
      </c>
      <c r="E8" s="29" t="s">
        <v>183</v>
      </c>
      <c r="F8" s="29" t="s">
        <v>111</v>
      </c>
      <c r="G8" s="29" t="s">
        <v>62</v>
      </c>
      <c r="H8" s="29" t="s">
        <v>14</v>
      </c>
      <c r="I8" s="29" t="s">
        <v>63</v>
      </c>
      <c r="J8" s="29" t="s">
        <v>98</v>
      </c>
      <c r="K8" s="29" t="s">
        <v>17</v>
      </c>
      <c r="L8" s="29" t="s">
        <v>97</v>
      </c>
      <c r="M8" s="29" t="s">
        <v>16</v>
      </c>
      <c r="N8" s="29" t="s">
        <v>18</v>
      </c>
      <c r="O8" s="12" t="s">
        <v>193</v>
      </c>
      <c r="P8" s="29" t="s">
        <v>192</v>
      </c>
      <c r="Q8" s="29" t="s">
        <v>207</v>
      </c>
      <c r="R8" s="29" t="s">
        <v>59</v>
      </c>
      <c r="S8" s="12" t="s">
        <v>56</v>
      </c>
      <c r="T8" s="29" t="s">
        <v>143</v>
      </c>
      <c r="U8" s="13" t="s">
        <v>145</v>
      </c>
    </row>
    <row r="9" spans="2:21" s="3" customFormat="1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200</v>
      </c>
      <c r="P9" s="31"/>
      <c r="Q9" s="15" t="s">
        <v>196</v>
      </c>
      <c r="R9" s="31" t="s">
        <v>196</v>
      </c>
      <c r="S9" s="15" t="s">
        <v>19</v>
      </c>
      <c r="T9" s="31" t="s">
        <v>196</v>
      </c>
      <c r="U9" s="16" t="s">
        <v>19</v>
      </c>
    </row>
    <row r="10" spans="2:2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107</v>
      </c>
      <c r="R10" s="18" t="s">
        <v>108</v>
      </c>
      <c r="S10" s="18" t="s">
        <v>146</v>
      </c>
      <c r="T10" s="18" t="s">
        <v>184</v>
      </c>
      <c r="U10" s="19" t="s">
        <v>202</v>
      </c>
    </row>
    <row r="11" spans="2:21" s="4" customFormat="1" ht="18" customHeight="1">
      <c r="B11" s="85" t="s">
        <v>31</v>
      </c>
      <c r="C11" s="86"/>
      <c r="D11" s="86"/>
      <c r="E11" s="86"/>
      <c r="F11" s="86"/>
      <c r="G11" s="86"/>
      <c r="H11" s="86"/>
      <c r="I11" s="86"/>
      <c r="J11" s="86"/>
      <c r="K11" s="88">
        <v>4.4679990145208679</v>
      </c>
      <c r="L11" s="86"/>
      <c r="M11" s="86"/>
      <c r="N11" s="89">
        <v>3.9335726366083852E-2</v>
      </c>
      <c r="O11" s="88"/>
      <c r="P11" s="90"/>
      <c r="Q11" s="88">
        <v>2.168531304</v>
      </c>
      <c r="R11" s="88">
        <f>R12+R280</f>
        <v>2334.5414115829999</v>
      </c>
      <c r="S11" s="86"/>
      <c r="T11" s="91">
        <f>IFERROR(R11/$R$11,0)</f>
        <v>1</v>
      </c>
      <c r="U11" s="91">
        <f>R11/'סכום נכסי הקרן'!$C$42</f>
        <v>2.991570646764679E-2</v>
      </c>
    </row>
    <row r="12" spans="2:21">
      <c r="B12" s="70" t="s">
        <v>188</v>
      </c>
      <c r="C12" s="71"/>
      <c r="D12" s="71"/>
      <c r="E12" s="71"/>
      <c r="F12" s="71"/>
      <c r="G12" s="71"/>
      <c r="H12" s="71"/>
      <c r="I12" s="71"/>
      <c r="J12" s="71"/>
      <c r="K12" s="79">
        <v>4.4690025290859818</v>
      </c>
      <c r="L12" s="71"/>
      <c r="M12" s="71"/>
      <c r="N12" s="92">
        <v>3.9433226771503314E-2</v>
      </c>
      <c r="O12" s="79"/>
      <c r="P12" s="81"/>
      <c r="Q12" s="79">
        <v>2.168531304</v>
      </c>
      <c r="R12" s="79">
        <f>R13+R181+R270</f>
        <v>2331.9065802659998</v>
      </c>
      <c r="S12" s="71"/>
      <c r="T12" s="80">
        <f t="shared" ref="T12:T75" si="0">IFERROR(R12/$R$11,0)</f>
        <v>0.99887137092367384</v>
      </c>
      <c r="U12" s="80">
        <f>R12/'סכום נכסי הקרן'!$C$42</f>
        <v>2.9881942731488562E-2</v>
      </c>
    </row>
    <row r="13" spans="2:21">
      <c r="B13" s="87" t="s">
        <v>30</v>
      </c>
      <c r="C13" s="71"/>
      <c r="D13" s="71"/>
      <c r="E13" s="71"/>
      <c r="F13" s="71"/>
      <c r="G13" s="71"/>
      <c r="H13" s="71"/>
      <c r="I13" s="71"/>
      <c r="J13" s="71"/>
      <c r="K13" s="79">
        <v>4.559749960263054</v>
      </c>
      <c r="L13" s="71"/>
      <c r="M13" s="71"/>
      <c r="N13" s="92">
        <v>3.3108480233965426E-2</v>
      </c>
      <c r="O13" s="79"/>
      <c r="P13" s="81"/>
      <c r="Q13" s="79">
        <v>1.9634932549999999</v>
      </c>
      <c r="R13" s="79">
        <f>SUM(R14:R179)</f>
        <v>1892.1952072979996</v>
      </c>
      <c r="S13" s="71"/>
      <c r="T13" s="80">
        <f t="shared" si="0"/>
        <v>0.81052115756427923</v>
      </c>
      <c r="U13" s="80">
        <f>R13/'סכום נכסי הקרן'!$C$42</f>
        <v>2.4247313035510271E-2</v>
      </c>
    </row>
    <row r="14" spans="2:21">
      <c r="B14" s="75" t="s">
        <v>242</v>
      </c>
      <c r="C14" s="69">
        <v>1162577</v>
      </c>
      <c r="D14" s="82" t="s">
        <v>114</v>
      </c>
      <c r="E14" s="82" t="s">
        <v>243</v>
      </c>
      <c r="F14" s="69" t="s">
        <v>244</v>
      </c>
      <c r="G14" s="82" t="s">
        <v>245</v>
      </c>
      <c r="H14" s="69" t="s">
        <v>246</v>
      </c>
      <c r="I14" s="69" t="s">
        <v>247</v>
      </c>
      <c r="J14" s="69"/>
      <c r="K14" s="69">
        <v>4.26</v>
      </c>
      <c r="L14" s="82" t="s">
        <v>127</v>
      </c>
      <c r="M14" s="83">
        <v>5.0000000000000001E-4</v>
      </c>
      <c r="N14" s="83">
        <v>2.0571428571428574E-2</v>
      </c>
      <c r="O14" s="76">
        <v>6.9999999999999994E-5</v>
      </c>
      <c r="P14" s="78">
        <v>99.48</v>
      </c>
      <c r="Q14" s="69"/>
      <c r="R14" s="76">
        <v>6.9999999999999992E-8</v>
      </c>
      <c r="S14" s="77">
        <v>5.9290996317897834E-14</v>
      </c>
      <c r="T14" s="77">
        <f t="shared" si="0"/>
        <v>2.9984475603084106E-11</v>
      </c>
      <c r="U14" s="77">
        <f>R14/'סכום נכסי הקרן'!$C$42</f>
        <v>8.9700677072818051E-13</v>
      </c>
    </row>
    <row r="15" spans="2:21">
      <c r="B15" s="75" t="s">
        <v>248</v>
      </c>
      <c r="C15" s="69">
        <v>1160290</v>
      </c>
      <c r="D15" s="82" t="s">
        <v>114</v>
      </c>
      <c r="E15" s="82" t="s">
        <v>243</v>
      </c>
      <c r="F15" s="69" t="s">
        <v>249</v>
      </c>
      <c r="G15" s="82" t="s">
        <v>250</v>
      </c>
      <c r="H15" s="69" t="s">
        <v>251</v>
      </c>
      <c r="I15" s="69" t="s">
        <v>125</v>
      </c>
      <c r="J15" s="69"/>
      <c r="K15" s="76">
        <v>2.4499999999840596</v>
      </c>
      <c r="L15" s="82" t="s">
        <v>127</v>
      </c>
      <c r="M15" s="83">
        <v>1E-3</v>
      </c>
      <c r="N15" s="83">
        <v>1.7099999999872478E-2</v>
      </c>
      <c r="O15" s="76">
        <v>12036.715151</v>
      </c>
      <c r="P15" s="78">
        <v>104.24</v>
      </c>
      <c r="Q15" s="69"/>
      <c r="R15" s="76">
        <v>12.547071996000003</v>
      </c>
      <c r="S15" s="77">
        <v>8.0244767673333338E-6</v>
      </c>
      <c r="T15" s="77">
        <f t="shared" si="0"/>
        <v>5.3745339164885993E-3</v>
      </c>
      <c r="U15" s="77">
        <f>R15/'סכום נכסי הקרן'!$C$42</f>
        <v>1.60782979046085E-4</v>
      </c>
    </row>
    <row r="16" spans="2:21">
      <c r="B16" s="75" t="s">
        <v>252</v>
      </c>
      <c r="C16" s="69">
        <v>7480304</v>
      </c>
      <c r="D16" s="82" t="s">
        <v>114</v>
      </c>
      <c r="E16" s="82" t="s">
        <v>243</v>
      </c>
      <c r="F16" s="69" t="s">
        <v>253</v>
      </c>
      <c r="G16" s="82" t="s">
        <v>250</v>
      </c>
      <c r="H16" s="69" t="s">
        <v>251</v>
      </c>
      <c r="I16" s="69" t="s">
        <v>125</v>
      </c>
      <c r="J16" s="69"/>
      <c r="K16" s="76">
        <v>4.7300000006248446</v>
      </c>
      <c r="L16" s="82" t="s">
        <v>127</v>
      </c>
      <c r="M16" s="83">
        <v>2E-3</v>
      </c>
      <c r="N16" s="83">
        <v>1.8600000004165632E-2</v>
      </c>
      <c r="O16" s="76">
        <v>1221.179601</v>
      </c>
      <c r="P16" s="78">
        <v>98.29</v>
      </c>
      <c r="Q16" s="69"/>
      <c r="R16" s="76">
        <v>1.200297425</v>
      </c>
      <c r="S16" s="77">
        <v>4.4722783637669969E-7</v>
      </c>
      <c r="T16" s="77">
        <f t="shared" si="0"/>
        <v>5.1414698366224545E-4</v>
      </c>
      <c r="U16" s="77">
        <f>R16/'סכום נכסי הקרן'!$C$42</f>
        <v>1.5381070244465725E-5</v>
      </c>
    </row>
    <row r="17" spans="2:21">
      <c r="B17" s="75" t="s">
        <v>254</v>
      </c>
      <c r="C17" s="69">
        <v>6040372</v>
      </c>
      <c r="D17" s="82" t="s">
        <v>114</v>
      </c>
      <c r="E17" s="82" t="s">
        <v>243</v>
      </c>
      <c r="F17" s="69" t="s">
        <v>255</v>
      </c>
      <c r="G17" s="82" t="s">
        <v>250</v>
      </c>
      <c r="H17" s="69" t="s">
        <v>251</v>
      </c>
      <c r="I17" s="69" t="s">
        <v>125</v>
      </c>
      <c r="J17" s="69"/>
      <c r="K17" s="69">
        <v>2.21</v>
      </c>
      <c r="L17" s="82" t="s">
        <v>127</v>
      </c>
      <c r="M17" s="83">
        <v>8.3000000000000001E-3</v>
      </c>
      <c r="N17" s="83">
        <v>1.867986798679868E-2</v>
      </c>
      <c r="O17" s="76">
        <v>2.8200000000000002E-4</v>
      </c>
      <c r="P17" s="78">
        <v>107.19</v>
      </c>
      <c r="Q17" s="69"/>
      <c r="R17" s="76">
        <v>3.03E-7</v>
      </c>
      <c r="S17" s="77">
        <v>9.2705339038547016E-14</v>
      </c>
      <c r="T17" s="77">
        <f t="shared" si="0"/>
        <v>1.2978994439620694E-10</v>
      </c>
      <c r="U17" s="77">
        <f>R17/'סכום נכסי הקרן'!$C$42</f>
        <v>3.882757879009125E-12</v>
      </c>
    </row>
    <row r="18" spans="2:21">
      <c r="B18" s="75" t="s">
        <v>256</v>
      </c>
      <c r="C18" s="69">
        <v>2310217</v>
      </c>
      <c r="D18" s="82" t="s">
        <v>114</v>
      </c>
      <c r="E18" s="82" t="s">
        <v>243</v>
      </c>
      <c r="F18" s="69" t="s">
        <v>257</v>
      </c>
      <c r="G18" s="82" t="s">
        <v>250</v>
      </c>
      <c r="H18" s="69" t="s">
        <v>251</v>
      </c>
      <c r="I18" s="69" t="s">
        <v>125</v>
      </c>
      <c r="J18" s="69"/>
      <c r="K18" s="76">
        <v>1.4899999999764073</v>
      </c>
      <c r="L18" s="82" t="s">
        <v>127</v>
      </c>
      <c r="M18" s="83">
        <v>8.6E-3</v>
      </c>
      <c r="N18" s="83">
        <v>1.679999999964811E-2</v>
      </c>
      <c r="O18" s="76">
        <v>22900.965214</v>
      </c>
      <c r="P18" s="78">
        <v>109.2</v>
      </c>
      <c r="Q18" s="69"/>
      <c r="R18" s="76">
        <v>25.007854391000002</v>
      </c>
      <c r="S18" s="77">
        <v>9.1554384866418186E-6</v>
      </c>
      <c r="T18" s="77">
        <f t="shared" si="0"/>
        <v>1.0712105712463135E-2</v>
      </c>
      <c r="U18" s="77">
        <f>R18/'סכום נכסי הקרן'!$C$42</f>
        <v>3.2046021014444948E-4</v>
      </c>
    </row>
    <row r="19" spans="2:21">
      <c r="B19" s="75" t="s">
        <v>258</v>
      </c>
      <c r="C19" s="69">
        <v>2310282</v>
      </c>
      <c r="D19" s="82" t="s">
        <v>114</v>
      </c>
      <c r="E19" s="82" t="s">
        <v>243</v>
      </c>
      <c r="F19" s="69" t="s">
        <v>257</v>
      </c>
      <c r="G19" s="82" t="s">
        <v>250</v>
      </c>
      <c r="H19" s="69" t="s">
        <v>251</v>
      </c>
      <c r="I19" s="69" t="s">
        <v>125</v>
      </c>
      <c r="J19" s="69"/>
      <c r="K19" s="76">
        <v>3.2100000000158291</v>
      </c>
      <c r="L19" s="82" t="s">
        <v>127</v>
      </c>
      <c r="M19" s="83">
        <v>3.8E-3</v>
      </c>
      <c r="N19" s="83">
        <v>1.8400000000167602E-2</v>
      </c>
      <c r="O19" s="76">
        <v>41784.739852999999</v>
      </c>
      <c r="P19" s="78">
        <v>102.81</v>
      </c>
      <c r="Q19" s="69"/>
      <c r="R19" s="76">
        <v>42.958889991999996</v>
      </c>
      <c r="S19" s="77">
        <v>1.3928246617666667E-5</v>
      </c>
      <c r="T19" s="77">
        <f t="shared" si="0"/>
        <v>1.8401425555724257E-2</v>
      </c>
      <c r="U19" s="77">
        <f>R19/'סכום נכסי הקרן'!$C$42</f>
        <v>5.5049164551130105E-4</v>
      </c>
    </row>
    <row r="20" spans="2:21">
      <c r="B20" s="75" t="s">
        <v>259</v>
      </c>
      <c r="C20" s="69">
        <v>2310381</v>
      </c>
      <c r="D20" s="82" t="s">
        <v>114</v>
      </c>
      <c r="E20" s="82" t="s">
        <v>243</v>
      </c>
      <c r="F20" s="69" t="s">
        <v>257</v>
      </c>
      <c r="G20" s="82" t="s">
        <v>250</v>
      </c>
      <c r="H20" s="69" t="s">
        <v>251</v>
      </c>
      <c r="I20" s="69" t="s">
        <v>125</v>
      </c>
      <c r="J20" s="69"/>
      <c r="K20" s="76">
        <v>7.1999999999000268</v>
      </c>
      <c r="L20" s="82" t="s">
        <v>127</v>
      </c>
      <c r="M20" s="83">
        <v>2E-3</v>
      </c>
      <c r="N20" s="83">
        <v>2.0599999999325179E-2</v>
      </c>
      <c r="O20" s="76">
        <v>8360.7974510000004</v>
      </c>
      <c r="P20" s="78">
        <v>95.71</v>
      </c>
      <c r="Q20" s="69"/>
      <c r="R20" s="76">
        <v>8.0021196090000011</v>
      </c>
      <c r="S20" s="77">
        <v>8.723594290346949E-6</v>
      </c>
      <c r="T20" s="77">
        <f t="shared" si="0"/>
        <v>3.4277051455574498E-3</v>
      </c>
      <c r="U20" s="77">
        <f>R20/'סכום נכסי הקרן'!$C$42</f>
        <v>1.0254222099213917E-4</v>
      </c>
    </row>
    <row r="21" spans="2:21">
      <c r="B21" s="75" t="s">
        <v>260</v>
      </c>
      <c r="C21" s="69">
        <v>1158476</v>
      </c>
      <c r="D21" s="82" t="s">
        <v>114</v>
      </c>
      <c r="E21" s="82" t="s">
        <v>243</v>
      </c>
      <c r="F21" s="69" t="s">
        <v>261</v>
      </c>
      <c r="G21" s="82" t="s">
        <v>123</v>
      </c>
      <c r="H21" s="69" t="s">
        <v>246</v>
      </c>
      <c r="I21" s="69" t="s">
        <v>247</v>
      </c>
      <c r="J21" s="69"/>
      <c r="K21" s="76">
        <v>12.699999999981586</v>
      </c>
      <c r="L21" s="82" t="s">
        <v>127</v>
      </c>
      <c r="M21" s="83">
        <v>2.07E-2</v>
      </c>
      <c r="N21" s="83">
        <v>2.449999999988162E-2</v>
      </c>
      <c r="O21" s="76">
        <v>36888.212569000003</v>
      </c>
      <c r="P21" s="78">
        <v>103.05</v>
      </c>
      <c r="Q21" s="69"/>
      <c r="R21" s="76">
        <v>38.013303600999997</v>
      </c>
      <c r="S21" s="77">
        <v>1.3147336577129823E-5</v>
      </c>
      <c r="T21" s="77">
        <f t="shared" si="0"/>
        <v>1.6282985348811625E-2</v>
      </c>
      <c r="U21" s="77">
        <f>R21/'סכום נכסי הקרן'!$C$42</f>
        <v>4.8711701011204181E-4</v>
      </c>
    </row>
    <row r="22" spans="2:21">
      <c r="B22" s="75" t="s">
        <v>262</v>
      </c>
      <c r="C22" s="69">
        <v>1171297</v>
      </c>
      <c r="D22" s="82" t="s">
        <v>114</v>
      </c>
      <c r="E22" s="82" t="s">
        <v>243</v>
      </c>
      <c r="F22" s="69" t="s">
        <v>263</v>
      </c>
      <c r="G22" s="82" t="s">
        <v>250</v>
      </c>
      <c r="H22" s="69" t="s">
        <v>246</v>
      </c>
      <c r="I22" s="69" t="s">
        <v>247</v>
      </c>
      <c r="J22" s="69"/>
      <c r="K22" s="76">
        <v>0.33999999966718597</v>
      </c>
      <c r="L22" s="82" t="s">
        <v>127</v>
      </c>
      <c r="M22" s="83">
        <v>3.5499999999999997E-2</v>
      </c>
      <c r="N22" s="83">
        <v>1.0700000002033862E-2</v>
      </c>
      <c r="O22" s="76">
        <v>1337.284971</v>
      </c>
      <c r="P22" s="78">
        <v>121.33</v>
      </c>
      <c r="Q22" s="69"/>
      <c r="R22" s="76">
        <v>1.6225277810000001</v>
      </c>
      <c r="S22" s="77">
        <v>1.8762756372909239E-5</v>
      </c>
      <c r="T22" s="77">
        <f t="shared" si="0"/>
        <v>6.9500920949600996E-4</v>
      </c>
      <c r="U22" s="77">
        <f>R22/'סכום נכסי הקרן'!$C$42</f>
        <v>2.0791691503593869E-5</v>
      </c>
    </row>
    <row r="23" spans="2:21">
      <c r="B23" s="75" t="s">
        <v>264</v>
      </c>
      <c r="C23" s="69">
        <v>1171305</v>
      </c>
      <c r="D23" s="82" t="s">
        <v>114</v>
      </c>
      <c r="E23" s="82" t="s">
        <v>243</v>
      </c>
      <c r="F23" s="69" t="s">
        <v>263</v>
      </c>
      <c r="G23" s="82" t="s">
        <v>250</v>
      </c>
      <c r="H23" s="69" t="s">
        <v>246</v>
      </c>
      <c r="I23" s="69" t="s">
        <v>247</v>
      </c>
      <c r="J23" s="69"/>
      <c r="K23" s="69">
        <v>3.71</v>
      </c>
      <c r="L23" s="82" t="s">
        <v>127</v>
      </c>
      <c r="M23" s="83">
        <v>1.4999999999999999E-2</v>
      </c>
      <c r="N23" s="83">
        <v>1.9584775086505191E-2</v>
      </c>
      <c r="O23" s="76">
        <v>2.6899999999999998E-4</v>
      </c>
      <c r="P23" s="78">
        <v>107.4</v>
      </c>
      <c r="Q23" s="69"/>
      <c r="R23" s="76">
        <v>2.8899999999999995E-7</v>
      </c>
      <c r="S23" s="77">
        <v>8.2630082726904285E-13</v>
      </c>
      <c r="T23" s="77">
        <f t="shared" si="0"/>
        <v>1.237930492755901E-10</v>
      </c>
      <c r="U23" s="77">
        <f>R23/'סכום נכסי הקרן'!$C$42</f>
        <v>3.7033565248634882E-12</v>
      </c>
    </row>
    <row r="24" spans="2:21">
      <c r="B24" s="75" t="s">
        <v>265</v>
      </c>
      <c r="C24" s="69">
        <v>1145564</v>
      </c>
      <c r="D24" s="82" t="s">
        <v>114</v>
      </c>
      <c r="E24" s="82" t="s">
        <v>243</v>
      </c>
      <c r="F24" s="69" t="s">
        <v>266</v>
      </c>
      <c r="G24" s="82" t="s">
        <v>267</v>
      </c>
      <c r="H24" s="69" t="s">
        <v>251</v>
      </c>
      <c r="I24" s="69" t="s">
        <v>125</v>
      </c>
      <c r="J24" s="69"/>
      <c r="K24" s="76">
        <v>2.6300000001811146</v>
      </c>
      <c r="L24" s="82" t="s">
        <v>127</v>
      </c>
      <c r="M24" s="83">
        <v>8.3000000000000001E-3</v>
      </c>
      <c r="N24" s="83">
        <v>1.8900000002140448E-2</v>
      </c>
      <c r="O24" s="76">
        <v>2832.7833779999996</v>
      </c>
      <c r="P24" s="78">
        <v>107.2</v>
      </c>
      <c r="Q24" s="69"/>
      <c r="R24" s="76">
        <v>3.0367439150000006</v>
      </c>
      <c r="S24" s="77">
        <v>2.0553035588274597E-6</v>
      </c>
      <c r="T24" s="77">
        <f t="shared" si="0"/>
        <v>1.3007881976018806E-3</v>
      </c>
      <c r="U24" s="77">
        <f>R24/'סכום נכסי הקרן'!$C$42</f>
        <v>3.891399789603719E-5</v>
      </c>
    </row>
    <row r="25" spans="2:21">
      <c r="B25" s="75" t="s">
        <v>268</v>
      </c>
      <c r="C25" s="69">
        <v>1145572</v>
      </c>
      <c r="D25" s="82" t="s">
        <v>114</v>
      </c>
      <c r="E25" s="82" t="s">
        <v>243</v>
      </c>
      <c r="F25" s="69" t="s">
        <v>266</v>
      </c>
      <c r="G25" s="82" t="s">
        <v>267</v>
      </c>
      <c r="H25" s="69" t="s">
        <v>251</v>
      </c>
      <c r="I25" s="69" t="s">
        <v>125</v>
      </c>
      <c r="J25" s="69"/>
      <c r="K25" s="76">
        <v>6.3599999999975632</v>
      </c>
      <c r="L25" s="82" t="s">
        <v>127</v>
      </c>
      <c r="M25" s="83">
        <v>1.6500000000000001E-2</v>
      </c>
      <c r="N25" s="83">
        <v>2.3200000000316742E-2</v>
      </c>
      <c r="O25" s="76">
        <v>15505.353542000003</v>
      </c>
      <c r="P25" s="78">
        <v>105.88</v>
      </c>
      <c r="Q25" s="69"/>
      <c r="R25" s="76">
        <v>16.417068264000001</v>
      </c>
      <c r="S25" s="77">
        <v>7.3289741192196732E-6</v>
      </c>
      <c r="T25" s="77">
        <f t="shared" si="0"/>
        <v>7.0322454690867776E-3</v>
      </c>
      <c r="U25" s="77">
        <f>R25/'סכום נכסי הקרן'!$C$42</f>
        <v>2.1037459126163914E-4</v>
      </c>
    </row>
    <row r="26" spans="2:21">
      <c r="B26" s="75" t="s">
        <v>269</v>
      </c>
      <c r="C26" s="69">
        <v>6620496</v>
      </c>
      <c r="D26" s="82" t="s">
        <v>114</v>
      </c>
      <c r="E26" s="82" t="s">
        <v>243</v>
      </c>
      <c r="F26" s="69" t="s">
        <v>270</v>
      </c>
      <c r="G26" s="82" t="s">
        <v>250</v>
      </c>
      <c r="H26" s="69" t="s">
        <v>251</v>
      </c>
      <c r="I26" s="69" t="s">
        <v>125</v>
      </c>
      <c r="J26" s="69"/>
      <c r="K26" s="76">
        <v>4.570000000396897</v>
      </c>
      <c r="L26" s="82" t="s">
        <v>127</v>
      </c>
      <c r="M26" s="83">
        <v>1E-3</v>
      </c>
      <c r="N26" s="83">
        <v>1.900000000270612E-2</v>
      </c>
      <c r="O26" s="76">
        <v>4527.6578399999999</v>
      </c>
      <c r="P26" s="78">
        <v>97.94</v>
      </c>
      <c r="Q26" s="69"/>
      <c r="R26" s="76">
        <v>4.4343883320000002</v>
      </c>
      <c r="S26" s="77">
        <v>1.5255512211531775E-6</v>
      </c>
      <c r="T26" s="77">
        <f t="shared" si="0"/>
        <v>1.8994686965064977E-3</v>
      </c>
      <c r="U26" s="77">
        <f>R26/'סכום נכסי הקרן'!$C$42</f>
        <v>5.6823947969172054E-5</v>
      </c>
    </row>
    <row r="27" spans="2:21">
      <c r="B27" s="75" t="s">
        <v>271</v>
      </c>
      <c r="C27" s="69">
        <v>1940535</v>
      </c>
      <c r="D27" s="82" t="s">
        <v>114</v>
      </c>
      <c r="E27" s="82" t="s">
        <v>243</v>
      </c>
      <c r="F27" s="69" t="s">
        <v>272</v>
      </c>
      <c r="G27" s="82" t="s">
        <v>250</v>
      </c>
      <c r="H27" s="69" t="s">
        <v>251</v>
      </c>
      <c r="I27" s="69" t="s">
        <v>125</v>
      </c>
      <c r="J27" s="69"/>
      <c r="K27" s="69">
        <v>0.36</v>
      </c>
      <c r="L27" s="82" t="s">
        <v>127</v>
      </c>
      <c r="M27" s="83">
        <v>0.05</v>
      </c>
      <c r="N27" s="83">
        <v>1.0998632010943914E-2</v>
      </c>
      <c r="O27" s="76">
        <v>6.3100000000000005E-4</v>
      </c>
      <c r="P27" s="78">
        <v>114.9</v>
      </c>
      <c r="Q27" s="69"/>
      <c r="R27" s="76">
        <v>7.3099999999999997E-7</v>
      </c>
      <c r="S27" s="77">
        <v>6.0064475530654586E-13</v>
      </c>
      <c r="T27" s="77">
        <f t="shared" si="0"/>
        <v>3.1312359522649264E-10</v>
      </c>
      <c r="U27" s="77">
        <f>R27/'סכום נכסי הקרן'!$C$42</f>
        <v>9.3673135628899999E-12</v>
      </c>
    </row>
    <row r="28" spans="2:21">
      <c r="B28" s="75" t="s">
        <v>273</v>
      </c>
      <c r="C28" s="69">
        <v>1940618</v>
      </c>
      <c r="D28" s="82" t="s">
        <v>114</v>
      </c>
      <c r="E28" s="82" t="s">
        <v>243</v>
      </c>
      <c r="F28" s="69" t="s">
        <v>272</v>
      </c>
      <c r="G28" s="82" t="s">
        <v>250</v>
      </c>
      <c r="H28" s="69" t="s">
        <v>251</v>
      </c>
      <c r="I28" s="69" t="s">
        <v>125</v>
      </c>
      <c r="J28" s="69"/>
      <c r="K28" s="76">
        <v>2.5100000005511145</v>
      </c>
      <c r="L28" s="82" t="s">
        <v>127</v>
      </c>
      <c r="M28" s="83">
        <v>6.0000000000000001E-3</v>
      </c>
      <c r="N28" s="83">
        <v>1.8300000000787308E-2</v>
      </c>
      <c r="O28" s="76">
        <v>1184.734766</v>
      </c>
      <c r="P28" s="78">
        <v>107.21</v>
      </c>
      <c r="Q28" s="69"/>
      <c r="R28" s="76">
        <v>1.2701541299999999</v>
      </c>
      <c r="S28" s="77">
        <v>8.8778291966292449E-7</v>
      </c>
      <c r="T28" s="77">
        <f t="shared" si="0"/>
        <v>5.4407007890202176E-4</v>
      </c>
      <c r="U28" s="77">
        <f>R28/'סכום נכסי הקרן'!$C$42</f>
        <v>1.627624077826231E-5</v>
      </c>
    </row>
    <row r="29" spans="2:21">
      <c r="B29" s="75" t="s">
        <v>274</v>
      </c>
      <c r="C29" s="69">
        <v>1940659</v>
      </c>
      <c r="D29" s="82" t="s">
        <v>114</v>
      </c>
      <c r="E29" s="82" t="s">
        <v>243</v>
      </c>
      <c r="F29" s="69" t="s">
        <v>272</v>
      </c>
      <c r="G29" s="82" t="s">
        <v>250</v>
      </c>
      <c r="H29" s="69" t="s">
        <v>251</v>
      </c>
      <c r="I29" s="69" t="s">
        <v>125</v>
      </c>
      <c r="J29" s="69"/>
      <c r="K29" s="76">
        <v>3.9999999991712243</v>
      </c>
      <c r="L29" s="82" t="s">
        <v>127</v>
      </c>
      <c r="M29" s="83">
        <v>1.7500000000000002E-2</v>
      </c>
      <c r="N29" s="83">
        <v>1.899999999792806E-2</v>
      </c>
      <c r="O29" s="76">
        <v>2228.4598759999999</v>
      </c>
      <c r="P29" s="78">
        <v>108.29</v>
      </c>
      <c r="Q29" s="69"/>
      <c r="R29" s="76">
        <v>2.4131992850000001</v>
      </c>
      <c r="S29" s="77">
        <v>6.7489499692520958E-7</v>
      </c>
      <c r="T29" s="77">
        <f t="shared" si="0"/>
        <v>1.0336930726637503E-3</v>
      </c>
      <c r="U29" s="77">
        <f>R29/'סכום נכסי הקרן'!$C$42</f>
        <v>3.0923658539448635E-5</v>
      </c>
    </row>
    <row r="30" spans="2:21">
      <c r="B30" s="75" t="s">
        <v>275</v>
      </c>
      <c r="C30" s="69">
        <v>6000210</v>
      </c>
      <c r="D30" s="82" t="s">
        <v>114</v>
      </c>
      <c r="E30" s="82" t="s">
        <v>243</v>
      </c>
      <c r="F30" s="69" t="s">
        <v>276</v>
      </c>
      <c r="G30" s="82" t="s">
        <v>277</v>
      </c>
      <c r="H30" s="69" t="s">
        <v>278</v>
      </c>
      <c r="I30" s="69" t="s">
        <v>125</v>
      </c>
      <c r="J30" s="69"/>
      <c r="K30" s="76">
        <v>4.5800000000440129</v>
      </c>
      <c r="L30" s="82" t="s">
        <v>127</v>
      </c>
      <c r="M30" s="83">
        <v>3.85E-2</v>
      </c>
      <c r="N30" s="83">
        <v>2.1500000000275077E-2</v>
      </c>
      <c r="O30" s="76">
        <v>30143.852359</v>
      </c>
      <c r="P30" s="78">
        <v>120.6</v>
      </c>
      <c r="Q30" s="69"/>
      <c r="R30" s="76">
        <v>36.353485679999999</v>
      </c>
      <c r="S30" s="77">
        <v>1.1547591788887118E-5</v>
      </c>
      <c r="T30" s="77">
        <f t="shared" si="0"/>
        <v>1.557200292084325E-2</v>
      </c>
      <c r="U30" s="77">
        <f>R30/'סכום נכסי הקרן'!$C$42</f>
        <v>4.658474684932851E-4</v>
      </c>
    </row>
    <row r="31" spans="2:21">
      <c r="B31" s="75" t="s">
        <v>279</v>
      </c>
      <c r="C31" s="69">
        <v>6000236</v>
      </c>
      <c r="D31" s="82" t="s">
        <v>114</v>
      </c>
      <c r="E31" s="82" t="s">
        <v>243</v>
      </c>
      <c r="F31" s="69" t="s">
        <v>276</v>
      </c>
      <c r="G31" s="82" t="s">
        <v>277</v>
      </c>
      <c r="H31" s="69" t="s">
        <v>278</v>
      </c>
      <c r="I31" s="69" t="s">
        <v>125</v>
      </c>
      <c r="J31" s="69"/>
      <c r="K31" s="76">
        <v>2.3200000000031418</v>
      </c>
      <c r="L31" s="82" t="s">
        <v>127</v>
      </c>
      <c r="M31" s="83">
        <v>4.4999999999999998E-2</v>
      </c>
      <c r="N31" s="83">
        <v>1.9300000000164942E-2</v>
      </c>
      <c r="O31" s="76">
        <v>32479.004961000002</v>
      </c>
      <c r="P31" s="78">
        <v>117.6</v>
      </c>
      <c r="Q31" s="69"/>
      <c r="R31" s="76">
        <v>38.195310708999997</v>
      </c>
      <c r="S31" s="77">
        <v>1.0988956023403452E-5</v>
      </c>
      <c r="T31" s="77">
        <f t="shared" si="0"/>
        <v>1.6360948030088966E-2</v>
      </c>
      <c r="U31" s="77">
        <f>R31/'סכום נכסי הקרן'!$C$42</f>
        <v>4.8944931880056546E-4</v>
      </c>
    </row>
    <row r="32" spans="2:21">
      <c r="B32" s="75" t="s">
        <v>280</v>
      </c>
      <c r="C32" s="69">
        <v>6000285</v>
      </c>
      <c r="D32" s="82" t="s">
        <v>114</v>
      </c>
      <c r="E32" s="82" t="s">
        <v>243</v>
      </c>
      <c r="F32" s="69" t="s">
        <v>276</v>
      </c>
      <c r="G32" s="82" t="s">
        <v>277</v>
      </c>
      <c r="H32" s="69" t="s">
        <v>278</v>
      </c>
      <c r="I32" s="69" t="s">
        <v>125</v>
      </c>
      <c r="J32" s="69"/>
      <c r="K32" s="76">
        <v>7.0900000000313987</v>
      </c>
      <c r="L32" s="82" t="s">
        <v>127</v>
      </c>
      <c r="M32" s="83">
        <v>2.3900000000000001E-2</v>
      </c>
      <c r="N32" s="83">
        <v>2.4200000000021652E-2</v>
      </c>
      <c r="O32" s="76">
        <v>42534.953504999998</v>
      </c>
      <c r="P32" s="78">
        <v>108.57</v>
      </c>
      <c r="Q32" s="69"/>
      <c r="R32" s="76">
        <v>46.180196594999998</v>
      </c>
      <c r="S32" s="77">
        <v>1.0936830767304303E-5</v>
      </c>
      <c r="T32" s="77">
        <f t="shared" si="0"/>
        <v>1.9781271116405791E-2</v>
      </c>
      <c r="U32" s="77">
        <f>R32/'סכום נכסי הקרן'!$C$42</f>
        <v>5.9177070027533537E-4</v>
      </c>
    </row>
    <row r="33" spans="2:21">
      <c r="B33" s="75" t="s">
        <v>281</v>
      </c>
      <c r="C33" s="69">
        <v>6000384</v>
      </c>
      <c r="D33" s="82" t="s">
        <v>114</v>
      </c>
      <c r="E33" s="82" t="s">
        <v>243</v>
      </c>
      <c r="F33" s="69" t="s">
        <v>276</v>
      </c>
      <c r="G33" s="82" t="s">
        <v>277</v>
      </c>
      <c r="H33" s="69" t="s">
        <v>278</v>
      </c>
      <c r="I33" s="69" t="s">
        <v>125</v>
      </c>
      <c r="J33" s="69"/>
      <c r="K33" s="76">
        <v>4.2099999999423545</v>
      </c>
      <c r="L33" s="82" t="s">
        <v>127</v>
      </c>
      <c r="M33" s="83">
        <v>0.01</v>
      </c>
      <c r="N33" s="83">
        <v>1.9100000000247055E-2</v>
      </c>
      <c r="O33" s="76">
        <v>6998.9523040000004</v>
      </c>
      <c r="P33" s="78">
        <v>104.1</v>
      </c>
      <c r="Q33" s="69"/>
      <c r="R33" s="76">
        <v>7.2859091019999997</v>
      </c>
      <c r="S33" s="77">
        <v>5.8240105846434468E-6</v>
      </c>
      <c r="T33" s="77">
        <f t="shared" si="0"/>
        <v>3.1209166245029637E-3</v>
      </c>
      <c r="U33" s="77">
        <f>R33/'סכום נכסי הקרן'!$C$42</f>
        <v>9.3364425648629688E-5</v>
      </c>
    </row>
    <row r="34" spans="2:21">
      <c r="B34" s="75" t="s">
        <v>282</v>
      </c>
      <c r="C34" s="69">
        <v>6000392</v>
      </c>
      <c r="D34" s="82" t="s">
        <v>114</v>
      </c>
      <c r="E34" s="82" t="s">
        <v>243</v>
      </c>
      <c r="F34" s="69" t="s">
        <v>276</v>
      </c>
      <c r="G34" s="82" t="s">
        <v>277</v>
      </c>
      <c r="H34" s="69" t="s">
        <v>278</v>
      </c>
      <c r="I34" s="69" t="s">
        <v>125</v>
      </c>
      <c r="J34" s="69"/>
      <c r="K34" s="76">
        <v>11.990000000243107</v>
      </c>
      <c r="L34" s="82" t="s">
        <v>127</v>
      </c>
      <c r="M34" s="83">
        <v>1.2500000000000001E-2</v>
      </c>
      <c r="N34" s="83">
        <v>2.5700000000583017E-2</v>
      </c>
      <c r="O34" s="76">
        <v>19581.402760000001</v>
      </c>
      <c r="P34" s="78">
        <v>92.85</v>
      </c>
      <c r="Q34" s="69"/>
      <c r="R34" s="76">
        <v>18.181331741999998</v>
      </c>
      <c r="S34" s="77">
        <v>4.5624418545859623E-6</v>
      </c>
      <c r="T34" s="77">
        <f t="shared" si="0"/>
        <v>7.7879671149939664E-3</v>
      </c>
      <c r="U34" s="77">
        <f>R34/'סכום נכסי הקרן'!$C$42</f>
        <v>2.3298253819184551E-4</v>
      </c>
    </row>
    <row r="35" spans="2:21">
      <c r="B35" s="75" t="s">
        <v>283</v>
      </c>
      <c r="C35" s="69">
        <v>1147503</v>
      </c>
      <c r="D35" s="82" t="s">
        <v>114</v>
      </c>
      <c r="E35" s="82" t="s">
        <v>243</v>
      </c>
      <c r="F35" s="69" t="s">
        <v>284</v>
      </c>
      <c r="G35" s="82" t="s">
        <v>123</v>
      </c>
      <c r="H35" s="69" t="s">
        <v>278</v>
      </c>
      <c r="I35" s="69" t="s">
        <v>125</v>
      </c>
      <c r="J35" s="69"/>
      <c r="K35" s="76">
        <v>6.6200000003310677</v>
      </c>
      <c r="L35" s="82" t="s">
        <v>127</v>
      </c>
      <c r="M35" s="83">
        <v>2.6499999999999999E-2</v>
      </c>
      <c r="N35" s="83">
        <v>2.3100000000645986E-2</v>
      </c>
      <c r="O35" s="76">
        <v>4388.8331200000002</v>
      </c>
      <c r="P35" s="78">
        <v>112.87</v>
      </c>
      <c r="Q35" s="69"/>
      <c r="R35" s="76">
        <v>4.9536760280000003</v>
      </c>
      <c r="S35" s="77">
        <v>2.9100110801906866E-6</v>
      </c>
      <c r="T35" s="77">
        <f t="shared" si="0"/>
        <v>2.1219054001021228E-3</v>
      </c>
      <c r="U35" s="77">
        <f>R35/'סכום נכסי הקרן'!$C$42</f>
        <v>6.3478299101569729E-5</v>
      </c>
    </row>
    <row r="36" spans="2:21">
      <c r="B36" s="75" t="s">
        <v>285</v>
      </c>
      <c r="C36" s="69">
        <v>1134436</v>
      </c>
      <c r="D36" s="82" t="s">
        <v>114</v>
      </c>
      <c r="E36" s="82" t="s">
        <v>243</v>
      </c>
      <c r="F36" s="69" t="s">
        <v>286</v>
      </c>
      <c r="G36" s="82" t="s">
        <v>267</v>
      </c>
      <c r="H36" s="69" t="s">
        <v>287</v>
      </c>
      <c r="I36" s="69" t="s">
        <v>247</v>
      </c>
      <c r="J36" s="69"/>
      <c r="K36" s="76">
        <v>1.5000000001546545</v>
      </c>
      <c r="L36" s="82" t="s">
        <v>127</v>
      </c>
      <c r="M36" s="83">
        <v>6.5000000000000006E-3</v>
      </c>
      <c r="N36" s="83">
        <v>1.740000000167027E-2</v>
      </c>
      <c r="O36" s="76">
        <v>1992.8184620000004</v>
      </c>
      <c r="P36" s="78">
        <v>107.22</v>
      </c>
      <c r="Q36" s="76">
        <v>1.0963107749999998</v>
      </c>
      <c r="R36" s="76">
        <v>3.2330107290000001</v>
      </c>
      <c r="S36" s="77">
        <v>9.9004882168654525E-6</v>
      </c>
      <c r="T36" s="77">
        <f t="shared" si="0"/>
        <v>1.384859018974424E-3</v>
      </c>
      <c r="U36" s="77">
        <f>R36/'סכום נכסי הקרן'!$C$42</f>
        <v>4.1429035910712161E-5</v>
      </c>
    </row>
    <row r="37" spans="2:21">
      <c r="B37" s="75" t="s">
        <v>288</v>
      </c>
      <c r="C37" s="69">
        <v>1138650</v>
      </c>
      <c r="D37" s="82" t="s">
        <v>114</v>
      </c>
      <c r="E37" s="82" t="s">
        <v>243</v>
      </c>
      <c r="F37" s="69" t="s">
        <v>286</v>
      </c>
      <c r="G37" s="82" t="s">
        <v>267</v>
      </c>
      <c r="H37" s="69" t="s">
        <v>278</v>
      </c>
      <c r="I37" s="69" t="s">
        <v>125</v>
      </c>
      <c r="J37" s="69"/>
      <c r="K37" s="76">
        <v>3.5799999999842371</v>
      </c>
      <c r="L37" s="82" t="s">
        <v>127</v>
      </c>
      <c r="M37" s="83">
        <v>1.34E-2</v>
      </c>
      <c r="N37" s="83">
        <v>2.7699999999860069E-2</v>
      </c>
      <c r="O37" s="76">
        <v>59049.178443999997</v>
      </c>
      <c r="P37" s="78">
        <v>105.29</v>
      </c>
      <c r="Q37" s="69"/>
      <c r="R37" s="76">
        <v>62.172878531000002</v>
      </c>
      <c r="S37" s="77">
        <v>1.7821697417242258E-5</v>
      </c>
      <c r="T37" s="77">
        <f t="shared" si="0"/>
        <v>2.6631730849804022E-2</v>
      </c>
      <c r="U37" s="77">
        <f>R37/'סכום נכסי הקרן'!$C$42</f>
        <v>7.9670704282811065E-4</v>
      </c>
    </row>
    <row r="38" spans="2:21">
      <c r="B38" s="75" t="s">
        <v>289</v>
      </c>
      <c r="C38" s="69">
        <v>1156603</v>
      </c>
      <c r="D38" s="82" t="s">
        <v>114</v>
      </c>
      <c r="E38" s="82" t="s">
        <v>243</v>
      </c>
      <c r="F38" s="69" t="s">
        <v>286</v>
      </c>
      <c r="G38" s="82" t="s">
        <v>267</v>
      </c>
      <c r="H38" s="69" t="s">
        <v>278</v>
      </c>
      <c r="I38" s="69" t="s">
        <v>125</v>
      </c>
      <c r="J38" s="69"/>
      <c r="K38" s="76">
        <v>3.4999999999859388</v>
      </c>
      <c r="L38" s="82" t="s">
        <v>127</v>
      </c>
      <c r="M38" s="83">
        <v>1.77E-2</v>
      </c>
      <c r="N38" s="83">
        <v>2.7700000000030936E-2</v>
      </c>
      <c r="O38" s="76">
        <v>33615.816746999997</v>
      </c>
      <c r="P38" s="78">
        <v>105.78</v>
      </c>
      <c r="Q38" s="69"/>
      <c r="R38" s="76">
        <v>35.558810756999996</v>
      </c>
      <c r="S38" s="77">
        <v>1.1204761778727963E-5</v>
      </c>
      <c r="T38" s="77">
        <f t="shared" si="0"/>
        <v>1.5231604194542159E-2</v>
      </c>
      <c r="U38" s="77">
        <f>R38/'סכום נכסי הקרן'!$C$42</f>
        <v>4.5566420011530084E-4</v>
      </c>
    </row>
    <row r="39" spans="2:21">
      <c r="B39" s="75" t="s">
        <v>290</v>
      </c>
      <c r="C39" s="69">
        <v>1156611</v>
      </c>
      <c r="D39" s="82" t="s">
        <v>114</v>
      </c>
      <c r="E39" s="82" t="s">
        <v>243</v>
      </c>
      <c r="F39" s="69" t="s">
        <v>286</v>
      </c>
      <c r="G39" s="82" t="s">
        <v>267</v>
      </c>
      <c r="H39" s="69" t="s">
        <v>278</v>
      </c>
      <c r="I39" s="69" t="s">
        <v>125</v>
      </c>
      <c r="J39" s="69"/>
      <c r="K39" s="76">
        <v>6.7600000000027727</v>
      </c>
      <c r="L39" s="82" t="s">
        <v>127</v>
      </c>
      <c r="M39" s="83">
        <v>2.4799999999999999E-2</v>
      </c>
      <c r="N39" s="83">
        <v>2.8899999999998264E-2</v>
      </c>
      <c r="O39" s="76">
        <v>54030.999450000003</v>
      </c>
      <c r="P39" s="78">
        <v>106.81</v>
      </c>
      <c r="Q39" s="69"/>
      <c r="R39" s="76">
        <v>57.710511408999999</v>
      </c>
      <c r="S39" s="77">
        <v>1.6400413857683589E-5</v>
      </c>
      <c r="T39" s="77">
        <f t="shared" si="0"/>
        <v>2.4720277448352396E-2</v>
      </c>
      <c r="U39" s="77">
        <f>R39/'סכום נכסי הקרן'!$C$42</f>
        <v>7.3952456394369879E-4</v>
      </c>
    </row>
    <row r="40" spans="2:21">
      <c r="B40" s="75" t="s">
        <v>291</v>
      </c>
      <c r="C40" s="69">
        <v>1178672</v>
      </c>
      <c r="D40" s="82" t="s">
        <v>114</v>
      </c>
      <c r="E40" s="82" t="s">
        <v>243</v>
      </c>
      <c r="F40" s="69" t="s">
        <v>286</v>
      </c>
      <c r="G40" s="82" t="s">
        <v>267</v>
      </c>
      <c r="H40" s="69" t="s">
        <v>287</v>
      </c>
      <c r="I40" s="69" t="s">
        <v>247</v>
      </c>
      <c r="J40" s="69"/>
      <c r="K40" s="76">
        <v>8.1699999998835278</v>
      </c>
      <c r="L40" s="82" t="s">
        <v>127</v>
      </c>
      <c r="M40" s="83">
        <v>9.0000000000000011E-3</v>
      </c>
      <c r="N40" s="83">
        <v>2.969999999948687E-2</v>
      </c>
      <c r="O40" s="76">
        <v>26983.180208999998</v>
      </c>
      <c r="P40" s="78">
        <v>91</v>
      </c>
      <c r="Q40" s="69"/>
      <c r="R40" s="76">
        <v>24.554694157999993</v>
      </c>
      <c r="S40" s="77">
        <v>1.4174846032981787E-5</v>
      </c>
      <c r="T40" s="77">
        <f t="shared" si="0"/>
        <v>1.0517994684596325E-2</v>
      </c>
      <c r="U40" s="77">
        <f>R40/'סכום נכסי הקרן'!$C$42</f>
        <v>3.1465324161265282E-4</v>
      </c>
    </row>
    <row r="41" spans="2:21">
      <c r="B41" s="75" t="s">
        <v>292</v>
      </c>
      <c r="C41" s="69">
        <v>1178680</v>
      </c>
      <c r="D41" s="82" t="s">
        <v>114</v>
      </c>
      <c r="E41" s="82" t="s">
        <v>243</v>
      </c>
      <c r="F41" s="69" t="s">
        <v>286</v>
      </c>
      <c r="G41" s="82" t="s">
        <v>267</v>
      </c>
      <c r="H41" s="69" t="s">
        <v>287</v>
      </c>
      <c r="I41" s="69" t="s">
        <v>247</v>
      </c>
      <c r="J41" s="69"/>
      <c r="K41" s="76">
        <v>11.589999999914319</v>
      </c>
      <c r="L41" s="82" t="s">
        <v>127</v>
      </c>
      <c r="M41" s="83">
        <v>1.6899999999999998E-2</v>
      </c>
      <c r="N41" s="83">
        <v>3.1799999999685254E-2</v>
      </c>
      <c r="O41" s="76">
        <v>31415.584531</v>
      </c>
      <c r="P41" s="78">
        <v>91.02</v>
      </c>
      <c r="Q41" s="69"/>
      <c r="R41" s="76">
        <v>28.594463555000001</v>
      </c>
      <c r="S41" s="77">
        <v>1.1731381760776129E-5</v>
      </c>
      <c r="T41" s="77">
        <f t="shared" si="0"/>
        <v>1.2248428497831075E-2</v>
      </c>
      <c r="U41" s="77">
        <f>R41/'סכום נכסי הקרן'!$C$42</f>
        <v>3.6642039163107431E-4</v>
      </c>
    </row>
    <row r="42" spans="2:21">
      <c r="B42" s="75" t="s">
        <v>293</v>
      </c>
      <c r="C42" s="69">
        <v>1940543</v>
      </c>
      <c r="D42" s="82" t="s">
        <v>114</v>
      </c>
      <c r="E42" s="82" t="s">
        <v>243</v>
      </c>
      <c r="F42" s="69" t="s">
        <v>272</v>
      </c>
      <c r="G42" s="82" t="s">
        <v>250</v>
      </c>
      <c r="H42" s="69" t="s">
        <v>278</v>
      </c>
      <c r="I42" s="69" t="s">
        <v>125</v>
      </c>
      <c r="J42" s="69"/>
      <c r="K42" s="76">
        <v>0.16000000028130398</v>
      </c>
      <c r="L42" s="82" t="s">
        <v>127</v>
      </c>
      <c r="M42" s="83">
        <v>4.2000000000000003E-2</v>
      </c>
      <c r="N42" s="83">
        <v>1.0800000005313519E-2</v>
      </c>
      <c r="O42" s="76">
        <v>1106.9582290000001</v>
      </c>
      <c r="P42" s="78">
        <v>115.61</v>
      </c>
      <c r="Q42" s="69"/>
      <c r="R42" s="76">
        <v>1.279754404</v>
      </c>
      <c r="S42" s="77">
        <v>3.3284102343979592E-6</v>
      </c>
      <c r="T42" s="77">
        <f t="shared" si="0"/>
        <v>5.4818235292396352E-4</v>
      </c>
      <c r="U42" s="77">
        <f>R42/'סכום נכסי הקרן'!$C$42</f>
        <v>1.6399262360817248E-5</v>
      </c>
    </row>
    <row r="43" spans="2:21">
      <c r="B43" s="75" t="s">
        <v>294</v>
      </c>
      <c r="C43" s="69">
        <v>1133149</v>
      </c>
      <c r="D43" s="82" t="s">
        <v>114</v>
      </c>
      <c r="E43" s="82" t="s">
        <v>243</v>
      </c>
      <c r="F43" s="69" t="s">
        <v>295</v>
      </c>
      <c r="G43" s="82" t="s">
        <v>267</v>
      </c>
      <c r="H43" s="69" t="s">
        <v>296</v>
      </c>
      <c r="I43" s="69" t="s">
        <v>125</v>
      </c>
      <c r="J43" s="69"/>
      <c r="K43" s="76">
        <v>2.4100000000209292</v>
      </c>
      <c r="L43" s="82" t="s">
        <v>127</v>
      </c>
      <c r="M43" s="83">
        <v>3.2000000000000001E-2</v>
      </c>
      <c r="N43" s="83">
        <v>2.6200000000418586E-2</v>
      </c>
      <c r="O43" s="76">
        <v>25406.008958999999</v>
      </c>
      <c r="P43" s="78">
        <v>112.84</v>
      </c>
      <c r="Q43" s="69"/>
      <c r="R43" s="76">
        <v>28.668142339999999</v>
      </c>
      <c r="S43" s="77">
        <v>1.4488270959541092E-5</v>
      </c>
      <c r="T43" s="77">
        <f t="shared" si="0"/>
        <v>1.2279988779706751E-2</v>
      </c>
      <c r="U43" s="77">
        <f>R43/'סכום נכסי הקרן'!$C$42</f>
        <v>3.6736453975970326E-4</v>
      </c>
    </row>
    <row r="44" spans="2:21">
      <c r="B44" s="75" t="s">
        <v>297</v>
      </c>
      <c r="C44" s="69">
        <v>1158609</v>
      </c>
      <c r="D44" s="82" t="s">
        <v>114</v>
      </c>
      <c r="E44" s="82" t="s">
        <v>243</v>
      </c>
      <c r="F44" s="69" t="s">
        <v>295</v>
      </c>
      <c r="G44" s="82" t="s">
        <v>267</v>
      </c>
      <c r="H44" s="69" t="s">
        <v>296</v>
      </c>
      <c r="I44" s="69" t="s">
        <v>125</v>
      </c>
      <c r="J44" s="69"/>
      <c r="K44" s="76">
        <v>4.7499999998756302</v>
      </c>
      <c r="L44" s="82" t="s">
        <v>127</v>
      </c>
      <c r="M44" s="83">
        <v>1.1399999999999999E-2</v>
      </c>
      <c r="N44" s="83">
        <v>2.8199999999582111E-2</v>
      </c>
      <c r="O44" s="76">
        <v>20141.436560999999</v>
      </c>
      <c r="P44" s="78">
        <v>99.8</v>
      </c>
      <c r="Q44" s="69"/>
      <c r="R44" s="76">
        <v>20.101153461999999</v>
      </c>
      <c r="S44" s="77">
        <v>8.5237331631247454E-6</v>
      </c>
      <c r="T44" s="77">
        <f t="shared" si="0"/>
        <v>8.6103220796455524E-3</v>
      </c>
      <c r="U44" s="77">
        <f>R44/'סכום נכסי הקרן'!$C$42</f>
        <v>2.5758386792657439E-4</v>
      </c>
    </row>
    <row r="45" spans="2:21">
      <c r="B45" s="75" t="s">
        <v>298</v>
      </c>
      <c r="C45" s="69">
        <v>1172782</v>
      </c>
      <c r="D45" s="82" t="s">
        <v>114</v>
      </c>
      <c r="E45" s="82" t="s">
        <v>243</v>
      </c>
      <c r="F45" s="69" t="s">
        <v>295</v>
      </c>
      <c r="G45" s="82" t="s">
        <v>267</v>
      </c>
      <c r="H45" s="69" t="s">
        <v>296</v>
      </c>
      <c r="I45" s="69" t="s">
        <v>125</v>
      </c>
      <c r="J45" s="69"/>
      <c r="K45" s="76">
        <v>7.0000000000391926</v>
      </c>
      <c r="L45" s="82" t="s">
        <v>127</v>
      </c>
      <c r="M45" s="83">
        <v>9.1999999999999998E-3</v>
      </c>
      <c r="N45" s="83">
        <v>3.1200000000062705E-2</v>
      </c>
      <c r="O45" s="76">
        <v>27138.027099000003</v>
      </c>
      <c r="P45" s="78">
        <v>94.02</v>
      </c>
      <c r="Q45" s="69"/>
      <c r="R45" s="76">
        <v>25.515173382</v>
      </c>
      <c r="S45" s="77">
        <v>1.355876312457782E-5</v>
      </c>
      <c r="T45" s="77">
        <f t="shared" si="0"/>
        <v>1.0929415625443429E-2</v>
      </c>
      <c r="U45" s="77">
        <f>R45/'סכום נכסי הקרן'!$C$42</f>
        <v>3.2696118971367789E-4</v>
      </c>
    </row>
    <row r="46" spans="2:21">
      <c r="B46" s="75" t="s">
        <v>299</v>
      </c>
      <c r="C46" s="69">
        <v>1133487</v>
      </c>
      <c r="D46" s="82" t="s">
        <v>114</v>
      </c>
      <c r="E46" s="82" t="s">
        <v>243</v>
      </c>
      <c r="F46" s="69" t="s">
        <v>300</v>
      </c>
      <c r="G46" s="82" t="s">
        <v>267</v>
      </c>
      <c r="H46" s="69" t="s">
        <v>301</v>
      </c>
      <c r="I46" s="69" t="s">
        <v>247</v>
      </c>
      <c r="J46" s="69"/>
      <c r="K46" s="76">
        <v>3.1199999999322552</v>
      </c>
      <c r="L46" s="82" t="s">
        <v>127</v>
      </c>
      <c r="M46" s="83">
        <v>2.3399999999999997E-2</v>
      </c>
      <c r="N46" s="83">
        <v>2.7499999999153191E-2</v>
      </c>
      <c r="O46" s="76">
        <v>16462.420331000001</v>
      </c>
      <c r="P46" s="78">
        <v>107.6</v>
      </c>
      <c r="Q46" s="69"/>
      <c r="R46" s="76">
        <v>17.713564810000001</v>
      </c>
      <c r="S46" s="77">
        <v>6.3585971595945493E-6</v>
      </c>
      <c r="T46" s="77">
        <f t="shared" si="0"/>
        <v>7.5875993127013461E-3</v>
      </c>
      <c r="U46" s="77">
        <f>R46/'סכום נכסי הקרן'!$C$42</f>
        <v>2.2698839383289199E-4</v>
      </c>
    </row>
    <row r="47" spans="2:21">
      <c r="B47" s="75" t="s">
        <v>302</v>
      </c>
      <c r="C47" s="69">
        <v>1160944</v>
      </c>
      <c r="D47" s="82" t="s">
        <v>114</v>
      </c>
      <c r="E47" s="82" t="s">
        <v>243</v>
      </c>
      <c r="F47" s="69" t="s">
        <v>300</v>
      </c>
      <c r="G47" s="82" t="s">
        <v>267</v>
      </c>
      <c r="H47" s="69" t="s">
        <v>301</v>
      </c>
      <c r="I47" s="69" t="s">
        <v>247</v>
      </c>
      <c r="J47" s="69"/>
      <c r="K47" s="76">
        <v>5.9400000000101789</v>
      </c>
      <c r="L47" s="82" t="s">
        <v>127</v>
      </c>
      <c r="M47" s="83">
        <v>6.5000000000000006E-3</v>
      </c>
      <c r="N47" s="83">
        <v>2.8999999999886908E-2</v>
      </c>
      <c r="O47" s="76">
        <v>37337.274981000002</v>
      </c>
      <c r="P47" s="78">
        <v>94.73</v>
      </c>
      <c r="Q47" s="69"/>
      <c r="R47" s="76">
        <v>35.369601205999999</v>
      </c>
      <c r="S47" s="77">
        <v>1.6311565676269657E-5</v>
      </c>
      <c r="T47" s="77">
        <f t="shared" si="0"/>
        <v>1.5150556349316018E-2</v>
      </c>
      <c r="U47" s="77">
        <f>R47/'סכום נכסי הקרן'!$C$42</f>
        <v>4.5323959656768032E-4</v>
      </c>
    </row>
    <row r="48" spans="2:21">
      <c r="B48" s="75" t="s">
        <v>303</v>
      </c>
      <c r="C48" s="69">
        <v>1138924</v>
      </c>
      <c r="D48" s="82" t="s">
        <v>114</v>
      </c>
      <c r="E48" s="82" t="s">
        <v>243</v>
      </c>
      <c r="F48" s="69" t="s">
        <v>304</v>
      </c>
      <c r="G48" s="82" t="s">
        <v>267</v>
      </c>
      <c r="H48" s="69" t="s">
        <v>296</v>
      </c>
      <c r="I48" s="69" t="s">
        <v>125</v>
      </c>
      <c r="J48" s="69"/>
      <c r="K48" s="76">
        <v>2.5399999998333671</v>
      </c>
      <c r="L48" s="82" t="s">
        <v>127</v>
      </c>
      <c r="M48" s="83">
        <v>1.34E-2</v>
      </c>
      <c r="N48" s="83">
        <v>2.6799999999444556E-2</v>
      </c>
      <c r="O48" s="76">
        <v>4705.9639420000003</v>
      </c>
      <c r="P48" s="78">
        <v>107.12</v>
      </c>
      <c r="Q48" s="69"/>
      <c r="R48" s="76">
        <v>5.0410283959999997</v>
      </c>
      <c r="S48" s="77">
        <v>8.1957312034532549E-6</v>
      </c>
      <c r="T48" s="77">
        <f t="shared" si="0"/>
        <v>2.1593227564902315E-3</v>
      </c>
      <c r="U48" s="77">
        <f>R48/'סכום נכסי הקרן'!$C$42</f>
        <v>6.4597665752071722E-5</v>
      </c>
    </row>
    <row r="49" spans="2:21">
      <c r="B49" s="75" t="s">
        <v>305</v>
      </c>
      <c r="C49" s="69">
        <v>1151117</v>
      </c>
      <c r="D49" s="82" t="s">
        <v>114</v>
      </c>
      <c r="E49" s="82" t="s">
        <v>243</v>
      </c>
      <c r="F49" s="69" t="s">
        <v>304</v>
      </c>
      <c r="G49" s="82" t="s">
        <v>267</v>
      </c>
      <c r="H49" s="69" t="s">
        <v>301</v>
      </c>
      <c r="I49" s="69" t="s">
        <v>247</v>
      </c>
      <c r="J49" s="69"/>
      <c r="K49" s="76">
        <v>4.0499999999075165</v>
      </c>
      <c r="L49" s="82" t="s">
        <v>127</v>
      </c>
      <c r="M49" s="83">
        <v>1.8200000000000001E-2</v>
      </c>
      <c r="N49" s="83">
        <v>2.7499999999798953E-2</v>
      </c>
      <c r="O49" s="76">
        <v>11751.852532000001</v>
      </c>
      <c r="P49" s="78">
        <v>105.81</v>
      </c>
      <c r="Q49" s="69"/>
      <c r="R49" s="76">
        <v>12.434634523000001</v>
      </c>
      <c r="S49" s="77">
        <v>3.1056692737843551E-5</v>
      </c>
      <c r="T49" s="77">
        <f t="shared" si="0"/>
        <v>5.3263713641165849E-3</v>
      </c>
      <c r="U49" s="77">
        <f>R49/'סכום נכסי הקרן'!$C$42</f>
        <v>1.5934216226659118E-4</v>
      </c>
    </row>
    <row r="50" spans="2:21">
      <c r="B50" s="75" t="s">
        <v>306</v>
      </c>
      <c r="C50" s="69">
        <v>1159516</v>
      </c>
      <c r="D50" s="82" t="s">
        <v>114</v>
      </c>
      <c r="E50" s="82" t="s">
        <v>243</v>
      </c>
      <c r="F50" s="69" t="s">
        <v>304</v>
      </c>
      <c r="G50" s="82" t="s">
        <v>267</v>
      </c>
      <c r="H50" s="69" t="s">
        <v>301</v>
      </c>
      <c r="I50" s="69" t="s">
        <v>247</v>
      </c>
      <c r="J50" s="69"/>
      <c r="K50" s="69">
        <v>5.13</v>
      </c>
      <c r="L50" s="82" t="s">
        <v>127</v>
      </c>
      <c r="M50" s="83">
        <v>7.8000000000000005E-3</v>
      </c>
      <c r="N50" s="83">
        <v>2.6953125000000001E-2</v>
      </c>
      <c r="O50" s="76">
        <v>1.2999999999999999E-4</v>
      </c>
      <c r="P50" s="78">
        <v>98.09</v>
      </c>
      <c r="Q50" s="69"/>
      <c r="R50" s="76">
        <v>1.2799999999999998E-7</v>
      </c>
      <c r="S50" s="77">
        <v>3.302845528455284E-13</v>
      </c>
      <c r="T50" s="77">
        <f t="shared" si="0"/>
        <v>5.482875538849665E-11</v>
      </c>
      <c r="U50" s="77">
        <f>R50/'סכום נכסי הקרן'!$C$42</f>
        <v>1.6402409521886729E-12</v>
      </c>
    </row>
    <row r="51" spans="2:21">
      <c r="B51" s="75" t="s">
        <v>307</v>
      </c>
      <c r="C51" s="69">
        <v>1161512</v>
      </c>
      <c r="D51" s="82" t="s">
        <v>114</v>
      </c>
      <c r="E51" s="82" t="s">
        <v>243</v>
      </c>
      <c r="F51" s="69" t="s">
        <v>304</v>
      </c>
      <c r="G51" s="82" t="s">
        <v>267</v>
      </c>
      <c r="H51" s="69" t="s">
        <v>301</v>
      </c>
      <c r="I51" s="69" t="s">
        <v>247</v>
      </c>
      <c r="J51" s="69"/>
      <c r="K51" s="76">
        <v>2.5199999999208211</v>
      </c>
      <c r="L51" s="82" t="s">
        <v>127</v>
      </c>
      <c r="M51" s="83">
        <v>2E-3</v>
      </c>
      <c r="N51" s="83">
        <v>2.3599999999291563E-2</v>
      </c>
      <c r="O51" s="76">
        <v>9382.7678240000005</v>
      </c>
      <c r="P51" s="78">
        <v>102.3</v>
      </c>
      <c r="Q51" s="69"/>
      <c r="R51" s="76">
        <v>9.5985715880000004</v>
      </c>
      <c r="S51" s="77">
        <v>2.8432629769696971E-5</v>
      </c>
      <c r="T51" s="77">
        <f t="shared" si="0"/>
        <v>4.11154479435489E-3</v>
      </c>
      <c r="U51" s="77">
        <f>R51/'סכום נכסי הקרן'!$C$42</f>
        <v>1.2299976719650207E-4</v>
      </c>
    </row>
    <row r="52" spans="2:21">
      <c r="B52" s="75" t="s">
        <v>308</v>
      </c>
      <c r="C52" s="69">
        <v>7590128</v>
      </c>
      <c r="D52" s="82" t="s">
        <v>114</v>
      </c>
      <c r="E52" s="82" t="s">
        <v>243</v>
      </c>
      <c r="F52" s="69" t="s">
        <v>309</v>
      </c>
      <c r="G52" s="82" t="s">
        <v>267</v>
      </c>
      <c r="H52" s="69" t="s">
        <v>296</v>
      </c>
      <c r="I52" s="69" t="s">
        <v>125</v>
      </c>
      <c r="J52" s="69"/>
      <c r="K52" s="76">
        <v>1.9299999999474831</v>
      </c>
      <c r="L52" s="82" t="s">
        <v>127</v>
      </c>
      <c r="M52" s="83">
        <v>4.7500000000000001E-2</v>
      </c>
      <c r="N52" s="83">
        <v>2.5399999999576178E-2</v>
      </c>
      <c r="O52" s="76">
        <v>7870.1345629999996</v>
      </c>
      <c r="P52" s="78">
        <v>137.91</v>
      </c>
      <c r="Q52" s="69"/>
      <c r="R52" s="76">
        <v>10.853702549000001</v>
      </c>
      <c r="S52" s="77">
        <v>7.8306552340073288E-6</v>
      </c>
      <c r="T52" s="77">
        <f t="shared" si="0"/>
        <v>4.6491797040517481E-3</v>
      </c>
      <c r="U52" s="77">
        <f>R52/'סכום נכסי הקרן'!$C$42</f>
        <v>1.3908349534175307E-4</v>
      </c>
    </row>
    <row r="53" spans="2:21">
      <c r="B53" s="75" t="s">
        <v>310</v>
      </c>
      <c r="C53" s="69">
        <v>7590219</v>
      </c>
      <c r="D53" s="82" t="s">
        <v>114</v>
      </c>
      <c r="E53" s="82" t="s">
        <v>243</v>
      </c>
      <c r="F53" s="69" t="s">
        <v>309</v>
      </c>
      <c r="G53" s="82" t="s">
        <v>267</v>
      </c>
      <c r="H53" s="69" t="s">
        <v>296</v>
      </c>
      <c r="I53" s="69" t="s">
        <v>125</v>
      </c>
      <c r="J53" s="69"/>
      <c r="K53" s="76">
        <v>4.1600000001307462</v>
      </c>
      <c r="L53" s="82" t="s">
        <v>127</v>
      </c>
      <c r="M53" s="83">
        <v>5.0000000000000001E-3</v>
      </c>
      <c r="N53" s="83">
        <v>2.9100000000644898E-2</v>
      </c>
      <c r="O53" s="76">
        <v>11501.304758999999</v>
      </c>
      <c r="P53" s="78">
        <v>98.42</v>
      </c>
      <c r="Q53" s="69"/>
      <c r="R53" s="76">
        <v>11.319583697000001</v>
      </c>
      <c r="S53" s="77">
        <v>5.6269703473981374E-6</v>
      </c>
      <c r="T53" s="77">
        <f t="shared" si="0"/>
        <v>4.8487397314252167E-3</v>
      </c>
      <c r="U53" s="77">
        <f>R53/'סכום נכסי הקרן'!$C$42</f>
        <v>1.4505347454333331E-4</v>
      </c>
    </row>
    <row r="54" spans="2:21">
      <c r="B54" s="75" t="s">
        <v>311</v>
      </c>
      <c r="C54" s="69">
        <v>7590284</v>
      </c>
      <c r="D54" s="82" t="s">
        <v>114</v>
      </c>
      <c r="E54" s="82" t="s">
        <v>243</v>
      </c>
      <c r="F54" s="69" t="s">
        <v>309</v>
      </c>
      <c r="G54" s="82" t="s">
        <v>267</v>
      </c>
      <c r="H54" s="69" t="s">
        <v>296</v>
      </c>
      <c r="I54" s="69" t="s">
        <v>125</v>
      </c>
      <c r="J54" s="69"/>
      <c r="K54" s="76">
        <v>6.6000000000223871</v>
      </c>
      <c r="L54" s="82" t="s">
        <v>127</v>
      </c>
      <c r="M54" s="83">
        <v>5.8999999999999999E-3</v>
      </c>
      <c r="N54" s="83">
        <v>3.0900000000089554E-2</v>
      </c>
      <c r="O54" s="76">
        <v>29786.878832000002</v>
      </c>
      <c r="P54" s="78">
        <v>89.97</v>
      </c>
      <c r="Q54" s="69"/>
      <c r="R54" s="76">
        <v>26.799255564000003</v>
      </c>
      <c r="S54" s="77">
        <v>2.7093882391679062E-5</v>
      </c>
      <c r="T54" s="77">
        <f t="shared" si="0"/>
        <v>1.1479451780565345E-2</v>
      </c>
      <c r="U54" s="77">
        <f>R54/'סכום נכסי הקרן'!$C$42</f>
        <v>3.4341590987689813E-4</v>
      </c>
    </row>
    <row r="55" spans="2:21">
      <c r="B55" s="75" t="s">
        <v>312</v>
      </c>
      <c r="C55" s="69">
        <v>6130207</v>
      </c>
      <c r="D55" s="82" t="s">
        <v>114</v>
      </c>
      <c r="E55" s="82" t="s">
        <v>243</v>
      </c>
      <c r="F55" s="69" t="s">
        <v>313</v>
      </c>
      <c r="G55" s="82" t="s">
        <v>267</v>
      </c>
      <c r="H55" s="69" t="s">
        <v>296</v>
      </c>
      <c r="I55" s="69" t="s">
        <v>125</v>
      </c>
      <c r="J55" s="69"/>
      <c r="K55" s="76">
        <v>3.2900000000498792</v>
      </c>
      <c r="L55" s="82" t="s">
        <v>127</v>
      </c>
      <c r="M55" s="83">
        <v>1.5800000000000002E-2</v>
      </c>
      <c r="N55" s="83">
        <v>2.3900000000645488E-2</v>
      </c>
      <c r="O55" s="76">
        <v>12637.242444</v>
      </c>
      <c r="P55" s="78">
        <v>107.88</v>
      </c>
      <c r="Q55" s="69"/>
      <c r="R55" s="76">
        <v>13.633057508</v>
      </c>
      <c r="S55" s="77">
        <v>2.5227419000557741E-5</v>
      </c>
      <c r="T55" s="77">
        <f t="shared" si="0"/>
        <v>5.8397154320581233E-3</v>
      </c>
      <c r="U55" s="77">
        <f>R55/'סכום נכסי הקרן'!$C$42</f>
        <v>1.7469921272003798E-4</v>
      </c>
    </row>
    <row r="56" spans="2:21">
      <c r="B56" s="75" t="s">
        <v>314</v>
      </c>
      <c r="C56" s="69">
        <v>6130280</v>
      </c>
      <c r="D56" s="82" t="s">
        <v>114</v>
      </c>
      <c r="E56" s="82" t="s">
        <v>243</v>
      </c>
      <c r="F56" s="69" t="s">
        <v>313</v>
      </c>
      <c r="G56" s="82" t="s">
        <v>267</v>
      </c>
      <c r="H56" s="69" t="s">
        <v>296</v>
      </c>
      <c r="I56" s="69" t="s">
        <v>125</v>
      </c>
      <c r="J56" s="69"/>
      <c r="K56" s="76">
        <v>5.9699999999749913</v>
      </c>
      <c r="L56" s="82" t="s">
        <v>127</v>
      </c>
      <c r="M56" s="83">
        <v>8.3999999999999995E-3</v>
      </c>
      <c r="N56" s="83">
        <v>2.6799999999869515E-2</v>
      </c>
      <c r="O56" s="76">
        <v>9444.0161910000006</v>
      </c>
      <c r="P56" s="78">
        <v>97.38</v>
      </c>
      <c r="Q56" s="69"/>
      <c r="R56" s="76">
        <v>9.1965828589999994</v>
      </c>
      <c r="S56" s="77">
        <v>2.1179673000672798E-5</v>
      </c>
      <c r="T56" s="77">
        <f t="shared" si="0"/>
        <v>3.9393530623918144E-3</v>
      </c>
      <c r="U56" s="77">
        <f>R56/'סכום נכסי הקרן'!$C$42</f>
        <v>1.1784852988693897E-4</v>
      </c>
    </row>
    <row r="57" spans="2:21">
      <c r="B57" s="75" t="s">
        <v>315</v>
      </c>
      <c r="C57" s="69">
        <v>6040380</v>
      </c>
      <c r="D57" s="82" t="s">
        <v>114</v>
      </c>
      <c r="E57" s="82" t="s">
        <v>243</v>
      </c>
      <c r="F57" s="69" t="s">
        <v>255</v>
      </c>
      <c r="G57" s="82" t="s">
        <v>250</v>
      </c>
      <c r="H57" s="69" t="s">
        <v>301</v>
      </c>
      <c r="I57" s="69" t="s">
        <v>247</v>
      </c>
      <c r="J57" s="69"/>
      <c r="K57" s="76">
        <v>0.32999999996925328</v>
      </c>
      <c r="L57" s="82" t="s">
        <v>127</v>
      </c>
      <c r="M57" s="83">
        <v>1.6399999999999998E-2</v>
      </c>
      <c r="N57" s="83">
        <v>4.4099999997847722E-2</v>
      </c>
      <c r="O57" s="76">
        <v>0.18018700000000001</v>
      </c>
      <c r="P57" s="78">
        <v>5415000</v>
      </c>
      <c r="Q57" s="69"/>
      <c r="R57" s="76">
        <v>9.7571475100000011</v>
      </c>
      <c r="S57" s="77">
        <v>1.4677989573150865E-5</v>
      </c>
      <c r="T57" s="77">
        <f t="shared" si="0"/>
        <v>4.1794707352755412E-3</v>
      </c>
      <c r="U57" s="77">
        <f>R57/'סכום נכסי הקרן'!$C$42</f>
        <v>1.25031819706623E-4</v>
      </c>
    </row>
    <row r="58" spans="2:21">
      <c r="B58" s="75" t="s">
        <v>316</v>
      </c>
      <c r="C58" s="69">
        <v>6040398</v>
      </c>
      <c r="D58" s="82" t="s">
        <v>114</v>
      </c>
      <c r="E58" s="82" t="s">
        <v>243</v>
      </c>
      <c r="F58" s="69" t="s">
        <v>255</v>
      </c>
      <c r="G58" s="82" t="s">
        <v>250</v>
      </c>
      <c r="H58" s="69" t="s">
        <v>301</v>
      </c>
      <c r="I58" s="69" t="s">
        <v>247</v>
      </c>
      <c r="J58" s="69"/>
      <c r="K58" s="76">
        <v>4.9400000005631499</v>
      </c>
      <c r="L58" s="82" t="s">
        <v>127</v>
      </c>
      <c r="M58" s="83">
        <v>2.7799999999999998E-2</v>
      </c>
      <c r="N58" s="83">
        <v>4.2200000005038714E-2</v>
      </c>
      <c r="O58" s="76">
        <v>6.5948000000000007E-2</v>
      </c>
      <c r="P58" s="78">
        <v>5116000</v>
      </c>
      <c r="Q58" s="69"/>
      <c r="R58" s="76">
        <v>3.3738764150000002</v>
      </c>
      <c r="S58" s="77">
        <v>1.5769488283118126E-5</v>
      </c>
      <c r="T58" s="77">
        <f t="shared" si="0"/>
        <v>1.445198786476977E-3</v>
      </c>
      <c r="U58" s="77">
        <f>R58/'סכום נכסי הקרן'!$C$42</f>
        <v>4.3234142683644589E-5</v>
      </c>
    </row>
    <row r="59" spans="2:21">
      <c r="B59" s="75" t="s">
        <v>317</v>
      </c>
      <c r="C59" s="69">
        <v>6040430</v>
      </c>
      <c r="D59" s="82" t="s">
        <v>114</v>
      </c>
      <c r="E59" s="82" t="s">
        <v>243</v>
      </c>
      <c r="F59" s="69" t="s">
        <v>255</v>
      </c>
      <c r="G59" s="82" t="s">
        <v>250</v>
      </c>
      <c r="H59" s="69" t="s">
        <v>301</v>
      </c>
      <c r="I59" s="69" t="s">
        <v>247</v>
      </c>
      <c r="J59" s="69"/>
      <c r="K59" s="76">
        <v>1.8900000000212174</v>
      </c>
      <c r="L59" s="82" t="s">
        <v>127</v>
      </c>
      <c r="M59" s="83">
        <v>2.4199999999999999E-2</v>
      </c>
      <c r="N59" s="83">
        <v>3.7600000000263395E-2</v>
      </c>
      <c r="O59" s="76">
        <v>0.25658500000000001</v>
      </c>
      <c r="P59" s="78">
        <v>5327000</v>
      </c>
      <c r="Q59" s="69"/>
      <c r="R59" s="76">
        <v>13.668297438999998</v>
      </c>
      <c r="S59" s="77">
        <v>8.9020920792422722E-6</v>
      </c>
      <c r="T59" s="77">
        <f t="shared" si="0"/>
        <v>5.854810444219892E-3</v>
      </c>
      <c r="U59" s="77">
        <f>R59/'סכום נכסי הקרן'!$C$42</f>
        <v>1.7515079067299501E-4</v>
      </c>
    </row>
    <row r="60" spans="2:21">
      <c r="B60" s="75" t="s">
        <v>318</v>
      </c>
      <c r="C60" s="69">
        <v>6040471</v>
      </c>
      <c r="D60" s="82" t="s">
        <v>114</v>
      </c>
      <c r="E60" s="82" t="s">
        <v>243</v>
      </c>
      <c r="F60" s="69" t="s">
        <v>255</v>
      </c>
      <c r="G60" s="82" t="s">
        <v>250</v>
      </c>
      <c r="H60" s="69" t="s">
        <v>301</v>
      </c>
      <c r="I60" s="69" t="s">
        <v>247</v>
      </c>
      <c r="J60" s="69"/>
      <c r="K60" s="76">
        <v>1.4799999999898492</v>
      </c>
      <c r="L60" s="82" t="s">
        <v>127</v>
      </c>
      <c r="M60" s="83">
        <v>1.95E-2</v>
      </c>
      <c r="N60" s="83">
        <v>3.5499999998773457E-2</v>
      </c>
      <c r="O60" s="76">
        <v>0.22322199999999998</v>
      </c>
      <c r="P60" s="78">
        <v>5296001</v>
      </c>
      <c r="Q60" s="69"/>
      <c r="R60" s="76">
        <v>11.821842419000001</v>
      </c>
      <c r="S60" s="77">
        <v>8.9939965349127679E-6</v>
      </c>
      <c r="T60" s="77">
        <f t="shared" si="0"/>
        <v>5.0638820799430049E-3</v>
      </c>
      <c r="U60" s="77">
        <f>R60/'סכום נכסי הקרן'!$C$42</f>
        <v>1.5148960989035164E-4</v>
      </c>
    </row>
    <row r="61" spans="2:21">
      <c r="B61" s="75" t="s">
        <v>319</v>
      </c>
      <c r="C61" s="69">
        <v>6040620</v>
      </c>
      <c r="D61" s="82" t="s">
        <v>114</v>
      </c>
      <c r="E61" s="82" t="s">
        <v>243</v>
      </c>
      <c r="F61" s="69" t="s">
        <v>255</v>
      </c>
      <c r="G61" s="82" t="s">
        <v>250</v>
      </c>
      <c r="H61" s="69" t="s">
        <v>296</v>
      </c>
      <c r="I61" s="69" t="s">
        <v>125</v>
      </c>
      <c r="J61" s="69"/>
      <c r="K61" s="76">
        <v>4.8399999998577705</v>
      </c>
      <c r="L61" s="82" t="s">
        <v>127</v>
      </c>
      <c r="M61" s="83">
        <v>1.4999999999999999E-2</v>
      </c>
      <c r="N61" s="83">
        <v>3.709999999939044E-2</v>
      </c>
      <c r="O61" s="76">
        <v>0.207709</v>
      </c>
      <c r="P61" s="78">
        <v>4738966</v>
      </c>
      <c r="Q61" s="69"/>
      <c r="R61" s="76">
        <v>9.8432491599999992</v>
      </c>
      <c r="S61" s="77">
        <v>7.3975710520692362E-6</v>
      </c>
      <c r="T61" s="77">
        <f t="shared" si="0"/>
        <v>4.2163523470442592E-3</v>
      </c>
      <c r="U61" s="77">
        <f>R61/'סכום נכסי הקרן'!$C$42</f>
        <v>1.2613515917834966E-4</v>
      </c>
    </row>
    <row r="62" spans="2:21">
      <c r="B62" s="75" t="s">
        <v>320</v>
      </c>
      <c r="C62" s="69">
        <v>2260446</v>
      </c>
      <c r="D62" s="82" t="s">
        <v>114</v>
      </c>
      <c r="E62" s="82" t="s">
        <v>243</v>
      </c>
      <c r="F62" s="69" t="s">
        <v>321</v>
      </c>
      <c r="G62" s="82" t="s">
        <v>267</v>
      </c>
      <c r="H62" s="69" t="s">
        <v>296</v>
      </c>
      <c r="I62" s="69" t="s">
        <v>125</v>
      </c>
      <c r="J62" s="69"/>
      <c r="K62" s="76">
        <v>2.6000000012701414</v>
      </c>
      <c r="L62" s="82" t="s">
        <v>127</v>
      </c>
      <c r="M62" s="83">
        <v>3.7000000000000005E-2</v>
      </c>
      <c r="N62" s="83">
        <v>2.6800000013790105E-2</v>
      </c>
      <c r="O62" s="76">
        <v>975.34658899999999</v>
      </c>
      <c r="P62" s="78">
        <v>113.01</v>
      </c>
      <c r="Q62" s="69"/>
      <c r="R62" s="76">
        <v>1.1022392110000001</v>
      </c>
      <c r="S62" s="77">
        <v>2.1620694741243436E-6</v>
      </c>
      <c r="T62" s="77">
        <f t="shared" si="0"/>
        <v>4.7214378187131689E-4</v>
      </c>
      <c r="U62" s="77">
        <f>R62/'סכום נכסי הקרן'!$C$42</f>
        <v>1.4124514788986969E-5</v>
      </c>
    </row>
    <row r="63" spans="2:21">
      <c r="B63" s="75" t="s">
        <v>322</v>
      </c>
      <c r="C63" s="69">
        <v>2260495</v>
      </c>
      <c r="D63" s="82" t="s">
        <v>114</v>
      </c>
      <c r="E63" s="82" t="s">
        <v>243</v>
      </c>
      <c r="F63" s="69" t="s">
        <v>321</v>
      </c>
      <c r="G63" s="82" t="s">
        <v>267</v>
      </c>
      <c r="H63" s="69" t="s">
        <v>296</v>
      </c>
      <c r="I63" s="69" t="s">
        <v>125</v>
      </c>
      <c r="J63" s="69"/>
      <c r="K63" s="76">
        <v>4.5299999999999994</v>
      </c>
      <c r="L63" s="82" t="s">
        <v>127</v>
      </c>
      <c r="M63" s="83">
        <v>2.81E-2</v>
      </c>
      <c r="N63" s="83">
        <v>2.8300000000000002E-2</v>
      </c>
      <c r="O63" s="76">
        <v>1444.7399849999999</v>
      </c>
      <c r="P63" s="78">
        <v>111.05</v>
      </c>
      <c r="Q63" s="69"/>
      <c r="R63" s="76">
        <v>1.6043838000000001</v>
      </c>
      <c r="S63" s="77">
        <v>1.5216970755407368E-6</v>
      </c>
      <c r="T63" s="77">
        <f t="shared" si="0"/>
        <v>6.8723724155833404E-4</v>
      </c>
      <c r="U63" s="77">
        <f>R63/'סכום נכסי הקרן'!$C$42</f>
        <v>2.0559187592094389E-5</v>
      </c>
    </row>
    <row r="64" spans="2:21">
      <c r="B64" s="75" t="s">
        <v>323</v>
      </c>
      <c r="C64" s="69">
        <v>2260545</v>
      </c>
      <c r="D64" s="82" t="s">
        <v>114</v>
      </c>
      <c r="E64" s="82" t="s">
        <v>243</v>
      </c>
      <c r="F64" s="69" t="s">
        <v>321</v>
      </c>
      <c r="G64" s="82" t="s">
        <v>267</v>
      </c>
      <c r="H64" s="69" t="s">
        <v>301</v>
      </c>
      <c r="I64" s="69" t="s">
        <v>247</v>
      </c>
      <c r="J64" s="69"/>
      <c r="K64" s="76">
        <v>3.0099999996997542</v>
      </c>
      <c r="L64" s="82" t="s">
        <v>127</v>
      </c>
      <c r="M64" s="83">
        <v>2.4E-2</v>
      </c>
      <c r="N64" s="83">
        <v>2.6299999995281848E-2</v>
      </c>
      <c r="O64" s="76">
        <v>2140.6870979999999</v>
      </c>
      <c r="P64" s="78">
        <v>108.91</v>
      </c>
      <c r="Q64" s="69"/>
      <c r="R64" s="76">
        <v>2.33142227</v>
      </c>
      <c r="S64" s="77">
        <v>3.4721831379169251E-6</v>
      </c>
      <c r="T64" s="77">
        <f t="shared" si="0"/>
        <v>9.9866391679002812E-4</v>
      </c>
      <c r="U64" s="77">
        <f>R64/'סכום נכסי הקרן'!$C$42</f>
        <v>2.9875736594520921E-5</v>
      </c>
    </row>
    <row r="65" spans="2:21">
      <c r="B65" s="75" t="s">
        <v>324</v>
      </c>
      <c r="C65" s="69">
        <v>2260552</v>
      </c>
      <c r="D65" s="82" t="s">
        <v>114</v>
      </c>
      <c r="E65" s="82" t="s">
        <v>243</v>
      </c>
      <c r="F65" s="69" t="s">
        <v>321</v>
      </c>
      <c r="G65" s="82" t="s">
        <v>267</v>
      </c>
      <c r="H65" s="69" t="s">
        <v>296</v>
      </c>
      <c r="I65" s="69" t="s">
        <v>125</v>
      </c>
      <c r="J65" s="69"/>
      <c r="K65" s="76">
        <v>4.1299999998855936</v>
      </c>
      <c r="L65" s="82" t="s">
        <v>127</v>
      </c>
      <c r="M65" s="83">
        <v>2.6000000000000002E-2</v>
      </c>
      <c r="N65" s="83">
        <v>2.8399999999019373E-2</v>
      </c>
      <c r="O65" s="76">
        <v>11202.047155</v>
      </c>
      <c r="P65" s="78">
        <v>109.24</v>
      </c>
      <c r="Q65" s="69"/>
      <c r="R65" s="76">
        <v>12.237116480000001</v>
      </c>
      <c r="S65" s="77">
        <v>2.1761672333380735E-5</v>
      </c>
      <c r="T65" s="77">
        <f t="shared" si="0"/>
        <v>5.2417645792379791E-3</v>
      </c>
      <c r="U65" s="77">
        <f>R65/'סכום נכסי הקרן'!$C$42</f>
        <v>1.5681109052499145E-4</v>
      </c>
    </row>
    <row r="66" spans="2:21">
      <c r="B66" s="75" t="s">
        <v>325</v>
      </c>
      <c r="C66" s="69">
        <v>2260636</v>
      </c>
      <c r="D66" s="82" t="s">
        <v>114</v>
      </c>
      <c r="E66" s="82" t="s">
        <v>243</v>
      </c>
      <c r="F66" s="69" t="s">
        <v>321</v>
      </c>
      <c r="G66" s="82" t="s">
        <v>267</v>
      </c>
      <c r="H66" s="69" t="s">
        <v>296</v>
      </c>
      <c r="I66" s="69" t="s">
        <v>125</v>
      </c>
      <c r="J66" s="69"/>
      <c r="K66" s="76">
        <v>6.9100000000564457</v>
      </c>
      <c r="L66" s="82" t="s">
        <v>127</v>
      </c>
      <c r="M66" s="83">
        <v>3.4999999999999996E-3</v>
      </c>
      <c r="N66" s="83">
        <v>3.010000000018518E-2</v>
      </c>
      <c r="O66" s="76">
        <v>50594.822769999999</v>
      </c>
      <c r="P66" s="78">
        <v>88.59</v>
      </c>
      <c r="Q66" s="69"/>
      <c r="R66" s="76">
        <v>44.821955916999997</v>
      </c>
      <c r="S66" s="77">
        <v>2.3104167427370827E-5</v>
      </c>
      <c r="T66" s="77">
        <f t="shared" si="0"/>
        <v>1.9199469195368541E-2</v>
      </c>
      <c r="U66" s="77">
        <f>R66/'סכום נכסי הקרן'!$C$42</f>
        <v>5.7436568478327194E-4</v>
      </c>
    </row>
    <row r="67" spans="2:21">
      <c r="B67" s="75" t="s">
        <v>326</v>
      </c>
      <c r="C67" s="69">
        <v>3230125</v>
      </c>
      <c r="D67" s="82" t="s">
        <v>114</v>
      </c>
      <c r="E67" s="82" t="s">
        <v>243</v>
      </c>
      <c r="F67" s="69" t="s">
        <v>327</v>
      </c>
      <c r="G67" s="82" t="s">
        <v>267</v>
      </c>
      <c r="H67" s="69" t="s">
        <v>301</v>
      </c>
      <c r="I67" s="69" t="s">
        <v>247</v>
      </c>
      <c r="J67" s="69"/>
      <c r="K67" s="76">
        <v>0.53000000002285308</v>
      </c>
      <c r="L67" s="82" t="s">
        <v>127</v>
      </c>
      <c r="M67" s="83">
        <v>4.9000000000000002E-2</v>
      </c>
      <c r="N67" s="83">
        <v>1.9899999999923826E-2</v>
      </c>
      <c r="O67" s="76">
        <v>2251.0787030000001</v>
      </c>
      <c r="P67" s="78">
        <v>113.88</v>
      </c>
      <c r="Q67" s="76">
        <v>6.1945906000000009E-2</v>
      </c>
      <c r="R67" s="76">
        <v>2.6254742979999994</v>
      </c>
      <c r="S67" s="77">
        <v>1.6925065916917224E-5</v>
      </c>
      <c r="T67" s="77">
        <f t="shared" si="0"/>
        <v>1.1246210004986481E-3</v>
      </c>
      <c r="U67" s="77">
        <f>R67/'סכום נכסי הקרן'!$C$42</f>
        <v>3.364383173826881E-5</v>
      </c>
    </row>
    <row r="68" spans="2:21">
      <c r="B68" s="75" t="s">
        <v>328</v>
      </c>
      <c r="C68" s="69">
        <v>3230265</v>
      </c>
      <c r="D68" s="82" t="s">
        <v>114</v>
      </c>
      <c r="E68" s="82" t="s">
        <v>243</v>
      </c>
      <c r="F68" s="69" t="s">
        <v>327</v>
      </c>
      <c r="G68" s="82" t="s">
        <v>267</v>
      </c>
      <c r="H68" s="69" t="s">
        <v>301</v>
      </c>
      <c r="I68" s="69" t="s">
        <v>247</v>
      </c>
      <c r="J68" s="69"/>
      <c r="K68" s="76">
        <v>3.6899999999550741</v>
      </c>
      <c r="L68" s="82" t="s">
        <v>127</v>
      </c>
      <c r="M68" s="83">
        <v>2.35E-2</v>
      </c>
      <c r="N68" s="83">
        <v>2.6399999999800326E-2</v>
      </c>
      <c r="O68" s="76">
        <v>19717.769713000002</v>
      </c>
      <c r="P68" s="78">
        <v>109.18</v>
      </c>
      <c r="Q68" s="76">
        <v>0.50839449800000003</v>
      </c>
      <c r="R68" s="76">
        <v>22.036255471</v>
      </c>
      <c r="S68" s="77">
        <v>2.7163956244801601E-5</v>
      </c>
      <c r="T68" s="77">
        <f t="shared" si="0"/>
        <v>9.4392223507646887E-3</v>
      </c>
      <c r="U68" s="77">
        <f>R68/'סכום נכסי הקרן'!$C$42</f>
        <v>2.8238100512832735E-4</v>
      </c>
    </row>
    <row r="69" spans="2:21">
      <c r="B69" s="75" t="s">
        <v>329</v>
      </c>
      <c r="C69" s="69">
        <v>3230190</v>
      </c>
      <c r="D69" s="82" t="s">
        <v>114</v>
      </c>
      <c r="E69" s="82" t="s">
        <v>243</v>
      </c>
      <c r="F69" s="69" t="s">
        <v>327</v>
      </c>
      <c r="G69" s="82" t="s">
        <v>267</v>
      </c>
      <c r="H69" s="69" t="s">
        <v>301</v>
      </c>
      <c r="I69" s="69" t="s">
        <v>247</v>
      </c>
      <c r="J69" s="69"/>
      <c r="K69" s="76">
        <v>2.1800000000575466</v>
      </c>
      <c r="L69" s="82" t="s">
        <v>127</v>
      </c>
      <c r="M69" s="83">
        <v>1.7600000000000001E-2</v>
      </c>
      <c r="N69" s="83">
        <v>2.4100000000482978E-2</v>
      </c>
      <c r="O69" s="76">
        <v>17749.557005999999</v>
      </c>
      <c r="P69" s="78">
        <v>109.65</v>
      </c>
      <c r="Q69" s="69"/>
      <c r="R69" s="76">
        <v>19.462388665999999</v>
      </c>
      <c r="S69" s="77">
        <v>1.3133314035339653E-5</v>
      </c>
      <c r="T69" s="77">
        <f t="shared" si="0"/>
        <v>8.3367074019059673E-3</v>
      </c>
      <c r="U69" s="77">
        <f>R69/'סכום נכסי הקרן'!$C$42</f>
        <v>2.4939849154207718E-4</v>
      </c>
    </row>
    <row r="70" spans="2:21">
      <c r="B70" s="75" t="s">
        <v>330</v>
      </c>
      <c r="C70" s="69">
        <v>3230224</v>
      </c>
      <c r="D70" s="82" t="s">
        <v>114</v>
      </c>
      <c r="E70" s="82" t="s">
        <v>243</v>
      </c>
      <c r="F70" s="69" t="s">
        <v>327</v>
      </c>
      <c r="G70" s="82" t="s">
        <v>267</v>
      </c>
      <c r="H70" s="69" t="s">
        <v>301</v>
      </c>
      <c r="I70" s="69" t="s">
        <v>247</v>
      </c>
      <c r="J70" s="69"/>
      <c r="K70" s="69">
        <v>0.16</v>
      </c>
      <c r="L70" s="82" t="s">
        <v>127</v>
      </c>
      <c r="M70" s="83">
        <v>5.8499999999999996E-2</v>
      </c>
      <c r="N70" s="83">
        <v>1.518604651162791E-2</v>
      </c>
      <c r="O70" s="76">
        <v>3.5399999999999999E-4</v>
      </c>
      <c r="P70" s="78">
        <v>121.19</v>
      </c>
      <c r="Q70" s="69"/>
      <c r="R70" s="76">
        <v>4.3000000000000001E-7</v>
      </c>
      <c r="S70" s="77">
        <v>2.9656426777226717E-12</v>
      </c>
      <c r="T70" s="77">
        <f t="shared" si="0"/>
        <v>1.8419035013323098E-10</v>
      </c>
      <c r="U70" s="77">
        <f>R70/'סכום נכסי הקרן'!$C$42</f>
        <v>5.510184448758824E-12</v>
      </c>
    </row>
    <row r="71" spans="2:21">
      <c r="B71" s="75" t="s">
        <v>331</v>
      </c>
      <c r="C71" s="69">
        <v>3230232</v>
      </c>
      <c r="D71" s="82" t="s">
        <v>114</v>
      </c>
      <c r="E71" s="82" t="s">
        <v>243</v>
      </c>
      <c r="F71" s="69" t="s">
        <v>327</v>
      </c>
      <c r="G71" s="82" t="s">
        <v>267</v>
      </c>
      <c r="H71" s="69" t="s">
        <v>301</v>
      </c>
      <c r="I71" s="69" t="s">
        <v>247</v>
      </c>
      <c r="J71" s="69"/>
      <c r="K71" s="76">
        <v>2.8500000000167156</v>
      </c>
      <c r="L71" s="82" t="s">
        <v>127</v>
      </c>
      <c r="M71" s="83">
        <v>2.1499999999999998E-2</v>
      </c>
      <c r="N71" s="83">
        <v>2.609999999984956E-2</v>
      </c>
      <c r="O71" s="76">
        <v>21642.295093000001</v>
      </c>
      <c r="P71" s="78">
        <v>110.57</v>
      </c>
      <c r="Q71" s="69"/>
      <c r="R71" s="76">
        <v>23.929886776</v>
      </c>
      <c r="S71" s="77">
        <v>1.7517111829087425E-5</v>
      </c>
      <c r="T71" s="77">
        <f t="shared" si="0"/>
        <v>1.0250358660279102E-2</v>
      </c>
      <c r="U71" s="77">
        <f>R71/'סכום נכסי הקרן'!$C$42</f>
        <v>3.066467208690108E-4</v>
      </c>
    </row>
    <row r="72" spans="2:21">
      <c r="B72" s="75" t="s">
        <v>332</v>
      </c>
      <c r="C72" s="69">
        <v>3230273</v>
      </c>
      <c r="D72" s="82" t="s">
        <v>114</v>
      </c>
      <c r="E72" s="82" t="s">
        <v>243</v>
      </c>
      <c r="F72" s="69" t="s">
        <v>327</v>
      </c>
      <c r="G72" s="82" t="s">
        <v>267</v>
      </c>
      <c r="H72" s="69" t="s">
        <v>301</v>
      </c>
      <c r="I72" s="69" t="s">
        <v>247</v>
      </c>
      <c r="J72" s="69"/>
      <c r="K72" s="76">
        <v>4.4000000000190411</v>
      </c>
      <c r="L72" s="82" t="s">
        <v>127</v>
      </c>
      <c r="M72" s="83">
        <v>2.2499999999999999E-2</v>
      </c>
      <c r="N72" s="83">
        <v>2.9300000000291964E-2</v>
      </c>
      <c r="O72" s="76">
        <v>29223.171507000003</v>
      </c>
      <c r="P72" s="78">
        <v>107.83</v>
      </c>
      <c r="Q72" s="69"/>
      <c r="R72" s="76">
        <v>31.511345056</v>
      </c>
      <c r="S72" s="77">
        <v>2.7626028736441001E-5</v>
      </c>
      <c r="T72" s="77">
        <f t="shared" si="0"/>
        <v>1.3497873672171387E-2</v>
      </c>
      <c r="U72" s="77">
        <f>R72/'סכום נכסי הקרן'!$C$42</f>
        <v>4.0379842671405686E-4</v>
      </c>
    </row>
    <row r="73" spans="2:21">
      <c r="B73" s="75" t="s">
        <v>333</v>
      </c>
      <c r="C73" s="69">
        <v>3230372</v>
      </c>
      <c r="D73" s="82" t="s">
        <v>114</v>
      </c>
      <c r="E73" s="82" t="s">
        <v>243</v>
      </c>
      <c r="F73" s="69" t="s">
        <v>327</v>
      </c>
      <c r="G73" s="82" t="s">
        <v>267</v>
      </c>
      <c r="H73" s="69" t="s">
        <v>301</v>
      </c>
      <c r="I73" s="69" t="s">
        <v>247</v>
      </c>
      <c r="J73" s="69"/>
      <c r="K73" s="76">
        <v>4.860000000205992</v>
      </c>
      <c r="L73" s="82" t="s">
        <v>127</v>
      </c>
      <c r="M73" s="83">
        <v>6.5000000000000006E-3</v>
      </c>
      <c r="N73" s="83">
        <v>2.6000000001413667E-2</v>
      </c>
      <c r="O73" s="76">
        <v>9982.1937429999998</v>
      </c>
      <c r="P73" s="78">
        <v>99.21</v>
      </c>
      <c r="Q73" s="69"/>
      <c r="R73" s="76">
        <v>9.9033349859999991</v>
      </c>
      <c r="S73" s="77">
        <v>1.9610419415549336E-5</v>
      </c>
      <c r="T73" s="77">
        <f t="shared" si="0"/>
        <v>4.2420900896698041E-3</v>
      </c>
      <c r="U73" s="77">
        <f>R73/'סכום נכסי הקרן'!$C$42</f>
        <v>1.2690512193187531E-4</v>
      </c>
    </row>
    <row r="74" spans="2:21">
      <c r="B74" s="75" t="s">
        <v>334</v>
      </c>
      <c r="C74" s="69">
        <v>3230398</v>
      </c>
      <c r="D74" s="82" t="s">
        <v>114</v>
      </c>
      <c r="E74" s="82" t="s">
        <v>243</v>
      </c>
      <c r="F74" s="69" t="s">
        <v>327</v>
      </c>
      <c r="G74" s="82" t="s">
        <v>267</v>
      </c>
      <c r="H74" s="69" t="s">
        <v>301</v>
      </c>
      <c r="I74" s="69" t="s">
        <v>247</v>
      </c>
      <c r="J74" s="69"/>
      <c r="K74" s="76">
        <v>5.5699999904136339</v>
      </c>
      <c r="L74" s="82" t="s">
        <v>127</v>
      </c>
      <c r="M74" s="83">
        <v>1.43E-2</v>
      </c>
      <c r="N74" s="83">
        <v>2.8099999970503484E-2</v>
      </c>
      <c r="O74" s="76">
        <v>160.43685600000001</v>
      </c>
      <c r="P74" s="78">
        <v>101.43</v>
      </c>
      <c r="Q74" s="69"/>
      <c r="R74" s="76">
        <v>0.16273110800000001</v>
      </c>
      <c r="S74" s="77">
        <v>3.9458154451549437E-7</v>
      </c>
      <c r="T74" s="77">
        <f t="shared" si="0"/>
        <v>6.9705813395554942E-5</v>
      </c>
      <c r="U74" s="77">
        <f>R74/'סכום נכסי הקרן'!$C$42</f>
        <v>2.0852986526299832E-6</v>
      </c>
    </row>
    <row r="75" spans="2:21">
      <c r="B75" s="75" t="s">
        <v>335</v>
      </c>
      <c r="C75" s="69">
        <v>3230422</v>
      </c>
      <c r="D75" s="82" t="s">
        <v>114</v>
      </c>
      <c r="E75" s="82" t="s">
        <v>243</v>
      </c>
      <c r="F75" s="69" t="s">
        <v>327</v>
      </c>
      <c r="G75" s="82" t="s">
        <v>267</v>
      </c>
      <c r="H75" s="69" t="s">
        <v>301</v>
      </c>
      <c r="I75" s="69" t="s">
        <v>247</v>
      </c>
      <c r="J75" s="69"/>
      <c r="K75" s="76">
        <v>6.3300000001225367</v>
      </c>
      <c r="L75" s="82" t="s">
        <v>127</v>
      </c>
      <c r="M75" s="83">
        <v>2.5000000000000001E-3</v>
      </c>
      <c r="N75" s="83">
        <v>2.9000000000419322E-2</v>
      </c>
      <c r="O75" s="76">
        <v>23687.172624999996</v>
      </c>
      <c r="P75" s="78">
        <v>90.61</v>
      </c>
      <c r="Q75" s="69"/>
      <c r="R75" s="76">
        <v>21.462946589000001</v>
      </c>
      <c r="S75" s="77">
        <v>1.7865975208910874E-5</v>
      </c>
      <c r="T75" s="77">
        <f t="shared" si="0"/>
        <v>9.1936456909738271E-3</v>
      </c>
      <c r="U75" s="77">
        <f>R75/'סכום נכסי הקרן'!$C$42</f>
        <v>2.7503440585871871E-4</v>
      </c>
    </row>
    <row r="76" spans="2:21">
      <c r="B76" s="75" t="s">
        <v>336</v>
      </c>
      <c r="C76" s="69">
        <v>1194638</v>
      </c>
      <c r="D76" s="82" t="s">
        <v>114</v>
      </c>
      <c r="E76" s="82" t="s">
        <v>243</v>
      </c>
      <c r="F76" s="69" t="s">
        <v>327</v>
      </c>
      <c r="G76" s="82" t="s">
        <v>267</v>
      </c>
      <c r="H76" s="69" t="s">
        <v>301</v>
      </c>
      <c r="I76" s="69" t="s">
        <v>247</v>
      </c>
      <c r="J76" s="69"/>
      <c r="K76" s="76">
        <v>7.1600000000917312</v>
      </c>
      <c r="L76" s="82" t="s">
        <v>127</v>
      </c>
      <c r="M76" s="83">
        <v>3.61E-2</v>
      </c>
      <c r="N76" s="83">
        <v>3.4000000000143332E-2</v>
      </c>
      <c r="O76" s="76">
        <v>13721.822928</v>
      </c>
      <c r="P76" s="78">
        <v>101.69</v>
      </c>
      <c r="Q76" s="69"/>
      <c r="R76" s="76">
        <v>13.953722017</v>
      </c>
      <c r="S76" s="77">
        <v>2.9866863999756219E-5</v>
      </c>
      <c r="T76" s="77">
        <f t="shared" ref="T76:T139" si="1">IFERROR(R76/$R$11,0)</f>
        <v>5.9770719627279161E-3</v>
      </c>
      <c r="U76" s="77">
        <f>R76/'סכום נכסי הקרן'!$C$42</f>
        <v>1.7880833037296981E-4</v>
      </c>
    </row>
    <row r="77" spans="2:21">
      <c r="B77" s="75" t="s">
        <v>337</v>
      </c>
      <c r="C77" s="69">
        <v>1940600</v>
      </c>
      <c r="D77" s="82" t="s">
        <v>114</v>
      </c>
      <c r="E77" s="82" t="s">
        <v>243</v>
      </c>
      <c r="F77" s="69" t="s">
        <v>272</v>
      </c>
      <c r="G77" s="82" t="s">
        <v>250</v>
      </c>
      <c r="H77" s="69" t="s">
        <v>296</v>
      </c>
      <c r="I77" s="69" t="s">
        <v>125</v>
      </c>
      <c r="J77" s="69"/>
      <c r="K77" s="76">
        <v>8.0000000016637346E-2</v>
      </c>
      <c r="L77" s="82" t="s">
        <v>127</v>
      </c>
      <c r="M77" s="83">
        <v>1.4199999999999999E-2</v>
      </c>
      <c r="N77" s="83">
        <v>4.410000000067936E-2</v>
      </c>
      <c r="O77" s="76">
        <v>0.25963599999999998</v>
      </c>
      <c r="P77" s="78">
        <v>5556000</v>
      </c>
      <c r="Q77" s="69"/>
      <c r="R77" s="76">
        <v>14.425376222000001</v>
      </c>
      <c r="S77" s="77">
        <v>1.2251026282263011E-5</v>
      </c>
      <c r="T77" s="77">
        <f t="shared" si="1"/>
        <v>6.1791048770552665E-3</v>
      </c>
      <c r="U77" s="77">
        <f>R77/'סכום נכסי הקרן'!$C$42</f>
        <v>1.8485228773479004E-4</v>
      </c>
    </row>
    <row r="78" spans="2:21">
      <c r="B78" s="75" t="s">
        <v>338</v>
      </c>
      <c r="C78" s="69">
        <v>1940626</v>
      </c>
      <c r="D78" s="82" t="s">
        <v>114</v>
      </c>
      <c r="E78" s="82" t="s">
        <v>243</v>
      </c>
      <c r="F78" s="69" t="s">
        <v>272</v>
      </c>
      <c r="G78" s="82" t="s">
        <v>250</v>
      </c>
      <c r="H78" s="69" t="s">
        <v>296</v>
      </c>
      <c r="I78" s="69" t="s">
        <v>125</v>
      </c>
      <c r="J78" s="69"/>
      <c r="K78" s="76">
        <v>0.74999999997737166</v>
      </c>
      <c r="L78" s="82" t="s">
        <v>127</v>
      </c>
      <c r="M78" s="83">
        <v>1.5900000000000001E-2</v>
      </c>
      <c r="N78" s="83">
        <v>1.9899999999846128E-2</v>
      </c>
      <c r="O78" s="76">
        <v>0.20258100000000001</v>
      </c>
      <c r="P78" s="78">
        <v>5453667</v>
      </c>
      <c r="Q78" s="69"/>
      <c r="R78" s="76">
        <v>11.048092483</v>
      </c>
      <c r="S78" s="77">
        <v>1.353246492985972E-5</v>
      </c>
      <c r="T78" s="77">
        <f t="shared" si="1"/>
        <v>4.7324465645304349E-3</v>
      </c>
      <c r="U78" s="77">
        <f>R78/'סכום נכסי הקרן'!$C$42</f>
        <v>1.4157448229831595E-4</v>
      </c>
    </row>
    <row r="79" spans="2:21">
      <c r="B79" s="75" t="s">
        <v>339</v>
      </c>
      <c r="C79" s="69">
        <v>1940725</v>
      </c>
      <c r="D79" s="82" t="s">
        <v>114</v>
      </c>
      <c r="E79" s="82" t="s">
        <v>243</v>
      </c>
      <c r="F79" s="69" t="s">
        <v>272</v>
      </c>
      <c r="G79" s="82" t="s">
        <v>250</v>
      </c>
      <c r="H79" s="69" t="s">
        <v>296</v>
      </c>
      <c r="I79" s="69" t="s">
        <v>125</v>
      </c>
      <c r="J79" s="69"/>
      <c r="K79" s="76">
        <v>2.980000000059285</v>
      </c>
      <c r="L79" s="82" t="s">
        <v>127</v>
      </c>
      <c r="M79" s="83">
        <v>2.5899999999999999E-2</v>
      </c>
      <c r="N79" s="83">
        <v>3.8400000000674228E-2</v>
      </c>
      <c r="O79" s="76">
        <v>0.32078000000000001</v>
      </c>
      <c r="P79" s="78">
        <v>5363461</v>
      </c>
      <c r="Q79" s="69"/>
      <c r="R79" s="76">
        <v>17.204924451</v>
      </c>
      <c r="S79" s="77">
        <v>1.5186289826255741E-5</v>
      </c>
      <c r="T79" s="77">
        <f t="shared" si="1"/>
        <v>7.3697233921987829E-3</v>
      </c>
      <c r="U79" s="77">
        <f>R79/'סכום נכסי הקרן'!$C$42</f>
        <v>2.2047048174876895E-4</v>
      </c>
    </row>
    <row r="80" spans="2:21">
      <c r="B80" s="75" t="s">
        <v>340</v>
      </c>
      <c r="C80" s="69">
        <v>1940691</v>
      </c>
      <c r="D80" s="82" t="s">
        <v>114</v>
      </c>
      <c r="E80" s="82" t="s">
        <v>243</v>
      </c>
      <c r="F80" s="69" t="s">
        <v>272</v>
      </c>
      <c r="G80" s="82" t="s">
        <v>250</v>
      </c>
      <c r="H80" s="69" t="s">
        <v>296</v>
      </c>
      <c r="I80" s="69" t="s">
        <v>125</v>
      </c>
      <c r="J80" s="69"/>
      <c r="K80" s="76">
        <v>1.9899999999330988</v>
      </c>
      <c r="L80" s="82" t="s">
        <v>127</v>
      </c>
      <c r="M80" s="83">
        <v>2.0199999999999999E-2</v>
      </c>
      <c r="N80" s="83">
        <v>3.2599999998749712E-2</v>
      </c>
      <c r="O80" s="76">
        <v>0.16798400000000002</v>
      </c>
      <c r="P80" s="78">
        <v>5317749</v>
      </c>
      <c r="Q80" s="76">
        <v>0.18488966500000004</v>
      </c>
      <c r="R80" s="76">
        <v>9.1178829389999994</v>
      </c>
      <c r="S80" s="77">
        <v>7.9821335234022339E-6</v>
      </c>
      <c r="T80" s="77">
        <f t="shared" si="1"/>
        <v>3.9056419790888903E-3</v>
      </c>
      <c r="U80" s="77">
        <f>R80/'סכום נכסי הקרן'!$C$42</f>
        <v>1.1684003901414233E-4</v>
      </c>
    </row>
    <row r="81" spans="2:21">
      <c r="B81" s="75" t="s">
        <v>341</v>
      </c>
      <c r="C81" s="69">
        <v>6620462</v>
      </c>
      <c r="D81" s="82" t="s">
        <v>114</v>
      </c>
      <c r="E81" s="82" t="s">
        <v>243</v>
      </c>
      <c r="F81" s="69" t="s">
        <v>270</v>
      </c>
      <c r="G81" s="82" t="s">
        <v>250</v>
      </c>
      <c r="H81" s="69" t="s">
        <v>296</v>
      </c>
      <c r="I81" s="69" t="s">
        <v>125</v>
      </c>
      <c r="J81" s="69"/>
      <c r="K81" s="76">
        <v>3.2099999997702779</v>
      </c>
      <c r="L81" s="82" t="s">
        <v>127</v>
      </c>
      <c r="M81" s="83">
        <v>2.9700000000000001E-2</v>
      </c>
      <c r="N81" s="83">
        <v>3.4899999997280308E-2</v>
      </c>
      <c r="O81" s="76">
        <v>6.9388000000000005E-2</v>
      </c>
      <c r="P81" s="78">
        <v>5458000</v>
      </c>
      <c r="Q81" s="69"/>
      <c r="R81" s="76">
        <v>3.7871816469999993</v>
      </c>
      <c r="S81" s="77">
        <v>4.9562857142857143E-6</v>
      </c>
      <c r="T81" s="77">
        <f t="shared" si="1"/>
        <v>1.6222379385559911E-3</v>
      </c>
      <c r="U81" s="77">
        <f>R81/'סכום נכסי הקרן'!$C$42</f>
        <v>4.853039399052146E-5</v>
      </c>
    </row>
    <row r="82" spans="2:21">
      <c r="B82" s="75" t="s">
        <v>342</v>
      </c>
      <c r="C82" s="69">
        <v>6620553</v>
      </c>
      <c r="D82" s="82" t="s">
        <v>114</v>
      </c>
      <c r="E82" s="82" t="s">
        <v>243</v>
      </c>
      <c r="F82" s="69" t="s">
        <v>270</v>
      </c>
      <c r="G82" s="82" t="s">
        <v>250</v>
      </c>
      <c r="H82" s="69" t="s">
        <v>296</v>
      </c>
      <c r="I82" s="69" t="s">
        <v>125</v>
      </c>
      <c r="J82" s="69"/>
      <c r="K82" s="76">
        <v>4.8699999997470993</v>
      </c>
      <c r="L82" s="82" t="s">
        <v>127</v>
      </c>
      <c r="M82" s="83">
        <v>8.3999999999999995E-3</v>
      </c>
      <c r="N82" s="83">
        <v>3.9399999997027757E-2</v>
      </c>
      <c r="O82" s="76">
        <v>8.3927000000000002E-2</v>
      </c>
      <c r="P82" s="78">
        <v>4570000</v>
      </c>
      <c r="Q82" s="69"/>
      <c r="R82" s="76">
        <v>3.8354792309999994</v>
      </c>
      <c r="S82" s="77">
        <v>1.0552873129636615E-5</v>
      </c>
      <c r="T82" s="77">
        <f t="shared" si="1"/>
        <v>1.6429261918293613E-3</v>
      </c>
      <c r="U82" s="77">
        <f>R82/'סכום נכסי הקרן'!$C$42</f>
        <v>4.914929770277593E-5</v>
      </c>
    </row>
    <row r="83" spans="2:21">
      <c r="B83" s="75" t="s">
        <v>343</v>
      </c>
      <c r="C83" s="69">
        <v>1191329</v>
      </c>
      <c r="D83" s="82" t="s">
        <v>114</v>
      </c>
      <c r="E83" s="82" t="s">
        <v>243</v>
      </c>
      <c r="F83" s="69" t="s">
        <v>270</v>
      </c>
      <c r="G83" s="82" t="s">
        <v>250</v>
      </c>
      <c r="H83" s="69" t="s">
        <v>296</v>
      </c>
      <c r="I83" s="69" t="s">
        <v>125</v>
      </c>
      <c r="J83" s="69"/>
      <c r="K83" s="76">
        <v>5.2299999998337814</v>
      </c>
      <c r="L83" s="82" t="s">
        <v>127</v>
      </c>
      <c r="M83" s="83">
        <v>3.0899999999999997E-2</v>
      </c>
      <c r="N83" s="83">
        <v>3.3899999998696133E-2</v>
      </c>
      <c r="O83" s="76">
        <v>0.19966</v>
      </c>
      <c r="P83" s="78">
        <v>5032053</v>
      </c>
      <c r="Q83" s="69"/>
      <c r="R83" s="76">
        <v>10.047001028999999</v>
      </c>
      <c r="S83" s="77">
        <v>1.050842105263158E-5</v>
      </c>
      <c r="T83" s="77">
        <f t="shared" si="1"/>
        <v>4.3036293891173059E-3</v>
      </c>
      <c r="U83" s="77">
        <f>R83/'סכום נכסי הקרן'!$C$42</f>
        <v>1.2874611355037139E-4</v>
      </c>
    </row>
    <row r="84" spans="2:21">
      <c r="B84" s="75" t="s">
        <v>344</v>
      </c>
      <c r="C84" s="69">
        <v>1157569</v>
      </c>
      <c r="D84" s="82" t="s">
        <v>114</v>
      </c>
      <c r="E84" s="82" t="s">
        <v>243</v>
      </c>
      <c r="F84" s="69" t="s">
        <v>345</v>
      </c>
      <c r="G84" s="82" t="s">
        <v>267</v>
      </c>
      <c r="H84" s="69" t="s">
        <v>301</v>
      </c>
      <c r="I84" s="69" t="s">
        <v>247</v>
      </c>
      <c r="J84" s="69"/>
      <c r="K84" s="76">
        <v>3.4399999999441362</v>
      </c>
      <c r="L84" s="82" t="s">
        <v>127</v>
      </c>
      <c r="M84" s="83">
        <v>1.4199999999999999E-2</v>
      </c>
      <c r="N84" s="83">
        <v>2.9199999999837054E-2</v>
      </c>
      <c r="O84" s="76">
        <v>16493.470945000001</v>
      </c>
      <c r="P84" s="78">
        <v>104.19</v>
      </c>
      <c r="Q84" s="69"/>
      <c r="R84" s="76">
        <v>17.184546084000001</v>
      </c>
      <c r="S84" s="77">
        <v>1.713075299510065E-5</v>
      </c>
      <c r="T84" s="77">
        <f t="shared" si="1"/>
        <v>7.3609943257967516E-3</v>
      </c>
      <c r="U84" s="77">
        <f>R84/'סכום נכסי הקרן'!$C$42</f>
        <v>2.2020934556054919E-4</v>
      </c>
    </row>
    <row r="85" spans="2:21">
      <c r="B85" s="75" t="s">
        <v>346</v>
      </c>
      <c r="C85" s="69">
        <v>1129899</v>
      </c>
      <c r="D85" s="82" t="s">
        <v>114</v>
      </c>
      <c r="E85" s="82" t="s">
        <v>243</v>
      </c>
      <c r="F85" s="69" t="s">
        <v>347</v>
      </c>
      <c r="G85" s="82" t="s">
        <v>267</v>
      </c>
      <c r="H85" s="69" t="s">
        <v>301</v>
      </c>
      <c r="I85" s="69" t="s">
        <v>247</v>
      </c>
      <c r="J85" s="69"/>
      <c r="K85" s="76">
        <v>0.97000000014410692</v>
      </c>
      <c r="L85" s="82" t="s">
        <v>127</v>
      </c>
      <c r="M85" s="83">
        <v>0.04</v>
      </c>
      <c r="N85" s="83">
        <v>1.8500000007205343E-2</v>
      </c>
      <c r="O85" s="76">
        <v>562.08875399999999</v>
      </c>
      <c r="P85" s="78">
        <v>111.11</v>
      </c>
      <c r="Q85" s="69"/>
      <c r="R85" s="76">
        <v>0.62453680299999992</v>
      </c>
      <c r="S85" s="77">
        <v>3.452170761772801E-6</v>
      </c>
      <c r="T85" s="77">
        <f t="shared" si="1"/>
        <v>2.6752012189688065E-4</v>
      </c>
      <c r="U85" s="77">
        <f>R85/'סכום נכסי הקרן'!$C$42</f>
        <v>8.0030534408561692E-6</v>
      </c>
    </row>
    <row r="86" spans="2:21">
      <c r="B86" s="75" t="s">
        <v>348</v>
      </c>
      <c r="C86" s="69">
        <v>1136753</v>
      </c>
      <c r="D86" s="82" t="s">
        <v>114</v>
      </c>
      <c r="E86" s="82" t="s">
        <v>243</v>
      </c>
      <c r="F86" s="69" t="s">
        <v>347</v>
      </c>
      <c r="G86" s="82" t="s">
        <v>267</v>
      </c>
      <c r="H86" s="69" t="s">
        <v>301</v>
      </c>
      <c r="I86" s="69" t="s">
        <v>247</v>
      </c>
      <c r="J86" s="69"/>
      <c r="K86" s="76">
        <v>3.3000000000327772</v>
      </c>
      <c r="L86" s="82" t="s">
        <v>127</v>
      </c>
      <c r="M86" s="83">
        <v>0.04</v>
      </c>
      <c r="N86" s="83">
        <v>2.7000000000491658E-2</v>
      </c>
      <c r="O86" s="76">
        <v>21320.104592</v>
      </c>
      <c r="P86" s="78">
        <v>114.48</v>
      </c>
      <c r="Q86" s="69"/>
      <c r="R86" s="76">
        <v>24.407255404000001</v>
      </c>
      <c r="S86" s="77">
        <v>2.2906694894624509E-5</v>
      </c>
      <c r="T86" s="77">
        <f t="shared" si="1"/>
        <v>1.0454839345706868E-2</v>
      </c>
      <c r="U86" s="77">
        <f>R86/'סכום נכסי הקרן'!$C$42</f>
        <v>3.127639050325711E-4</v>
      </c>
    </row>
    <row r="87" spans="2:21">
      <c r="B87" s="75" t="s">
        <v>349</v>
      </c>
      <c r="C87" s="69">
        <v>1138544</v>
      </c>
      <c r="D87" s="82" t="s">
        <v>114</v>
      </c>
      <c r="E87" s="82" t="s">
        <v>243</v>
      </c>
      <c r="F87" s="69" t="s">
        <v>347</v>
      </c>
      <c r="G87" s="82" t="s">
        <v>267</v>
      </c>
      <c r="H87" s="69" t="s">
        <v>301</v>
      </c>
      <c r="I87" s="69" t="s">
        <v>247</v>
      </c>
      <c r="J87" s="69"/>
      <c r="K87" s="76">
        <v>4.660000000293576</v>
      </c>
      <c r="L87" s="82" t="s">
        <v>127</v>
      </c>
      <c r="M87" s="83">
        <v>3.5000000000000003E-2</v>
      </c>
      <c r="N87" s="83">
        <v>2.790000000173477E-2</v>
      </c>
      <c r="O87" s="76">
        <v>6539.6573429999999</v>
      </c>
      <c r="P87" s="78">
        <v>114.59</v>
      </c>
      <c r="Q87" s="69"/>
      <c r="R87" s="76">
        <v>7.4937934299999993</v>
      </c>
      <c r="S87" s="77">
        <v>7.3325774144990722E-6</v>
      </c>
      <c r="T87" s="77">
        <f t="shared" si="1"/>
        <v>3.2099638039483854E-3</v>
      </c>
      <c r="U87" s="77">
        <f>R87/'סכום נכסי הקרן'!$C$42</f>
        <v>9.6028334930690803E-5</v>
      </c>
    </row>
    <row r="88" spans="2:21">
      <c r="B88" s="75" t="s">
        <v>350</v>
      </c>
      <c r="C88" s="69">
        <v>1171271</v>
      </c>
      <c r="D88" s="82" t="s">
        <v>114</v>
      </c>
      <c r="E88" s="82" t="s">
        <v>243</v>
      </c>
      <c r="F88" s="69" t="s">
        <v>347</v>
      </c>
      <c r="G88" s="82" t="s">
        <v>267</v>
      </c>
      <c r="H88" s="69" t="s">
        <v>301</v>
      </c>
      <c r="I88" s="69" t="s">
        <v>247</v>
      </c>
      <c r="J88" s="69"/>
      <c r="K88" s="76">
        <v>6.9400000002780802</v>
      </c>
      <c r="L88" s="82" t="s">
        <v>127</v>
      </c>
      <c r="M88" s="83">
        <v>2.5000000000000001E-2</v>
      </c>
      <c r="N88" s="83">
        <v>2.8800000000794513E-2</v>
      </c>
      <c r="O88" s="76">
        <v>11834.762613000001</v>
      </c>
      <c r="P88" s="78">
        <v>106.35</v>
      </c>
      <c r="Q88" s="69"/>
      <c r="R88" s="76">
        <v>12.586269275000001</v>
      </c>
      <c r="S88" s="77">
        <v>1.9066247281257289E-5</v>
      </c>
      <c r="T88" s="77">
        <f t="shared" si="1"/>
        <v>5.3913240572869238E-3</v>
      </c>
      <c r="U88" s="77">
        <f>R88/'סכום נכסי הקרן'!$C$42</f>
        <v>1.6128526796975814E-4</v>
      </c>
    </row>
    <row r="89" spans="2:21">
      <c r="B89" s="75" t="s">
        <v>351</v>
      </c>
      <c r="C89" s="69">
        <v>7770217</v>
      </c>
      <c r="D89" s="82" t="s">
        <v>114</v>
      </c>
      <c r="E89" s="82" t="s">
        <v>243</v>
      </c>
      <c r="F89" s="69" t="s">
        <v>352</v>
      </c>
      <c r="G89" s="82" t="s">
        <v>353</v>
      </c>
      <c r="H89" s="69" t="s">
        <v>301</v>
      </c>
      <c r="I89" s="69" t="s">
        <v>247</v>
      </c>
      <c r="J89" s="69"/>
      <c r="K89" s="69">
        <v>2.85</v>
      </c>
      <c r="L89" s="82" t="s">
        <v>127</v>
      </c>
      <c r="M89" s="83">
        <v>4.2999999999999997E-2</v>
      </c>
      <c r="N89" s="83">
        <v>2.3947368421052634E-2</v>
      </c>
      <c r="O89" s="76">
        <v>3.4E-5</v>
      </c>
      <c r="P89" s="78">
        <v>117.08</v>
      </c>
      <c r="Q89" s="69"/>
      <c r="R89" s="76">
        <v>3.8000000000000003E-8</v>
      </c>
      <c r="S89" s="77">
        <v>5.5565575517833572E-14</v>
      </c>
      <c r="T89" s="77">
        <f t="shared" si="1"/>
        <v>1.6277286755959946E-11</v>
      </c>
      <c r="U89" s="77">
        <f>R89/'סכום נכסי הקרן'!$C$42</f>
        <v>4.8694653268101244E-13</v>
      </c>
    </row>
    <row r="90" spans="2:21">
      <c r="B90" s="75" t="s">
        <v>354</v>
      </c>
      <c r="C90" s="69">
        <v>1410281</v>
      </c>
      <c r="D90" s="82" t="s">
        <v>114</v>
      </c>
      <c r="E90" s="82" t="s">
        <v>243</v>
      </c>
      <c r="F90" s="69" t="s">
        <v>355</v>
      </c>
      <c r="G90" s="82" t="s">
        <v>123</v>
      </c>
      <c r="H90" s="69" t="s">
        <v>301</v>
      </c>
      <c r="I90" s="69" t="s">
        <v>247</v>
      </c>
      <c r="J90" s="69"/>
      <c r="K90" s="76">
        <v>3.0000000217332744E-2</v>
      </c>
      <c r="L90" s="82" t="s">
        <v>127</v>
      </c>
      <c r="M90" s="83">
        <v>2.1499999999999998E-2</v>
      </c>
      <c r="N90" s="83">
        <v>5.8299999996740015E-2</v>
      </c>
      <c r="O90" s="76">
        <v>1003.724339</v>
      </c>
      <c r="P90" s="78">
        <v>110.02</v>
      </c>
      <c r="Q90" s="69"/>
      <c r="R90" s="76">
        <v>1.1042974919999999</v>
      </c>
      <c r="S90" s="77">
        <v>1.7214502402665729E-5</v>
      </c>
      <c r="T90" s="77">
        <f t="shared" si="1"/>
        <v>4.7302544582029953E-4</v>
      </c>
      <c r="U90" s="77">
        <f>R90/'סכום נכסי הקרן'!$C$42</f>
        <v>1.415089038888784E-5</v>
      </c>
    </row>
    <row r="91" spans="2:21">
      <c r="B91" s="75" t="s">
        <v>356</v>
      </c>
      <c r="C91" s="69">
        <v>1410307</v>
      </c>
      <c r="D91" s="82" t="s">
        <v>114</v>
      </c>
      <c r="E91" s="82" t="s">
        <v>243</v>
      </c>
      <c r="F91" s="69" t="s">
        <v>355</v>
      </c>
      <c r="G91" s="82" t="s">
        <v>123</v>
      </c>
      <c r="H91" s="69" t="s">
        <v>301</v>
      </c>
      <c r="I91" s="69" t="s">
        <v>247</v>
      </c>
      <c r="J91" s="69"/>
      <c r="K91" s="76">
        <v>1.6799999999880137</v>
      </c>
      <c r="L91" s="82" t="s">
        <v>127</v>
      </c>
      <c r="M91" s="83">
        <v>1.8000000000000002E-2</v>
      </c>
      <c r="N91" s="83">
        <v>2.8999999999400682E-2</v>
      </c>
      <c r="O91" s="76">
        <v>9303.4084650000004</v>
      </c>
      <c r="P91" s="78">
        <v>107.61</v>
      </c>
      <c r="Q91" s="69"/>
      <c r="R91" s="76">
        <v>10.011397734000001</v>
      </c>
      <c r="S91" s="77">
        <v>8.8104772328242988E-6</v>
      </c>
      <c r="T91" s="77">
        <f t="shared" si="1"/>
        <v>4.2883787301127799E-3</v>
      </c>
      <c r="U91" s="77">
        <f>R91/'סכום נכסי הקרן'!$C$42</f>
        <v>1.2828987931215382E-4</v>
      </c>
    </row>
    <row r="92" spans="2:21">
      <c r="B92" s="75" t="s">
        <v>357</v>
      </c>
      <c r="C92" s="69">
        <v>1192749</v>
      </c>
      <c r="D92" s="82" t="s">
        <v>114</v>
      </c>
      <c r="E92" s="82" t="s">
        <v>243</v>
      </c>
      <c r="F92" s="69" t="s">
        <v>355</v>
      </c>
      <c r="G92" s="82" t="s">
        <v>123</v>
      </c>
      <c r="H92" s="69" t="s">
        <v>301</v>
      </c>
      <c r="I92" s="69" t="s">
        <v>247</v>
      </c>
      <c r="J92" s="69"/>
      <c r="K92" s="76">
        <v>4.1799999998594739</v>
      </c>
      <c r="L92" s="82" t="s">
        <v>127</v>
      </c>
      <c r="M92" s="83">
        <v>2.2000000000000002E-2</v>
      </c>
      <c r="N92" s="83">
        <v>2.7399999998742663E-2</v>
      </c>
      <c r="O92" s="76">
        <v>5477.811549</v>
      </c>
      <c r="P92" s="78">
        <v>98.73</v>
      </c>
      <c r="Q92" s="69"/>
      <c r="R92" s="76">
        <v>5.4082433819999993</v>
      </c>
      <c r="S92" s="77">
        <v>1.8871777035822936E-5</v>
      </c>
      <c r="T92" s="77">
        <f t="shared" si="1"/>
        <v>2.3166191677588583E-3</v>
      </c>
      <c r="U92" s="77">
        <f>R92/'סכום נכסי הקרן'!$C$42</f>
        <v>6.9303299019998199E-5</v>
      </c>
    </row>
    <row r="93" spans="2:21">
      <c r="B93" s="75" t="s">
        <v>358</v>
      </c>
      <c r="C93" s="69">
        <v>1110915</v>
      </c>
      <c r="D93" s="82" t="s">
        <v>114</v>
      </c>
      <c r="E93" s="82" t="s">
        <v>243</v>
      </c>
      <c r="F93" s="69" t="s">
        <v>359</v>
      </c>
      <c r="G93" s="82" t="s">
        <v>360</v>
      </c>
      <c r="H93" s="69" t="s">
        <v>361</v>
      </c>
      <c r="I93" s="69" t="s">
        <v>247</v>
      </c>
      <c r="J93" s="69"/>
      <c r="K93" s="76">
        <v>6.030000000034498</v>
      </c>
      <c r="L93" s="82" t="s">
        <v>127</v>
      </c>
      <c r="M93" s="83">
        <v>5.1500000000000004E-2</v>
      </c>
      <c r="N93" s="83">
        <v>3.0000000000199405E-2</v>
      </c>
      <c r="O93" s="76">
        <v>33134.013507999996</v>
      </c>
      <c r="P93" s="78">
        <v>151.35</v>
      </c>
      <c r="Q93" s="69"/>
      <c r="R93" s="76">
        <v>50.148327309000003</v>
      </c>
      <c r="S93" s="77">
        <v>1.0594848362316258E-5</v>
      </c>
      <c r="T93" s="77">
        <f t="shared" si="1"/>
        <v>2.1481018524745533E-2</v>
      </c>
      <c r="U93" s="77">
        <f>R93/'סכום נכסי הקרן'!$C$42</f>
        <v>6.4261984481237032E-4</v>
      </c>
    </row>
    <row r="94" spans="2:21">
      <c r="B94" s="75" t="s">
        <v>362</v>
      </c>
      <c r="C94" s="69">
        <v>2300184</v>
      </c>
      <c r="D94" s="82" t="s">
        <v>114</v>
      </c>
      <c r="E94" s="82" t="s">
        <v>243</v>
      </c>
      <c r="F94" s="69" t="s">
        <v>363</v>
      </c>
      <c r="G94" s="82" t="s">
        <v>150</v>
      </c>
      <c r="H94" s="69" t="s">
        <v>364</v>
      </c>
      <c r="I94" s="69" t="s">
        <v>125</v>
      </c>
      <c r="J94" s="69"/>
      <c r="K94" s="76">
        <v>1.6300000000148329</v>
      </c>
      <c r="L94" s="82" t="s">
        <v>127</v>
      </c>
      <c r="M94" s="83">
        <v>2.2000000000000002E-2</v>
      </c>
      <c r="N94" s="83">
        <v>2.020000000059333E-2</v>
      </c>
      <c r="O94" s="76">
        <v>8556.9032260000004</v>
      </c>
      <c r="P94" s="78">
        <v>110.3</v>
      </c>
      <c r="Q94" s="69"/>
      <c r="R94" s="76">
        <v>9.4382644219999996</v>
      </c>
      <c r="S94" s="77">
        <v>1.0783537326237767E-5</v>
      </c>
      <c r="T94" s="77">
        <f t="shared" si="1"/>
        <v>4.0428772756702248E-3</v>
      </c>
      <c r="U94" s="77">
        <f>R94/'סכום נכסי הקרן'!$C$42</f>
        <v>1.2094552986366998E-4</v>
      </c>
    </row>
    <row r="95" spans="2:21">
      <c r="B95" s="75" t="s">
        <v>365</v>
      </c>
      <c r="C95" s="69">
        <v>2300242</v>
      </c>
      <c r="D95" s="82" t="s">
        <v>114</v>
      </c>
      <c r="E95" s="82" t="s">
        <v>243</v>
      </c>
      <c r="F95" s="69" t="s">
        <v>363</v>
      </c>
      <c r="G95" s="82" t="s">
        <v>150</v>
      </c>
      <c r="H95" s="69" t="s">
        <v>364</v>
      </c>
      <c r="I95" s="69" t="s">
        <v>125</v>
      </c>
      <c r="J95" s="69"/>
      <c r="K95" s="76">
        <v>4.9200000000641255</v>
      </c>
      <c r="L95" s="82" t="s">
        <v>127</v>
      </c>
      <c r="M95" s="83">
        <v>1.7000000000000001E-2</v>
      </c>
      <c r="N95" s="83">
        <v>2.3699999999928747E-2</v>
      </c>
      <c r="O95" s="76">
        <v>5368.6481489999996</v>
      </c>
      <c r="P95" s="78">
        <v>104.57</v>
      </c>
      <c r="Q95" s="69"/>
      <c r="R95" s="76">
        <v>5.6139953919999996</v>
      </c>
      <c r="S95" s="77">
        <v>4.2298132339037534E-6</v>
      </c>
      <c r="T95" s="77">
        <f t="shared" si="1"/>
        <v>2.4047529695321516E-3</v>
      </c>
      <c r="U95" s="77">
        <f>R95/'סכום נכסי הקרן'!$C$42</f>
        <v>7.1939883963725802E-5</v>
      </c>
    </row>
    <row r="96" spans="2:21">
      <c r="B96" s="75" t="s">
        <v>366</v>
      </c>
      <c r="C96" s="69">
        <v>2300317</v>
      </c>
      <c r="D96" s="82" t="s">
        <v>114</v>
      </c>
      <c r="E96" s="82" t="s">
        <v>243</v>
      </c>
      <c r="F96" s="69" t="s">
        <v>363</v>
      </c>
      <c r="G96" s="82" t="s">
        <v>150</v>
      </c>
      <c r="H96" s="69" t="s">
        <v>364</v>
      </c>
      <c r="I96" s="69" t="s">
        <v>125</v>
      </c>
      <c r="J96" s="69"/>
      <c r="K96" s="76">
        <v>9.7900000021061828</v>
      </c>
      <c r="L96" s="82" t="s">
        <v>127</v>
      </c>
      <c r="M96" s="83">
        <v>5.7999999999999996E-3</v>
      </c>
      <c r="N96" s="83">
        <v>2.7500000007631097E-2</v>
      </c>
      <c r="O96" s="76">
        <v>2652.0744239999999</v>
      </c>
      <c r="P96" s="78">
        <v>86.47</v>
      </c>
      <c r="Q96" s="69"/>
      <c r="R96" s="76">
        <v>2.2932489230000002</v>
      </c>
      <c r="S96" s="77">
        <v>5.5440626135382545E-6</v>
      </c>
      <c r="T96" s="77">
        <f t="shared" si="1"/>
        <v>9.823123769070346E-4</v>
      </c>
      <c r="U96" s="77">
        <f>R96/'סכום נכסי הקרן'!$C$42</f>
        <v>2.9386568727087261E-5</v>
      </c>
    </row>
    <row r="97" spans="2:21">
      <c r="B97" s="75" t="s">
        <v>367</v>
      </c>
      <c r="C97" s="69">
        <v>1136084</v>
      </c>
      <c r="D97" s="82" t="s">
        <v>114</v>
      </c>
      <c r="E97" s="82" t="s">
        <v>243</v>
      </c>
      <c r="F97" s="69" t="s">
        <v>304</v>
      </c>
      <c r="G97" s="82" t="s">
        <v>267</v>
      </c>
      <c r="H97" s="69" t="s">
        <v>364</v>
      </c>
      <c r="I97" s="69" t="s">
        <v>125</v>
      </c>
      <c r="J97" s="69"/>
      <c r="K97" s="76">
        <v>1.0799999959172453</v>
      </c>
      <c r="L97" s="82" t="s">
        <v>127</v>
      </c>
      <c r="M97" s="83">
        <v>2.5000000000000001E-2</v>
      </c>
      <c r="N97" s="83">
        <v>2.8099999778000213E-2</v>
      </c>
      <c r="O97" s="76">
        <v>35.662233999999998</v>
      </c>
      <c r="P97" s="78">
        <v>109.89</v>
      </c>
      <c r="Q97" s="69"/>
      <c r="R97" s="76">
        <v>3.9189227E-2</v>
      </c>
      <c r="S97" s="77">
        <v>5.0489688291406549E-8</v>
      </c>
      <c r="T97" s="77">
        <f t="shared" si="1"/>
        <v>1.6786691726931788E-5</v>
      </c>
      <c r="U97" s="77">
        <f>R97/'סכום נכסי הקרן'!$C$42</f>
        <v>5.021857422657661E-7</v>
      </c>
    </row>
    <row r="98" spans="2:21">
      <c r="B98" s="75" t="s">
        <v>368</v>
      </c>
      <c r="C98" s="69">
        <v>1141050</v>
      </c>
      <c r="D98" s="82" t="s">
        <v>114</v>
      </c>
      <c r="E98" s="82" t="s">
        <v>243</v>
      </c>
      <c r="F98" s="69" t="s">
        <v>304</v>
      </c>
      <c r="G98" s="82" t="s">
        <v>267</v>
      </c>
      <c r="H98" s="69" t="s">
        <v>364</v>
      </c>
      <c r="I98" s="69" t="s">
        <v>125</v>
      </c>
      <c r="J98" s="69"/>
      <c r="K98" s="76">
        <v>2.4200000001520676</v>
      </c>
      <c r="L98" s="82" t="s">
        <v>127</v>
      </c>
      <c r="M98" s="83">
        <v>1.95E-2</v>
      </c>
      <c r="N98" s="83">
        <v>3.4900000001107163E-2</v>
      </c>
      <c r="O98" s="76">
        <v>7030.53892</v>
      </c>
      <c r="P98" s="78">
        <v>106.63</v>
      </c>
      <c r="Q98" s="69"/>
      <c r="R98" s="76">
        <v>7.4966636329999998</v>
      </c>
      <c r="S98" s="77">
        <v>1.2354271051961982E-5</v>
      </c>
      <c r="T98" s="77">
        <f t="shared" si="1"/>
        <v>3.2111932544030912E-3</v>
      </c>
      <c r="U98" s="77">
        <f>R98/'סכום נכסי הקרן'!$C$42</f>
        <v>9.6065114809610301E-5</v>
      </c>
    </row>
    <row r="99" spans="2:21">
      <c r="B99" s="75" t="s">
        <v>369</v>
      </c>
      <c r="C99" s="69">
        <v>1162221</v>
      </c>
      <c r="D99" s="82" t="s">
        <v>114</v>
      </c>
      <c r="E99" s="82" t="s">
        <v>243</v>
      </c>
      <c r="F99" s="69" t="s">
        <v>304</v>
      </c>
      <c r="G99" s="82" t="s">
        <v>267</v>
      </c>
      <c r="H99" s="69" t="s">
        <v>364</v>
      </c>
      <c r="I99" s="69" t="s">
        <v>125</v>
      </c>
      <c r="J99" s="69"/>
      <c r="K99" s="76">
        <v>5.609999999591162</v>
      </c>
      <c r="L99" s="82" t="s">
        <v>127</v>
      </c>
      <c r="M99" s="83">
        <v>1.1699999999999999E-2</v>
      </c>
      <c r="N99" s="83">
        <v>3.7999999993370198E-2</v>
      </c>
      <c r="O99" s="76">
        <v>963.79592600000001</v>
      </c>
      <c r="P99" s="78">
        <v>93.9</v>
      </c>
      <c r="Q99" s="69"/>
      <c r="R99" s="76">
        <v>0.90500441700000001</v>
      </c>
      <c r="S99" s="77">
        <v>1.3360805574310236E-6</v>
      </c>
      <c r="T99" s="77">
        <f t="shared" si="1"/>
        <v>3.8765832660314083E-4</v>
      </c>
      <c r="U99" s="77">
        <f>R99/'סכום נכסי הקרן'!$C$42</f>
        <v>1.1597072708398712E-5</v>
      </c>
    </row>
    <row r="100" spans="2:21">
      <c r="B100" s="75" t="s">
        <v>370</v>
      </c>
      <c r="C100" s="69">
        <v>1156231</v>
      </c>
      <c r="D100" s="82" t="s">
        <v>114</v>
      </c>
      <c r="E100" s="82" t="s">
        <v>243</v>
      </c>
      <c r="F100" s="69" t="s">
        <v>304</v>
      </c>
      <c r="G100" s="82" t="s">
        <v>267</v>
      </c>
      <c r="H100" s="69" t="s">
        <v>364</v>
      </c>
      <c r="I100" s="69" t="s">
        <v>125</v>
      </c>
      <c r="J100" s="69"/>
      <c r="K100" s="76">
        <v>3.9400000000575375</v>
      </c>
      <c r="L100" s="82" t="s">
        <v>127</v>
      </c>
      <c r="M100" s="83">
        <v>3.3500000000000002E-2</v>
      </c>
      <c r="N100" s="83">
        <v>3.5700000001006912E-2</v>
      </c>
      <c r="O100" s="76">
        <v>6425.083036</v>
      </c>
      <c r="P100" s="78">
        <v>108.2</v>
      </c>
      <c r="Q100" s="69"/>
      <c r="R100" s="76">
        <v>6.9519404900000001</v>
      </c>
      <c r="S100" s="77">
        <v>1.5447003916203648E-5</v>
      </c>
      <c r="T100" s="77">
        <f t="shared" si="1"/>
        <v>2.9778612859499656E-3</v>
      </c>
      <c r="U100" s="77">
        <f>R100/'סכום נכסי הקרן'!$C$42</f>
        <v>8.9084824131848366E-5</v>
      </c>
    </row>
    <row r="101" spans="2:21">
      <c r="B101" s="75" t="s">
        <v>371</v>
      </c>
      <c r="C101" s="69">
        <v>1174226</v>
      </c>
      <c r="D101" s="82" t="s">
        <v>114</v>
      </c>
      <c r="E101" s="82" t="s">
        <v>243</v>
      </c>
      <c r="F101" s="69" t="s">
        <v>304</v>
      </c>
      <c r="G101" s="82" t="s">
        <v>267</v>
      </c>
      <c r="H101" s="69" t="s">
        <v>364</v>
      </c>
      <c r="I101" s="69" t="s">
        <v>125</v>
      </c>
      <c r="J101" s="69"/>
      <c r="K101" s="76">
        <v>5.6199999998972467</v>
      </c>
      <c r="L101" s="82" t="s">
        <v>127</v>
      </c>
      <c r="M101" s="83">
        <v>1.3300000000000001E-2</v>
      </c>
      <c r="N101" s="83">
        <v>3.9099999999300541E-2</v>
      </c>
      <c r="O101" s="76">
        <v>17113.630936000001</v>
      </c>
      <c r="P101" s="78">
        <v>94.4</v>
      </c>
      <c r="Q101" s="69"/>
      <c r="R101" s="76">
        <v>16.155267543000001</v>
      </c>
      <c r="S101" s="77">
        <v>1.441147868294737E-5</v>
      </c>
      <c r="T101" s="77">
        <f t="shared" si="1"/>
        <v>6.9201032214911444E-3</v>
      </c>
      <c r="U101" s="77">
        <f>R101/'סכום נכסי הקרן'!$C$42</f>
        <v>2.07019776699946E-4</v>
      </c>
    </row>
    <row r="102" spans="2:21">
      <c r="B102" s="75" t="s">
        <v>372</v>
      </c>
      <c r="C102" s="69">
        <v>1186188</v>
      </c>
      <c r="D102" s="82" t="s">
        <v>114</v>
      </c>
      <c r="E102" s="82" t="s">
        <v>243</v>
      </c>
      <c r="F102" s="69" t="s">
        <v>304</v>
      </c>
      <c r="G102" s="82" t="s">
        <v>267</v>
      </c>
      <c r="H102" s="69" t="s">
        <v>361</v>
      </c>
      <c r="I102" s="69" t="s">
        <v>247</v>
      </c>
      <c r="J102" s="69"/>
      <c r="K102" s="76">
        <v>5.7799999998329588</v>
      </c>
      <c r="L102" s="82" t="s">
        <v>127</v>
      </c>
      <c r="M102" s="83">
        <v>1.8700000000000001E-2</v>
      </c>
      <c r="N102" s="83">
        <v>3.9299999999135492E-2</v>
      </c>
      <c r="O102" s="76">
        <v>14563.909379000001</v>
      </c>
      <c r="P102" s="78">
        <v>93.72</v>
      </c>
      <c r="Q102" s="69"/>
      <c r="R102" s="76">
        <v>13.649296626</v>
      </c>
      <c r="S102" s="77">
        <v>2.448394828649962E-5</v>
      </c>
      <c r="T102" s="77">
        <f t="shared" si="1"/>
        <v>5.8466714525936461E-3</v>
      </c>
      <c r="U102" s="77">
        <f>R102/'סכום נכסי הקרן'!$C$42</f>
        <v>1.749073069885616E-4</v>
      </c>
    </row>
    <row r="103" spans="2:21">
      <c r="B103" s="75" t="s">
        <v>373</v>
      </c>
      <c r="C103" s="69">
        <v>1185537</v>
      </c>
      <c r="D103" s="82" t="s">
        <v>114</v>
      </c>
      <c r="E103" s="82" t="s">
        <v>243</v>
      </c>
      <c r="F103" s="69" t="s">
        <v>249</v>
      </c>
      <c r="G103" s="82" t="s">
        <v>250</v>
      </c>
      <c r="H103" s="69" t="s">
        <v>364</v>
      </c>
      <c r="I103" s="69" t="s">
        <v>125</v>
      </c>
      <c r="J103" s="69"/>
      <c r="K103" s="76">
        <v>4.890000000148393</v>
      </c>
      <c r="L103" s="82" t="s">
        <v>127</v>
      </c>
      <c r="M103" s="83">
        <v>1.09E-2</v>
      </c>
      <c r="N103" s="83">
        <v>3.8200000001154172E-2</v>
      </c>
      <c r="O103" s="76">
        <v>0.26275199999999999</v>
      </c>
      <c r="P103" s="78">
        <v>4616513</v>
      </c>
      <c r="Q103" s="69"/>
      <c r="R103" s="76">
        <v>12.129962579999999</v>
      </c>
      <c r="S103" s="77">
        <v>1.446951924665455E-5</v>
      </c>
      <c r="T103" s="77">
        <f t="shared" si="1"/>
        <v>5.1958652435190452E-3</v>
      </c>
      <c r="U103" s="77">
        <f>R103/'סכום נכסי הקרן'!$C$42</f>
        <v>1.5543797947056384E-4</v>
      </c>
    </row>
    <row r="104" spans="2:21">
      <c r="B104" s="75" t="s">
        <v>374</v>
      </c>
      <c r="C104" s="69">
        <v>1151000</v>
      </c>
      <c r="D104" s="82" t="s">
        <v>114</v>
      </c>
      <c r="E104" s="82" t="s">
        <v>243</v>
      </c>
      <c r="F104" s="69" t="s">
        <v>249</v>
      </c>
      <c r="G104" s="82" t="s">
        <v>250</v>
      </c>
      <c r="H104" s="69" t="s">
        <v>364</v>
      </c>
      <c r="I104" s="69" t="s">
        <v>125</v>
      </c>
      <c r="J104" s="69"/>
      <c r="K104" s="76">
        <v>1.2599999999326503</v>
      </c>
      <c r="L104" s="82" t="s">
        <v>127</v>
      </c>
      <c r="M104" s="83">
        <v>2.2000000000000002E-2</v>
      </c>
      <c r="N104" s="83">
        <v>2.8500000001683734E-2</v>
      </c>
      <c r="O104" s="76">
        <v>4.8681999999999996E-2</v>
      </c>
      <c r="P104" s="78">
        <v>5490000</v>
      </c>
      <c r="Q104" s="69"/>
      <c r="R104" s="76">
        <v>2.672628043</v>
      </c>
      <c r="S104" s="77">
        <v>9.6706396503774335E-6</v>
      </c>
      <c r="T104" s="77">
        <f t="shared" si="1"/>
        <v>1.1448192907350275E-3</v>
      </c>
      <c r="U104" s="77">
        <f>R104/'סכום נכסי הקרן'!$C$42</f>
        <v>3.4248077860128672E-5</v>
      </c>
    </row>
    <row r="105" spans="2:21">
      <c r="B105" s="75" t="s">
        <v>375</v>
      </c>
      <c r="C105" s="69">
        <v>1167030</v>
      </c>
      <c r="D105" s="82" t="s">
        <v>114</v>
      </c>
      <c r="E105" s="82" t="s">
        <v>243</v>
      </c>
      <c r="F105" s="69" t="s">
        <v>249</v>
      </c>
      <c r="G105" s="82" t="s">
        <v>250</v>
      </c>
      <c r="H105" s="69" t="s">
        <v>364</v>
      </c>
      <c r="I105" s="69" t="s">
        <v>125</v>
      </c>
      <c r="J105" s="69"/>
      <c r="K105" s="76">
        <v>3.1000000001204877</v>
      </c>
      <c r="L105" s="82" t="s">
        <v>127</v>
      </c>
      <c r="M105" s="83">
        <v>2.3199999999999998E-2</v>
      </c>
      <c r="N105" s="83">
        <v>3.5500000000602432E-2</v>
      </c>
      <c r="O105" s="76">
        <v>3.1026999999999999E-2</v>
      </c>
      <c r="P105" s="78">
        <v>5350000</v>
      </c>
      <c r="Q105" s="69"/>
      <c r="R105" s="76">
        <v>1.6599177979999999</v>
      </c>
      <c r="S105" s="77">
        <v>5.1711666666666663E-6</v>
      </c>
      <c r="T105" s="77">
        <f t="shared" si="1"/>
        <v>7.1102521024651562E-4</v>
      </c>
      <c r="U105" s="77">
        <f>R105/'סכום נכסי הקרן'!$C$42</f>
        <v>2.1270821480831606E-5</v>
      </c>
    </row>
    <row r="106" spans="2:21">
      <c r="B106" s="75" t="s">
        <v>376</v>
      </c>
      <c r="C106" s="69">
        <v>1189497</v>
      </c>
      <c r="D106" s="82" t="s">
        <v>114</v>
      </c>
      <c r="E106" s="82" t="s">
        <v>243</v>
      </c>
      <c r="F106" s="69" t="s">
        <v>249</v>
      </c>
      <c r="G106" s="82" t="s">
        <v>250</v>
      </c>
      <c r="H106" s="69" t="s">
        <v>364</v>
      </c>
      <c r="I106" s="69" t="s">
        <v>125</v>
      </c>
      <c r="J106" s="69"/>
      <c r="K106" s="76">
        <v>5.5399999999323644</v>
      </c>
      <c r="L106" s="82" t="s">
        <v>127</v>
      </c>
      <c r="M106" s="83">
        <v>2.9900000000000003E-2</v>
      </c>
      <c r="N106" s="83">
        <v>3.0399999999780644E-2</v>
      </c>
      <c r="O106" s="76">
        <v>0.21562799999999999</v>
      </c>
      <c r="P106" s="78">
        <v>5074000</v>
      </c>
      <c r="Q106" s="69"/>
      <c r="R106" s="76">
        <v>10.940949780999999</v>
      </c>
      <c r="S106" s="77">
        <v>1.3476749999999999E-5</v>
      </c>
      <c r="T106" s="77">
        <f t="shared" si="1"/>
        <v>4.6865520254708989E-3</v>
      </c>
      <c r="U106" s="77">
        <f>R106/'סכום נכסי הקרן'!$C$42</f>
        <v>1.4020151473934293E-4</v>
      </c>
    </row>
    <row r="107" spans="2:21">
      <c r="B107" s="75" t="s">
        <v>377</v>
      </c>
      <c r="C107" s="69">
        <v>7480197</v>
      </c>
      <c r="D107" s="82" t="s">
        <v>114</v>
      </c>
      <c r="E107" s="82" t="s">
        <v>243</v>
      </c>
      <c r="F107" s="69" t="s">
        <v>253</v>
      </c>
      <c r="G107" s="82" t="s">
        <v>250</v>
      </c>
      <c r="H107" s="69" t="s">
        <v>364</v>
      </c>
      <c r="I107" s="69" t="s">
        <v>125</v>
      </c>
      <c r="J107" s="69"/>
      <c r="K107" s="76">
        <v>2.5399999999711915</v>
      </c>
      <c r="L107" s="82" t="s">
        <v>127</v>
      </c>
      <c r="M107" s="83">
        <v>1.46E-2</v>
      </c>
      <c r="N107" s="83">
        <v>3.7099999999192113E-2</v>
      </c>
      <c r="O107" s="76">
        <v>0.309811</v>
      </c>
      <c r="P107" s="78">
        <v>5153990</v>
      </c>
      <c r="Q107" s="69"/>
      <c r="R107" s="76">
        <v>15.967610898999999</v>
      </c>
      <c r="S107" s="77">
        <v>1.1632598655802951E-5</v>
      </c>
      <c r="T107" s="77">
        <f t="shared" si="1"/>
        <v>6.8397205634372201E-3</v>
      </c>
      <c r="U107" s="77">
        <f>R107/'סכום נכסי הקרן'!$C$42</f>
        <v>2.0461507269651559E-4</v>
      </c>
    </row>
    <row r="108" spans="2:21">
      <c r="B108" s="75" t="s">
        <v>378</v>
      </c>
      <c r="C108" s="69">
        <v>7480247</v>
      </c>
      <c r="D108" s="82" t="s">
        <v>114</v>
      </c>
      <c r="E108" s="82" t="s">
        <v>243</v>
      </c>
      <c r="F108" s="69" t="s">
        <v>253</v>
      </c>
      <c r="G108" s="82" t="s">
        <v>250</v>
      </c>
      <c r="H108" s="69" t="s">
        <v>364</v>
      </c>
      <c r="I108" s="69" t="s">
        <v>125</v>
      </c>
      <c r="J108" s="69"/>
      <c r="K108" s="76">
        <v>3.1099999999487831</v>
      </c>
      <c r="L108" s="82" t="s">
        <v>127</v>
      </c>
      <c r="M108" s="83">
        <v>2.4199999999999999E-2</v>
      </c>
      <c r="N108" s="83">
        <v>4.0999999999359778E-2</v>
      </c>
      <c r="O108" s="76">
        <v>0.29592000000000002</v>
      </c>
      <c r="P108" s="78">
        <v>5278341</v>
      </c>
      <c r="Q108" s="69"/>
      <c r="R108" s="76">
        <v>15.61967368</v>
      </c>
      <c r="S108" s="77">
        <v>9.7714964998018756E-6</v>
      </c>
      <c r="T108" s="77">
        <f t="shared" si="1"/>
        <v>6.6906817769442142E-3</v>
      </c>
      <c r="U108" s="77">
        <f>R108/'סכום נכסי הקרן'!$C$42</f>
        <v>2.0015647210749654E-4</v>
      </c>
    </row>
    <row r="109" spans="2:21">
      <c r="B109" s="75" t="s">
        <v>379</v>
      </c>
      <c r="C109" s="69">
        <v>7480312</v>
      </c>
      <c r="D109" s="82" t="s">
        <v>114</v>
      </c>
      <c r="E109" s="82" t="s">
        <v>243</v>
      </c>
      <c r="F109" s="69" t="s">
        <v>253</v>
      </c>
      <c r="G109" s="82" t="s">
        <v>250</v>
      </c>
      <c r="H109" s="69" t="s">
        <v>364</v>
      </c>
      <c r="I109" s="69" t="s">
        <v>125</v>
      </c>
      <c r="J109" s="69"/>
      <c r="K109" s="76">
        <v>4.5700000002490766</v>
      </c>
      <c r="L109" s="82" t="s">
        <v>127</v>
      </c>
      <c r="M109" s="83">
        <v>2E-3</v>
      </c>
      <c r="N109" s="83">
        <v>4.0900000002588921E-2</v>
      </c>
      <c r="O109" s="76">
        <v>0.18232900000000002</v>
      </c>
      <c r="P109" s="78">
        <v>4470000</v>
      </c>
      <c r="Q109" s="69"/>
      <c r="R109" s="76">
        <v>8.1501237209999999</v>
      </c>
      <c r="S109" s="77">
        <v>1.5907258768103298E-5</v>
      </c>
      <c r="T109" s="77">
        <f t="shared" si="1"/>
        <v>3.4911026553491654E-3</v>
      </c>
      <c r="U109" s="77">
        <f>R109/'סכום נכסי הקרן'!$C$42</f>
        <v>1.0443880228584791E-4</v>
      </c>
    </row>
    <row r="110" spans="2:21">
      <c r="B110" s="75" t="s">
        <v>380</v>
      </c>
      <c r="C110" s="69">
        <v>1191246</v>
      </c>
      <c r="D110" s="82" t="s">
        <v>114</v>
      </c>
      <c r="E110" s="82" t="s">
        <v>243</v>
      </c>
      <c r="F110" s="69" t="s">
        <v>253</v>
      </c>
      <c r="G110" s="82" t="s">
        <v>250</v>
      </c>
      <c r="H110" s="69" t="s">
        <v>364</v>
      </c>
      <c r="I110" s="69" t="s">
        <v>125</v>
      </c>
      <c r="J110" s="69"/>
      <c r="K110" s="76">
        <v>5.2200000000580218</v>
      </c>
      <c r="L110" s="82" t="s">
        <v>127</v>
      </c>
      <c r="M110" s="83">
        <v>3.1699999999999999E-2</v>
      </c>
      <c r="N110" s="83">
        <v>3.8900000000400621E-2</v>
      </c>
      <c r="O110" s="76">
        <v>0.14682400000000001</v>
      </c>
      <c r="P110" s="78">
        <v>4930250</v>
      </c>
      <c r="Q110" s="69"/>
      <c r="R110" s="76">
        <v>7.2387986389999996</v>
      </c>
      <c r="S110" s="77">
        <v>1.5845456507662423E-5</v>
      </c>
      <c r="T110" s="77">
        <f t="shared" si="1"/>
        <v>3.1007368740961993E-3</v>
      </c>
      <c r="U110" s="77">
        <f>R110/'סכום נכסי הקרן'!$C$42</f>
        <v>9.2760734158870551E-5</v>
      </c>
    </row>
    <row r="111" spans="2:21">
      <c r="B111" s="75" t="s">
        <v>381</v>
      </c>
      <c r="C111" s="69">
        <v>7670284</v>
      </c>
      <c r="D111" s="82" t="s">
        <v>114</v>
      </c>
      <c r="E111" s="82" t="s">
        <v>243</v>
      </c>
      <c r="F111" s="69" t="s">
        <v>382</v>
      </c>
      <c r="G111" s="82" t="s">
        <v>383</v>
      </c>
      <c r="H111" s="69" t="s">
        <v>361</v>
      </c>
      <c r="I111" s="69" t="s">
        <v>247</v>
      </c>
      <c r="J111" s="69"/>
      <c r="K111" s="76">
        <v>5.5000000002315952</v>
      </c>
      <c r="L111" s="82" t="s">
        <v>127</v>
      </c>
      <c r="M111" s="83">
        <v>4.4000000000000003E-3</v>
      </c>
      <c r="N111" s="83">
        <v>2.8000000001543963E-2</v>
      </c>
      <c r="O111" s="76">
        <v>6760.0969370000003</v>
      </c>
      <c r="P111" s="78">
        <v>95.81</v>
      </c>
      <c r="Q111" s="69"/>
      <c r="R111" s="76">
        <v>6.4768493649999987</v>
      </c>
      <c r="S111" s="77">
        <v>8.5602123502440182E-6</v>
      </c>
      <c r="T111" s="77">
        <f t="shared" si="1"/>
        <v>2.7743561681384753E-3</v>
      </c>
      <c r="U111" s="77">
        <f>R111/'סכום נכסי הקרן'!$C$42</f>
        <v>8.2996824762735947E-5</v>
      </c>
    </row>
    <row r="112" spans="2:21">
      <c r="B112" s="75" t="s">
        <v>384</v>
      </c>
      <c r="C112" s="69">
        <v>1126069</v>
      </c>
      <c r="D112" s="82" t="s">
        <v>114</v>
      </c>
      <c r="E112" s="82" t="s">
        <v>243</v>
      </c>
      <c r="F112" s="69" t="s">
        <v>385</v>
      </c>
      <c r="G112" s="82" t="s">
        <v>383</v>
      </c>
      <c r="H112" s="69" t="s">
        <v>361</v>
      </c>
      <c r="I112" s="69" t="s">
        <v>247</v>
      </c>
      <c r="J112" s="69"/>
      <c r="K112" s="76">
        <v>0.17000000006282681</v>
      </c>
      <c r="L112" s="82" t="s">
        <v>127</v>
      </c>
      <c r="M112" s="83">
        <v>3.85E-2</v>
      </c>
      <c r="N112" s="83">
        <v>6.8999999999102488E-3</v>
      </c>
      <c r="O112" s="76">
        <v>4862.4160469999997</v>
      </c>
      <c r="P112" s="78">
        <v>114.57</v>
      </c>
      <c r="Q112" s="69"/>
      <c r="R112" s="76">
        <v>5.5708704449999997</v>
      </c>
      <c r="S112" s="77">
        <v>2.0298390223241477E-5</v>
      </c>
      <c r="T112" s="77">
        <f t="shared" si="1"/>
        <v>2.386280413514926E-3</v>
      </c>
      <c r="U112" s="77">
        <f>R112/'סכום נכסי הקרן'!$C$42</f>
        <v>7.1387264400207321E-5</v>
      </c>
    </row>
    <row r="113" spans="2:21">
      <c r="B113" s="75" t="s">
        <v>386</v>
      </c>
      <c r="C113" s="69">
        <v>1126077</v>
      </c>
      <c r="D113" s="82" t="s">
        <v>114</v>
      </c>
      <c r="E113" s="82" t="s">
        <v>243</v>
      </c>
      <c r="F113" s="69" t="s">
        <v>385</v>
      </c>
      <c r="G113" s="82" t="s">
        <v>383</v>
      </c>
      <c r="H113" s="69" t="s">
        <v>361</v>
      </c>
      <c r="I113" s="69" t="s">
        <v>247</v>
      </c>
      <c r="J113" s="69"/>
      <c r="K113" s="76">
        <v>1.1400000001480555</v>
      </c>
      <c r="L113" s="82" t="s">
        <v>127</v>
      </c>
      <c r="M113" s="83">
        <v>3.85E-2</v>
      </c>
      <c r="N113" s="83">
        <v>1.2000000000400149E-2</v>
      </c>
      <c r="O113" s="76">
        <v>4256.6240349999998</v>
      </c>
      <c r="P113" s="78">
        <v>117.42</v>
      </c>
      <c r="Q113" s="69"/>
      <c r="R113" s="76">
        <v>4.9981282590000005</v>
      </c>
      <c r="S113" s="77">
        <v>1.702649614E-5</v>
      </c>
      <c r="T113" s="77">
        <f t="shared" si="1"/>
        <v>2.140946497758154E-3</v>
      </c>
      <c r="U113" s="77">
        <f>R113/'סכום נכסי הקרן'!$C$42</f>
        <v>6.4047926989869351E-5</v>
      </c>
    </row>
    <row r="114" spans="2:21">
      <c r="B114" s="75" t="s">
        <v>387</v>
      </c>
      <c r="C114" s="69">
        <v>6130223</v>
      </c>
      <c r="D114" s="82" t="s">
        <v>114</v>
      </c>
      <c r="E114" s="82" t="s">
        <v>243</v>
      </c>
      <c r="F114" s="69" t="s">
        <v>313</v>
      </c>
      <c r="G114" s="82" t="s">
        <v>267</v>
      </c>
      <c r="H114" s="69" t="s">
        <v>364</v>
      </c>
      <c r="I114" s="69" t="s">
        <v>125</v>
      </c>
      <c r="J114" s="69"/>
      <c r="K114" s="76">
        <v>4.6000000001485839</v>
      </c>
      <c r="L114" s="82" t="s">
        <v>127</v>
      </c>
      <c r="M114" s="83">
        <v>2.4E-2</v>
      </c>
      <c r="N114" s="83">
        <v>2.7700000001151522E-2</v>
      </c>
      <c r="O114" s="76">
        <v>12392.224964000001</v>
      </c>
      <c r="P114" s="78">
        <v>108.62</v>
      </c>
      <c r="Q114" s="69"/>
      <c r="R114" s="76">
        <v>13.460434184999999</v>
      </c>
      <c r="S114" s="77">
        <v>1.1498229481098147E-5</v>
      </c>
      <c r="T114" s="77">
        <f t="shared" si="1"/>
        <v>5.7657722918150259E-3</v>
      </c>
      <c r="U114" s="77">
        <f>R114/'סכום נכסי הקרן'!$C$42</f>
        <v>1.7248715144122941E-4</v>
      </c>
    </row>
    <row r="115" spans="2:21">
      <c r="B115" s="75" t="s">
        <v>388</v>
      </c>
      <c r="C115" s="69">
        <v>6130181</v>
      </c>
      <c r="D115" s="82" t="s">
        <v>114</v>
      </c>
      <c r="E115" s="82" t="s">
        <v>243</v>
      </c>
      <c r="F115" s="69" t="s">
        <v>313</v>
      </c>
      <c r="G115" s="82" t="s">
        <v>267</v>
      </c>
      <c r="H115" s="69" t="s">
        <v>364</v>
      </c>
      <c r="I115" s="69" t="s">
        <v>125</v>
      </c>
      <c r="J115" s="69"/>
      <c r="K115" s="76">
        <v>0.74000000304210989</v>
      </c>
      <c r="L115" s="82" t="s">
        <v>127</v>
      </c>
      <c r="M115" s="83">
        <v>3.4799999999999998E-2</v>
      </c>
      <c r="N115" s="83">
        <v>2.300000008190296E-2</v>
      </c>
      <c r="O115" s="76">
        <v>77.471896999999998</v>
      </c>
      <c r="P115" s="78">
        <v>110.32</v>
      </c>
      <c r="Q115" s="69"/>
      <c r="R115" s="76">
        <v>8.5467001000000001E-2</v>
      </c>
      <c r="S115" s="77">
        <v>5.9495924959159661E-7</v>
      </c>
      <c r="T115" s="77">
        <f t="shared" si="1"/>
        <v>3.6609760090760929E-5</v>
      </c>
      <c r="U115" s="77">
        <f>R115/'סכום נכסי הקרן'!$C$42</f>
        <v>1.0952068367261742E-6</v>
      </c>
    </row>
    <row r="116" spans="2:21">
      <c r="B116" s="75" t="s">
        <v>389</v>
      </c>
      <c r="C116" s="69">
        <v>6130348</v>
      </c>
      <c r="D116" s="82" t="s">
        <v>114</v>
      </c>
      <c r="E116" s="82" t="s">
        <v>243</v>
      </c>
      <c r="F116" s="69" t="s">
        <v>313</v>
      </c>
      <c r="G116" s="82" t="s">
        <v>267</v>
      </c>
      <c r="H116" s="69" t="s">
        <v>364</v>
      </c>
      <c r="I116" s="69" t="s">
        <v>125</v>
      </c>
      <c r="J116" s="69"/>
      <c r="K116" s="76">
        <v>6.750000000133296</v>
      </c>
      <c r="L116" s="82" t="s">
        <v>127</v>
      </c>
      <c r="M116" s="83">
        <v>1.4999999999999999E-2</v>
      </c>
      <c r="N116" s="83">
        <v>3.1500000000533185E-2</v>
      </c>
      <c r="O116" s="76">
        <v>7963.1863059999996</v>
      </c>
      <c r="P116" s="78">
        <v>94.21</v>
      </c>
      <c r="Q116" s="69"/>
      <c r="R116" s="76">
        <v>7.5021178239999999</v>
      </c>
      <c r="S116" s="77">
        <v>3.041986029271602E-5</v>
      </c>
      <c r="T116" s="77">
        <f t="shared" si="1"/>
        <v>3.2135295552170066E-3</v>
      </c>
      <c r="U116" s="77">
        <f>R116/'סכום נכסי הקרן'!$C$42</f>
        <v>9.6135006898979503E-5</v>
      </c>
    </row>
    <row r="117" spans="2:21">
      <c r="B117" s="75" t="s">
        <v>390</v>
      </c>
      <c r="C117" s="69">
        <v>1136050</v>
      </c>
      <c r="D117" s="82" t="s">
        <v>114</v>
      </c>
      <c r="E117" s="82" t="s">
        <v>243</v>
      </c>
      <c r="F117" s="69" t="s">
        <v>391</v>
      </c>
      <c r="G117" s="82" t="s">
        <v>383</v>
      </c>
      <c r="H117" s="69" t="s">
        <v>364</v>
      </c>
      <c r="I117" s="69" t="s">
        <v>125</v>
      </c>
      <c r="J117" s="69"/>
      <c r="K117" s="76">
        <v>2.2800000001119001</v>
      </c>
      <c r="L117" s="82" t="s">
        <v>127</v>
      </c>
      <c r="M117" s="83">
        <v>2.4799999999999999E-2</v>
      </c>
      <c r="N117" s="83">
        <v>2.010000000133293E-2</v>
      </c>
      <c r="O117" s="76">
        <v>5484.5101919999997</v>
      </c>
      <c r="P117" s="78">
        <v>110.8</v>
      </c>
      <c r="Q117" s="69"/>
      <c r="R117" s="76">
        <v>6.0768376190000009</v>
      </c>
      <c r="S117" s="77">
        <v>1.295085896433119E-5</v>
      </c>
      <c r="T117" s="77">
        <f t="shared" si="1"/>
        <v>2.603011276154418E-3</v>
      </c>
      <c r="U117" s="77">
        <f>R117/'סכום נכסי הקרן'!$C$42</f>
        <v>7.7870921269410244E-5</v>
      </c>
    </row>
    <row r="118" spans="2:21">
      <c r="B118" s="75" t="s">
        <v>392</v>
      </c>
      <c r="C118" s="69">
        <v>1147602</v>
      </c>
      <c r="D118" s="82" t="s">
        <v>114</v>
      </c>
      <c r="E118" s="82" t="s">
        <v>243</v>
      </c>
      <c r="F118" s="69" t="s">
        <v>393</v>
      </c>
      <c r="G118" s="82" t="s">
        <v>267</v>
      </c>
      <c r="H118" s="69" t="s">
        <v>361</v>
      </c>
      <c r="I118" s="69" t="s">
        <v>247</v>
      </c>
      <c r="J118" s="69"/>
      <c r="K118" s="76">
        <v>2.7299999999333342</v>
      </c>
      <c r="L118" s="82" t="s">
        <v>127</v>
      </c>
      <c r="M118" s="83">
        <v>1.3999999999999999E-2</v>
      </c>
      <c r="N118" s="83">
        <v>2.889999999933333E-2</v>
      </c>
      <c r="O118" s="76">
        <v>14251.936095000001</v>
      </c>
      <c r="P118" s="78">
        <v>105.25</v>
      </c>
      <c r="Q118" s="69"/>
      <c r="R118" s="76">
        <v>15.000162700000001</v>
      </c>
      <c r="S118" s="77">
        <v>1.6038640665091156E-5</v>
      </c>
      <c r="T118" s="77">
        <f t="shared" si="1"/>
        <v>6.4253144645777466E-3</v>
      </c>
      <c r="U118" s="77">
        <f>R118/'סכום נכסי הקרן'!$C$42</f>
        <v>1.9221782148463298E-4</v>
      </c>
    </row>
    <row r="119" spans="2:21">
      <c r="B119" s="75" t="s">
        <v>394</v>
      </c>
      <c r="C119" s="69">
        <v>2310399</v>
      </c>
      <c r="D119" s="82" t="s">
        <v>114</v>
      </c>
      <c r="E119" s="82" t="s">
        <v>243</v>
      </c>
      <c r="F119" s="69" t="s">
        <v>257</v>
      </c>
      <c r="G119" s="82" t="s">
        <v>250</v>
      </c>
      <c r="H119" s="69" t="s">
        <v>364</v>
      </c>
      <c r="I119" s="69" t="s">
        <v>125</v>
      </c>
      <c r="J119" s="69"/>
      <c r="K119" s="76">
        <v>3.1199999998356684</v>
      </c>
      <c r="L119" s="82" t="s">
        <v>127</v>
      </c>
      <c r="M119" s="83">
        <v>1.89E-2</v>
      </c>
      <c r="N119" s="83">
        <v>3.3299999997382861E-2</v>
      </c>
      <c r="O119" s="76">
        <v>0.124236</v>
      </c>
      <c r="P119" s="78">
        <v>5289995</v>
      </c>
      <c r="Q119" s="69"/>
      <c r="R119" s="76">
        <v>6.5720690839999998</v>
      </c>
      <c r="S119" s="77">
        <v>1.5529500000000001E-5</v>
      </c>
      <c r="T119" s="77">
        <f t="shared" si="1"/>
        <v>2.8151435015854476E-3</v>
      </c>
      <c r="U119" s="77">
        <f>R119/'סכום נכסי הקרן'!$C$42</f>
        <v>8.4217006657733606E-5</v>
      </c>
    </row>
    <row r="120" spans="2:21">
      <c r="B120" s="75" t="s">
        <v>395</v>
      </c>
      <c r="C120" s="69">
        <v>1191675</v>
      </c>
      <c r="D120" s="82" t="s">
        <v>114</v>
      </c>
      <c r="E120" s="82" t="s">
        <v>243</v>
      </c>
      <c r="F120" s="69" t="s">
        <v>257</v>
      </c>
      <c r="G120" s="82" t="s">
        <v>250</v>
      </c>
      <c r="H120" s="69" t="s">
        <v>364</v>
      </c>
      <c r="I120" s="69" t="s">
        <v>125</v>
      </c>
      <c r="J120" s="69"/>
      <c r="K120" s="76">
        <v>4.799999999872921</v>
      </c>
      <c r="L120" s="82" t="s">
        <v>127</v>
      </c>
      <c r="M120" s="83">
        <v>3.3099999999999997E-2</v>
      </c>
      <c r="N120" s="83">
        <v>3.6999999999152808E-2</v>
      </c>
      <c r="O120" s="76">
        <v>0.188171</v>
      </c>
      <c r="P120" s="78">
        <v>5018260</v>
      </c>
      <c r="Q120" s="69"/>
      <c r="R120" s="76">
        <v>9.4429197239999993</v>
      </c>
      <c r="S120" s="77">
        <v>1.3413001639461116E-5</v>
      </c>
      <c r="T120" s="77">
        <f t="shared" si="1"/>
        <v>4.0448713726594244E-3</v>
      </c>
      <c r="U120" s="77">
        <f>R120/'סכום נכסי הקרן'!$C$42</f>
        <v>1.210051846838669E-4</v>
      </c>
    </row>
    <row r="121" spans="2:21">
      <c r="B121" s="75" t="s">
        <v>396</v>
      </c>
      <c r="C121" s="69">
        <v>2310266</v>
      </c>
      <c r="D121" s="82" t="s">
        <v>114</v>
      </c>
      <c r="E121" s="82" t="s">
        <v>243</v>
      </c>
      <c r="F121" s="69" t="s">
        <v>257</v>
      </c>
      <c r="G121" s="82" t="s">
        <v>250</v>
      </c>
      <c r="H121" s="69" t="s">
        <v>364</v>
      </c>
      <c r="I121" s="69" t="s">
        <v>125</v>
      </c>
      <c r="J121" s="69"/>
      <c r="K121" s="76">
        <v>0.55999999994725025</v>
      </c>
      <c r="L121" s="82" t="s">
        <v>127</v>
      </c>
      <c r="M121" s="83">
        <v>1.8200000000000001E-2</v>
      </c>
      <c r="N121" s="83">
        <v>2.3800000000322362E-2</v>
      </c>
      <c r="O121" s="76">
        <v>0.12501499999999999</v>
      </c>
      <c r="P121" s="78">
        <v>5459095</v>
      </c>
      <c r="Q121" s="69"/>
      <c r="R121" s="76">
        <v>6.8246734809999996</v>
      </c>
      <c r="S121" s="77">
        <v>8.7970586165646328E-6</v>
      </c>
      <c r="T121" s="77">
        <f t="shared" si="1"/>
        <v>2.9233465070008513E-3</v>
      </c>
      <c r="U121" s="77">
        <f>R121/'סכום נכסי הקרן'!$C$42</f>
        <v>8.7453976006658012E-5</v>
      </c>
    </row>
    <row r="122" spans="2:21">
      <c r="B122" s="75" t="s">
        <v>397</v>
      </c>
      <c r="C122" s="69">
        <v>2310290</v>
      </c>
      <c r="D122" s="82" t="s">
        <v>114</v>
      </c>
      <c r="E122" s="82" t="s">
        <v>243</v>
      </c>
      <c r="F122" s="69" t="s">
        <v>257</v>
      </c>
      <c r="G122" s="82" t="s">
        <v>250</v>
      </c>
      <c r="H122" s="69" t="s">
        <v>364</v>
      </c>
      <c r="I122" s="69" t="s">
        <v>125</v>
      </c>
      <c r="J122" s="69"/>
      <c r="K122" s="76">
        <v>1.7200000000525264</v>
      </c>
      <c r="L122" s="82" t="s">
        <v>127</v>
      </c>
      <c r="M122" s="83">
        <v>1.89E-2</v>
      </c>
      <c r="N122" s="83">
        <v>2.9600000000890657E-2</v>
      </c>
      <c r="O122" s="76">
        <v>0.33051700000000006</v>
      </c>
      <c r="P122" s="78">
        <v>5299297</v>
      </c>
      <c r="Q122" s="69"/>
      <c r="R122" s="76">
        <v>17.515058439000001</v>
      </c>
      <c r="S122" s="77">
        <v>1.5162721350582624E-5</v>
      </c>
      <c r="T122" s="77">
        <f t="shared" si="1"/>
        <v>7.5025691778683994E-3</v>
      </c>
      <c r="U122" s="77">
        <f>R122/'סכום נכסי הקרן'!$C$42</f>
        <v>2.2444465727832513E-4</v>
      </c>
    </row>
    <row r="123" spans="2:21">
      <c r="B123" s="75" t="s">
        <v>398</v>
      </c>
      <c r="C123" s="69">
        <v>1132927</v>
      </c>
      <c r="D123" s="82" t="s">
        <v>114</v>
      </c>
      <c r="E123" s="82" t="s">
        <v>243</v>
      </c>
      <c r="F123" s="69" t="s">
        <v>399</v>
      </c>
      <c r="G123" s="82" t="s">
        <v>267</v>
      </c>
      <c r="H123" s="69" t="s">
        <v>364</v>
      </c>
      <c r="I123" s="69" t="s">
        <v>125</v>
      </c>
      <c r="J123" s="69"/>
      <c r="K123" s="76">
        <v>1.2800000000580085</v>
      </c>
      <c r="L123" s="82" t="s">
        <v>127</v>
      </c>
      <c r="M123" s="83">
        <v>2.75E-2</v>
      </c>
      <c r="N123" s="83">
        <v>2.189999999883983E-2</v>
      </c>
      <c r="O123" s="76">
        <v>1252.1441070000001</v>
      </c>
      <c r="P123" s="78">
        <v>110.14</v>
      </c>
      <c r="Q123" s="69"/>
      <c r="R123" s="76">
        <v>1.379111564</v>
      </c>
      <c r="S123" s="77">
        <v>4.5288371440944423E-6</v>
      </c>
      <c r="T123" s="77">
        <f t="shared" si="1"/>
        <v>5.9074195778127388E-4</v>
      </c>
      <c r="U123" s="77">
        <f>R123/'סכום נכסי הקרן'!$C$42</f>
        <v>1.7672463007107582E-5</v>
      </c>
    </row>
    <row r="124" spans="2:21">
      <c r="B124" s="75" t="s">
        <v>400</v>
      </c>
      <c r="C124" s="69">
        <v>1138973</v>
      </c>
      <c r="D124" s="82" t="s">
        <v>114</v>
      </c>
      <c r="E124" s="82" t="s">
        <v>243</v>
      </c>
      <c r="F124" s="69" t="s">
        <v>399</v>
      </c>
      <c r="G124" s="82" t="s">
        <v>267</v>
      </c>
      <c r="H124" s="69" t="s">
        <v>364</v>
      </c>
      <c r="I124" s="69" t="s">
        <v>125</v>
      </c>
      <c r="J124" s="69"/>
      <c r="K124" s="76">
        <v>4.3000000000415417</v>
      </c>
      <c r="L124" s="82" t="s">
        <v>127</v>
      </c>
      <c r="M124" s="83">
        <v>1.9599999999999999E-2</v>
      </c>
      <c r="N124" s="83">
        <v>2.9100000000186935E-2</v>
      </c>
      <c r="O124" s="76">
        <v>9057.286822</v>
      </c>
      <c r="P124" s="78">
        <v>106.31</v>
      </c>
      <c r="Q124" s="69"/>
      <c r="R124" s="76">
        <v>9.6288023020000004</v>
      </c>
      <c r="S124" s="77">
        <v>8.617439335436055E-6</v>
      </c>
      <c r="T124" s="77">
        <f t="shared" si="1"/>
        <v>4.1244941101605589E-3</v>
      </c>
      <c r="U124" s="77">
        <f>R124/'סכום נכסי הקרן'!$C$42</f>
        <v>1.2338715512710133E-4</v>
      </c>
    </row>
    <row r="125" spans="2:21">
      <c r="B125" s="75" t="s">
        <v>401</v>
      </c>
      <c r="C125" s="69">
        <v>1167147</v>
      </c>
      <c r="D125" s="82" t="s">
        <v>114</v>
      </c>
      <c r="E125" s="82" t="s">
        <v>243</v>
      </c>
      <c r="F125" s="69" t="s">
        <v>399</v>
      </c>
      <c r="G125" s="82" t="s">
        <v>267</v>
      </c>
      <c r="H125" s="69" t="s">
        <v>364</v>
      </c>
      <c r="I125" s="69" t="s">
        <v>125</v>
      </c>
      <c r="J125" s="69"/>
      <c r="K125" s="76">
        <v>6.5400000001093233</v>
      </c>
      <c r="L125" s="82" t="s">
        <v>127</v>
      </c>
      <c r="M125" s="83">
        <v>1.5800000000000002E-2</v>
      </c>
      <c r="N125" s="83">
        <v>2.9600000000661954E-2</v>
      </c>
      <c r="O125" s="76">
        <v>19980.823864000002</v>
      </c>
      <c r="P125" s="78">
        <v>99.8</v>
      </c>
      <c r="Q125" s="69"/>
      <c r="R125" s="76">
        <v>19.940862183</v>
      </c>
      <c r="S125" s="77">
        <v>1.6828085311822445E-5</v>
      </c>
      <c r="T125" s="77">
        <f t="shared" si="1"/>
        <v>8.5416613661518006E-3</v>
      </c>
      <c r="U125" s="77">
        <f>R125/'סכום נכסי הקרן'!$C$42</f>
        <v>2.5552983417583615E-4</v>
      </c>
    </row>
    <row r="126" spans="2:21">
      <c r="B126" s="75" t="s">
        <v>402</v>
      </c>
      <c r="C126" s="69">
        <v>1135417</v>
      </c>
      <c r="D126" s="82" t="s">
        <v>114</v>
      </c>
      <c r="E126" s="82" t="s">
        <v>243</v>
      </c>
      <c r="F126" s="69" t="s">
        <v>403</v>
      </c>
      <c r="G126" s="82" t="s">
        <v>383</v>
      </c>
      <c r="H126" s="69" t="s">
        <v>364</v>
      </c>
      <c r="I126" s="69" t="s">
        <v>125</v>
      </c>
      <c r="J126" s="69"/>
      <c r="K126" s="76">
        <v>3.4399999999999995</v>
      </c>
      <c r="L126" s="82" t="s">
        <v>127</v>
      </c>
      <c r="M126" s="83">
        <v>2.2499999999999999E-2</v>
      </c>
      <c r="N126" s="83">
        <v>2.3400000000000004E-2</v>
      </c>
      <c r="O126" s="76">
        <v>2882.0110230000005</v>
      </c>
      <c r="P126" s="78">
        <v>111.13</v>
      </c>
      <c r="Q126" s="69"/>
      <c r="R126" s="76">
        <v>3.2027787499999998</v>
      </c>
      <c r="S126" s="77">
        <v>7.0444814477923258E-6</v>
      </c>
      <c r="T126" s="77">
        <f t="shared" si="1"/>
        <v>1.371909161306446E-3</v>
      </c>
      <c r="U126" s="77">
        <f>R126/'סכום נכסי הקרן'!$C$42</f>
        <v>4.1041631769919124E-5</v>
      </c>
    </row>
    <row r="127" spans="2:21">
      <c r="B127" s="75" t="s">
        <v>404</v>
      </c>
      <c r="C127" s="69">
        <v>1140607</v>
      </c>
      <c r="D127" s="82" t="s">
        <v>114</v>
      </c>
      <c r="E127" s="82" t="s">
        <v>243</v>
      </c>
      <c r="F127" s="69" t="s">
        <v>345</v>
      </c>
      <c r="G127" s="82" t="s">
        <v>267</v>
      </c>
      <c r="H127" s="69" t="s">
        <v>361</v>
      </c>
      <c r="I127" s="69" t="s">
        <v>247</v>
      </c>
      <c r="J127" s="69"/>
      <c r="K127" s="76">
        <v>2.6400000000275008</v>
      </c>
      <c r="L127" s="82" t="s">
        <v>127</v>
      </c>
      <c r="M127" s="83">
        <v>2.1499999999999998E-2</v>
      </c>
      <c r="N127" s="83">
        <v>3.6100000000052382E-2</v>
      </c>
      <c r="O127" s="76">
        <v>28492.884224000001</v>
      </c>
      <c r="P127" s="78">
        <v>107.2</v>
      </c>
      <c r="Q127" s="69"/>
      <c r="R127" s="76">
        <v>30.544372144</v>
      </c>
      <c r="S127" s="77">
        <v>1.4527556134219603E-5</v>
      </c>
      <c r="T127" s="77">
        <f t="shared" si="1"/>
        <v>1.3083671162332713E-2</v>
      </c>
      <c r="U127" s="77">
        <f>R127/'סכום נכסי הקרן'!$C$42</f>
        <v>3.9140726601156052E-4</v>
      </c>
    </row>
    <row r="128" spans="2:21">
      <c r="B128" s="75" t="s">
        <v>405</v>
      </c>
      <c r="C128" s="69">
        <v>1174556</v>
      </c>
      <c r="D128" s="82" t="s">
        <v>114</v>
      </c>
      <c r="E128" s="82" t="s">
        <v>243</v>
      </c>
      <c r="F128" s="69" t="s">
        <v>345</v>
      </c>
      <c r="G128" s="82" t="s">
        <v>267</v>
      </c>
      <c r="H128" s="69" t="s">
        <v>361</v>
      </c>
      <c r="I128" s="69" t="s">
        <v>247</v>
      </c>
      <c r="J128" s="69"/>
      <c r="K128" s="76">
        <v>7.649999999898708</v>
      </c>
      <c r="L128" s="82" t="s">
        <v>127</v>
      </c>
      <c r="M128" s="83">
        <v>1.15E-2</v>
      </c>
      <c r="N128" s="83">
        <v>3.6699999999267582E-2</v>
      </c>
      <c r="O128" s="76">
        <v>14219.237174</v>
      </c>
      <c r="P128" s="78">
        <v>90.26</v>
      </c>
      <c r="Q128" s="69"/>
      <c r="R128" s="76">
        <v>12.834283082000002</v>
      </c>
      <c r="S128" s="77">
        <v>3.0927381676707455E-5</v>
      </c>
      <c r="T128" s="77">
        <f t="shared" si="1"/>
        <v>5.4975606850757742E-3</v>
      </c>
      <c r="U128" s="77">
        <f>R128/'סכום נכסי הקרן'!$C$42</f>
        <v>1.6446341174280204E-4</v>
      </c>
    </row>
    <row r="129" spans="2:21">
      <c r="B129" s="75" t="s">
        <v>406</v>
      </c>
      <c r="C129" s="69">
        <v>1158732</v>
      </c>
      <c r="D129" s="82" t="s">
        <v>114</v>
      </c>
      <c r="E129" s="82" t="s">
        <v>243</v>
      </c>
      <c r="F129" s="69" t="s">
        <v>407</v>
      </c>
      <c r="G129" s="82" t="s">
        <v>123</v>
      </c>
      <c r="H129" s="69" t="s">
        <v>408</v>
      </c>
      <c r="I129" s="69" t="s">
        <v>247</v>
      </c>
      <c r="J129" s="69"/>
      <c r="K129" s="76">
        <v>1.8700000009872397</v>
      </c>
      <c r="L129" s="82" t="s">
        <v>127</v>
      </c>
      <c r="M129" s="83">
        <v>1.8500000000000003E-2</v>
      </c>
      <c r="N129" s="83">
        <v>3.6100000003637195E-2</v>
      </c>
      <c r="O129" s="76">
        <v>368.83061600000002</v>
      </c>
      <c r="P129" s="78">
        <v>104.36</v>
      </c>
      <c r="Q129" s="69"/>
      <c r="R129" s="76">
        <v>0.38491162600000001</v>
      </c>
      <c r="S129" s="77">
        <v>4.1666160870014106E-7</v>
      </c>
      <c r="T129" s="77">
        <f t="shared" si="1"/>
        <v>1.6487676084486337E-4</v>
      </c>
      <c r="U129" s="77">
        <f>R129/'סכום נכסי הקרן'!$C$42</f>
        <v>4.9324047807713315E-6</v>
      </c>
    </row>
    <row r="130" spans="2:21">
      <c r="B130" s="75" t="s">
        <v>409</v>
      </c>
      <c r="C130" s="69">
        <v>1191824</v>
      </c>
      <c r="D130" s="82" t="s">
        <v>114</v>
      </c>
      <c r="E130" s="82" t="s">
        <v>243</v>
      </c>
      <c r="F130" s="69" t="s">
        <v>407</v>
      </c>
      <c r="G130" s="82" t="s">
        <v>123</v>
      </c>
      <c r="H130" s="69" t="s">
        <v>408</v>
      </c>
      <c r="I130" s="69" t="s">
        <v>247</v>
      </c>
      <c r="J130" s="69"/>
      <c r="K130" s="76">
        <v>2.5999999998734999</v>
      </c>
      <c r="L130" s="82" t="s">
        <v>127</v>
      </c>
      <c r="M130" s="83">
        <v>3.2000000000000001E-2</v>
      </c>
      <c r="N130" s="83">
        <v>3.5399999998966911E-2</v>
      </c>
      <c r="O130" s="76">
        <v>9410.8638379999993</v>
      </c>
      <c r="P130" s="78">
        <v>100.8</v>
      </c>
      <c r="Q130" s="69"/>
      <c r="R130" s="76">
        <v>9.4861504870000015</v>
      </c>
      <c r="S130" s="77">
        <v>3.4648443864364342E-5</v>
      </c>
      <c r="T130" s="77">
        <f t="shared" si="1"/>
        <v>4.0633892549233712E-3</v>
      </c>
      <c r="U130" s="77">
        <f>R130/'סכום נכסי הקרן'!$C$42</f>
        <v>1.2155916021407757E-4</v>
      </c>
    </row>
    <row r="131" spans="2:21">
      <c r="B131" s="75" t="s">
        <v>410</v>
      </c>
      <c r="C131" s="69">
        <v>1155357</v>
      </c>
      <c r="D131" s="82" t="s">
        <v>114</v>
      </c>
      <c r="E131" s="82" t="s">
        <v>243</v>
      </c>
      <c r="F131" s="69" t="s">
        <v>411</v>
      </c>
      <c r="G131" s="82" t="s">
        <v>123</v>
      </c>
      <c r="H131" s="69" t="s">
        <v>408</v>
      </c>
      <c r="I131" s="69" t="s">
        <v>247</v>
      </c>
      <c r="J131" s="69"/>
      <c r="K131" s="76">
        <v>1</v>
      </c>
      <c r="L131" s="82" t="s">
        <v>127</v>
      </c>
      <c r="M131" s="83">
        <v>3.15E-2</v>
      </c>
      <c r="N131" s="83">
        <v>3.0400000002334168E-2</v>
      </c>
      <c r="O131" s="76">
        <v>4563.9254739999997</v>
      </c>
      <c r="P131" s="78">
        <v>108.89</v>
      </c>
      <c r="Q131" s="69"/>
      <c r="R131" s="76">
        <v>4.9696582710000001</v>
      </c>
      <c r="S131" s="77">
        <v>3.3659012513701851E-5</v>
      </c>
      <c r="T131" s="77">
        <f t="shared" si="1"/>
        <v>2.1287513883209239E-3</v>
      </c>
      <c r="U131" s="77">
        <f>R131/'סכום נכסי הקרן'!$C$42</f>
        <v>6.3683101675604344E-5</v>
      </c>
    </row>
    <row r="132" spans="2:21">
      <c r="B132" s="75" t="s">
        <v>412</v>
      </c>
      <c r="C132" s="69">
        <v>1184779</v>
      </c>
      <c r="D132" s="82" t="s">
        <v>114</v>
      </c>
      <c r="E132" s="82" t="s">
        <v>243</v>
      </c>
      <c r="F132" s="69" t="s">
        <v>411</v>
      </c>
      <c r="G132" s="82" t="s">
        <v>123</v>
      </c>
      <c r="H132" s="69" t="s">
        <v>408</v>
      </c>
      <c r="I132" s="69" t="s">
        <v>247</v>
      </c>
      <c r="J132" s="69"/>
      <c r="K132" s="76">
        <v>2.6499999999960693</v>
      </c>
      <c r="L132" s="82" t="s">
        <v>127</v>
      </c>
      <c r="M132" s="83">
        <v>0.01</v>
      </c>
      <c r="N132" s="83">
        <v>3.9099999999630507E-2</v>
      </c>
      <c r="O132" s="76">
        <v>12934.77843</v>
      </c>
      <c r="P132" s="78">
        <v>98.34</v>
      </c>
      <c r="Q132" s="69"/>
      <c r="R132" s="76">
        <v>12.720061316999999</v>
      </c>
      <c r="S132" s="77">
        <v>2.8022224116640309E-5</v>
      </c>
      <c r="T132" s="77">
        <f t="shared" si="1"/>
        <v>5.4486338318474343E-3</v>
      </c>
      <c r="U132" s="77">
        <f>R132/'סכום נכסי הקרן'!$C$42</f>
        <v>1.6299973036323741E-4</v>
      </c>
    </row>
    <row r="133" spans="2:21">
      <c r="B133" s="75" t="s">
        <v>413</v>
      </c>
      <c r="C133" s="69">
        <v>1192442</v>
      </c>
      <c r="D133" s="82" t="s">
        <v>114</v>
      </c>
      <c r="E133" s="82" t="s">
        <v>243</v>
      </c>
      <c r="F133" s="69" t="s">
        <v>411</v>
      </c>
      <c r="G133" s="82" t="s">
        <v>123</v>
      </c>
      <c r="H133" s="69" t="s">
        <v>408</v>
      </c>
      <c r="I133" s="69" t="s">
        <v>247</v>
      </c>
      <c r="J133" s="69"/>
      <c r="K133" s="76">
        <v>3.7000000001935769</v>
      </c>
      <c r="L133" s="82" t="s">
        <v>127</v>
      </c>
      <c r="M133" s="83">
        <v>3.2300000000000002E-2</v>
      </c>
      <c r="N133" s="83">
        <v>3.9800000000774313E-2</v>
      </c>
      <c r="O133" s="76">
        <v>6254.0951999999997</v>
      </c>
      <c r="P133" s="78">
        <v>99.12</v>
      </c>
      <c r="Q133" s="69"/>
      <c r="R133" s="76">
        <v>6.1990591240000006</v>
      </c>
      <c r="S133" s="77">
        <v>2.4525863529411764E-5</v>
      </c>
      <c r="T133" s="77">
        <f t="shared" si="1"/>
        <v>2.6553648152236281E-3</v>
      </c>
      <c r="U133" s="77">
        <f>R133/'סכום נכסי הקרן'!$C$42</f>
        <v>7.9437114376747214E-5</v>
      </c>
    </row>
    <row r="134" spans="2:21">
      <c r="B134" s="75" t="s">
        <v>414</v>
      </c>
      <c r="C134" s="69">
        <v>1139849</v>
      </c>
      <c r="D134" s="82" t="s">
        <v>114</v>
      </c>
      <c r="E134" s="82" t="s">
        <v>243</v>
      </c>
      <c r="F134" s="69" t="s">
        <v>415</v>
      </c>
      <c r="G134" s="82" t="s">
        <v>267</v>
      </c>
      <c r="H134" s="69" t="s">
        <v>416</v>
      </c>
      <c r="I134" s="69" t="s">
        <v>125</v>
      </c>
      <c r="J134" s="69"/>
      <c r="K134" s="76">
        <v>2.4600000001381996</v>
      </c>
      <c r="L134" s="82" t="s">
        <v>127</v>
      </c>
      <c r="M134" s="83">
        <v>2.5000000000000001E-2</v>
      </c>
      <c r="N134" s="83">
        <v>3.3200000002016963E-2</v>
      </c>
      <c r="O134" s="76">
        <v>4919.6792100000002</v>
      </c>
      <c r="P134" s="78">
        <v>108.84</v>
      </c>
      <c r="Q134" s="69"/>
      <c r="R134" s="76">
        <v>5.3545789809999995</v>
      </c>
      <c r="S134" s="77">
        <v>1.3831989724230819E-5</v>
      </c>
      <c r="T134" s="77">
        <f t="shared" si="1"/>
        <v>2.293632040294021E-3</v>
      </c>
      <c r="U134" s="77">
        <f>R134/'סכום נכסי הקרן'!$C$42</f>
        <v>6.8615622862225738E-5</v>
      </c>
    </row>
    <row r="135" spans="2:21">
      <c r="B135" s="75" t="s">
        <v>417</v>
      </c>
      <c r="C135" s="69">
        <v>1142629</v>
      </c>
      <c r="D135" s="82" t="s">
        <v>114</v>
      </c>
      <c r="E135" s="82" t="s">
        <v>243</v>
      </c>
      <c r="F135" s="69" t="s">
        <v>415</v>
      </c>
      <c r="G135" s="82" t="s">
        <v>267</v>
      </c>
      <c r="H135" s="69" t="s">
        <v>416</v>
      </c>
      <c r="I135" s="69" t="s">
        <v>125</v>
      </c>
      <c r="J135" s="69"/>
      <c r="K135" s="76">
        <v>5.4199999997488186</v>
      </c>
      <c r="L135" s="82" t="s">
        <v>127</v>
      </c>
      <c r="M135" s="83">
        <v>1.9E-2</v>
      </c>
      <c r="N135" s="83">
        <v>3.8599999998187681E-2</v>
      </c>
      <c r="O135" s="76">
        <v>6341.0046620000003</v>
      </c>
      <c r="P135" s="78">
        <v>99.2</v>
      </c>
      <c r="Q135" s="69"/>
      <c r="R135" s="76">
        <v>6.2902767989999999</v>
      </c>
      <c r="S135" s="77">
        <v>2.109876112198531E-5</v>
      </c>
      <c r="T135" s="77">
        <f t="shared" si="1"/>
        <v>2.6944378745180214E-3</v>
      </c>
      <c r="U135" s="77">
        <f>R135/'סכום נכסי הקרן'!$C$42</f>
        <v>8.0606012549391248E-5</v>
      </c>
    </row>
    <row r="136" spans="2:21">
      <c r="B136" s="75" t="s">
        <v>418</v>
      </c>
      <c r="C136" s="69">
        <v>1183151</v>
      </c>
      <c r="D136" s="82" t="s">
        <v>114</v>
      </c>
      <c r="E136" s="82" t="s">
        <v>243</v>
      </c>
      <c r="F136" s="69" t="s">
        <v>415</v>
      </c>
      <c r="G136" s="82" t="s">
        <v>267</v>
      </c>
      <c r="H136" s="69" t="s">
        <v>416</v>
      </c>
      <c r="I136" s="69" t="s">
        <v>125</v>
      </c>
      <c r="J136" s="69"/>
      <c r="K136" s="76">
        <v>7.1899999995986708</v>
      </c>
      <c r="L136" s="82" t="s">
        <v>127</v>
      </c>
      <c r="M136" s="83">
        <v>3.9000000000000003E-3</v>
      </c>
      <c r="N136" s="83">
        <v>4.1899999997879772E-2</v>
      </c>
      <c r="O136" s="76">
        <v>6567.760612</v>
      </c>
      <c r="P136" s="78">
        <v>80.430000000000007</v>
      </c>
      <c r="Q136" s="69"/>
      <c r="R136" s="76">
        <v>5.2824496480000001</v>
      </c>
      <c r="S136" s="77">
        <v>2.794791749787234E-5</v>
      </c>
      <c r="T136" s="77">
        <f t="shared" si="1"/>
        <v>2.2627354656425177E-3</v>
      </c>
      <c r="U136" s="77">
        <f>R136/'סכום נכסי הקרן'!$C$42</f>
        <v>6.7691330004095637E-5</v>
      </c>
    </row>
    <row r="137" spans="2:21">
      <c r="B137" s="75" t="s">
        <v>419</v>
      </c>
      <c r="C137" s="69">
        <v>1177526</v>
      </c>
      <c r="D137" s="82" t="s">
        <v>114</v>
      </c>
      <c r="E137" s="82" t="s">
        <v>243</v>
      </c>
      <c r="F137" s="69" t="s">
        <v>420</v>
      </c>
      <c r="G137" s="82" t="s">
        <v>421</v>
      </c>
      <c r="H137" s="69" t="s">
        <v>408</v>
      </c>
      <c r="I137" s="69" t="s">
        <v>247</v>
      </c>
      <c r="J137" s="69"/>
      <c r="K137" s="76">
        <v>4.5000000004013803</v>
      </c>
      <c r="L137" s="82" t="s">
        <v>127</v>
      </c>
      <c r="M137" s="83">
        <v>7.4999999999999997E-3</v>
      </c>
      <c r="N137" s="83">
        <v>4.530000000532499E-2</v>
      </c>
      <c r="O137" s="76">
        <v>4113.4833580000004</v>
      </c>
      <c r="P137" s="78">
        <v>90.85</v>
      </c>
      <c r="Q137" s="69"/>
      <c r="R137" s="76">
        <v>3.737099717</v>
      </c>
      <c r="S137" s="77">
        <v>7.8269471034375169E-6</v>
      </c>
      <c r="T137" s="77">
        <f t="shared" si="1"/>
        <v>1.6007853612954148E-3</v>
      </c>
      <c r="U137" s="77">
        <f>R137/'סכום נכסי הקרן'!$C$42</f>
        <v>4.7888624986219542E-5</v>
      </c>
    </row>
    <row r="138" spans="2:21">
      <c r="B138" s="75" t="s">
        <v>422</v>
      </c>
      <c r="C138" s="69">
        <v>1184555</v>
      </c>
      <c r="D138" s="82" t="s">
        <v>114</v>
      </c>
      <c r="E138" s="82" t="s">
        <v>243</v>
      </c>
      <c r="F138" s="69" t="s">
        <v>420</v>
      </c>
      <c r="G138" s="82" t="s">
        <v>421</v>
      </c>
      <c r="H138" s="69" t="s">
        <v>408</v>
      </c>
      <c r="I138" s="69" t="s">
        <v>247</v>
      </c>
      <c r="J138" s="69"/>
      <c r="K138" s="76">
        <v>5.5499999998647809</v>
      </c>
      <c r="L138" s="82" t="s">
        <v>127</v>
      </c>
      <c r="M138" s="83">
        <v>7.4999999999999997E-3</v>
      </c>
      <c r="N138" s="83">
        <v>4.5699999998658834E-2</v>
      </c>
      <c r="O138" s="76">
        <v>21146.72264</v>
      </c>
      <c r="P138" s="78">
        <v>85.68</v>
      </c>
      <c r="Q138" s="69"/>
      <c r="R138" s="76">
        <v>18.118511998999999</v>
      </c>
      <c r="S138" s="77">
        <v>2.4369349831001464E-5</v>
      </c>
      <c r="T138" s="77">
        <f t="shared" si="1"/>
        <v>7.7610582999743166E-3</v>
      </c>
      <c r="U138" s="77">
        <f>R138/'סכום נכסי הקרן'!$C$42</f>
        <v>2.3217754198032547E-4</v>
      </c>
    </row>
    <row r="139" spans="2:21">
      <c r="B139" s="75" t="s">
        <v>423</v>
      </c>
      <c r="C139" s="69">
        <v>1130632</v>
      </c>
      <c r="D139" s="82" t="s">
        <v>114</v>
      </c>
      <c r="E139" s="82" t="s">
        <v>243</v>
      </c>
      <c r="F139" s="69" t="s">
        <v>393</v>
      </c>
      <c r="G139" s="82" t="s">
        <v>267</v>
      </c>
      <c r="H139" s="69" t="s">
        <v>408</v>
      </c>
      <c r="I139" s="69" t="s">
        <v>247</v>
      </c>
      <c r="J139" s="69"/>
      <c r="K139" s="76">
        <v>1.079999996533479</v>
      </c>
      <c r="L139" s="82" t="s">
        <v>127</v>
      </c>
      <c r="M139" s="83">
        <v>3.4500000000000003E-2</v>
      </c>
      <c r="N139" s="83">
        <v>2.1199999948002188E-2</v>
      </c>
      <c r="O139" s="76">
        <v>62.059587999999991</v>
      </c>
      <c r="P139" s="78">
        <v>111.56</v>
      </c>
      <c r="Q139" s="69"/>
      <c r="R139" s="76">
        <v>6.9233677999999993E-2</v>
      </c>
      <c r="S139" s="77">
        <v>4.801880529796558E-7</v>
      </c>
      <c r="T139" s="77">
        <f t="shared" si="1"/>
        <v>2.9656221841468296E-5</v>
      </c>
      <c r="U139" s="77">
        <f>R139/'סכום נכסי הקרן'!$C$42</f>
        <v>8.8718682754878113E-7</v>
      </c>
    </row>
    <row r="140" spans="2:21">
      <c r="B140" s="75" t="s">
        <v>424</v>
      </c>
      <c r="C140" s="69">
        <v>1138668</v>
      </c>
      <c r="D140" s="82" t="s">
        <v>114</v>
      </c>
      <c r="E140" s="82" t="s">
        <v>243</v>
      </c>
      <c r="F140" s="69" t="s">
        <v>393</v>
      </c>
      <c r="G140" s="82" t="s">
        <v>267</v>
      </c>
      <c r="H140" s="69" t="s">
        <v>408</v>
      </c>
      <c r="I140" s="69" t="s">
        <v>247</v>
      </c>
      <c r="J140" s="69"/>
      <c r="K140" s="76">
        <v>1.9400000005907507</v>
      </c>
      <c r="L140" s="82" t="s">
        <v>127</v>
      </c>
      <c r="M140" s="83">
        <v>2.0499999999999997E-2</v>
      </c>
      <c r="N140" s="83">
        <v>4.229999991581803E-2</v>
      </c>
      <c r="O140" s="76">
        <v>127.16772899999999</v>
      </c>
      <c r="P140" s="78">
        <v>106.49</v>
      </c>
      <c r="Q140" s="69"/>
      <c r="R140" s="76">
        <v>0.135420918</v>
      </c>
      <c r="S140" s="77">
        <v>3.0326446163527541E-7</v>
      </c>
      <c r="T140" s="77">
        <f t="shared" ref="T140:T202" si="2">IFERROR(R140/$R$11,0)</f>
        <v>5.8007503027403628E-5</v>
      </c>
      <c r="U140" s="77">
        <f>R140/'סכום נכסי הקרן'!$C$42</f>
        <v>1.7353354334889394E-6</v>
      </c>
    </row>
    <row r="141" spans="2:21">
      <c r="B141" s="75" t="s">
        <v>425</v>
      </c>
      <c r="C141" s="69">
        <v>1141696</v>
      </c>
      <c r="D141" s="82" t="s">
        <v>114</v>
      </c>
      <c r="E141" s="82" t="s">
        <v>243</v>
      </c>
      <c r="F141" s="69" t="s">
        <v>393</v>
      </c>
      <c r="G141" s="82" t="s">
        <v>267</v>
      </c>
      <c r="H141" s="69" t="s">
        <v>408</v>
      </c>
      <c r="I141" s="69" t="s">
        <v>247</v>
      </c>
      <c r="J141" s="69"/>
      <c r="K141" s="76">
        <v>2.6699999998296606</v>
      </c>
      <c r="L141" s="82" t="s">
        <v>127</v>
      </c>
      <c r="M141" s="83">
        <v>2.0499999999999997E-2</v>
      </c>
      <c r="N141" s="83">
        <v>4.3799999997636736E-2</v>
      </c>
      <c r="O141" s="76">
        <v>6260.3555690000012</v>
      </c>
      <c r="P141" s="78">
        <v>104.09</v>
      </c>
      <c r="Q141" s="69"/>
      <c r="R141" s="76">
        <v>6.516404133</v>
      </c>
      <c r="S141" s="77">
        <v>8.171848207878675E-6</v>
      </c>
      <c r="T141" s="77">
        <f t="shared" si="2"/>
        <v>2.7912994392253567E-3</v>
      </c>
      <c r="U141" s="77">
        <f>R141/'סכום נכסי הקרן'!$C$42</f>
        <v>8.3503694687172861E-5</v>
      </c>
    </row>
    <row r="142" spans="2:21">
      <c r="B142" s="75" t="s">
        <v>426</v>
      </c>
      <c r="C142" s="69">
        <v>1165141</v>
      </c>
      <c r="D142" s="82" t="s">
        <v>114</v>
      </c>
      <c r="E142" s="82" t="s">
        <v>243</v>
      </c>
      <c r="F142" s="69" t="s">
        <v>393</v>
      </c>
      <c r="G142" s="82" t="s">
        <v>267</v>
      </c>
      <c r="H142" s="69" t="s">
        <v>408</v>
      </c>
      <c r="I142" s="69" t="s">
        <v>247</v>
      </c>
      <c r="J142" s="69"/>
      <c r="K142" s="76">
        <v>5.7399999994842892</v>
      </c>
      <c r="L142" s="82" t="s">
        <v>127</v>
      </c>
      <c r="M142" s="83">
        <v>8.3999999999999995E-3</v>
      </c>
      <c r="N142" s="83">
        <v>4.549999999639761E-2</v>
      </c>
      <c r="O142" s="76">
        <v>5967.3779379999996</v>
      </c>
      <c r="P142" s="78">
        <v>88.4</v>
      </c>
      <c r="Q142" s="69"/>
      <c r="R142" s="76">
        <v>5.274274278</v>
      </c>
      <c r="S142" s="77">
        <v>8.8112015068725225E-6</v>
      </c>
      <c r="T142" s="77">
        <f t="shared" si="2"/>
        <v>2.259233548752358E-3</v>
      </c>
      <c r="U142" s="77">
        <f>R142/'סכום נכסי הקרן'!$C$42</f>
        <v>6.7586567686335521E-5</v>
      </c>
    </row>
    <row r="143" spans="2:21">
      <c r="B143" s="75" t="s">
        <v>427</v>
      </c>
      <c r="C143" s="69">
        <v>1178367</v>
      </c>
      <c r="D143" s="82" t="s">
        <v>114</v>
      </c>
      <c r="E143" s="82" t="s">
        <v>243</v>
      </c>
      <c r="F143" s="69" t="s">
        <v>393</v>
      </c>
      <c r="G143" s="82" t="s">
        <v>267</v>
      </c>
      <c r="H143" s="69" t="s">
        <v>408</v>
      </c>
      <c r="I143" s="69" t="s">
        <v>247</v>
      </c>
      <c r="J143" s="69"/>
      <c r="K143" s="76">
        <v>6.5399999997593978</v>
      </c>
      <c r="L143" s="82" t="s">
        <v>127</v>
      </c>
      <c r="M143" s="83">
        <v>5.0000000000000001E-3</v>
      </c>
      <c r="N143" s="83">
        <v>3.79000000013534E-2</v>
      </c>
      <c r="O143" s="76">
        <v>1534.722029</v>
      </c>
      <c r="P143" s="78">
        <v>86.66</v>
      </c>
      <c r="Q143" s="69"/>
      <c r="R143" s="76">
        <v>1.3299901579999998</v>
      </c>
      <c r="S143" s="77">
        <v>8.5200422637327981E-6</v>
      </c>
      <c r="T143" s="77">
        <f t="shared" si="2"/>
        <v>5.6970082064132814E-4</v>
      </c>
      <c r="U143" s="77">
        <f>R143/'סכום נכסי הקרן'!$C$42</f>
        <v>1.7043002524683465E-5</v>
      </c>
    </row>
    <row r="144" spans="2:21">
      <c r="B144" s="75" t="s">
        <v>428</v>
      </c>
      <c r="C144" s="69">
        <v>1178375</v>
      </c>
      <c r="D144" s="82" t="s">
        <v>114</v>
      </c>
      <c r="E144" s="82" t="s">
        <v>243</v>
      </c>
      <c r="F144" s="69" t="s">
        <v>393</v>
      </c>
      <c r="G144" s="82" t="s">
        <v>267</v>
      </c>
      <c r="H144" s="69" t="s">
        <v>408</v>
      </c>
      <c r="I144" s="69" t="s">
        <v>247</v>
      </c>
      <c r="J144" s="69"/>
      <c r="K144" s="76">
        <v>6.3899999998766699</v>
      </c>
      <c r="L144" s="82" t="s">
        <v>127</v>
      </c>
      <c r="M144" s="83">
        <v>9.7000000000000003E-3</v>
      </c>
      <c r="N144" s="83">
        <v>4.5199999998355597E-2</v>
      </c>
      <c r="O144" s="76">
        <v>4541.390746</v>
      </c>
      <c r="P144" s="78">
        <v>85.7</v>
      </c>
      <c r="Q144" s="69"/>
      <c r="R144" s="76">
        <v>3.8919721319999998</v>
      </c>
      <c r="S144" s="77">
        <v>1.0889195593624098E-5</v>
      </c>
      <c r="T144" s="77">
        <f t="shared" si="2"/>
        <v>1.6671249062833891E-3</v>
      </c>
      <c r="U144" s="77">
        <f>R144/'סכום נכסי הקרן'!$C$42</f>
        <v>4.9873219341277036E-5</v>
      </c>
    </row>
    <row r="145" spans="2:21">
      <c r="B145" s="75" t="s">
        <v>429</v>
      </c>
      <c r="C145" s="69">
        <v>1171214</v>
      </c>
      <c r="D145" s="82" t="s">
        <v>114</v>
      </c>
      <c r="E145" s="82" t="s">
        <v>243</v>
      </c>
      <c r="F145" s="69" t="s">
        <v>430</v>
      </c>
      <c r="G145" s="82" t="s">
        <v>431</v>
      </c>
      <c r="H145" s="69" t="s">
        <v>416</v>
      </c>
      <c r="I145" s="69" t="s">
        <v>125</v>
      </c>
      <c r="J145" s="69"/>
      <c r="K145" s="76">
        <v>1.5299999999531935</v>
      </c>
      <c r="L145" s="82" t="s">
        <v>127</v>
      </c>
      <c r="M145" s="83">
        <v>1.8500000000000003E-2</v>
      </c>
      <c r="N145" s="83">
        <v>3.7499999999531936E-2</v>
      </c>
      <c r="O145" s="76">
        <v>10036.843009</v>
      </c>
      <c r="P145" s="78">
        <v>106.43</v>
      </c>
      <c r="Q145" s="69"/>
      <c r="R145" s="76">
        <v>10.682212349999999</v>
      </c>
      <c r="S145" s="77">
        <v>1.4323614295296266E-5</v>
      </c>
      <c r="T145" s="77">
        <f t="shared" si="2"/>
        <v>4.5757219370791248E-3</v>
      </c>
      <c r="U145" s="77">
        <f>R145/'סכום נכסי הקרן'!$C$42</f>
        <v>1.3688595434723126E-4</v>
      </c>
    </row>
    <row r="146" spans="2:21">
      <c r="B146" s="75" t="s">
        <v>432</v>
      </c>
      <c r="C146" s="69">
        <v>1175660</v>
      </c>
      <c r="D146" s="82" t="s">
        <v>114</v>
      </c>
      <c r="E146" s="82" t="s">
        <v>243</v>
      </c>
      <c r="F146" s="69" t="s">
        <v>430</v>
      </c>
      <c r="G146" s="82" t="s">
        <v>431</v>
      </c>
      <c r="H146" s="69" t="s">
        <v>416</v>
      </c>
      <c r="I146" s="69" t="s">
        <v>125</v>
      </c>
      <c r="J146" s="69"/>
      <c r="K146" s="76">
        <v>1.3800000000256141</v>
      </c>
      <c r="L146" s="82" t="s">
        <v>127</v>
      </c>
      <c r="M146" s="83">
        <v>0.01</v>
      </c>
      <c r="N146" s="83">
        <v>4.5200000000039403E-2</v>
      </c>
      <c r="O146" s="76">
        <v>9850.2031800000004</v>
      </c>
      <c r="P146" s="78">
        <v>103.05</v>
      </c>
      <c r="Q146" s="69"/>
      <c r="R146" s="76">
        <v>10.150633723</v>
      </c>
      <c r="S146" s="77">
        <v>1.0354637549076186E-5</v>
      </c>
      <c r="T146" s="77">
        <f t="shared" si="2"/>
        <v>4.3480204174733764E-3</v>
      </c>
      <c r="U146" s="77">
        <f>R146/'סכום נכסי הקרן'!$C$42</f>
        <v>1.3007410252446859E-4</v>
      </c>
    </row>
    <row r="147" spans="2:21">
      <c r="B147" s="75" t="s">
        <v>433</v>
      </c>
      <c r="C147" s="69">
        <v>1182831</v>
      </c>
      <c r="D147" s="82" t="s">
        <v>114</v>
      </c>
      <c r="E147" s="82" t="s">
        <v>243</v>
      </c>
      <c r="F147" s="69" t="s">
        <v>430</v>
      </c>
      <c r="G147" s="82" t="s">
        <v>431</v>
      </c>
      <c r="H147" s="69" t="s">
        <v>416</v>
      </c>
      <c r="I147" s="69" t="s">
        <v>125</v>
      </c>
      <c r="J147" s="69"/>
      <c r="K147" s="76">
        <v>4.3699999999731194</v>
      </c>
      <c r="L147" s="82" t="s">
        <v>127</v>
      </c>
      <c r="M147" s="83">
        <v>0.01</v>
      </c>
      <c r="N147" s="83">
        <v>5.1899999999804984E-2</v>
      </c>
      <c r="O147" s="76">
        <v>21348.878660999999</v>
      </c>
      <c r="P147" s="78">
        <v>88.87</v>
      </c>
      <c r="Q147" s="69"/>
      <c r="R147" s="76">
        <v>18.972748323000001</v>
      </c>
      <c r="S147" s="77">
        <v>1.8030264278439063E-5</v>
      </c>
      <c r="T147" s="77">
        <f t="shared" si="2"/>
        <v>8.1269701316349779E-3</v>
      </c>
      <c r="U147" s="77">
        <f>R147/'סכום נכסי הקרן'!$C$42</f>
        <v>2.4312405292932479E-4</v>
      </c>
    </row>
    <row r="148" spans="2:21">
      <c r="B148" s="75" t="s">
        <v>434</v>
      </c>
      <c r="C148" s="69">
        <v>1191659</v>
      </c>
      <c r="D148" s="82" t="s">
        <v>114</v>
      </c>
      <c r="E148" s="82" t="s">
        <v>243</v>
      </c>
      <c r="F148" s="69" t="s">
        <v>430</v>
      </c>
      <c r="G148" s="82" t="s">
        <v>431</v>
      </c>
      <c r="H148" s="69" t="s">
        <v>416</v>
      </c>
      <c r="I148" s="69" t="s">
        <v>125</v>
      </c>
      <c r="J148" s="69"/>
      <c r="K148" s="76">
        <v>3.0399999999972294</v>
      </c>
      <c r="L148" s="82" t="s">
        <v>127</v>
      </c>
      <c r="M148" s="83">
        <v>3.5400000000000001E-2</v>
      </c>
      <c r="N148" s="83">
        <v>4.7900000000145465E-2</v>
      </c>
      <c r="O148" s="76">
        <v>14790.09</v>
      </c>
      <c r="P148" s="78">
        <v>97.61</v>
      </c>
      <c r="Q148" s="69"/>
      <c r="R148" s="76">
        <v>14.436606900999999</v>
      </c>
      <c r="S148" s="77">
        <v>2.1528201918458246E-5</v>
      </c>
      <c r="T148" s="77">
        <f t="shared" si="2"/>
        <v>6.1839155344907172E-3</v>
      </c>
      <c r="U148" s="77">
        <f>R148/'סכום נכסי הקרן'!$C$42</f>
        <v>1.8499620195054539E-4</v>
      </c>
    </row>
    <row r="149" spans="2:21">
      <c r="B149" s="75" t="s">
        <v>435</v>
      </c>
      <c r="C149" s="69">
        <v>1139542</v>
      </c>
      <c r="D149" s="82" t="s">
        <v>114</v>
      </c>
      <c r="E149" s="82" t="s">
        <v>243</v>
      </c>
      <c r="F149" s="69" t="s">
        <v>436</v>
      </c>
      <c r="G149" s="82" t="s">
        <v>277</v>
      </c>
      <c r="H149" s="69" t="s">
        <v>408</v>
      </c>
      <c r="I149" s="69" t="s">
        <v>247</v>
      </c>
      <c r="J149" s="69"/>
      <c r="K149" s="76">
        <v>3.0299999995648763</v>
      </c>
      <c r="L149" s="82" t="s">
        <v>127</v>
      </c>
      <c r="M149" s="83">
        <v>1.9400000000000001E-2</v>
      </c>
      <c r="N149" s="83">
        <v>2.4699999998135182E-2</v>
      </c>
      <c r="O149" s="76">
        <v>1478.2116860000001</v>
      </c>
      <c r="P149" s="78">
        <v>108.83</v>
      </c>
      <c r="Q149" s="69"/>
      <c r="R149" s="76">
        <v>1.6087376899999999</v>
      </c>
      <c r="S149" s="77">
        <v>4.0897106490616911E-6</v>
      </c>
      <c r="T149" s="77">
        <f t="shared" si="2"/>
        <v>6.8910222882238403E-4</v>
      </c>
      <c r="U149" s="77">
        <f>R149/'סכום נכסי הקרן'!$C$42</f>
        <v>2.0614980003651614E-5</v>
      </c>
    </row>
    <row r="150" spans="2:21">
      <c r="B150" s="75" t="s">
        <v>437</v>
      </c>
      <c r="C150" s="69">
        <v>1142595</v>
      </c>
      <c r="D150" s="82" t="s">
        <v>114</v>
      </c>
      <c r="E150" s="82" t="s">
        <v>243</v>
      </c>
      <c r="F150" s="69" t="s">
        <v>436</v>
      </c>
      <c r="G150" s="82" t="s">
        <v>277</v>
      </c>
      <c r="H150" s="69" t="s">
        <v>408</v>
      </c>
      <c r="I150" s="69" t="s">
        <v>247</v>
      </c>
      <c r="J150" s="69"/>
      <c r="K150" s="76">
        <v>4.0000000000541407</v>
      </c>
      <c r="L150" s="82" t="s">
        <v>127</v>
      </c>
      <c r="M150" s="83">
        <v>1.23E-2</v>
      </c>
      <c r="N150" s="83">
        <v>2.6300000000243632E-2</v>
      </c>
      <c r="O150" s="76">
        <v>17734.42756</v>
      </c>
      <c r="P150" s="78">
        <v>104.15</v>
      </c>
      <c r="Q150" s="69"/>
      <c r="R150" s="76">
        <v>18.470405685000003</v>
      </c>
      <c r="S150" s="77">
        <v>1.3945751599701884E-5</v>
      </c>
      <c r="T150" s="77">
        <f t="shared" si="2"/>
        <v>7.9117918377278381E-3</v>
      </c>
      <c r="U150" s="77">
        <f>R150/'סכום נכסי הקרן'!$C$42</f>
        <v>2.3668684225058975E-4</v>
      </c>
    </row>
    <row r="151" spans="2:21">
      <c r="B151" s="75" t="s">
        <v>438</v>
      </c>
      <c r="C151" s="69">
        <v>1820190</v>
      </c>
      <c r="D151" s="82" t="s">
        <v>114</v>
      </c>
      <c r="E151" s="82" t="s">
        <v>243</v>
      </c>
      <c r="F151" s="69" t="s">
        <v>439</v>
      </c>
      <c r="G151" s="82" t="s">
        <v>440</v>
      </c>
      <c r="H151" s="69" t="s">
        <v>441</v>
      </c>
      <c r="I151" s="69" t="s">
        <v>125</v>
      </c>
      <c r="J151" s="69"/>
      <c r="K151" s="69">
        <v>1.2</v>
      </c>
      <c r="L151" s="82" t="s">
        <v>127</v>
      </c>
      <c r="M151" s="83">
        <v>4.6500000000000007E-2</v>
      </c>
      <c r="N151" s="83">
        <v>5.1296296296296305E-2</v>
      </c>
      <c r="O151" s="76">
        <v>9.7E-5</v>
      </c>
      <c r="P151" s="78">
        <v>110.23</v>
      </c>
      <c r="Q151" s="69"/>
      <c r="R151" s="76">
        <v>1.0799999999999999E-7</v>
      </c>
      <c r="S151" s="77">
        <v>2.2559545571677491E-13</v>
      </c>
      <c r="T151" s="77">
        <f t="shared" si="2"/>
        <v>4.6261762359044052E-11</v>
      </c>
      <c r="U151" s="77">
        <f>R151/'סכום נכסי הקרן'!$C$42</f>
        <v>1.3839533034091928E-12</v>
      </c>
    </row>
    <row r="152" spans="2:21">
      <c r="B152" s="75" t="s">
        <v>442</v>
      </c>
      <c r="C152" s="69">
        <v>1142231</v>
      </c>
      <c r="D152" s="82" t="s">
        <v>114</v>
      </c>
      <c r="E152" s="82" t="s">
        <v>243</v>
      </c>
      <c r="F152" s="69" t="s">
        <v>443</v>
      </c>
      <c r="G152" s="82" t="s">
        <v>440</v>
      </c>
      <c r="H152" s="69" t="s">
        <v>441</v>
      </c>
      <c r="I152" s="69" t="s">
        <v>125</v>
      </c>
      <c r="J152" s="69"/>
      <c r="K152" s="76">
        <v>2.8600000000712296</v>
      </c>
      <c r="L152" s="82" t="s">
        <v>127</v>
      </c>
      <c r="M152" s="83">
        <v>2.5699999999999997E-2</v>
      </c>
      <c r="N152" s="83">
        <v>4.5900000003640633E-2</v>
      </c>
      <c r="O152" s="76">
        <v>4802.4132149999996</v>
      </c>
      <c r="P152" s="78">
        <v>105.24</v>
      </c>
      <c r="Q152" s="69"/>
      <c r="R152" s="76">
        <v>5.0540594240000001</v>
      </c>
      <c r="S152" s="77">
        <v>4.0380034194792427E-6</v>
      </c>
      <c r="T152" s="77">
        <f t="shared" si="2"/>
        <v>2.1649045927923617E-3</v>
      </c>
      <c r="U152" s="77">
        <f>R152/'סכום נכסי הקרן'!$C$42</f>
        <v>6.4764650328436697E-5</v>
      </c>
    </row>
    <row r="153" spans="2:21">
      <c r="B153" s="75" t="s">
        <v>444</v>
      </c>
      <c r="C153" s="69">
        <v>1171628</v>
      </c>
      <c r="D153" s="82" t="s">
        <v>114</v>
      </c>
      <c r="E153" s="82" t="s">
        <v>243</v>
      </c>
      <c r="F153" s="69" t="s">
        <v>443</v>
      </c>
      <c r="G153" s="82" t="s">
        <v>440</v>
      </c>
      <c r="H153" s="69" t="s">
        <v>441</v>
      </c>
      <c r="I153" s="69" t="s">
        <v>125</v>
      </c>
      <c r="J153" s="69"/>
      <c r="K153" s="76">
        <v>1.7300000010945671</v>
      </c>
      <c r="L153" s="82" t="s">
        <v>127</v>
      </c>
      <c r="M153" s="83">
        <v>1.2199999999999999E-2</v>
      </c>
      <c r="N153" s="83">
        <v>3.8700000025539902E-2</v>
      </c>
      <c r="O153" s="76">
        <v>681.66299300000003</v>
      </c>
      <c r="P153" s="78">
        <v>104.54</v>
      </c>
      <c r="Q153" s="69"/>
      <c r="R153" s="76">
        <v>0.71261051399999997</v>
      </c>
      <c r="S153" s="77">
        <v>1.4818760717391306E-6</v>
      </c>
      <c r="T153" s="77">
        <f t="shared" si="2"/>
        <v>3.0524646530763179E-4</v>
      </c>
      <c r="U153" s="77">
        <f>R153/'סכום נכסי הקרן'!$C$42</f>
        <v>9.1316636564298426E-6</v>
      </c>
    </row>
    <row r="154" spans="2:21">
      <c r="B154" s="75" t="s">
        <v>445</v>
      </c>
      <c r="C154" s="69">
        <v>1178292</v>
      </c>
      <c r="D154" s="82" t="s">
        <v>114</v>
      </c>
      <c r="E154" s="82" t="s">
        <v>243</v>
      </c>
      <c r="F154" s="69" t="s">
        <v>443</v>
      </c>
      <c r="G154" s="82" t="s">
        <v>440</v>
      </c>
      <c r="H154" s="69" t="s">
        <v>441</v>
      </c>
      <c r="I154" s="69" t="s">
        <v>125</v>
      </c>
      <c r="J154" s="69"/>
      <c r="K154" s="76">
        <v>5.5499999996722948</v>
      </c>
      <c r="L154" s="82" t="s">
        <v>127</v>
      </c>
      <c r="M154" s="83">
        <v>1.09E-2</v>
      </c>
      <c r="N154" s="83">
        <v>4.4699999998350171E-2</v>
      </c>
      <c r="O154" s="76">
        <v>4930.03</v>
      </c>
      <c r="P154" s="78">
        <v>89.75</v>
      </c>
      <c r="Q154" s="69"/>
      <c r="R154" s="76">
        <v>4.4247019590000001</v>
      </c>
      <c r="S154" s="77">
        <v>1.0955622222222222E-5</v>
      </c>
      <c r="T154" s="77">
        <f t="shared" si="2"/>
        <v>1.8953195420079139E-3</v>
      </c>
      <c r="U154" s="77">
        <f>R154/'סכום נכסי הקרן'!$C$42</f>
        <v>5.6699823081103498E-5</v>
      </c>
    </row>
    <row r="155" spans="2:21">
      <c r="B155" s="75" t="s">
        <v>446</v>
      </c>
      <c r="C155" s="69">
        <v>1184530</v>
      </c>
      <c r="D155" s="82" t="s">
        <v>114</v>
      </c>
      <c r="E155" s="82" t="s">
        <v>243</v>
      </c>
      <c r="F155" s="69" t="s">
        <v>443</v>
      </c>
      <c r="G155" s="82" t="s">
        <v>440</v>
      </c>
      <c r="H155" s="69" t="s">
        <v>441</v>
      </c>
      <c r="I155" s="69" t="s">
        <v>125</v>
      </c>
      <c r="J155" s="69"/>
      <c r="K155" s="76">
        <v>6.4900000002640477</v>
      </c>
      <c r="L155" s="82" t="s">
        <v>127</v>
      </c>
      <c r="M155" s="83">
        <v>1.54E-2</v>
      </c>
      <c r="N155" s="83">
        <v>4.680000000140333E-2</v>
      </c>
      <c r="O155" s="76">
        <v>6239.2701770000012</v>
      </c>
      <c r="P155" s="78">
        <v>86.8</v>
      </c>
      <c r="Q155" s="69"/>
      <c r="R155" s="76">
        <v>5.4156864929999999</v>
      </c>
      <c r="S155" s="77">
        <v>1.7826486220000004E-5</v>
      </c>
      <c r="T155" s="77">
        <f t="shared" si="2"/>
        <v>2.3198074217615806E-3</v>
      </c>
      <c r="U155" s="77">
        <f>R155/'סכום נכסי הקרן'!$C$42</f>
        <v>6.9398677890887943E-5</v>
      </c>
    </row>
    <row r="156" spans="2:21">
      <c r="B156" s="75" t="s">
        <v>447</v>
      </c>
      <c r="C156" s="69">
        <v>1182989</v>
      </c>
      <c r="D156" s="82" t="s">
        <v>114</v>
      </c>
      <c r="E156" s="82" t="s">
        <v>243</v>
      </c>
      <c r="F156" s="69" t="s">
        <v>448</v>
      </c>
      <c r="G156" s="82" t="s">
        <v>449</v>
      </c>
      <c r="H156" s="69" t="s">
        <v>450</v>
      </c>
      <c r="I156" s="69" t="s">
        <v>247</v>
      </c>
      <c r="J156" s="69"/>
      <c r="K156" s="76">
        <v>4.7100000000908144</v>
      </c>
      <c r="L156" s="82" t="s">
        <v>127</v>
      </c>
      <c r="M156" s="83">
        <v>7.4999999999999997E-3</v>
      </c>
      <c r="N156" s="83">
        <v>3.8400000000645258E-2</v>
      </c>
      <c r="O156" s="76">
        <v>18116.071352999999</v>
      </c>
      <c r="P156" s="78">
        <v>92.39</v>
      </c>
      <c r="Q156" s="69"/>
      <c r="R156" s="76">
        <v>16.737438888</v>
      </c>
      <c r="S156" s="77">
        <v>1.3533595811295382E-5</v>
      </c>
      <c r="T156" s="77">
        <f t="shared" si="2"/>
        <v>7.1694761142192462E-3</v>
      </c>
      <c r="U156" s="77">
        <f>R156/'סכום נכסי הקרן'!$C$42</f>
        <v>2.1447994295978787E-4</v>
      </c>
    </row>
    <row r="157" spans="2:21">
      <c r="B157" s="75" t="s">
        <v>451</v>
      </c>
      <c r="C157" s="69">
        <v>1260769</v>
      </c>
      <c r="D157" s="82" t="s">
        <v>114</v>
      </c>
      <c r="E157" s="82" t="s">
        <v>243</v>
      </c>
      <c r="F157" s="69" t="s">
        <v>452</v>
      </c>
      <c r="G157" s="82" t="s">
        <v>440</v>
      </c>
      <c r="H157" s="69" t="s">
        <v>441</v>
      </c>
      <c r="I157" s="69" t="s">
        <v>125</v>
      </c>
      <c r="J157" s="69"/>
      <c r="K157" s="76">
        <v>3.7899999998390834</v>
      </c>
      <c r="L157" s="82" t="s">
        <v>127</v>
      </c>
      <c r="M157" s="83">
        <v>1.0800000000000001E-2</v>
      </c>
      <c r="N157" s="83">
        <v>3.689999999729987E-2</v>
      </c>
      <c r="O157" s="76">
        <v>7338.138367999999</v>
      </c>
      <c r="P157" s="78">
        <v>99.93</v>
      </c>
      <c r="Q157" s="69"/>
      <c r="R157" s="76">
        <v>7.3330016420000002</v>
      </c>
      <c r="S157" s="77">
        <v>2.237237307317073E-5</v>
      </c>
      <c r="T157" s="77">
        <f t="shared" si="2"/>
        <v>3.1410886975989246E-3</v>
      </c>
      <c r="U157" s="77">
        <f>R157/'סכום נכסי הקרן'!$C$42</f>
        <v>9.3967887466212379E-5</v>
      </c>
    </row>
    <row r="158" spans="2:21">
      <c r="B158" s="75" t="s">
        <v>453</v>
      </c>
      <c r="C158" s="69">
        <v>6120224</v>
      </c>
      <c r="D158" s="82" t="s">
        <v>114</v>
      </c>
      <c r="E158" s="82" t="s">
        <v>243</v>
      </c>
      <c r="F158" s="69" t="s">
        <v>454</v>
      </c>
      <c r="G158" s="82" t="s">
        <v>267</v>
      </c>
      <c r="H158" s="69" t="s">
        <v>450</v>
      </c>
      <c r="I158" s="69" t="s">
        <v>247</v>
      </c>
      <c r="J158" s="69"/>
      <c r="K158" s="76">
        <v>3.9899999993053918</v>
      </c>
      <c r="L158" s="82" t="s">
        <v>127</v>
      </c>
      <c r="M158" s="83">
        <v>1.8000000000000002E-2</v>
      </c>
      <c r="N158" s="83">
        <v>3.279999999768464E-2</v>
      </c>
      <c r="O158" s="76">
        <v>832.01313700000003</v>
      </c>
      <c r="P158" s="78">
        <v>103.82</v>
      </c>
      <c r="Q158" s="69"/>
      <c r="R158" s="76">
        <v>0.86379603999999999</v>
      </c>
      <c r="S158" s="77">
        <v>1.4910147841046565E-6</v>
      </c>
      <c r="T158" s="77">
        <f t="shared" si="2"/>
        <v>3.7000673267743807E-4</v>
      </c>
      <c r="U158" s="77">
        <f>R158/'סכום נכסי הקרן'!$C$42</f>
        <v>1.1069012805831291E-5</v>
      </c>
    </row>
    <row r="159" spans="2:21">
      <c r="B159" s="75" t="s">
        <v>455</v>
      </c>
      <c r="C159" s="69">
        <v>1193630</v>
      </c>
      <c r="D159" s="82" t="s">
        <v>114</v>
      </c>
      <c r="E159" s="82" t="s">
        <v>243</v>
      </c>
      <c r="F159" s="69" t="s">
        <v>456</v>
      </c>
      <c r="G159" s="82" t="s">
        <v>267</v>
      </c>
      <c r="H159" s="69" t="s">
        <v>450</v>
      </c>
      <c r="I159" s="69" t="s">
        <v>247</v>
      </c>
      <c r="J159" s="69"/>
      <c r="K159" s="76">
        <v>5.0900000000801091</v>
      </c>
      <c r="L159" s="82" t="s">
        <v>127</v>
      </c>
      <c r="M159" s="83">
        <v>3.6200000000000003E-2</v>
      </c>
      <c r="N159" s="83">
        <v>4.6200000000841825E-2</v>
      </c>
      <c r="O159" s="76">
        <v>15314.985505000001</v>
      </c>
      <c r="P159" s="78">
        <v>96.18</v>
      </c>
      <c r="Q159" s="69"/>
      <c r="R159" s="76">
        <v>14.729952698</v>
      </c>
      <c r="S159" s="77">
        <v>1.2148136415411927E-5</v>
      </c>
      <c r="T159" s="77">
        <f t="shared" si="2"/>
        <v>6.3095701043966281E-3</v>
      </c>
      <c r="U159" s="77">
        <f>R159/'סכום נכסי הקרן'!$C$42</f>
        <v>1.8875524718016902E-4</v>
      </c>
    </row>
    <row r="160" spans="2:21">
      <c r="B160" s="75" t="s">
        <v>457</v>
      </c>
      <c r="C160" s="69">
        <v>1132828</v>
      </c>
      <c r="D160" s="82" t="s">
        <v>114</v>
      </c>
      <c r="E160" s="82" t="s">
        <v>243</v>
      </c>
      <c r="F160" s="69" t="s">
        <v>458</v>
      </c>
      <c r="G160" s="82" t="s">
        <v>150</v>
      </c>
      <c r="H160" s="69" t="s">
        <v>450</v>
      </c>
      <c r="I160" s="69" t="s">
        <v>247</v>
      </c>
      <c r="J160" s="69"/>
      <c r="K160" s="76">
        <v>0.76000000002394508</v>
      </c>
      <c r="L160" s="82" t="s">
        <v>127</v>
      </c>
      <c r="M160" s="83">
        <v>1.9799999999999998E-2</v>
      </c>
      <c r="N160" s="83">
        <v>2.1799999998323844E-2</v>
      </c>
      <c r="O160" s="76">
        <v>6106.6948039999997</v>
      </c>
      <c r="P160" s="78">
        <v>109.42</v>
      </c>
      <c r="Q160" s="69"/>
      <c r="R160" s="76">
        <v>6.6819451339999993</v>
      </c>
      <c r="S160" s="77">
        <v>2.0095772226932038E-5</v>
      </c>
      <c r="T160" s="77">
        <f t="shared" si="2"/>
        <v>2.8622088693081365E-3</v>
      </c>
      <c r="U160" s="77">
        <f>R160/'סכום נכסי הקרן'!$C$42</f>
        <v>8.5625000383317423E-5</v>
      </c>
    </row>
    <row r="161" spans="2:21">
      <c r="B161" s="75" t="s">
        <v>459</v>
      </c>
      <c r="C161" s="69">
        <v>1166057</v>
      </c>
      <c r="D161" s="82" t="s">
        <v>114</v>
      </c>
      <c r="E161" s="82" t="s">
        <v>243</v>
      </c>
      <c r="F161" s="69" t="s">
        <v>460</v>
      </c>
      <c r="G161" s="82" t="s">
        <v>277</v>
      </c>
      <c r="H161" s="69" t="s">
        <v>461</v>
      </c>
      <c r="I161" s="69" t="s">
        <v>247</v>
      </c>
      <c r="J161" s="69"/>
      <c r="K161" s="76">
        <v>3.9699999998419728</v>
      </c>
      <c r="L161" s="82" t="s">
        <v>127</v>
      </c>
      <c r="M161" s="83">
        <v>2.75E-2</v>
      </c>
      <c r="N161" s="83">
        <v>3.7799999998473006E-2</v>
      </c>
      <c r="O161" s="76">
        <v>10801.638660000002</v>
      </c>
      <c r="P161" s="78">
        <v>104.28</v>
      </c>
      <c r="Q161" s="69"/>
      <c r="R161" s="76">
        <v>11.263948774000001</v>
      </c>
      <c r="S161" s="77">
        <v>1.1961954529375559E-5</v>
      </c>
      <c r="T161" s="77">
        <f t="shared" si="2"/>
        <v>4.8249085315484599E-3</v>
      </c>
      <c r="U161" s="77">
        <f>R161/'סכום נכסי הקרן'!$C$42</f>
        <v>1.4434054736304843E-4</v>
      </c>
    </row>
    <row r="162" spans="2:21">
      <c r="B162" s="75" t="s">
        <v>462</v>
      </c>
      <c r="C162" s="69">
        <v>1180355</v>
      </c>
      <c r="D162" s="82" t="s">
        <v>114</v>
      </c>
      <c r="E162" s="82" t="s">
        <v>243</v>
      </c>
      <c r="F162" s="69" t="s">
        <v>460</v>
      </c>
      <c r="G162" s="82" t="s">
        <v>277</v>
      </c>
      <c r="H162" s="69" t="s">
        <v>461</v>
      </c>
      <c r="I162" s="69" t="s">
        <v>247</v>
      </c>
      <c r="J162" s="69"/>
      <c r="K162" s="76">
        <v>4.2099999994755155</v>
      </c>
      <c r="L162" s="82" t="s">
        <v>127</v>
      </c>
      <c r="M162" s="83">
        <v>2.5000000000000001E-2</v>
      </c>
      <c r="N162" s="83">
        <v>6.1399999986513257E-2</v>
      </c>
      <c r="O162" s="76">
        <v>773.16927999999996</v>
      </c>
      <c r="P162" s="78">
        <v>86.31</v>
      </c>
      <c r="Q162" s="69"/>
      <c r="R162" s="76">
        <v>0.66732233500000004</v>
      </c>
      <c r="S162" s="77">
        <v>9.0879086753482443E-7</v>
      </c>
      <c r="T162" s="77">
        <f t="shared" si="2"/>
        <v>2.8584728961715176E-4</v>
      </c>
      <c r="U162" s="77">
        <f>R162/'סכום נכסי הקרן'!$C$42</f>
        <v>8.5513236107591309E-6</v>
      </c>
    </row>
    <row r="163" spans="2:21">
      <c r="B163" s="75" t="s">
        <v>463</v>
      </c>
      <c r="C163" s="69">
        <v>1260603</v>
      </c>
      <c r="D163" s="82" t="s">
        <v>114</v>
      </c>
      <c r="E163" s="82" t="s">
        <v>243</v>
      </c>
      <c r="F163" s="69" t="s">
        <v>452</v>
      </c>
      <c r="G163" s="82" t="s">
        <v>440</v>
      </c>
      <c r="H163" s="69" t="s">
        <v>464</v>
      </c>
      <c r="I163" s="69" t="s">
        <v>125</v>
      </c>
      <c r="J163" s="69"/>
      <c r="K163" s="76">
        <v>2.459999999974003</v>
      </c>
      <c r="L163" s="82" t="s">
        <v>127</v>
      </c>
      <c r="M163" s="83">
        <v>0.04</v>
      </c>
      <c r="N163" s="83">
        <v>0.13529999999624909</v>
      </c>
      <c r="O163" s="76">
        <v>12240.889384999999</v>
      </c>
      <c r="P163" s="78">
        <v>87.99</v>
      </c>
      <c r="Q163" s="69"/>
      <c r="R163" s="76">
        <v>10.770758668000001</v>
      </c>
      <c r="S163" s="77">
        <v>4.229094361202075E-6</v>
      </c>
      <c r="T163" s="77">
        <f t="shared" si="2"/>
        <v>4.6136507215336102E-3</v>
      </c>
      <c r="U163" s="77">
        <f>R163/'סכום נכסי הקרן'!$C$42</f>
        <v>1.380206207296463E-4</v>
      </c>
    </row>
    <row r="164" spans="2:21">
      <c r="B164" s="75" t="s">
        <v>465</v>
      </c>
      <c r="C164" s="69">
        <v>1260652</v>
      </c>
      <c r="D164" s="82" t="s">
        <v>114</v>
      </c>
      <c r="E164" s="82" t="s">
        <v>243</v>
      </c>
      <c r="F164" s="69" t="s">
        <v>452</v>
      </c>
      <c r="G164" s="82" t="s">
        <v>440</v>
      </c>
      <c r="H164" s="69" t="s">
        <v>464</v>
      </c>
      <c r="I164" s="69" t="s">
        <v>125</v>
      </c>
      <c r="J164" s="69"/>
      <c r="K164" s="76">
        <v>3.1899999998444559</v>
      </c>
      <c r="L164" s="82" t="s">
        <v>127</v>
      </c>
      <c r="M164" s="83">
        <v>3.2799999999999996E-2</v>
      </c>
      <c r="N164" s="83">
        <v>0.12139999999375763</v>
      </c>
      <c r="O164" s="76">
        <v>11438.477441999998</v>
      </c>
      <c r="P164" s="78">
        <v>84.87</v>
      </c>
      <c r="Q164" s="69"/>
      <c r="R164" s="76">
        <v>9.707835729000001</v>
      </c>
      <c r="S164" s="77">
        <v>7.6232785217249279E-6</v>
      </c>
      <c r="T164" s="77">
        <f t="shared" si="2"/>
        <v>4.1583480510706964E-3</v>
      </c>
      <c r="U164" s="77">
        <f>R164/'סכום נכסי הקרן'!$C$42</f>
        <v>1.2439991968614207E-4</v>
      </c>
    </row>
    <row r="165" spans="2:21">
      <c r="B165" s="75" t="s">
        <v>466</v>
      </c>
      <c r="C165" s="69">
        <v>1260736</v>
      </c>
      <c r="D165" s="82" t="s">
        <v>114</v>
      </c>
      <c r="E165" s="82" t="s">
        <v>243</v>
      </c>
      <c r="F165" s="69" t="s">
        <v>452</v>
      </c>
      <c r="G165" s="82" t="s">
        <v>440</v>
      </c>
      <c r="H165" s="69" t="s">
        <v>464</v>
      </c>
      <c r="I165" s="69" t="s">
        <v>125</v>
      </c>
      <c r="J165" s="69"/>
      <c r="K165" s="76">
        <v>4.0699999996560621</v>
      </c>
      <c r="L165" s="82" t="s">
        <v>127</v>
      </c>
      <c r="M165" s="83">
        <v>1.29E-2</v>
      </c>
      <c r="N165" s="83">
        <v>9.4999999991083092E-2</v>
      </c>
      <c r="O165" s="76">
        <v>5011.0101089999998</v>
      </c>
      <c r="P165" s="78">
        <v>78.33</v>
      </c>
      <c r="Q165" s="69"/>
      <c r="R165" s="76">
        <v>3.9251242049999999</v>
      </c>
      <c r="S165" s="77">
        <v>4.8625957981112595E-6</v>
      </c>
      <c r="T165" s="77">
        <f t="shared" si="2"/>
        <v>1.6813255851985344E-3</v>
      </c>
      <c r="U165" s="77">
        <f>R165/'סכום נכסי הקרן'!$C$42</f>
        <v>5.0298042683343817E-5</v>
      </c>
    </row>
    <row r="166" spans="2:21">
      <c r="B166" s="75" t="s">
        <v>467</v>
      </c>
      <c r="C166" s="69">
        <v>6120323</v>
      </c>
      <c r="D166" s="82" t="s">
        <v>114</v>
      </c>
      <c r="E166" s="82" t="s">
        <v>243</v>
      </c>
      <c r="F166" s="69" t="s">
        <v>454</v>
      </c>
      <c r="G166" s="82" t="s">
        <v>267</v>
      </c>
      <c r="H166" s="69" t="s">
        <v>461</v>
      </c>
      <c r="I166" s="69" t="s">
        <v>247</v>
      </c>
      <c r="J166" s="69"/>
      <c r="K166" s="76">
        <v>3.1900000000520792</v>
      </c>
      <c r="L166" s="82" t="s">
        <v>127</v>
      </c>
      <c r="M166" s="83">
        <v>3.3000000000000002E-2</v>
      </c>
      <c r="N166" s="83">
        <v>5.760000000057363E-2</v>
      </c>
      <c r="O166" s="76">
        <v>13027.603712</v>
      </c>
      <c r="P166" s="78">
        <v>101.7</v>
      </c>
      <c r="Q166" s="69"/>
      <c r="R166" s="76">
        <v>13.249073549</v>
      </c>
      <c r="S166" s="77">
        <v>2.0633081264630327E-5</v>
      </c>
      <c r="T166" s="77">
        <f t="shared" si="2"/>
        <v>5.6752360370493932E-3</v>
      </c>
      <c r="U166" s="77">
        <f>R166/'סכום נכסי הקרן'!$C$42</f>
        <v>1.6977869541898066E-4</v>
      </c>
    </row>
    <row r="167" spans="2:21">
      <c r="B167" s="75" t="s">
        <v>468</v>
      </c>
      <c r="C167" s="69">
        <v>1168350</v>
      </c>
      <c r="D167" s="82" t="s">
        <v>114</v>
      </c>
      <c r="E167" s="82" t="s">
        <v>243</v>
      </c>
      <c r="F167" s="69" t="s">
        <v>469</v>
      </c>
      <c r="G167" s="82" t="s">
        <v>267</v>
      </c>
      <c r="H167" s="69" t="s">
        <v>461</v>
      </c>
      <c r="I167" s="69" t="s">
        <v>247</v>
      </c>
      <c r="J167" s="69"/>
      <c r="K167" s="76">
        <v>2.750000000036414</v>
      </c>
      <c r="L167" s="82" t="s">
        <v>127</v>
      </c>
      <c r="M167" s="83">
        <v>1E-3</v>
      </c>
      <c r="N167" s="83">
        <v>3.2400000000087394E-2</v>
      </c>
      <c r="O167" s="76">
        <v>13714.498312</v>
      </c>
      <c r="P167" s="78">
        <v>100.12</v>
      </c>
      <c r="Q167" s="69"/>
      <c r="R167" s="76">
        <v>13.730956162</v>
      </c>
      <c r="S167" s="77">
        <v>2.4217298497289469E-5</v>
      </c>
      <c r="T167" s="77">
        <f t="shared" si="2"/>
        <v>5.8816502863786634E-3</v>
      </c>
      <c r="U167" s="77">
        <f>R167/'סכום נכסי הקרן'!$C$42</f>
        <v>1.7595372351265478E-4</v>
      </c>
    </row>
    <row r="168" spans="2:21">
      <c r="B168" s="75" t="s">
        <v>470</v>
      </c>
      <c r="C168" s="69">
        <v>1175975</v>
      </c>
      <c r="D168" s="82" t="s">
        <v>114</v>
      </c>
      <c r="E168" s="82" t="s">
        <v>243</v>
      </c>
      <c r="F168" s="69" t="s">
        <v>469</v>
      </c>
      <c r="G168" s="82" t="s">
        <v>267</v>
      </c>
      <c r="H168" s="69" t="s">
        <v>461</v>
      </c>
      <c r="I168" s="69" t="s">
        <v>247</v>
      </c>
      <c r="J168" s="69"/>
      <c r="K168" s="76">
        <v>5.4600000002544427</v>
      </c>
      <c r="L168" s="82" t="s">
        <v>127</v>
      </c>
      <c r="M168" s="83">
        <v>3.0000000000000001E-3</v>
      </c>
      <c r="N168" s="83">
        <v>4.020000000201799E-2</v>
      </c>
      <c r="O168" s="76">
        <v>7734.0909099999999</v>
      </c>
      <c r="P168" s="78">
        <v>88.42</v>
      </c>
      <c r="Q168" s="69"/>
      <c r="R168" s="76">
        <v>6.838483181</v>
      </c>
      <c r="S168" s="77">
        <v>2.1377056861086696E-5</v>
      </c>
      <c r="T168" s="77">
        <f t="shared" si="2"/>
        <v>2.9292618871827932E-3</v>
      </c>
      <c r="U168" s="77">
        <f>R168/'סכום נכסי הקרן'!$C$42</f>
        <v>8.7630938783825525E-5</v>
      </c>
    </row>
    <row r="169" spans="2:21">
      <c r="B169" s="75" t="s">
        <v>471</v>
      </c>
      <c r="C169" s="69">
        <v>1185834</v>
      </c>
      <c r="D169" s="82" t="s">
        <v>114</v>
      </c>
      <c r="E169" s="82" t="s">
        <v>243</v>
      </c>
      <c r="F169" s="69" t="s">
        <v>469</v>
      </c>
      <c r="G169" s="82" t="s">
        <v>267</v>
      </c>
      <c r="H169" s="69" t="s">
        <v>461</v>
      </c>
      <c r="I169" s="69" t="s">
        <v>247</v>
      </c>
      <c r="J169" s="69"/>
      <c r="K169" s="76">
        <v>3.9800000000583111</v>
      </c>
      <c r="L169" s="82" t="s">
        <v>127</v>
      </c>
      <c r="M169" s="83">
        <v>3.0000000000000001E-3</v>
      </c>
      <c r="N169" s="83">
        <v>3.850000000048593E-2</v>
      </c>
      <c r="O169" s="76">
        <v>11233.143784</v>
      </c>
      <c r="P169" s="78">
        <v>91.6</v>
      </c>
      <c r="Q169" s="69"/>
      <c r="R169" s="76">
        <v>10.289559730000001</v>
      </c>
      <c r="S169" s="77">
        <v>2.2086401462839167E-5</v>
      </c>
      <c r="T169" s="77">
        <f t="shared" si="2"/>
        <v>4.4075293241523103E-3</v>
      </c>
      <c r="U169" s="77">
        <f>R169/'סכום נכסי הקרן'!$C$42</f>
        <v>1.3185435350888616E-4</v>
      </c>
    </row>
    <row r="170" spans="2:21">
      <c r="B170" s="75" t="s">
        <v>472</v>
      </c>
      <c r="C170" s="69">
        <v>1192129</v>
      </c>
      <c r="D170" s="82" t="s">
        <v>114</v>
      </c>
      <c r="E170" s="82" t="s">
        <v>243</v>
      </c>
      <c r="F170" s="69" t="s">
        <v>469</v>
      </c>
      <c r="G170" s="82" t="s">
        <v>267</v>
      </c>
      <c r="H170" s="69" t="s">
        <v>461</v>
      </c>
      <c r="I170" s="69" t="s">
        <v>247</v>
      </c>
      <c r="J170" s="69"/>
      <c r="K170" s="76">
        <v>3.4899999999873286</v>
      </c>
      <c r="L170" s="82" t="s">
        <v>127</v>
      </c>
      <c r="M170" s="83">
        <v>3.0000000000000001E-3</v>
      </c>
      <c r="N170" s="83">
        <v>3.279999999847942E-2</v>
      </c>
      <c r="O170" s="76">
        <v>4323.7771679999996</v>
      </c>
      <c r="P170" s="78">
        <v>91.26</v>
      </c>
      <c r="Q170" s="69"/>
      <c r="R170" s="76">
        <v>3.9458790450000003</v>
      </c>
      <c r="S170" s="77">
        <v>1.7295108671999997E-5</v>
      </c>
      <c r="T170" s="77">
        <f t="shared" si="2"/>
        <v>1.6902159136789048E-3</v>
      </c>
      <c r="U170" s="77">
        <f>R170/'סכום נכסי הקרן'!$C$42</f>
        <v>5.0564003140563539E-5</v>
      </c>
    </row>
    <row r="171" spans="2:21">
      <c r="B171" s="75" t="s">
        <v>473</v>
      </c>
      <c r="C171" s="69">
        <v>1188192</v>
      </c>
      <c r="D171" s="82" t="s">
        <v>114</v>
      </c>
      <c r="E171" s="82" t="s">
        <v>243</v>
      </c>
      <c r="F171" s="69" t="s">
        <v>474</v>
      </c>
      <c r="G171" s="82" t="s">
        <v>475</v>
      </c>
      <c r="H171" s="69" t="s">
        <v>464</v>
      </c>
      <c r="I171" s="69" t="s">
        <v>125</v>
      </c>
      <c r="J171" s="69"/>
      <c r="K171" s="76">
        <v>4.4099999997234285</v>
      </c>
      <c r="L171" s="82" t="s">
        <v>127</v>
      </c>
      <c r="M171" s="83">
        <v>3.2500000000000001E-2</v>
      </c>
      <c r="N171" s="83">
        <v>5.5599999996081916E-2</v>
      </c>
      <c r="O171" s="76">
        <v>5541.8961639999998</v>
      </c>
      <c r="P171" s="78">
        <v>93.95</v>
      </c>
      <c r="Q171" s="69"/>
      <c r="R171" s="76">
        <v>5.2066114839999997</v>
      </c>
      <c r="S171" s="77">
        <v>2.1314985246153847E-5</v>
      </c>
      <c r="T171" s="77">
        <f t="shared" si="2"/>
        <v>2.2302502145247934E-3</v>
      </c>
      <c r="U171" s="77">
        <f>R171/'סכום נכסי הקרן'!$C$42</f>
        <v>6.6719510767130003E-5</v>
      </c>
    </row>
    <row r="172" spans="2:21">
      <c r="B172" s="75" t="s">
        <v>480</v>
      </c>
      <c r="C172" s="69">
        <v>3660156</v>
      </c>
      <c r="D172" s="82" t="s">
        <v>114</v>
      </c>
      <c r="E172" s="82" t="s">
        <v>243</v>
      </c>
      <c r="F172" s="69" t="s">
        <v>481</v>
      </c>
      <c r="G172" s="82" t="s">
        <v>267</v>
      </c>
      <c r="H172" s="69" t="s">
        <v>479</v>
      </c>
      <c r="I172" s="69"/>
      <c r="J172" s="69"/>
      <c r="K172" s="76">
        <v>3.6599999998943158</v>
      </c>
      <c r="L172" s="82" t="s">
        <v>127</v>
      </c>
      <c r="M172" s="83">
        <v>1.9E-2</v>
      </c>
      <c r="N172" s="83">
        <v>3.6999999999014814E-2</v>
      </c>
      <c r="O172" s="76">
        <v>11268.64</v>
      </c>
      <c r="P172" s="78">
        <v>98.09</v>
      </c>
      <c r="Q172" s="76">
        <v>0.111952411</v>
      </c>
      <c r="R172" s="76">
        <v>11.165361423</v>
      </c>
      <c r="S172" s="77">
        <v>2.0721611000880821E-5</v>
      </c>
      <c r="T172" s="77">
        <f t="shared" si="2"/>
        <v>4.7826786741079997E-3</v>
      </c>
      <c r="U172" s="77">
        <f>R172/'סכום נכסי הקרן'!$C$42</f>
        <v>1.4307721134368905E-4</v>
      </c>
    </row>
    <row r="173" spans="2:21">
      <c r="B173" s="75" t="s">
        <v>482</v>
      </c>
      <c r="C173" s="69">
        <v>1140581</v>
      </c>
      <c r="D173" s="82" t="s">
        <v>114</v>
      </c>
      <c r="E173" s="82" t="s">
        <v>243</v>
      </c>
      <c r="F173" s="69" t="s">
        <v>483</v>
      </c>
      <c r="G173" s="82" t="s">
        <v>267</v>
      </c>
      <c r="H173" s="69" t="s">
        <v>479</v>
      </c>
      <c r="I173" s="69"/>
      <c r="J173" s="69"/>
      <c r="K173" s="69">
        <v>0.01</v>
      </c>
      <c r="L173" s="82" t="s">
        <v>127</v>
      </c>
      <c r="M173" s="83">
        <v>2.1000000000000001E-2</v>
      </c>
      <c r="N173" s="83">
        <v>0.24726744186046509</v>
      </c>
      <c r="O173" s="76">
        <v>3.0699999999999998E-4</v>
      </c>
      <c r="P173" s="78">
        <v>111.53</v>
      </c>
      <c r="Q173" s="69"/>
      <c r="R173" s="76">
        <v>3.4400000000000001E-7</v>
      </c>
      <c r="S173" s="77">
        <v>1.505861430729246E-12</v>
      </c>
      <c r="T173" s="77">
        <f t="shared" si="2"/>
        <v>1.4735228010658477E-10</v>
      </c>
      <c r="U173" s="77">
        <f>R173/'סכום נכסי הקרן'!$C$42</f>
        <v>4.4081475590070592E-12</v>
      </c>
    </row>
    <row r="174" spans="2:21">
      <c r="B174" s="75" t="s">
        <v>484</v>
      </c>
      <c r="C174" s="69">
        <v>1155928</v>
      </c>
      <c r="D174" s="82" t="s">
        <v>114</v>
      </c>
      <c r="E174" s="82" t="s">
        <v>243</v>
      </c>
      <c r="F174" s="69" t="s">
        <v>483</v>
      </c>
      <c r="G174" s="82" t="s">
        <v>267</v>
      </c>
      <c r="H174" s="69" t="s">
        <v>479</v>
      </c>
      <c r="I174" s="69"/>
      <c r="J174" s="69"/>
      <c r="K174" s="76">
        <v>3.940000000097343</v>
      </c>
      <c r="L174" s="82" t="s">
        <v>127</v>
      </c>
      <c r="M174" s="83">
        <v>2.75E-2</v>
      </c>
      <c r="N174" s="83">
        <v>3.4700000000486717E-2</v>
      </c>
      <c r="O174" s="76">
        <v>11802.394872000001</v>
      </c>
      <c r="P174" s="78">
        <v>106.19</v>
      </c>
      <c r="Q174" s="69"/>
      <c r="R174" s="76">
        <v>12.532963137000001</v>
      </c>
      <c r="S174" s="77">
        <v>2.3106945338302734E-5</v>
      </c>
      <c r="T174" s="77">
        <f t="shared" si="2"/>
        <v>5.3684903916532715E-3</v>
      </c>
      <c r="U174" s="77">
        <f>R174/'סכום נכסי הקרן'!$C$42</f>
        <v>1.6060218273108144E-4</v>
      </c>
    </row>
    <row r="175" spans="2:21">
      <c r="B175" s="75" t="s">
        <v>485</v>
      </c>
      <c r="C175" s="69">
        <v>1177658</v>
      </c>
      <c r="D175" s="82" t="s">
        <v>114</v>
      </c>
      <c r="E175" s="82" t="s">
        <v>243</v>
      </c>
      <c r="F175" s="69" t="s">
        <v>483</v>
      </c>
      <c r="G175" s="82" t="s">
        <v>267</v>
      </c>
      <c r="H175" s="69" t="s">
        <v>479</v>
      </c>
      <c r="I175" s="69"/>
      <c r="J175" s="69"/>
      <c r="K175" s="76">
        <v>5.65000000022079</v>
      </c>
      <c r="L175" s="82" t="s">
        <v>127</v>
      </c>
      <c r="M175" s="83">
        <v>8.5000000000000006E-3</v>
      </c>
      <c r="N175" s="83">
        <v>3.6300000001276998E-2</v>
      </c>
      <c r="O175" s="76">
        <v>9080.0023409999994</v>
      </c>
      <c r="P175" s="78">
        <v>92.28</v>
      </c>
      <c r="Q175" s="69"/>
      <c r="R175" s="76">
        <v>8.3790259110000012</v>
      </c>
      <c r="S175" s="77">
        <v>1.7559334951963239E-5</v>
      </c>
      <c r="T175" s="77">
        <f t="shared" si="2"/>
        <v>3.5891528286569876E-3</v>
      </c>
      <c r="U175" s="77">
        <f>R175/'סכום נכסי הקרן'!$C$42</f>
        <v>1.0737204248962662E-4</v>
      </c>
    </row>
    <row r="176" spans="2:21">
      <c r="B176" s="75" t="s">
        <v>486</v>
      </c>
      <c r="C176" s="69">
        <v>1193929</v>
      </c>
      <c r="D176" s="82" t="s">
        <v>114</v>
      </c>
      <c r="E176" s="82" t="s">
        <v>243</v>
      </c>
      <c r="F176" s="69" t="s">
        <v>483</v>
      </c>
      <c r="G176" s="82" t="s">
        <v>267</v>
      </c>
      <c r="H176" s="69" t="s">
        <v>479</v>
      </c>
      <c r="I176" s="69"/>
      <c r="J176" s="69"/>
      <c r="K176" s="76">
        <v>6.9599999996028679</v>
      </c>
      <c r="L176" s="82" t="s">
        <v>127</v>
      </c>
      <c r="M176" s="83">
        <v>3.1800000000000002E-2</v>
      </c>
      <c r="N176" s="83">
        <v>3.8199999996887335E-2</v>
      </c>
      <c r="O176" s="76">
        <v>3859.0866259999998</v>
      </c>
      <c r="P176" s="78">
        <v>96.57</v>
      </c>
      <c r="Q176" s="69"/>
      <c r="R176" s="76">
        <v>3.7267198380000002</v>
      </c>
      <c r="S176" s="77">
        <v>1.9703291259062595E-5</v>
      </c>
      <c r="T176" s="77">
        <f t="shared" si="2"/>
        <v>1.5963391437434366E-3</v>
      </c>
      <c r="U176" s="77">
        <f>R176/'סכום נכסי הקרן'!$C$42</f>
        <v>4.7755613247043267E-5</v>
      </c>
    </row>
    <row r="177" spans="2:21">
      <c r="B177" s="75" t="s">
        <v>487</v>
      </c>
      <c r="C177" s="69">
        <v>1169531</v>
      </c>
      <c r="D177" s="82" t="s">
        <v>114</v>
      </c>
      <c r="E177" s="82" t="s">
        <v>243</v>
      </c>
      <c r="F177" s="69" t="s">
        <v>488</v>
      </c>
      <c r="G177" s="82" t="s">
        <v>277</v>
      </c>
      <c r="H177" s="69" t="s">
        <v>479</v>
      </c>
      <c r="I177" s="69"/>
      <c r="J177" s="69"/>
      <c r="K177" s="76">
        <v>2.7600000000152791</v>
      </c>
      <c r="L177" s="82" t="s">
        <v>127</v>
      </c>
      <c r="M177" s="83">
        <v>1.6399999999999998E-2</v>
      </c>
      <c r="N177" s="83">
        <v>3.4100000001967189E-2</v>
      </c>
      <c r="O177" s="76">
        <v>5034.0356019999999</v>
      </c>
      <c r="P177" s="78">
        <v>104.01</v>
      </c>
      <c r="Q177" s="69"/>
      <c r="R177" s="76">
        <v>5.2359004169999999</v>
      </c>
      <c r="S177" s="77">
        <v>1.9304736221320876E-5</v>
      </c>
      <c r="T177" s="77">
        <f t="shared" si="2"/>
        <v>2.2427961187673488E-3</v>
      </c>
      <c r="U177" s="77">
        <f>R177/'סכום נכסי הקרן'!$C$42</f>
        <v>6.7094830355821487E-5</v>
      </c>
    </row>
    <row r="178" spans="2:21">
      <c r="B178" s="75" t="s">
        <v>489</v>
      </c>
      <c r="C178" s="69">
        <v>1179340</v>
      </c>
      <c r="D178" s="82" t="s">
        <v>114</v>
      </c>
      <c r="E178" s="82" t="s">
        <v>243</v>
      </c>
      <c r="F178" s="69" t="s">
        <v>490</v>
      </c>
      <c r="G178" s="82" t="s">
        <v>491</v>
      </c>
      <c r="H178" s="69" t="s">
        <v>479</v>
      </c>
      <c r="I178" s="69"/>
      <c r="J178" s="69"/>
      <c r="K178" s="76">
        <v>3.1300000000088883</v>
      </c>
      <c r="L178" s="82" t="s">
        <v>127</v>
      </c>
      <c r="M178" s="83">
        <v>1.4800000000000001E-2</v>
      </c>
      <c r="N178" s="83">
        <v>4.8299999999722905E-2</v>
      </c>
      <c r="O178" s="76">
        <v>19755.475358</v>
      </c>
      <c r="P178" s="78">
        <v>96.82</v>
      </c>
      <c r="Q178" s="69"/>
      <c r="R178" s="76">
        <v>19.127251090999998</v>
      </c>
      <c r="S178" s="77">
        <v>2.7552772097823586E-5</v>
      </c>
      <c r="T178" s="77">
        <f t="shared" si="2"/>
        <v>8.1931513384593344E-3</v>
      </c>
      <c r="U178" s="77">
        <f>R178/'סכום נכסי הקרן'!$C$42</f>
        <v>2.4510391048635681E-4</v>
      </c>
    </row>
    <row r="179" spans="2:21">
      <c r="B179" s="75" t="s">
        <v>492</v>
      </c>
      <c r="C179" s="69">
        <v>1113034</v>
      </c>
      <c r="D179" s="82" t="s">
        <v>114</v>
      </c>
      <c r="E179" s="82" t="s">
        <v>243</v>
      </c>
      <c r="F179" s="69" t="s">
        <v>493</v>
      </c>
      <c r="G179" s="82" t="s">
        <v>421</v>
      </c>
      <c r="H179" s="69" t="s">
        <v>479</v>
      </c>
      <c r="I179" s="69"/>
      <c r="J179" s="69"/>
      <c r="K179" s="76">
        <v>0</v>
      </c>
      <c r="L179" s="82" t="s">
        <v>127</v>
      </c>
      <c r="M179" s="83">
        <v>4.9000000000000002E-2</v>
      </c>
      <c r="N179" s="131">
        <v>0</v>
      </c>
      <c r="O179" s="76">
        <v>3784.0518089999996</v>
      </c>
      <c r="P179" s="78">
        <v>25.2</v>
      </c>
      <c r="Q179" s="69"/>
      <c r="R179" s="76">
        <v>0.95358097599999991</v>
      </c>
      <c r="S179" s="77">
        <v>8.3322495589957465E-6</v>
      </c>
      <c r="T179" s="77">
        <f t="shared" si="2"/>
        <v>4.0846607872053044E-4</v>
      </c>
      <c r="U179" s="77">
        <f>R179/'סכום נכסי הקרן'!$C$42</f>
        <v>1.2219551312994095E-5</v>
      </c>
    </row>
    <row r="180" spans="2:21">
      <c r="B180" s="72"/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76"/>
      <c r="P180" s="78"/>
      <c r="Q180" s="69"/>
      <c r="R180" s="69"/>
      <c r="S180" s="69"/>
      <c r="T180" s="77"/>
      <c r="U180" s="69"/>
    </row>
    <row r="181" spans="2:21">
      <c r="B181" s="87" t="s">
        <v>44</v>
      </c>
      <c r="C181" s="71"/>
      <c r="D181" s="71"/>
      <c r="E181" s="71"/>
      <c r="F181" s="71"/>
      <c r="G181" s="71"/>
      <c r="H181" s="71"/>
      <c r="I181" s="71"/>
      <c r="J181" s="71"/>
      <c r="K181" s="79">
        <v>4.1104754338959832</v>
      </c>
      <c r="L181" s="71"/>
      <c r="M181" s="71"/>
      <c r="N181" s="92">
        <v>6.5000606383371434E-2</v>
      </c>
      <c r="O181" s="79"/>
      <c r="P181" s="81"/>
      <c r="Q181" s="79">
        <v>0.205038049</v>
      </c>
      <c r="R181" s="79">
        <v>391.66962880400007</v>
      </c>
      <c r="S181" s="71"/>
      <c r="T181" s="80">
        <f t="shared" si="2"/>
        <v>0.16777154899060784</v>
      </c>
      <c r="U181" s="80">
        <f>R181/'סכום נכסי הקרן'!$C$42</f>
        <v>5.0190044132254474E-3</v>
      </c>
    </row>
    <row r="182" spans="2:21">
      <c r="B182" s="75" t="s">
        <v>494</v>
      </c>
      <c r="C182" s="69">
        <v>7480163</v>
      </c>
      <c r="D182" s="82" t="s">
        <v>114</v>
      </c>
      <c r="E182" s="82" t="s">
        <v>243</v>
      </c>
      <c r="F182" s="69" t="s">
        <v>253</v>
      </c>
      <c r="G182" s="82" t="s">
        <v>250</v>
      </c>
      <c r="H182" s="69" t="s">
        <v>251</v>
      </c>
      <c r="I182" s="69" t="s">
        <v>125</v>
      </c>
      <c r="J182" s="69"/>
      <c r="K182" s="69">
        <v>3.83</v>
      </c>
      <c r="L182" s="82" t="s">
        <v>127</v>
      </c>
      <c r="M182" s="83">
        <v>2.6800000000000001E-2</v>
      </c>
      <c r="N182" s="83">
        <v>4.5719844357976651E-2</v>
      </c>
      <c r="O182" s="76">
        <v>5.4799999999999998E-4</v>
      </c>
      <c r="P182" s="78">
        <v>93.96</v>
      </c>
      <c r="Q182" s="69"/>
      <c r="R182" s="76">
        <v>5.1400000000000008E-7</v>
      </c>
      <c r="S182" s="77">
        <v>2.0999774863253088E-13</v>
      </c>
      <c r="T182" s="77">
        <f t="shared" si="2"/>
        <v>2.2017172085693193E-10</v>
      </c>
      <c r="U182" s="77">
        <f>R182/'סכום נכסי הקרן'!$C$42</f>
        <v>6.5865925736326422E-12</v>
      </c>
    </row>
    <row r="183" spans="2:21">
      <c r="B183" s="75" t="s">
        <v>495</v>
      </c>
      <c r="C183" s="69">
        <v>1143585</v>
      </c>
      <c r="D183" s="82" t="s">
        <v>114</v>
      </c>
      <c r="E183" s="82" t="s">
        <v>243</v>
      </c>
      <c r="F183" s="69" t="s">
        <v>496</v>
      </c>
      <c r="G183" s="82" t="s">
        <v>267</v>
      </c>
      <c r="H183" s="69" t="s">
        <v>251</v>
      </c>
      <c r="I183" s="69" t="s">
        <v>125</v>
      </c>
      <c r="J183" s="69"/>
      <c r="K183" s="69">
        <v>2.63</v>
      </c>
      <c r="L183" s="82" t="s">
        <v>127</v>
      </c>
      <c r="M183" s="83">
        <v>1.44E-2</v>
      </c>
      <c r="N183" s="83">
        <v>4.6000000000000006E-2</v>
      </c>
      <c r="O183" s="76">
        <v>7.6000000000000004E-5</v>
      </c>
      <c r="P183" s="78">
        <v>92.24</v>
      </c>
      <c r="Q183" s="69"/>
      <c r="R183" s="76">
        <v>6.9999999999999992E-8</v>
      </c>
      <c r="S183" s="77">
        <v>1.5200000000000001E-13</v>
      </c>
      <c r="T183" s="77">
        <f t="shared" si="2"/>
        <v>2.9984475603084106E-11</v>
      </c>
      <c r="U183" s="77">
        <f>R183/'סכום נכסי הקרן'!$C$42</f>
        <v>8.9700677072818051E-13</v>
      </c>
    </row>
    <row r="184" spans="2:21">
      <c r="B184" s="75" t="s">
        <v>497</v>
      </c>
      <c r="C184" s="69">
        <v>6620488</v>
      </c>
      <c r="D184" s="82" t="s">
        <v>114</v>
      </c>
      <c r="E184" s="82" t="s">
        <v>243</v>
      </c>
      <c r="F184" s="69" t="s">
        <v>270</v>
      </c>
      <c r="G184" s="82" t="s">
        <v>250</v>
      </c>
      <c r="H184" s="69" t="s">
        <v>251</v>
      </c>
      <c r="I184" s="69" t="s">
        <v>125</v>
      </c>
      <c r="J184" s="69"/>
      <c r="K184" s="76">
        <v>4.2599999997262437</v>
      </c>
      <c r="L184" s="82" t="s">
        <v>127</v>
      </c>
      <c r="M184" s="83">
        <v>2.5000000000000001E-2</v>
      </c>
      <c r="N184" s="83">
        <v>4.5299999997929274E-2</v>
      </c>
      <c r="O184" s="76">
        <v>3078.6012660000001</v>
      </c>
      <c r="P184" s="78">
        <v>92.55</v>
      </c>
      <c r="Q184" s="69"/>
      <c r="R184" s="76">
        <v>2.8492454029999998</v>
      </c>
      <c r="S184" s="77">
        <v>1.0376112403321811E-6</v>
      </c>
      <c r="T184" s="77">
        <f t="shared" si="2"/>
        <v>1.2204732753350435E-3</v>
      </c>
      <c r="U184" s="77">
        <f>R184/'סכום נכסי הקרן'!$C$42</f>
        <v>3.6511320256530622E-5</v>
      </c>
    </row>
    <row r="185" spans="2:21">
      <c r="B185" s="75" t="s">
        <v>498</v>
      </c>
      <c r="C185" s="69">
        <v>6000202</v>
      </c>
      <c r="D185" s="82" t="s">
        <v>114</v>
      </c>
      <c r="E185" s="82" t="s">
        <v>243</v>
      </c>
      <c r="F185" s="69" t="s">
        <v>276</v>
      </c>
      <c r="G185" s="82" t="s">
        <v>277</v>
      </c>
      <c r="H185" s="69" t="s">
        <v>278</v>
      </c>
      <c r="I185" s="69" t="s">
        <v>125</v>
      </c>
      <c r="J185" s="69"/>
      <c r="K185" s="69">
        <v>0.52</v>
      </c>
      <c r="L185" s="82" t="s">
        <v>127</v>
      </c>
      <c r="M185" s="83">
        <v>4.8000000000000001E-2</v>
      </c>
      <c r="N185" s="83">
        <v>4.8396226415094341E-2</v>
      </c>
      <c r="O185" s="76">
        <v>1.03E-4</v>
      </c>
      <c r="P185" s="78">
        <v>102.23</v>
      </c>
      <c r="Q185" s="69"/>
      <c r="R185" s="76">
        <v>1.06E-7</v>
      </c>
      <c r="S185" s="77">
        <v>1.5195788140616806E-13</v>
      </c>
      <c r="T185" s="77">
        <f t="shared" si="2"/>
        <v>4.5405063056098796E-11</v>
      </c>
      <c r="U185" s="77">
        <f>R185/'סכום נכסי הקרן'!$C$42</f>
        <v>1.358324538531245E-12</v>
      </c>
    </row>
    <row r="186" spans="2:21">
      <c r="B186" s="75" t="s">
        <v>499</v>
      </c>
      <c r="C186" s="69">
        <v>7460389</v>
      </c>
      <c r="D186" s="82" t="s">
        <v>114</v>
      </c>
      <c r="E186" s="82" t="s">
        <v>243</v>
      </c>
      <c r="F186" s="69" t="s">
        <v>500</v>
      </c>
      <c r="G186" s="82" t="s">
        <v>501</v>
      </c>
      <c r="H186" s="69" t="s">
        <v>278</v>
      </c>
      <c r="I186" s="69" t="s">
        <v>125</v>
      </c>
      <c r="J186" s="69"/>
      <c r="K186" s="69">
        <v>2.4700000000000002</v>
      </c>
      <c r="L186" s="82" t="s">
        <v>127</v>
      </c>
      <c r="M186" s="83">
        <v>2.6099999999999998E-2</v>
      </c>
      <c r="N186" s="83">
        <v>4.7611940298507467E-2</v>
      </c>
      <c r="O186" s="76">
        <v>1.3799999999999999E-4</v>
      </c>
      <c r="P186" s="78">
        <v>95.61</v>
      </c>
      <c r="Q186" s="69"/>
      <c r="R186" s="76">
        <v>1.3400000000000001E-7</v>
      </c>
      <c r="S186" s="77">
        <v>2.6919202598600358E-13</v>
      </c>
      <c r="T186" s="77">
        <f t="shared" si="2"/>
        <v>5.7398853297332443E-11</v>
      </c>
      <c r="U186" s="77">
        <f>R186/'סכום נכסי הקרן'!$C$42</f>
        <v>1.7171272468225173E-12</v>
      </c>
    </row>
    <row r="187" spans="2:21">
      <c r="B187" s="75" t="s">
        <v>502</v>
      </c>
      <c r="C187" s="69">
        <v>1133131</v>
      </c>
      <c r="D187" s="82" t="s">
        <v>114</v>
      </c>
      <c r="E187" s="82" t="s">
        <v>243</v>
      </c>
      <c r="F187" s="69" t="s">
        <v>503</v>
      </c>
      <c r="G187" s="82" t="s">
        <v>504</v>
      </c>
      <c r="H187" s="69" t="s">
        <v>287</v>
      </c>
      <c r="I187" s="69" t="s">
        <v>247</v>
      </c>
      <c r="J187" s="69"/>
      <c r="K187" s="69">
        <v>0.66</v>
      </c>
      <c r="L187" s="82" t="s">
        <v>127</v>
      </c>
      <c r="M187" s="83">
        <v>5.2000000000000005E-2</v>
      </c>
      <c r="N187" s="83">
        <v>4.6007944389275073E-2</v>
      </c>
      <c r="O187" s="76">
        <v>9.859999999999999E-4</v>
      </c>
      <c r="P187" s="78">
        <v>102.13</v>
      </c>
      <c r="Q187" s="69"/>
      <c r="R187" s="76">
        <v>1.0070000000000001E-6</v>
      </c>
      <c r="S187" s="77">
        <v>6.3839255809867578E-12</v>
      </c>
      <c r="T187" s="77">
        <f t="shared" si="2"/>
        <v>4.3134809903293857E-10</v>
      </c>
      <c r="U187" s="77">
        <f>R187/'סכום נכסי הקרן'!$C$42</f>
        <v>1.2904083116046828E-11</v>
      </c>
    </row>
    <row r="188" spans="2:21">
      <c r="B188" s="75" t="s">
        <v>505</v>
      </c>
      <c r="C188" s="69">
        <v>2810372</v>
      </c>
      <c r="D188" s="82" t="s">
        <v>114</v>
      </c>
      <c r="E188" s="82" t="s">
        <v>243</v>
      </c>
      <c r="F188" s="69" t="s">
        <v>506</v>
      </c>
      <c r="G188" s="82" t="s">
        <v>360</v>
      </c>
      <c r="H188" s="69" t="s">
        <v>301</v>
      </c>
      <c r="I188" s="69" t="s">
        <v>247</v>
      </c>
      <c r="J188" s="69"/>
      <c r="K188" s="76">
        <v>8.5700000005122003</v>
      </c>
      <c r="L188" s="82" t="s">
        <v>127</v>
      </c>
      <c r="M188" s="83">
        <v>2.4E-2</v>
      </c>
      <c r="N188" s="83">
        <v>5.1600000002561014E-2</v>
      </c>
      <c r="O188" s="76">
        <v>4309.1932939999997</v>
      </c>
      <c r="P188" s="78">
        <v>79.739999999999995</v>
      </c>
      <c r="Q188" s="69"/>
      <c r="R188" s="76">
        <v>3.4361507320000002</v>
      </c>
      <c r="S188" s="77">
        <v>5.7376150087891147E-6</v>
      </c>
      <c r="T188" s="77">
        <f t="shared" si="2"/>
        <v>1.4718739684596231E-3</v>
      </c>
      <c r="U188" s="77">
        <f>R188/'סכום נכסי הקרן'!$C$42</f>
        <v>4.4032149597808487E-5</v>
      </c>
    </row>
    <row r="189" spans="2:21">
      <c r="B189" s="75" t="s">
        <v>507</v>
      </c>
      <c r="C189" s="69">
        <v>1138114</v>
      </c>
      <c r="D189" s="82" t="s">
        <v>114</v>
      </c>
      <c r="E189" s="82" t="s">
        <v>243</v>
      </c>
      <c r="F189" s="69" t="s">
        <v>295</v>
      </c>
      <c r="G189" s="82" t="s">
        <v>267</v>
      </c>
      <c r="H189" s="69" t="s">
        <v>296</v>
      </c>
      <c r="I189" s="69" t="s">
        <v>125</v>
      </c>
      <c r="J189" s="69"/>
      <c r="K189" s="69">
        <v>1.71</v>
      </c>
      <c r="L189" s="82" t="s">
        <v>127</v>
      </c>
      <c r="M189" s="83">
        <v>3.39E-2</v>
      </c>
      <c r="N189" s="83">
        <v>5.4738805970149247E-2</v>
      </c>
      <c r="O189" s="76">
        <v>2.7599999999999999E-4</v>
      </c>
      <c r="P189" s="78">
        <v>97.37</v>
      </c>
      <c r="Q189" s="69"/>
      <c r="R189" s="76">
        <v>2.6800000000000002E-7</v>
      </c>
      <c r="S189" s="77">
        <v>4.2387995940704354E-13</v>
      </c>
      <c r="T189" s="77">
        <f t="shared" si="2"/>
        <v>1.1479770659466489E-10</v>
      </c>
      <c r="U189" s="77">
        <f>R189/'סכום נכסי הקרן'!$C$42</f>
        <v>3.4342544936450347E-12</v>
      </c>
    </row>
    <row r="190" spans="2:21">
      <c r="B190" s="75" t="s">
        <v>508</v>
      </c>
      <c r="C190" s="69">
        <v>1162866</v>
      </c>
      <c r="D190" s="82" t="s">
        <v>114</v>
      </c>
      <c r="E190" s="82" t="s">
        <v>243</v>
      </c>
      <c r="F190" s="69" t="s">
        <v>295</v>
      </c>
      <c r="G190" s="82" t="s">
        <v>267</v>
      </c>
      <c r="H190" s="69" t="s">
        <v>296</v>
      </c>
      <c r="I190" s="69" t="s">
        <v>125</v>
      </c>
      <c r="J190" s="69"/>
      <c r="K190" s="76">
        <v>6.599999999472165</v>
      </c>
      <c r="L190" s="82" t="s">
        <v>127</v>
      </c>
      <c r="M190" s="83">
        <v>2.4399999999999998E-2</v>
      </c>
      <c r="N190" s="83">
        <v>5.5099999993753951E-2</v>
      </c>
      <c r="O190" s="76">
        <v>2752.6814049999998</v>
      </c>
      <c r="P190" s="78">
        <v>82.59</v>
      </c>
      <c r="Q190" s="69"/>
      <c r="R190" s="76">
        <v>2.2734395420000002</v>
      </c>
      <c r="S190" s="77">
        <v>2.5057680344239342E-6</v>
      </c>
      <c r="T190" s="77">
        <f t="shared" si="2"/>
        <v>9.7382703545979593E-4</v>
      </c>
      <c r="U190" s="77">
        <f>R190/'סכום נכסי הקרן'!$C$42</f>
        <v>2.9132723743073916E-5</v>
      </c>
    </row>
    <row r="191" spans="2:21">
      <c r="B191" s="75" t="s">
        <v>509</v>
      </c>
      <c r="C191" s="69">
        <v>1132521</v>
      </c>
      <c r="D191" s="82" t="s">
        <v>114</v>
      </c>
      <c r="E191" s="82" t="s">
        <v>243</v>
      </c>
      <c r="F191" s="69" t="s">
        <v>304</v>
      </c>
      <c r="G191" s="82" t="s">
        <v>267</v>
      </c>
      <c r="H191" s="69" t="s">
        <v>296</v>
      </c>
      <c r="I191" s="69" t="s">
        <v>125</v>
      </c>
      <c r="J191" s="69"/>
      <c r="K191" s="76">
        <v>0.26000000021477165</v>
      </c>
      <c r="L191" s="82" t="s">
        <v>127</v>
      </c>
      <c r="M191" s="83">
        <v>3.5000000000000003E-2</v>
      </c>
      <c r="N191" s="83">
        <v>3.1500000003517804E-2</v>
      </c>
      <c r="O191" s="76">
        <v>2675.3938829999997</v>
      </c>
      <c r="P191" s="78">
        <v>100.94</v>
      </c>
      <c r="Q191" s="69"/>
      <c r="R191" s="76">
        <v>2.700542467</v>
      </c>
      <c r="S191" s="77">
        <v>2.3466926443113138E-5</v>
      </c>
      <c r="T191" s="77">
        <f t="shared" si="2"/>
        <v>1.1567764245264869E-3</v>
      </c>
      <c r="U191" s="77">
        <f>R191/'סכום נכסי הקרן'!$C$42</f>
        <v>3.4605783964828349E-5</v>
      </c>
    </row>
    <row r="192" spans="2:21">
      <c r="B192" s="75" t="s">
        <v>510</v>
      </c>
      <c r="C192" s="69">
        <v>7590151</v>
      </c>
      <c r="D192" s="82" t="s">
        <v>114</v>
      </c>
      <c r="E192" s="82" t="s">
        <v>243</v>
      </c>
      <c r="F192" s="69" t="s">
        <v>309</v>
      </c>
      <c r="G192" s="82" t="s">
        <v>267</v>
      </c>
      <c r="H192" s="69" t="s">
        <v>301</v>
      </c>
      <c r="I192" s="69" t="s">
        <v>247</v>
      </c>
      <c r="J192" s="69"/>
      <c r="K192" s="76">
        <v>5.9499999998936417</v>
      </c>
      <c r="L192" s="82" t="s">
        <v>127</v>
      </c>
      <c r="M192" s="83">
        <v>2.5499999999999998E-2</v>
      </c>
      <c r="N192" s="83">
        <v>5.4499999998700088E-2</v>
      </c>
      <c r="O192" s="76">
        <v>24900.130821999999</v>
      </c>
      <c r="P192" s="78">
        <v>84.96</v>
      </c>
      <c r="Q192" s="69"/>
      <c r="R192" s="76">
        <v>21.155151974999999</v>
      </c>
      <c r="S192" s="77">
        <v>1.7617796195452512E-5</v>
      </c>
      <c r="T192" s="77">
        <f t="shared" si="2"/>
        <v>9.0618019753417722E-3</v>
      </c>
      <c r="U192" s="77">
        <f>R192/'סכום נכסי הקרן'!$C$42</f>
        <v>2.7109020796226631E-4</v>
      </c>
    </row>
    <row r="193" spans="2:21">
      <c r="B193" s="75" t="s">
        <v>511</v>
      </c>
      <c r="C193" s="69">
        <v>4160156</v>
      </c>
      <c r="D193" s="82" t="s">
        <v>114</v>
      </c>
      <c r="E193" s="82" t="s">
        <v>243</v>
      </c>
      <c r="F193" s="69" t="s">
        <v>512</v>
      </c>
      <c r="G193" s="82" t="s">
        <v>267</v>
      </c>
      <c r="H193" s="69" t="s">
        <v>301</v>
      </c>
      <c r="I193" s="69" t="s">
        <v>247</v>
      </c>
      <c r="J193" s="69"/>
      <c r="K193" s="76">
        <v>1.1000000000806149</v>
      </c>
      <c r="L193" s="82" t="s">
        <v>127</v>
      </c>
      <c r="M193" s="83">
        <v>2.5499999999999998E-2</v>
      </c>
      <c r="N193" s="83">
        <v>5.230000000072553E-2</v>
      </c>
      <c r="O193" s="76">
        <v>6338.61</v>
      </c>
      <c r="P193" s="78">
        <v>97.85</v>
      </c>
      <c r="Q193" s="69"/>
      <c r="R193" s="76">
        <v>6.2023298850000002</v>
      </c>
      <c r="S193" s="77">
        <v>2.0989747869106513E-5</v>
      </c>
      <c r="T193" s="77">
        <f t="shared" si="2"/>
        <v>2.6567658445580283E-3</v>
      </c>
      <c r="U193" s="77">
        <f>R193/'סכום נכסי הקרן'!$C$42</f>
        <v>7.9479027159067695E-5</v>
      </c>
    </row>
    <row r="194" spans="2:21">
      <c r="B194" s="75" t="s">
        <v>513</v>
      </c>
      <c r="C194" s="69">
        <v>2320232</v>
      </c>
      <c r="D194" s="82" t="s">
        <v>114</v>
      </c>
      <c r="E194" s="82" t="s">
        <v>243</v>
      </c>
      <c r="F194" s="69" t="s">
        <v>514</v>
      </c>
      <c r="G194" s="82" t="s">
        <v>121</v>
      </c>
      <c r="H194" s="69" t="s">
        <v>301</v>
      </c>
      <c r="I194" s="69" t="s">
        <v>247</v>
      </c>
      <c r="J194" s="69"/>
      <c r="K194" s="76">
        <v>4.059999999872371</v>
      </c>
      <c r="L194" s="82" t="s">
        <v>127</v>
      </c>
      <c r="M194" s="83">
        <v>2.2400000000000003E-2</v>
      </c>
      <c r="N194" s="83">
        <v>4.9899999996224319E-2</v>
      </c>
      <c r="O194" s="76">
        <v>4151.1138529999998</v>
      </c>
      <c r="P194" s="78">
        <v>90.6</v>
      </c>
      <c r="Q194" s="69"/>
      <c r="R194" s="76">
        <v>3.7609089579999999</v>
      </c>
      <c r="S194" s="77">
        <v>1.2574837628189546E-5</v>
      </c>
      <c r="T194" s="77">
        <f t="shared" si="2"/>
        <v>1.6109840413795924E-3</v>
      </c>
      <c r="U194" s="77">
        <f>R194/'סכום נכסי הקרן'!$C$42</f>
        <v>4.8193725705975237E-5</v>
      </c>
    </row>
    <row r="195" spans="2:21">
      <c r="B195" s="75" t="s">
        <v>515</v>
      </c>
      <c r="C195" s="69">
        <v>1135920</v>
      </c>
      <c r="D195" s="82" t="s">
        <v>114</v>
      </c>
      <c r="E195" s="82" t="s">
        <v>243</v>
      </c>
      <c r="F195" s="69" t="s">
        <v>516</v>
      </c>
      <c r="G195" s="82" t="s">
        <v>383</v>
      </c>
      <c r="H195" s="69" t="s">
        <v>296</v>
      </c>
      <c r="I195" s="69" t="s">
        <v>125</v>
      </c>
      <c r="J195" s="69"/>
      <c r="K195" s="76">
        <v>1.2199999999172404</v>
      </c>
      <c r="L195" s="82" t="s">
        <v>127</v>
      </c>
      <c r="M195" s="83">
        <v>4.0999999999999995E-2</v>
      </c>
      <c r="N195" s="83">
        <v>4.9199999993852155E-2</v>
      </c>
      <c r="O195" s="76">
        <v>3380.5920000000001</v>
      </c>
      <c r="P195" s="78">
        <v>100.08</v>
      </c>
      <c r="Q195" s="69"/>
      <c r="R195" s="76">
        <v>3.3832964740000002</v>
      </c>
      <c r="S195" s="77">
        <v>1.126864E-5</v>
      </c>
      <c r="T195" s="77">
        <f t="shared" si="2"/>
        <v>1.4492338654664785E-3</v>
      </c>
      <c r="U195" s="77">
        <f>R195/'סכום נכסי הקרן'!$C$42</f>
        <v>4.3354854922268292E-5</v>
      </c>
    </row>
    <row r="196" spans="2:21">
      <c r="B196" s="75" t="s">
        <v>517</v>
      </c>
      <c r="C196" s="69">
        <v>7770209</v>
      </c>
      <c r="D196" s="82" t="s">
        <v>114</v>
      </c>
      <c r="E196" s="82" t="s">
        <v>243</v>
      </c>
      <c r="F196" s="69" t="s">
        <v>352</v>
      </c>
      <c r="G196" s="82" t="s">
        <v>353</v>
      </c>
      <c r="H196" s="69" t="s">
        <v>301</v>
      </c>
      <c r="I196" s="69" t="s">
        <v>247</v>
      </c>
      <c r="J196" s="69"/>
      <c r="K196" s="69">
        <v>3.17</v>
      </c>
      <c r="L196" s="82" t="s">
        <v>127</v>
      </c>
      <c r="M196" s="83">
        <v>5.0900000000000001E-2</v>
      </c>
      <c r="N196" s="83">
        <v>4.8902439024390239E-2</v>
      </c>
      <c r="O196" s="76">
        <v>8.0000000000000007E-5</v>
      </c>
      <c r="P196" s="78">
        <v>102.93</v>
      </c>
      <c r="Q196" s="69"/>
      <c r="R196" s="76">
        <v>8.2000000000000006E-8</v>
      </c>
      <c r="S196" s="77">
        <v>1.1069571958110893E-13</v>
      </c>
      <c r="T196" s="77">
        <f t="shared" si="2"/>
        <v>3.5124671420755673E-11</v>
      </c>
      <c r="U196" s="77">
        <f>R196/'סכום נכסי הקרן'!$C$42</f>
        <v>1.0507793599958689E-12</v>
      </c>
    </row>
    <row r="197" spans="2:21">
      <c r="B197" s="75" t="s">
        <v>518</v>
      </c>
      <c r="C197" s="69">
        <v>7770258</v>
      </c>
      <c r="D197" s="82" t="s">
        <v>114</v>
      </c>
      <c r="E197" s="82" t="s">
        <v>243</v>
      </c>
      <c r="F197" s="69" t="s">
        <v>352</v>
      </c>
      <c r="G197" s="82" t="s">
        <v>353</v>
      </c>
      <c r="H197" s="69" t="s">
        <v>301</v>
      </c>
      <c r="I197" s="69" t="s">
        <v>247</v>
      </c>
      <c r="J197" s="69"/>
      <c r="K197" s="69">
        <v>4.41</v>
      </c>
      <c r="L197" s="82" t="s">
        <v>127</v>
      </c>
      <c r="M197" s="83">
        <v>3.5200000000000002E-2</v>
      </c>
      <c r="N197" s="83">
        <v>5.1102362204724396E-2</v>
      </c>
      <c r="O197" s="76">
        <v>8.1099999999999987E-4</v>
      </c>
      <c r="P197" s="78">
        <v>93.91</v>
      </c>
      <c r="Q197" s="69"/>
      <c r="R197" s="76">
        <v>7.6200000000000007E-7</v>
      </c>
      <c r="S197" s="77">
        <v>1.0091538089770141E-12</v>
      </c>
      <c r="T197" s="77">
        <f t="shared" si="2"/>
        <v>3.2640243442214421E-10</v>
      </c>
      <c r="U197" s="77">
        <f>R197/'סכום נכסי הקרן'!$C$42</f>
        <v>9.7645594184981954E-12</v>
      </c>
    </row>
    <row r="198" spans="2:21">
      <c r="B198" s="75" t="s">
        <v>519</v>
      </c>
      <c r="C198" s="69">
        <v>1410299</v>
      </c>
      <c r="D198" s="82" t="s">
        <v>114</v>
      </c>
      <c r="E198" s="82" t="s">
        <v>243</v>
      </c>
      <c r="F198" s="69" t="s">
        <v>355</v>
      </c>
      <c r="G198" s="82" t="s">
        <v>123</v>
      </c>
      <c r="H198" s="69" t="s">
        <v>301</v>
      </c>
      <c r="I198" s="69" t="s">
        <v>247</v>
      </c>
      <c r="J198" s="69"/>
      <c r="K198" s="76">
        <v>1.6600000016429788</v>
      </c>
      <c r="L198" s="82" t="s">
        <v>127</v>
      </c>
      <c r="M198" s="83">
        <v>2.7000000000000003E-2</v>
      </c>
      <c r="N198" s="83">
        <v>5.3700000208359577E-2</v>
      </c>
      <c r="O198" s="76">
        <v>139.59876199999999</v>
      </c>
      <c r="P198" s="78">
        <v>95.92</v>
      </c>
      <c r="Q198" s="69"/>
      <c r="R198" s="76">
        <v>0.13390313300000001</v>
      </c>
      <c r="S198" s="77">
        <v>6.8662446243123562E-7</v>
      </c>
      <c r="T198" s="77">
        <f t="shared" si="2"/>
        <v>5.7357360351643246E-5</v>
      </c>
      <c r="U198" s="77">
        <f>R198/'סכום נכסי הקרן'!$C$42</f>
        <v>1.7158859560388014E-6</v>
      </c>
    </row>
    <row r="199" spans="2:21">
      <c r="B199" s="75" t="s">
        <v>520</v>
      </c>
      <c r="C199" s="69">
        <v>1192731</v>
      </c>
      <c r="D199" s="82" t="s">
        <v>114</v>
      </c>
      <c r="E199" s="82" t="s">
        <v>243</v>
      </c>
      <c r="F199" s="69" t="s">
        <v>355</v>
      </c>
      <c r="G199" s="82" t="s">
        <v>123</v>
      </c>
      <c r="H199" s="69" t="s">
        <v>301</v>
      </c>
      <c r="I199" s="69" t="s">
        <v>247</v>
      </c>
      <c r="J199" s="69"/>
      <c r="K199" s="76">
        <v>3.8999999997108703</v>
      </c>
      <c r="L199" s="82" t="s">
        <v>127</v>
      </c>
      <c r="M199" s="83">
        <v>4.5599999999999995E-2</v>
      </c>
      <c r="N199" s="83">
        <v>5.5399999996337691E-2</v>
      </c>
      <c r="O199" s="76">
        <v>5359.4908189999996</v>
      </c>
      <c r="P199" s="78">
        <v>96.8</v>
      </c>
      <c r="Q199" s="69"/>
      <c r="R199" s="76">
        <v>5.1879869349999996</v>
      </c>
      <c r="S199" s="77">
        <v>1.8538036050912497E-5</v>
      </c>
      <c r="T199" s="77">
        <f t="shared" si="2"/>
        <v>2.2222723954518084E-3</v>
      </c>
      <c r="U199" s="77">
        <f>R199/'סכום נכסי הקרן'!$C$42</f>
        <v>6.6480848673490587E-5</v>
      </c>
    </row>
    <row r="200" spans="2:21">
      <c r="B200" s="75" t="s">
        <v>521</v>
      </c>
      <c r="C200" s="69">
        <v>2300309</v>
      </c>
      <c r="D200" s="82" t="s">
        <v>114</v>
      </c>
      <c r="E200" s="82" t="s">
        <v>243</v>
      </c>
      <c r="F200" s="69" t="s">
        <v>363</v>
      </c>
      <c r="G200" s="82" t="s">
        <v>150</v>
      </c>
      <c r="H200" s="69" t="s">
        <v>364</v>
      </c>
      <c r="I200" s="69" t="s">
        <v>125</v>
      </c>
      <c r="J200" s="69"/>
      <c r="K200" s="76">
        <v>8.9399999999294835</v>
      </c>
      <c r="L200" s="82" t="s">
        <v>127</v>
      </c>
      <c r="M200" s="83">
        <v>2.7900000000000001E-2</v>
      </c>
      <c r="N200" s="83">
        <v>5.3899999999546686E-2</v>
      </c>
      <c r="O200" s="76">
        <v>4930.03</v>
      </c>
      <c r="P200" s="78">
        <v>80.540000000000006</v>
      </c>
      <c r="Q200" s="69"/>
      <c r="R200" s="76">
        <v>3.970646162</v>
      </c>
      <c r="S200" s="77">
        <v>1.1464119616779834E-5</v>
      </c>
      <c r="T200" s="77">
        <f t="shared" si="2"/>
        <v>1.7008248996138364E-3</v>
      </c>
      <c r="U200" s="77">
        <f>R200/'סכום נכסי הקרן'!$C$42</f>
        <v>5.0881378449712347E-5</v>
      </c>
    </row>
    <row r="201" spans="2:21">
      <c r="B201" s="75" t="s">
        <v>522</v>
      </c>
      <c r="C201" s="69">
        <v>2300176</v>
      </c>
      <c r="D201" s="82" t="s">
        <v>114</v>
      </c>
      <c r="E201" s="82" t="s">
        <v>243</v>
      </c>
      <c r="F201" s="69" t="s">
        <v>363</v>
      </c>
      <c r="G201" s="82" t="s">
        <v>150</v>
      </c>
      <c r="H201" s="69" t="s">
        <v>364</v>
      </c>
      <c r="I201" s="69" t="s">
        <v>125</v>
      </c>
      <c r="J201" s="69"/>
      <c r="K201" s="76">
        <v>1.5999999998116454</v>
      </c>
      <c r="L201" s="82" t="s">
        <v>127</v>
      </c>
      <c r="M201" s="83">
        <v>3.6499999999999998E-2</v>
      </c>
      <c r="N201" s="83">
        <v>5.1699999995228348E-2</v>
      </c>
      <c r="O201" s="76">
        <v>3220.9164430000001</v>
      </c>
      <c r="P201" s="78">
        <v>98.9</v>
      </c>
      <c r="Q201" s="69"/>
      <c r="R201" s="76">
        <v>3.1854862560000003</v>
      </c>
      <c r="S201" s="77">
        <v>2.0162592818651942E-6</v>
      </c>
      <c r="T201" s="77">
        <f t="shared" si="2"/>
        <v>1.3645019275284535E-3</v>
      </c>
      <c r="U201" s="77">
        <f>R201/'סכום נכסי הקרן'!$C$42</f>
        <v>4.0820039138479471E-5</v>
      </c>
    </row>
    <row r="202" spans="2:21">
      <c r="B202" s="75" t="s">
        <v>523</v>
      </c>
      <c r="C202" s="69">
        <v>1185941</v>
      </c>
      <c r="D202" s="82" t="s">
        <v>114</v>
      </c>
      <c r="E202" s="82" t="s">
        <v>243</v>
      </c>
      <c r="F202" s="69" t="s">
        <v>524</v>
      </c>
      <c r="G202" s="82" t="s">
        <v>124</v>
      </c>
      <c r="H202" s="69" t="s">
        <v>364</v>
      </c>
      <c r="I202" s="69" t="s">
        <v>125</v>
      </c>
      <c r="J202" s="69"/>
      <c r="K202" s="76">
        <v>1.9600000000000004</v>
      </c>
      <c r="L202" s="82" t="s">
        <v>127</v>
      </c>
      <c r="M202" s="83">
        <v>5.5999999999999994E-2</v>
      </c>
      <c r="N202" s="83">
        <v>6.7399999998116467E-2</v>
      </c>
      <c r="O202" s="76">
        <v>10564.35</v>
      </c>
      <c r="P202" s="78">
        <v>100.51</v>
      </c>
      <c r="Q202" s="69"/>
      <c r="R202" s="76">
        <v>10.618227949999998</v>
      </c>
      <c r="S202" s="77">
        <v>2.742491108745879E-5</v>
      </c>
      <c r="T202" s="77">
        <f t="shared" si="2"/>
        <v>4.5483142416394388E-3</v>
      </c>
      <c r="U202" s="77">
        <f>R202/'סכום נכסי הקרן'!$C$42</f>
        <v>1.3606603377550296E-4</v>
      </c>
    </row>
    <row r="203" spans="2:21">
      <c r="B203" s="75" t="s">
        <v>525</v>
      </c>
      <c r="C203" s="69">
        <v>1143130</v>
      </c>
      <c r="D203" s="82" t="s">
        <v>114</v>
      </c>
      <c r="E203" s="82" t="s">
        <v>243</v>
      </c>
      <c r="F203" s="69" t="s">
        <v>385</v>
      </c>
      <c r="G203" s="82" t="s">
        <v>383</v>
      </c>
      <c r="H203" s="69" t="s">
        <v>364</v>
      </c>
      <c r="I203" s="69" t="s">
        <v>125</v>
      </c>
      <c r="J203" s="69"/>
      <c r="K203" s="76">
        <v>7.5699999999486955</v>
      </c>
      <c r="L203" s="82" t="s">
        <v>127</v>
      </c>
      <c r="M203" s="83">
        <v>3.0499999999999999E-2</v>
      </c>
      <c r="N203" s="83">
        <v>5.4899999999108925E-2</v>
      </c>
      <c r="O203" s="76">
        <v>8775.8290679999991</v>
      </c>
      <c r="P203" s="78">
        <v>84.4</v>
      </c>
      <c r="Q203" s="69"/>
      <c r="R203" s="76">
        <v>7.4067997339999998</v>
      </c>
      <c r="S203" s="77">
        <v>1.2855277992744594E-5</v>
      </c>
      <c r="T203" s="77">
        <f t="shared" ref="T203:T266" si="3">IFERROR(R203/$R$11,0)</f>
        <v>3.1727000845864694E-3</v>
      </c>
      <c r="U203" s="77">
        <f>R203/'סכום נכסי הקרן'!$C$42</f>
        <v>9.4913564440366968E-5</v>
      </c>
    </row>
    <row r="204" spans="2:21">
      <c r="B204" s="75" t="s">
        <v>526</v>
      </c>
      <c r="C204" s="69">
        <v>1157601</v>
      </c>
      <c r="D204" s="82" t="s">
        <v>114</v>
      </c>
      <c r="E204" s="82" t="s">
        <v>243</v>
      </c>
      <c r="F204" s="69" t="s">
        <v>385</v>
      </c>
      <c r="G204" s="82" t="s">
        <v>383</v>
      </c>
      <c r="H204" s="69" t="s">
        <v>364</v>
      </c>
      <c r="I204" s="69" t="s">
        <v>125</v>
      </c>
      <c r="J204" s="69"/>
      <c r="K204" s="76">
        <v>3.1000000002469594</v>
      </c>
      <c r="L204" s="82" t="s">
        <v>127</v>
      </c>
      <c r="M204" s="83">
        <v>2.9100000000000001E-2</v>
      </c>
      <c r="N204" s="83">
        <v>5.0000000004115988E-2</v>
      </c>
      <c r="O204" s="76">
        <v>5131.04493</v>
      </c>
      <c r="P204" s="78">
        <v>94.7</v>
      </c>
      <c r="Q204" s="69"/>
      <c r="R204" s="76">
        <v>4.8590995480000005</v>
      </c>
      <c r="S204" s="77">
        <v>8.5517415500000008E-6</v>
      </c>
      <c r="T204" s="77">
        <f t="shared" si="3"/>
        <v>2.0813935978566149E-3</v>
      </c>
      <c r="U204" s="77">
        <f>R204/'סכום נכסי הקרן'!$C$42</f>
        <v>6.226635991711776E-5</v>
      </c>
    </row>
    <row r="205" spans="2:21">
      <c r="B205" s="75" t="s">
        <v>527</v>
      </c>
      <c r="C205" s="69">
        <v>1138163</v>
      </c>
      <c r="D205" s="82" t="s">
        <v>114</v>
      </c>
      <c r="E205" s="82" t="s">
        <v>243</v>
      </c>
      <c r="F205" s="69" t="s">
        <v>385</v>
      </c>
      <c r="G205" s="82" t="s">
        <v>383</v>
      </c>
      <c r="H205" s="69" t="s">
        <v>364</v>
      </c>
      <c r="I205" s="69" t="s">
        <v>125</v>
      </c>
      <c r="J205" s="69"/>
      <c r="K205" s="69">
        <v>5.14</v>
      </c>
      <c r="L205" s="82" t="s">
        <v>127</v>
      </c>
      <c r="M205" s="83">
        <v>3.95E-2</v>
      </c>
      <c r="N205" s="83">
        <v>5.0817843866171011E-2</v>
      </c>
      <c r="O205" s="76">
        <v>2.8200000000000002E-4</v>
      </c>
      <c r="P205" s="78">
        <v>95.66</v>
      </c>
      <c r="Q205" s="69"/>
      <c r="R205" s="76">
        <v>2.6899999999999999E-7</v>
      </c>
      <c r="S205" s="77">
        <v>1.1749511758830123E-12</v>
      </c>
      <c r="T205" s="77">
        <f t="shared" si="3"/>
        <v>1.152260562461375E-10</v>
      </c>
      <c r="U205" s="77">
        <f>R205/'סכום נכסי הקרן'!$C$42</f>
        <v>3.4470688760840084E-12</v>
      </c>
    </row>
    <row r="206" spans="2:21">
      <c r="B206" s="75" t="s">
        <v>528</v>
      </c>
      <c r="C206" s="69">
        <v>1143122</v>
      </c>
      <c r="D206" s="82" t="s">
        <v>114</v>
      </c>
      <c r="E206" s="82" t="s">
        <v>243</v>
      </c>
      <c r="F206" s="69" t="s">
        <v>385</v>
      </c>
      <c r="G206" s="82" t="s">
        <v>383</v>
      </c>
      <c r="H206" s="69" t="s">
        <v>364</v>
      </c>
      <c r="I206" s="69" t="s">
        <v>125</v>
      </c>
      <c r="J206" s="69"/>
      <c r="K206" s="76">
        <v>6.8199999997487399</v>
      </c>
      <c r="L206" s="82" t="s">
        <v>127</v>
      </c>
      <c r="M206" s="83">
        <v>3.0499999999999999E-2</v>
      </c>
      <c r="N206" s="83">
        <v>5.5299999998110611E-2</v>
      </c>
      <c r="O206" s="76">
        <v>11798.645129</v>
      </c>
      <c r="P206" s="78">
        <v>85.68</v>
      </c>
      <c r="Q206" s="69"/>
      <c r="R206" s="76">
        <v>10.109079147000001</v>
      </c>
      <c r="S206" s="77">
        <v>1.6187551755007571E-5</v>
      </c>
      <c r="T206" s="77">
        <f t="shared" si="3"/>
        <v>4.3302205293266833E-3</v>
      </c>
      <c r="U206" s="77">
        <f>R206/'סכום נכסי הקרן'!$C$42</f>
        <v>1.2954160629551518E-4</v>
      </c>
    </row>
    <row r="207" spans="2:21">
      <c r="B207" s="75" t="s">
        <v>529</v>
      </c>
      <c r="C207" s="69">
        <v>1182666</v>
      </c>
      <c r="D207" s="82" t="s">
        <v>114</v>
      </c>
      <c r="E207" s="82" t="s">
        <v>243</v>
      </c>
      <c r="F207" s="69" t="s">
        <v>385</v>
      </c>
      <c r="G207" s="82" t="s">
        <v>383</v>
      </c>
      <c r="H207" s="69" t="s">
        <v>364</v>
      </c>
      <c r="I207" s="69" t="s">
        <v>125</v>
      </c>
      <c r="J207" s="69"/>
      <c r="K207" s="76">
        <v>8.4299999999564186</v>
      </c>
      <c r="L207" s="82" t="s">
        <v>127</v>
      </c>
      <c r="M207" s="83">
        <v>2.63E-2</v>
      </c>
      <c r="N207" s="83">
        <v>5.4999999999999993E-2</v>
      </c>
      <c r="O207" s="76">
        <v>12677.22</v>
      </c>
      <c r="P207" s="78">
        <v>79.64</v>
      </c>
      <c r="Q207" s="69"/>
      <c r="R207" s="76">
        <v>10.096138008</v>
      </c>
      <c r="S207" s="77">
        <v>1.8274998125969451E-5</v>
      </c>
      <c r="T207" s="77">
        <f t="shared" si="3"/>
        <v>4.3246771969463749E-3</v>
      </c>
      <c r="U207" s="77">
        <f>R207/'סכום נכסי הקרן'!$C$42</f>
        <v>1.2937577359117323E-4</v>
      </c>
    </row>
    <row r="208" spans="2:21">
      <c r="B208" s="75" t="s">
        <v>530</v>
      </c>
      <c r="C208" s="69">
        <v>1141647</v>
      </c>
      <c r="D208" s="82" t="s">
        <v>114</v>
      </c>
      <c r="E208" s="82" t="s">
        <v>243</v>
      </c>
      <c r="F208" s="69" t="s">
        <v>531</v>
      </c>
      <c r="G208" s="82" t="s">
        <v>122</v>
      </c>
      <c r="H208" s="69" t="s">
        <v>361</v>
      </c>
      <c r="I208" s="69" t="s">
        <v>247</v>
      </c>
      <c r="J208" s="69"/>
      <c r="K208" s="76">
        <v>0.22999999814513811</v>
      </c>
      <c r="L208" s="82" t="s">
        <v>127</v>
      </c>
      <c r="M208" s="83">
        <v>3.4000000000000002E-2</v>
      </c>
      <c r="N208" s="83">
        <v>5.9500000030914366E-2</v>
      </c>
      <c r="O208" s="76">
        <v>64.753124</v>
      </c>
      <c r="P208" s="78">
        <v>99.91</v>
      </c>
      <c r="Q208" s="69"/>
      <c r="R208" s="76">
        <v>6.4694844000000001E-2</v>
      </c>
      <c r="S208" s="77">
        <v>9.248412956065802E-7</v>
      </c>
      <c r="T208" s="77">
        <f t="shared" si="3"/>
        <v>2.7712013879476177E-5</v>
      </c>
      <c r="U208" s="77">
        <f>R208/'סכום נכסי הקרן'!$C$42</f>
        <v>8.290244728457631E-7</v>
      </c>
    </row>
    <row r="209" spans="2:21">
      <c r="B209" s="75" t="s">
        <v>532</v>
      </c>
      <c r="C209" s="69">
        <v>1136068</v>
      </c>
      <c r="D209" s="82" t="s">
        <v>114</v>
      </c>
      <c r="E209" s="82" t="s">
        <v>243</v>
      </c>
      <c r="F209" s="69" t="s">
        <v>391</v>
      </c>
      <c r="G209" s="82" t="s">
        <v>383</v>
      </c>
      <c r="H209" s="69" t="s">
        <v>364</v>
      </c>
      <c r="I209" s="69" t="s">
        <v>125</v>
      </c>
      <c r="J209" s="69"/>
      <c r="K209" s="76">
        <v>1.3099999995376099</v>
      </c>
      <c r="L209" s="82" t="s">
        <v>127</v>
      </c>
      <c r="M209" s="83">
        <v>3.9199999999999999E-2</v>
      </c>
      <c r="N209" s="83">
        <v>5.3399999985253507E-2</v>
      </c>
      <c r="O209" s="76">
        <v>809.00869499999999</v>
      </c>
      <c r="P209" s="78">
        <v>98.91</v>
      </c>
      <c r="Q209" s="69"/>
      <c r="R209" s="76">
        <v>0.80019052699999993</v>
      </c>
      <c r="S209" s="77">
        <v>8.4284557338928633E-7</v>
      </c>
      <c r="T209" s="77">
        <f t="shared" si="3"/>
        <v>3.4276133335215021E-4</v>
      </c>
      <c r="U209" s="77">
        <f>R209/'סכום נכסי הקרן'!$C$42</f>
        <v>1.0253947437022157E-5</v>
      </c>
    </row>
    <row r="210" spans="2:21">
      <c r="B210" s="75" t="s">
        <v>533</v>
      </c>
      <c r="C210" s="69">
        <v>1160647</v>
      </c>
      <c r="D210" s="82" t="s">
        <v>114</v>
      </c>
      <c r="E210" s="82" t="s">
        <v>243</v>
      </c>
      <c r="F210" s="69" t="s">
        <v>391</v>
      </c>
      <c r="G210" s="82" t="s">
        <v>383</v>
      </c>
      <c r="H210" s="69" t="s">
        <v>364</v>
      </c>
      <c r="I210" s="69" t="s">
        <v>125</v>
      </c>
      <c r="J210" s="69"/>
      <c r="K210" s="76">
        <v>6.379999999899888</v>
      </c>
      <c r="L210" s="82" t="s">
        <v>127</v>
      </c>
      <c r="M210" s="83">
        <v>2.64E-2</v>
      </c>
      <c r="N210" s="83">
        <v>5.3399999999104261E-2</v>
      </c>
      <c r="O210" s="76">
        <v>26872.636113</v>
      </c>
      <c r="P210" s="78">
        <v>84.75</v>
      </c>
      <c r="Q210" s="69"/>
      <c r="R210" s="76">
        <v>22.774559106000002</v>
      </c>
      <c r="S210" s="77">
        <v>1.642408738716567E-5</v>
      </c>
      <c r="T210" s="77">
        <f t="shared" si="3"/>
        <v>9.7554744554979155E-3</v>
      </c>
      <c r="U210" s="77">
        <f>R210/'סכום נכסי הקרן'!$C$42</f>
        <v>2.9184191026330206E-4</v>
      </c>
    </row>
    <row r="211" spans="2:21">
      <c r="B211" s="75" t="s">
        <v>534</v>
      </c>
      <c r="C211" s="69">
        <v>1179928</v>
      </c>
      <c r="D211" s="82" t="s">
        <v>114</v>
      </c>
      <c r="E211" s="82" t="s">
        <v>243</v>
      </c>
      <c r="F211" s="69" t="s">
        <v>391</v>
      </c>
      <c r="G211" s="82" t="s">
        <v>383</v>
      </c>
      <c r="H211" s="69" t="s">
        <v>364</v>
      </c>
      <c r="I211" s="69" t="s">
        <v>125</v>
      </c>
      <c r="J211" s="69"/>
      <c r="K211" s="76">
        <v>7.9799999996123132</v>
      </c>
      <c r="L211" s="82" t="s">
        <v>127</v>
      </c>
      <c r="M211" s="83">
        <v>2.5000000000000001E-2</v>
      </c>
      <c r="N211" s="83">
        <v>5.5299999997490745E-2</v>
      </c>
      <c r="O211" s="76">
        <v>10623.975473</v>
      </c>
      <c r="P211" s="78">
        <v>79.150000000000006</v>
      </c>
      <c r="Q211" s="69"/>
      <c r="R211" s="76">
        <v>8.408876587</v>
      </c>
      <c r="S211" s="77">
        <v>7.9661058576681186E-6</v>
      </c>
      <c r="T211" s="77">
        <f t="shared" si="3"/>
        <v>3.6019393553178096E-3</v>
      </c>
      <c r="U211" s="77">
        <f>R211/'סכום נכסי הקרן'!$C$42</f>
        <v>1.077545604679525E-4</v>
      </c>
    </row>
    <row r="212" spans="2:21">
      <c r="B212" s="75" t="s">
        <v>535</v>
      </c>
      <c r="C212" s="69">
        <v>1143411</v>
      </c>
      <c r="D212" s="82" t="s">
        <v>114</v>
      </c>
      <c r="E212" s="82" t="s">
        <v>243</v>
      </c>
      <c r="F212" s="69" t="s">
        <v>516</v>
      </c>
      <c r="G212" s="82" t="s">
        <v>383</v>
      </c>
      <c r="H212" s="69" t="s">
        <v>364</v>
      </c>
      <c r="I212" s="69" t="s">
        <v>125</v>
      </c>
      <c r="J212" s="69"/>
      <c r="K212" s="76">
        <v>5.5999999996219856</v>
      </c>
      <c r="L212" s="82" t="s">
        <v>127</v>
      </c>
      <c r="M212" s="83">
        <v>3.4300000000000004E-2</v>
      </c>
      <c r="N212" s="83">
        <v>5.2599999997227892E-2</v>
      </c>
      <c r="O212" s="76">
        <v>8673.4458680000007</v>
      </c>
      <c r="P212" s="78">
        <v>91.5</v>
      </c>
      <c r="Q212" s="69"/>
      <c r="R212" s="76">
        <v>7.9362029700000001</v>
      </c>
      <c r="S212" s="77">
        <v>2.8542338646834278E-5</v>
      </c>
      <c r="T212" s="77">
        <f t="shared" si="3"/>
        <v>3.3994697762155524E-3</v>
      </c>
      <c r="U212" s="77">
        <f>R212/'סכום נכסי הקרן'!$C$42</f>
        <v>1.0169753997090138E-4</v>
      </c>
    </row>
    <row r="213" spans="2:21">
      <c r="B213" s="75" t="s">
        <v>536</v>
      </c>
      <c r="C213" s="69">
        <v>1184191</v>
      </c>
      <c r="D213" s="82" t="s">
        <v>114</v>
      </c>
      <c r="E213" s="82" t="s">
        <v>243</v>
      </c>
      <c r="F213" s="69" t="s">
        <v>516</v>
      </c>
      <c r="G213" s="82" t="s">
        <v>383</v>
      </c>
      <c r="H213" s="69" t="s">
        <v>364</v>
      </c>
      <c r="I213" s="69" t="s">
        <v>125</v>
      </c>
      <c r="J213" s="69"/>
      <c r="K213" s="76">
        <v>6.8399999996183185</v>
      </c>
      <c r="L213" s="82" t="s">
        <v>127</v>
      </c>
      <c r="M213" s="83">
        <v>2.98E-2</v>
      </c>
      <c r="N213" s="83">
        <v>5.509999999725667E-2</v>
      </c>
      <c r="O213" s="76">
        <v>6879.3638620000011</v>
      </c>
      <c r="P213" s="78">
        <v>85.31</v>
      </c>
      <c r="Q213" s="69"/>
      <c r="R213" s="76">
        <v>5.8687853110000008</v>
      </c>
      <c r="S213" s="77">
        <v>1.752515870320298E-5</v>
      </c>
      <c r="T213" s="77">
        <f t="shared" si="3"/>
        <v>2.5138921425345417E-3</v>
      </c>
      <c r="U213" s="77">
        <f>R213/'סכום נכסי הקרן'!$C$42</f>
        <v>7.5204859427387025E-5</v>
      </c>
    </row>
    <row r="214" spans="2:21">
      <c r="B214" s="75" t="s">
        <v>537</v>
      </c>
      <c r="C214" s="69">
        <v>1139815</v>
      </c>
      <c r="D214" s="82" t="s">
        <v>114</v>
      </c>
      <c r="E214" s="82" t="s">
        <v>243</v>
      </c>
      <c r="F214" s="69" t="s">
        <v>403</v>
      </c>
      <c r="G214" s="82" t="s">
        <v>383</v>
      </c>
      <c r="H214" s="69" t="s">
        <v>364</v>
      </c>
      <c r="I214" s="69" t="s">
        <v>125</v>
      </c>
      <c r="J214" s="69"/>
      <c r="K214" s="76">
        <v>2.2500000000286438</v>
      </c>
      <c r="L214" s="82" t="s">
        <v>127</v>
      </c>
      <c r="M214" s="83">
        <v>3.61E-2</v>
      </c>
      <c r="N214" s="83">
        <v>4.9500000000744733E-2</v>
      </c>
      <c r="O214" s="76">
        <v>17852.320946</v>
      </c>
      <c r="P214" s="78">
        <v>97.78</v>
      </c>
      <c r="Q214" s="69"/>
      <c r="R214" s="76">
        <v>17.455998825999998</v>
      </c>
      <c r="S214" s="77">
        <v>2.3260353024104233E-5</v>
      </c>
      <c r="T214" s="77">
        <f t="shared" si="3"/>
        <v>7.4772710132237404E-3</v>
      </c>
      <c r="U214" s="77">
        <f>R214/'סכום נכסי הקרן'!$C$42</f>
        <v>2.236878448106453E-4</v>
      </c>
    </row>
    <row r="215" spans="2:21">
      <c r="B215" s="75" t="s">
        <v>538</v>
      </c>
      <c r="C215" s="69">
        <v>1155522</v>
      </c>
      <c r="D215" s="82" t="s">
        <v>114</v>
      </c>
      <c r="E215" s="82" t="s">
        <v>243</v>
      </c>
      <c r="F215" s="69" t="s">
        <v>403</v>
      </c>
      <c r="G215" s="82" t="s">
        <v>383</v>
      </c>
      <c r="H215" s="69" t="s">
        <v>364</v>
      </c>
      <c r="I215" s="69" t="s">
        <v>125</v>
      </c>
      <c r="J215" s="69"/>
      <c r="K215" s="76">
        <v>3.2500000000440519</v>
      </c>
      <c r="L215" s="82" t="s">
        <v>127</v>
      </c>
      <c r="M215" s="83">
        <v>3.3000000000000002E-2</v>
      </c>
      <c r="N215" s="83">
        <v>4.8700000001110105E-2</v>
      </c>
      <c r="O215" s="76">
        <v>5939.3970179999997</v>
      </c>
      <c r="P215" s="78">
        <v>95.55</v>
      </c>
      <c r="Q215" s="69"/>
      <c r="R215" s="76">
        <v>5.6750938509999997</v>
      </c>
      <c r="S215" s="77">
        <v>1.9262180408308873E-5</v>
      </c>
      <c r="T215" s="77">
        <f t="shared" si="3"/>
        <v>2.4309244731503163E-3</v>
      </c>
      <c r="U215" s="77">
        <f>R215/'סכום נכסי הקרן'!$C$42</f>
        <v>7.2722822983783782E-5</v>
      </c>
    </row>
    <row r="216" spans="2:21">
      <c r="B216" s="75" t="s">
        <v>539</v>
      </c>
      <c r="C216" s="69">
        <v>1159359</v>
      </c>
      <c r="D216" s="82" t="s">
        <v>114</v>
      </c>
      <c r="E216" s="82" t="s">
        <v>243</v>
      </c>
      <c r="F216" s="69" t="s">
        <v>403</v>
      </c>
      <c r="G216" s="82" t="s">
        <v>383</v>
      </c>
      <c r="H216" s="69" t="s">
        <v>364</v>
      </c>
      <c r="I216" s="69" t="s">
        <v>125</v>
      </c>
      <c r="J216" s="69"/>
      <c r="K216" s="76">
        <v>5.5600000000274461</v>
      </c>
      <c r="L216" s="82" t="s">
        <v>127</v>
      </c>
      <c r="M216" s="83">
        <v>2.6200000000000001E-2</v>
      </c>
      <c r="N216" s="83">
        <v>5.329999999996568E-2</v>
      </c>
      <c r="O216" s="76">
        <v>16659.395108000001</v>
      </c>
      <c r="P216" s="78">
        <v>87.48</v>
      </c>
      <c r="Q216" s="69"/>
      <c r="R216" s="76">
        <v>14.573638285000001</v>
      </c>
      <c r="S216" s="77">
        <v>1.2880700058220405E-5</v>
      </c>
      <c r="T216" s="77">
        <f t="shared" si="3"/>
        <v>6.2426128800679298E-3</v>
      </c>
      <c r="U216" s="77">
        <f>R216/'סכום נכסי הקרן'!$C$42</f>
        <v>1.8675217451126331E-4</v>
      </c>
    </row>
    <row r="217" spans="2:21">
      <c r="B217" s="75" t="s">
        <v>540</v>
      </c>
      <c r="C217" s="69">
        <v>1141829</v>
      </c>
      <c r="D217" s="82" t="s">
        <v>114</v>
      </c>
      <c r="E217" s="82" t="s">
        <v>243</v>
      </c>
      <c r="F217" s="69" t="s">
        <v>541</v>
      </c>
      <c r="G217" s="82" t="s">
        <v>122</v>
      </c>
      <c r="H217" s="69" t="s">
        <v>361</v>
      </c>
      <c r="I217" s="69" t="s">
        <v>247</v>
      </c>
      <c r="J217" s="69"/>
      <c r="K217" s="76">
        <v>2.5499999998115448</v>
      </c>
      <c r="L217" s="82" t="s">
        <v>127</v>
      </c>
      <c r="M217" s="83">
        <v>2.3E-2</v>
      </c>
      <c r="N217" s="83">
        <v>5.719999999687303E-2</v>
      </c>
      <c r="O217" s="76">
        <v>7783.8594909999993</v>
      </c>
      <c r="P217" s="78">
        <v>92.03</v>
      </c>
      <c r="Q217" s="69"/>
      <c r="R217" s="76">
        <v>7.1634857169999995</v>
      </c>
      <c r="S217" s="77">
        <v>9.5347001458390788E-6</v>
      </c>
      <c r="T217" s="77">
        <f t="shared" si="3"/>
        <v>3.0684766102061136E-3</v>
      </c>
      <c r="U217" s="77">
        <f>R217/'סכום נכסי הקרן'!$C$42</f>
        <v>9.1795645573765938E-5</v>
      </c>
    </row>
    <row r="218" spans="2:21">
      <c r="B218" s="75" t="s">
        <v>542</v>
      </c>
      <c r="C218" s="69">
        <v>1173566</v>
      </c>
      <c r="D218" s="82" t="s">
        <v>114</v>
      </c>
      <c r="E218" s="82" t="s">
        <v>243</v>
      </c>
      <c r="F218" s="69" t="s">
        <v>541</v>
      </c>
      <c r="G218" s="82" t="s">
        <v>122</v>
      </c>
      <c r="H218" s="69" t="s">
        <v>361</v>
      </c>
      <c r="I218" s="69" t="s">
        <v>247</v>
      </c>
      <c r="J218" s="69"/>
      <c r="K218" s="76">
        <v>2.6900000001433262</v>
      </c>
      <c r="L218" s="82" t="s">
        <v>127</v>
      </c>
      <c r="M218" s="83">
        <v>2.1499999999999998E-2</v>
      </c>
      <c r="N218" s="83">
        <v>6.0199999999739406E-2</v>
      </c>
      <c r="O218" s="76">
        <v>4019.441699</v>
      </c>
      <c r="P218" s="78">
        <v>90.37</v>
      </c>
      <c r="Q218" s="76">
        <v>0.205038042</v>
      </c>
      <c r="R218" s="76">
        <v>3.8374075050000003</v>
      </c>
      <c r="S218" s="77">
        <v>7.1624131487245986E-6</v>
      </c>
      <c r="T218" s="77">
        <f t="shared" si="3"/>
        <v>1.6437521673252054E-3</v>
      </c>
      <c r="U218" s="77">
        <f>R218/'סכום נכסי הקרן'!$C$42</f>
        <v>4.9174007343259071E-5</v>
      </c>
    </row>
    <row r="219" spans="2:21">
      <c r="B219" s="75" t="s">
        <v>543</v>
      </c>
      <c r="C219" s="69">
        <v>1136464</v>
      </c>
      <c r="D219" s="82" t="s">
        <v>114</v>
      </c>
      <c r="E219" s="82" t="s">
        <v>243</v>
      </c>
      <c r="F219" s="69" t="s">
        <v>541</v>
      </c>
      <c r="G219" s="82" t="s">
        <v>122</v>
      </c>
      <c r="H219" s="69" t="s">
        <v>361</v>
      </c>
      <c r="I219" s="69" t="s">
        <v>247</v>
      </c>
      <c r="J219" s="69"/>
      <c r="K219" s="76">
        <v>1.8399999998169165</v>
      </c>
      <c r="L219" s="82" t="s">
        <v>127</v>
      </c>
      <c r="M219" s="83">
        <v>2.75E-2</v>
      </c>
      <c r="N219" s="83">
        <v>5.9699999998067452E-2</v>
      </c>
      <c r="O219" s="76">
        <v>4154.4810319999997</v>
      </c>
      <c r="P219" s="78">
        <v>94.66</v>
      </c>
      <c r="Q219" s="69"/>
      <c r="R219" s="76">
        <v>3.9326316080000003</v>
      </c>
      <c r="S219" s="77">
        <v>1.319769941240664E-5</v>
      </c>
      <c r="T219" s="77">
        <f t="shared" si="3"/>
        <v>1.6845413786570492E-3</v>
      </c>
      <c r="U219" s="77">
        <f>R219/'סכום נכסי הקרן'!$C$42</f>
        <v>5.0394245416509325E-5</v>
      </c>
    </row>
    <row r="220" spans="2:21">
      <c r="B220" s="75" t="s">
        <v>544</v>
      </c>
      <c r="C220" s="69">
        <v>1139591</v>
      </c>
      <c r="D220" s="82" t="s">
        <v>114</v>
      </c>
      <c r="E220" s="82" t="s">
        <v>243</v>
      </c>
      <c r="F220" s="69" t="s">
        <v>541</v>
      </c>
      <c r="G220" s="82" t="s">
        <v>122</v>
      </c>
      <c r="H220" s="69" t="s">
        <v>361</v>
      </c>
      <c r="I220" s="69" t="s">
        <v>247</v>
      </c>
      <c r="J220" s="69"/>
      <c r="K220" s="76">
        <v>0.66000000002207659</v>
      </c>
      <c r="L220" s="82" t="s">
        <v>127</v>
      </c>
      <c r="M220" s="83">
        <v>2.4E-2</v>
      </c>
      <c r="N220" s="83">
        <v>5.9299999969203182E-2</v>
      </c>
      <c r="O220" s="76">
        <v>924.80380000000002</v>
      </c>
      <c r="P220" s="78">
        <v>97.96</v>
      </c>
      <c r="Q220" s="69"/>
      <c r="R220" s="76">
        <v>0.90593780300000004</v>
      </c>
      <c r="S220" s="77">
        <v>7.9454045044828634E-6</v>
      </c>
      <c r="T220" s="77">
        <f t="shared" si="3"/>
        <v>3.8805814217093029E-4</v>
      </c>
      <c r="U220" s="77">
        <f>R220/'סכום נכסי הקרן'!$C$42</f>
        <v>1.1609033473565896E-5</v>
      </c>
    </row>
    <row r="221" spans="2:21">
      <c r="B221" s="75" t="s">
        <v>545</v>
      </c>
      <c r="C221" s="69">
        <v>1158740</v>
      </c>
      <c r="D221" s="82" t="s">
        <v>114</v>
      </c>
      <c r="E221" s="82" t="s">
        <v>243</v>
      </c>
      <c r="F221" s="69" t="s">
        <v>407</v>
      </c>
      <c r="G221" s="82" t="s">
        <v>123</v>
      </c>
      <c r="H221" s="69" t="s">
        <v>408</v>
      </c>
      <c r="I221" s="69" t="s">
        <v>247</v>
      </c>
      <c r="J221" s="69"/>
      <c r="K221" s="76">
        <v>1.8000000000000003</v>
      </c>
      <c r="L221" s="82" t="s">
        <v>127</v>
      </c>
      <c r="M221" s="83">
        <v>3.2500000000000001E-2</v>
      </c>
      <c r="N221" s="83">
        <v>6.3399999883591948E-2</v>
      </c>
      <c r="O221" s="76">
        <v>80.948839000000007</v>
      </c>
      <c r="P221" s="78">
        <v>95.51</v>
      </c>
      <c r="Q221" s="69"/>
      <c r="R221" s="76">
        <v>7.7314234999999995E-2</v>
      </c>
      <c r="S221" s="77">
        <v>1.9533532505347741E-7</v>
      </c>
      <c r="T221" s="77">
        <f t="shared" si="3"/>
        <v>3.3117525616123022E-5</v>
      </c>
      <c r="U221" s="77">
        <f>R221/'סכום נכסי הקרן'!$C$42</f>
        <v>9.9073417526670959E-7</v>
      </c>
    </row>
    <row r="222" spans="2:21">
      <c r="B222" s="75" t="s">
        <v>546</v>
      </c>
      <c r="C222" s="69">
        <v>1191832</v>
      </c>
      <c r="D222" s="82" t="s">
        <v>114</v>
      </c>
      <c r="E222" s="82" t="s">
        <v>243</v>
      </c>
      <c r="F222" s="69" t="s">
        <v>407</v>
      </c>
      <c r="G222" s="82" t="s">
        <v>123</v>
      </c>
      <c r="H222" s="69" t="s">
        <v>408</v>
      </c>
      <c r="I222" s="69" t="s">
        <v>247</v>
      </c>
      <c r="J222" s="69"/>
      <c r="K222" s="76">
        <v>2.5800000001832082</v>
      </c>
      <c r="L222" s="82" t="s">
        <v>127</v>
      </c>
      <c r="M222" s="83">
        <v>5.7000000000000002E-2</v>
      </c>
      <c r="N222" s="83">
        <v>6.6500000004033305E-2</v>
      </c>
      <c r="O222" s="76">
        <v>7451.9516320000002</v>
      </c>
      <c r="P222" s="78">
        <v>98.15</v>
      </c>
      <c r="Q222" s="69"/>
      <c r="R222" s="76">
        <v>7.3140902769999991</v>
      </c>
      <c r="S222" s="77">
        <v>3.474945736029247E-5</v>
      </c>
      <c r="T222" s="77">
        <f t="shared" si="3"/>
        <v>3.1329880209923023E-3</v>
      </c>
      <c r="U222" s="77">
        <f>R222/'סכום נכסי הקרן'!$C$42</f>
        <v>9.3725550002659344E-5</v>
      </c>
    </row>
    <row r="223" spans="2:21">
      <c r="B223" s="75" t="s">
        <v>547</v>
      </c>
      <c r="C223" s="69">
        <v>1161678</v>
      </c>
      <c r="D223" s="82" t="s">
        <v>114</v>
      </c>
      <c r="E223" s="82" t="s">
        <v>243</v>
      </c>
      <c r="F223" s="69" t="s">
        <v>411</v>
      </c>
      <c r="G223" s="82" t="s">
        <v>123</v>
      </c>
      <c r="H223" s="69" t="s">
        <v>408</v>
      </c>
      <c r="I223" s="69" t="s">
        <v>247</v>
      </c>
      <c r="J223" s="69"/>
      <c r="K223" s="76">
        <v>2.1300000000979993</v>
      </c>
      <c r="L223" s="82" t="s">
        <v>127</v>
      </c>
      <c r="M223" s="83">
        <v>2.7999999999999997E-2</v>
      </c>
      <c r="N223" s="83">
        <v>6.2000000003094718E-2</v>
      </c>
      <c r="O223" s="76">
        <v>4128.1588060000004</v>
      </c>
      <c r="P223" s="78">
        <v>93.93</v>
      </c>
      <c r="Q223" s="69"/>
      <c r="R223" s="76">
        <v>3.877579474</v>
      </c>
      <c r="S223" s="77">
        <v>1.1873154063407791E-5</v>
      </c>
      <c r="T223" s="77">
        <f t="shared" si="3"/>
        <v>1.6609598162453244E-3</v>
      </c>
      <c r="U223" s="77">
        <f>R223/'סכום נכסי הקרן'!$C$42</f>
        <v>4.9688786317351674E-5</v>
      </c>
    </row>
    <row r="224" spans="2:21">
      <c r="B224" s="75" t="s">
        <v>548</v>
      </c>
      <c r="C224" s="69">
        <v>1192459</v>
      </c>
      <c r="D224" s="82" t="s">
        <v>114</v>
      </c>
      <c r="E224" s="82" t="s">
        <v>243</v>
      </c>
      <c r="F224" s="69" t="s">
        <v>411</v>
      </c>
      <c r="G224" s="82" t="s">
        <v>123</v>
      </c>
      <c r="H224" s="69" t="s">
        <v>408</v>
      </c>
      <c r="I224" s="69" t="s">
        <v>247</v>
      </c>
      <c r="J224" s="69"/>
      <c r="K224" s="76">
        <v>3.7399999997725555</v>
      </c>
      <c r="L224" s="82" t="s">
        <v>127</v>
      </c>
      <c r="M224" s="83">
        <v>5.6500000000000002E-2</v>
      </c>
      <c r="N224" s="83">
        <v>6.2999999997503664E-2</v>
      </c>
      <c r="O224" s="76">
        <v>7275.2964019999999</v>
      </c>
      <c r="P224" s="78">
        <v>99.11</v>
      </c>
      <c r="Q224" s="69"/>
      <c r="R224" s="76">
        <v>7.2105459860000005</v>
      </c>
      <c r="S224" s="77">
        <v>2.385593374386821E-5</v>
      </c>
      <c r="T224" s="77">
        <f t="shared" si="3"/>
        <v>3.0886348600304724E-3</v>
      </c>
      <c r="U224" s="77">
        <f>R224/'סכום נכסי הקרן'!$C$42</f>
        <v>9.2398693858412938E-5</v>
      </c>
    </row>
    <row r="225" spans="2:21">
      <c r="B225" s="75" t="s">
        <v>549</v>
      </c>
      <c r="C225" s="69">
        <v>7390149</v>
      </c>
      <c r="D225" s="82" t="s">
        <v>114</v>
      </c>
      <c r="E225" s="82" t="s">
        <v>243</v>
      </c>
      <c r="F225" s="69" t="s">
        <v>550</v>
      </c>
      <c r="G225" s="82" t="s">
        <v>421</v>
      </c>
      <c r="H225" s="69" t="s">
        <v>416</v>
      </c>
      <c r="I225" s="69" t="s">
        <v>125</v>
      </c>
      <c r="J225" s="69"/>
      <c r="K225" s="76">
        <v>1.659999993800622</v>
      </c>
      <c r="L225" s="82" t="s">
        <v>127</v>
      </c>
      <c r="M225" s="83">
        <v>0.04</v>
      </c>
      <c r="N225" s="83">
        <v>5.169999987601244E-2</v>
      </c>
      <c r="O225" s="76">
        <v>162.62375299999999</v>
      </c>
      <c r="P225" s="78">
        <v>99.19</v>
      </c>
      <c r="Q225" s="69"/>
      <c r="R225" s="76">
        <v>0.16130649999999999</v>
      </c>
      <c r="S225" s="77">
        <v>6.171323484727435E-7</v>
      </c>
      <c r="T225" s="77">
        <f t="shared" si="3"/>
        <v>6.9095583055269811E-5</v>
      </c>
      <c r="U225" s="77">
        <f>R225/'סכום נכסי הקרן'!$C$42</f>
        <v>2.0670431808923609E-6</v>
      </c>
    </row>
    <row r="226" spans="2:21">
      <c r="B226" s="75" t="s">
        <v>551</v>
      </c>
      <c r="C226" s="69">
        <v>7390222</v>
      </c>
      <c r="D226" s="82" t="s">
        <v>114</v>
      </c>
      <c r="E226" s="82" t="s">
        <v>243</v>
      </c>
      <c r="F226" s="69" t="s">
        <v>550</v>
      </c>
      <c r="G226" s="82" t="s">
        <v>421</v>
      </c>
      <c r="H226" s="69" t="s">
        <v>408</v>
      </c>
      <c r="I226" s="69" t="s">
        <v>247</v>
      </c>
      <c r="J226" s="69"/>
      <c r="K226" s="76">
        <v>3.8099999985244808</v>
      </c>
      <c r="L226" s="82" t="s">
        <v>127</v>
      </c>
      <c r="M226" s="83">
        <v>0.04</v>
      </c>
      <c r="N226" s="83">
        <v>5.1099999985244803E-2</v>
      </c>
      <c r="O226" s="76">
        <v>1048.248464</v>
      </c>
      <c r="P226" s="78">
        <v>96.98</v>
      </c>
      <c r="Q226" s="69"/>
      <c r="R226" s="76">
        <v>1.0165913500000001</v>
      </c>
      <c r="S226" s="77">
        <v>1.3538662354357344E-6</v>
      </c>
      <c r="T226" s="77">
        <f t="shared" si="3"/>
        <v>4.3545655046259063E-4</v>
      </c>
      <c r="U226" s="77">
        <f>R226/'סכום נכסי הקרן'!$C$42</f>
        <v>1.3026990343052882E-5</v>
      </c>
    </row>
    <row r="227" spans="2:21">
      <c r="B227" s="75" t="s">
        <v>552</v>
      </c>
      <c r="C227" s="69">
        <v>2590388</v>
      </c>
      <c r="D227" s="82" t="s">
        <v>114</v>
      </c>
      <c r="E227" s="82" t="s">
        <v>243</v>
      </c>
      <c r="F227" s="69" t="s">
        <v>553</v>
      </c>
      <c r="G227" s="82" t="s">
        <v>277</v>
      </c>
      <c r="H227" s="69" t="s">
        <v>408</v>
      </c>
      <c r="I227" s="69" t="s">
        <v>247</v>
      </c>
      <c r="J227" s="69"/>
      <c r="K227" s="76">
        <v>0.72999999865300691</v>
      </c>
      <c r="L227" s="82" t="s">
        <v>127</v>
      </c>
      <c r="M227" s="83">
        <v>5.9000000000000004E-2</v>
      </c>
      <c r="N227" s="83">
        <v>6.1499999991215262E-2</v>
      </c>
      <c r="O227" s="76">
        <v>336.95254299999999</v>
      </c>
      <c r="P227" s="78">
        <v>101.35</v>
      </c>
      <c r="Q227" s="69"/>
      <c r="R227" s="76">
        <v>0.34150140200000006</v>
      </c>
      <c r="S227" s="77">
        <v>6.4028567398628363E-7</v>
      </c>
      <c r="T227" s="77">
        <f t="shared" si="3"/>
        <v>1.4628200652411457E-4</v>
      </c>
      <c r="U227" s="77">
        <f>R227/'סכום נכסי הקרן'!$C$42</f>
        <v>4.3761295686738046E-6</v>
      </c>
    </row>
    <row r="228" spans="2:21">
      <c r="B228" s="75" t="s">
        <v>554</v>
      </c>
      <c r="C228" s="69">
        <v>2590511</v>
      </c>
      <c r="D228" s="82" t="s">
        <v>114</v>
      </c>
      <c r="E228" s="82" t="s">
        <v>243</v>
      </c>
      <c r="F228" s="69" t="s">
        <v>553</v>
      </c>
      <c r="G228" s="82" t="s">
        <v>277</v>
      </c>
      <c r="H228" s="69" t="s">
        <v>408</v>
      </c>
      <c r="I228" s="69" t="s">
        <v>247</v>
      </c>
      <c r="J228" s="69"/>
      <c r="K228" s="69">
        <v>3.41</v>
      </c>
      <c r="L228" s="82" t="s">
        <v>127</v>
      </c>
      <c r="M228" s="83">
        <v>2.7000000000000003E-2</v>
      </c>
      <c r="N228" s="83">
        <v>6.6896969696969691E-2</v>
      </c>
      <c r="O228" s="76">
        <v>2.8239999999999997E-3</v>
      </c>
      <c r="P228" s="78">
        <v>87.63</v>
      </c>
      <c r="Q228" s="69"/>
      <c r="R228" s="76">
        <v>2.475E-6</v>
      </c>
      <c r="S228" s="77">
        <v>3.7768751869337553E-12</v>
      </c>
      <c r="T228" s="77">
        <f t="shared" si="3"/>
        <v>1.0601653873947595E-9</v>
      </c>
      <c r="U228" s="77">
        <f>R228/'סכום נכסי הקרן'!$C$42</f>
        <v>3.1715596536460676E-11</v>
      </c>
    </row>
    <row r="229" spans="2:21">
      <c r="B229" s="75" t="s">
        <v>555</v>
      </c>
      <c r="C229" s="69">
        <v>1137975</v>
      </c>
      <c r="D229" s="82" t="s">
        <v>114</v>
      </c>
      <c r="E229" s="82" t="s">
        <v>243</v>
      </c>
      <c r="F229" s="69" t="s">
        <v>556</v>
      </c>
      <c r="G229" s="82" t="s">
        <v>440</v>
      </c>
      <c r="H229" s="69" t="s">
        <v>408</v>
      </c>
      <c r="I229" s="69" t="s">
        <v>247</v>
      </c>
      <c r="J229" s="69"/>
      <c r="K229" s="69">
        <v>1.88</v>
      </c>
      <c r="L229" s="82" t="s">
        <v>127</v>
      </c>
      <c r="M229" s="83">
        <v>4.3499999999999997E-2</v>
      </c>
      <c r="N229" s="83">
        <v>0.23155844155844157</v>
      </c>
      <c r="O229" s="76">
        <v>1.0399999999999999E-4</v>
      </c>
      <c r="P229" s="78">
        <v>72.69</v>
      </c>
      <c r="Q229" s="69"/>
      <c r="R229" s="76">
        <v>7.7000000000000001E-8</v>
      </c>
      <c r="S229" s="77">
        <v>9.9841530754374869E-14</v>
      </c>
      <c r="T229" s="77">
        <f t="shared" si="3"/>
        <v>3.2982923163392521E-11</v>
      </c>
      <c r="U229" s="77">
        <f>R229/'סכום נכסי הקרן'!$C$42</f>
        <v>9.8670744780099879E-13</v>
      </c>
    </row>
    <row r="230" spans="2:21">
      <c r="B230" s="75" t="s">
        <v>557</v>
      </c>
      <c r="C230" s="69">
        <v>1141191</v>
      </c>
      <c r="D230" s="82" t="s">
        <v>114</v>
      </c>
      <c r="E230" s="82" t="s">
        <v>243</v>
      </c>
      <c r="F230" s="69" t="s">
        <v>558</v>
      </c>
      <c r="G230" s="82" t="s">
        <v>449</v>
      </c>
      <c r="H230" s="69" t="s">
        <v>416</v>
      </c>
      <c r="I230" s="69" t="s">
        <v>125</v>
      </c>
      <c r="J230" s="69"/>
      <c r="K230" s="76">
        <v>1.0100000012860089</v>
      </c>
      <c r="L230" s="82" t="s">
        <v>127</v>
      </c>
      <c r="M230" s="83">
        <v>3.0499999999999999E-2</v>
      </c>
      <c r="N230" s="83">
        <v>6.2800000074302739E-2</v>
      </c>
      <c r="O230" s="76">
        <v>429.96492599999999</v>
      </c>
      <c r="P230" s="78">
        <v>97.66</v>
      </c>
      <c r="Q230" s="69"/>
      <c r="R230" s="76">
        <v>0.41990374600000002</v>
      </c>
      <c r="S230" s="77">
        <v>3.8433477932467764E-6</v>
      </c>
      <c r="T230" s="77">
        <f t="shared" si="3"/>
        <v>1.7986562325115183E-4</v>
      </c>
      <c r="U230" s="77">
        <f>R230/'סכום נכסי הקרן'!$C$42</f>
        <v>5.3808071888018035E-6</v>
      </c>
    </row>
    <row r="231" spans="2:21">
      <c r="B231" s="75" t="s">
        <v>559</v>
      </c>
      <c r="C231" s="69">
        <v>1168368</v>
      </c>
      <c r="D231" s="82" t="s">
        <v>114</v>
      </c>
      <c r="E231" s="82" t="s">
        <v>243</v>
      </c>
      <c r="F231" s="69" t="s">
        <v>558</v>
      </c>
      <c r="G231" s="82" t="s">
        <v>449</v>
      </c>
      <c r="H231" s="69" t="s">
        <v>416</v>
      </c>
      <c r="I231" s="69" t="s">
        <v>125</v>
      </c>
      <c r="J231" s="69"/>
      <c r="K231" s="76">
        <v>3.1300000000088408</v>
      </c>
      <c r="L231" s="82" t="s">
        <v>127</v>
      </c>
      <c r="M231" s="83">
        <v>2.58E-2</v>
      </c>
      <c r="N231" s="83">
        <v>6.0999999997347752E-2</v>
      </c>
      <c r="O231" s="76">
        <v>3749.5654909999998</v>
      </c>
      <c r="P231" s="78">
        <v>90.5</v>
      </c>
      <c r="Q231" s="69"/>
      <c r="R231" s="76">
        <v>3.3933567689999999</v>
      </c>
      <c r="S231" s="77">
        <v>1.2393823825342522E-5</v>
      </c>
      <c r="T231" s="77">
        <f t="shared" si="3"/>
        <v>1.4535431893234402E-3</v>
      </c>
      <c r="U231" s="77">
        <f>R231/'סכום נכסי הקרן'!$C$42</f>
        <v>4.3483771389847184E-5</v>
      </c>
    </row>
    <row r="232" spans="2:21">
      <c r="B232" s="75" t="s">
        <v>560</v>
      </c>
      <c r="C232" s="69">
        <v>2380046</v>
      </c>
      <c r="D232" s="82" t="s">
        <v>114</v>
      </c>
      <c r="E232" s="82" t="s">
        <v>243</v>
      </c>
      <c r="F232" s="69" t="s">
        <v>561</v>
      </c>
      <c r="G232" s="82" t="s">
        <v>123</v>
      </c>
      <c r="H232" s="69" t="s">
        <v>408</v>
      </c>
      <c r="I232" s="69" t="s">
        <v>247</v>
      </c>
      <c r="J232" s="69"/>
      <c r="K232" s="76">
        <v>0.98000000004184862</v>
      </c>
      <c r="L232" s="82" t="s">
        <v>127</v>
      </c>
      <c r="M232" s="83">
        <v>2.9500000000000002E-2</v>
      </c>
      <c r="N232" s="83">
        <v>5.369999999487355E-2</v>
      </c>
      <c r="O232" s="76">
        <v>1941.1584620000001</v>
      </c>
      <c r="P232" s="78">
        <v>98.48</v>
      </c>
      <c r="Q232" s="69"/>
      <c r="R232" s="76">
        <v>1.911652854</v>
      </c>
      <c r="S232" s="77">
        <v>2.7141599195376703E-5</v>
      </c>
      <c r="T232" s="77">
        <f t="shared" si="3"/>
        <v>8.1885583374755868E-4</v>
      </c>
      <c r="U232" s="77">
        <f>R232/'סכום נכסי הקרן'!$C$42</f>
        <v>2.4496650761712144E-5</v>
      </c>
    </row>
    <row r="233" spans="2:21">
      <c r="B233" s="75" t="s">
        <v>562</v>
      </c>
      <c r="C233" s="69">
        <v>1147495</v>
      </c>
      <c r="D233" s="82" t="s">
        <v>114</v>
      </c>
      <c r="E233" s="82" t="s">
        <v>243</v>
      </c>
      <c r="F233" s="69" t="s">
        <v>563</v>
      </c>
      <c r="G233" s="82" t="s">
        <v>440</v>
      </c>
      <c r="H233" s="69" t="s">
        <v>408</v>
      </c>
      <c r="I233" s="69" t="s">
        <v>247</v>
      </c>
      <c r="J233" s="69"/>
      <c r="K233" s="69">
        <v>1.57</v>
      </c>
      <c r="L233" s="82" t="s">
        <v>127</v>
      </c>
      <c r="M233" s="83">
        <v>3.9E-2</v>
      </c>
      <c r="N233" s="83">
        <v>6.8088235294117658E-2</v>
      </c>
      <c r="O233" s="76">
        <v>6.8999999999999997E-5</v>
      </c>
      <c r="P233" s="78">
        <v>96.96</v>
      </c>
      <c r="Q233" s="69"/>
      <c r="R233" s="76">
        <v>6.8E-8</v>
      </c>
      <c r="S233" s="77">
        <v>1.7076908455891088E-13</v>
      </c>
      <c r="T233" s="77">
        <f t="shared" si="3"/>
        <v>2.912777630013885E-11</v>
      </c>
      <c r="U233" s="77">
        <f>R233/'סכום נכסי הקרן'!$C$42</f>
        <v>8.7137800585023269E-13</v>
      </c>
    </row>
    <row r="234" spans="2:21">
      <c r="B234" s="75" t="s">
        <v>564</v>
      </c>
      <c r="C234" s="69">
        <v>1132505</v>
      </c>
      <c r="D234" s="82" t="s">
        <v>114</v>
      </c>
      <c r="E234" s="82" t="s">
        <v>243</v>
      </c>
      <c r="F234" s="69" t="s">
        <v>436</v>
      </c>
      <c r="G234" s="82" t="s">
        <v>277</v>
      </c>
      <c r="H234" s="69" t="s">
        <v>408</v>
      </c>
      <c r="I234" s="69" t="s">
        <v>247</v>
      </c>
      <c r="J234" s="69"/>
      <c r="K234" s="69">
        <v>1.1299999999999999</v>
      </c>
      <c r="L234" s="82" t="s">
        <v>127</v>
      </c>
      <c r="M234" s="83">
        <v>5.9000000000000004E-2</v>
      </c>
      <c r="N234" s="83">
        <v>5.2791208791208792E-2</v>
      </c>
      <c r="O234" s="76">
        <v>4.4799999999999999E-4</v>
      </c>
      <c r="P234" s="78">
        <v>101.28</v>
      </c>
      <c r="Q234" s="69"/>
      <c r="R234" s="76">
        <v>4.5499999999999998E-7</v>
      </c>
      <c r="S234" s="77">
        <v>6.449774141722724E-13</v>
      </c>
      <c r="T234" s="77">
        <f t="shared" si="3"/>
        <v>1.948990914200467E-10</v>
      </c>
      <c r="U234" s="77">
        <f>R234/'סכום נכסי הקרן'!$C$42</f>
        <v>5.830544009733174E-12</v>
      </c>
    </row>
    <row r="235" spans="2:21">
      <c r="B235" s="75" t="s">
        <v>565</v>
      </c>
      <c r="C235" s="69">
        <v>1162817</v>
      </c>
      <c r="D235" s="82" t="s">
        <v>114</v>
      </c>
      <c r="E235" s="82" t="s">
        <v>243</v>
      </c>
      <c r="F235" s="69" t="s">
        <v>436</v>
      </c>
      <c r="G235" s="82" t="s">
        <v>277</v>
      </c>
      <c r="H235" s="69" t="s">
        <v>408</v>
      </c>
      <c r="I235" s="69" t="s">
        <v>247</v>
      </c>
      <c r="J235" s="69"/>
      <c r="K235" s="76">
        <v>5.109999999906143</v>
      </c>
      <c r="L235" s="82" t="s">
        <v>127</v>
      </c>
      <c r="M235" s="83">
        <v>2.4300000000000002E-2</v>
      </c>
      <c r="N235" s="83">
        <v>5.389999999889819E-2</v>
      </c>
      <c r="O235" s="76">
        <v>16892.389310999999</v>
      </c>
      <c r="P235" s="78">
        <v>87.04</v>
      </c>
      <c r="Q235" s="69"/>
      <c r="R235" s="76">
        <v>14.703135657999999</v>
      </c>
      <c r="S235" s="77">
        <v>1.1533672201226943E-5</v>
      </c>
      <c r="T235" s="77">
        <f t="shared" si="3"/>
        <v>6.2980830346590997E-3</v>
      </c>
      <c r="U235" s="77">
        <f>R235/'סכום נכסי הקרן'!$C$42</f>
        <v>1.8841160337372775E-4</v>
      </c>
    </row>
    <row r="236" spans="2:21">
      <c r="B236" s="75" t="s">
        <v>566</v>
      </c>
      <c r="C236" s="69">
        <v>1141415</v>
      </c>
      <c r="D236" s="82" t="s">
        <v>114</v>
      </c>
      <c r="E236" s="82" t="s">
        <v>243</v>
      </c>
      <c r="F236" s="69" t="s">
        <v>567</v>
      </c>
      <c r="G236" s="82" t="s">
        <v>150</v>
      </c>
      <c r="H236" s="69" t="s">
        <v>408</v>
      </c>
      <c r="I236" s="69" t="s">
        <v>247</v>
      </c>
      <c r="J236" s="69"/>
      <c r="K236" s="76">
        <v>0.71999999989328267</v>
      </c>
      <c r="L236" s="82" t="s">
        <v>127</v>
      </c>
      <c r="M236" s="83">
        <v>2.1600000000000001E-2</v>
      </c>
      <c r="N236" s="83">
        <v>4.9499999994886468E-2</v>
      </c>
      <c r="O236" s="76">
        <v>4560.3403989999997</v>
      </c>
      <c r="P236" s="78">
        <v>98.63</v>
      </c>
      <c r="Q236" s="69"/>
      <c r="R236" s="76">
        <v>4.4978637339999992</v>
      </c>
      <c r="S236" s="77">
        <v>1.78275475636108E-5</v>
      </c>
      <c r="T236" s="77">
        <f t="shared" si="3"/>
        <v>1.9266583628302825E-3</v>
      </c>
      <c r="U236" s="77">
        <f>R236/'סכום נכסי הקרן'!$C$42</f>
        <v>5.7637346045867658E-5</v>
      </c>
    </row>
    <row r="237" spans="2:21">
      <c r="B237" s="75" t="s">
        <v>568</v>
      </c>
      <c r="C237" s="69">
        <v>1156397</v>
      </c>
      <c r="D237" s="82" t="s">
        <v>114</v>
      </c>
      <c r="E237" s="82" t="s">
        <v>243</v>
      </c>
      <c r="F237" s="69" t="s">
        <v>567</v>
      </c>
      <c r="G237" s="82" t="s">
        <v>150</v>
      </c>
      <c r="H237" s="69" t="s">
        <v>408</v>
      </c>
      <c r="I237" s="69" t="s">
        <v>247</v>
      </c>
      <c r="J237" s="69"/>
      <c r="K237" s="76">
        <v>2.7600000000499842</v>
      </c>
      <c r="L237" s="82" t="s">
        <v>127</v>
      </c>
      <c r="M237" s="83">
        <v>0.04</v>
      </c>
      <c r="N237" s="83">
        <v>5.1699999999515772E-2</v>
      </c>
      <c r="O237" s="76">
        <v>6409.0390000000007</v>
      </c>
      <c r="P237" s="78">
        <v>99.89</v>
      </c>
      <c r="Q237" s="69"/>
      <c r="R237" s="76">
        <v>6.4019888429999998</v>
      </c>
      <c r="S237" s="77">
        <v>8.3696107850391201E-6</v>
      </c>
      <c r="T237" s="77">
        <f t="shared" si="3"/>
        <v>2.7422896896307164E-3</v>
      </c>
      <c r="U237" s="77">
        <f>R237/'סכום נכסי הקרן'!$C$42</f>
        <v>8.203753340424673E-5</v>
      </c>
    </row>
    <row r="238" spans="2:21">
      <c r="B238" s="75" t="s">
        <v>569</v>
      </c>
      <c r="C238" s="69">
        <v>1136134</v>
      </c>
      <c r="D238" s="82" t="s">
        <v>114</v>
      </c>
      <c r="E238" s="82" t="s">
        <v>243</v>
      </c>
      <c r="F238" s="69" t="s">
        <v>570</v>
      </c>
      <c r="G238" s="82" t="s">
        <v>571</v>
      </c>
      <c r="H238" s="69" t="s">
        <v>408</v>
      </c>
      <c r="I238" s="69" t="s">
        <v>247</v>
      </c>
      <c r="J238" s="69"/>
      <c r="K238" s="69">
        <v>1.46</v>
      </c>
      <c r="L238" s="82" t="s">
        <v>127</v>
      </c>
      <c r="M238" s="83">
        <v>3.3500000000000002E-2</v>
      </c>
      <c r="N238" s="83">
        <v>5.0306603773584903E-2</v>
      </c>
      <c r="O238" s="76">
        <v>4.2700000000000002E-4</v>
      </c>
      <c r="P238" s="78">
        <v>97.67</v>
      </c>
      <c r="Q238" s="76">
        <v>6.9999999999999998E-9</v>
      </c>
      <c r="R238" s="76">
        <v>4.2399999999999999E-7</v>
      </c>
      <c r="S238" s="77">
        <v>2.0712912245163268E-12</v>
      </c>
      <c r="T238" s="77">
        <f t="shared" si="3"/>
        <v>1.8162025222439518E-10</v>
      </c>
      <c r="U238" s="77">
        <f>R238/'סכום נכסי הקרן'!$C$42</f>
        <v>5.4332981541249801E-12</v>
      </c>
    </row>
    <row r="239" spans="2:21">
      <c r="B239" s="75" t="s">
        <v>572</v>
      </c>
      <c r="C239" s="69">
        <v>1141951</v>
      </c>
      <c r="D239" s="82" t="s">
        <v>114</v>
      </c>
      <c r="E239" s="82" t="s">
        <v>243</v>
      </c>
      <c r="F239" s="69" t="s">
        <v>570</v>
      </c>
      <c r="G239" s="82" t="s">
        <v>571</v>
      </c>
      <c r="H239" s="69" t="s">
        <v>408</v>
      </c>
      <c r="I239" s="69" t="s">
        <v>247</v>
      </c>
      <c r="J239" s="69"/>
      <c r="K239" s="69">
        <v>3.41</v>
      </c>
      <c r="L239" s="82" t="s">
        <v>127</v>
      </c>
      <c r="M239" s="83">
        <v>2.6200000000000001E-2</v>
      </c>
      <c r="N239" s="83">
        <v>5.3934426229508198E-2</v>
      </c>
      <c r="O239" s="76">
        <v>5.9999999999999995E-4</v>
      </c>
      <c r="P239" s="78">
        <v>91.75</v>
      </c>
      <c r="Q239" s="69"/>
      <c r="R239" s="76">
        <v>5.4900000000000006E-7</v>
      </c>
      <c r="S239" s="77">
        <v>1.0494849267036491E-12</v>
      </c>
      <c r="T239" s="77">
        <f t="shared" si="3"/>
        <v>2.3516395865847399E-10</v>
      </c>
      <c r="U239" s="77">
        <f>R239/'סכום נכסי הקרן'!$C$42</f>
        <v>7.0350959589967317E-12</v>
      </c>
    </row>
    <row r="240" spans="2:21">
      <c r="B240" s="75" t="s">
        <v>573</v>
      </c>
      <c r="C240" s="69">
        <v>7150410</v>
      </c>
      <c r="D240" s="82" t="s">
        <v>114</v>
      </c>
      <c r="E240" s="82" t="s">
        <v>243</v>
      </c>
      <c r="F240" s="69" t="s">
        <v>574</v>
      </c>
      <c r="G240" s="82" t="s">
        <v>449</v>
      </c>
      <c r="H240" s="69" t="s">
        <v>441</v>
      </c>
      <c r="I240" s="69" t="s">
        <v>125</v>
      </c>
      <c r="J240" s="69"/>
      <c r="K240" s="76">
        <v>2.3099999999602208</v>
      </c>
      <c r="L240" s="82" t="s">
        <v>127</v>
      </c>
      <c r="M240" s="83">
        <v>2.9500000000000002E-2</v>
      </c>
      <c r="N240" s="83">
        <v>6.0599999999017218E-2</v>
      </c>
      <c r="O240" s="76">
        <v>9092.8234179999999</v>
      </c>
      <c r="P240" s="78">
        <v>94</v>
      </c>
      <c r="Q240" s="69"/>
      <c r="R240" s="76">
        <v>8.547254014</v>
      </c>
      <c r="S240" s="77">
        <v>2.3026603341644646E-5</v>
      </c>
      <c r="T240" s="77">
        <f t="shared" si="3"/>
        <v>3.6612132779449392E-3</v>
      </c>
      <c r="U240" s="77">
        <f>R240/'סכום נכסי הקרן'!$C$42</f>
        <v>1.0952778173845171E-4</v>
      </c>
    </row>
    <row r="241" spans="2:21">
      <c r="B241" s="75" t="s">
        <v>575</v>
      </c>
      <c r="C241" s="69">
        <v>7150444</v>
      </c>
      <c r="D241" s="82" t="s">
        <v>114</v>
      </c>
      <c r="E241" s="82" t="s">
        <v>243</v>
      </c>
      <c r="F241" s="69" t="s">
        <v>574</v>
      </c>
      <c r="G241" s="82" t="s">
        <v>449</v>
      </c>
      <c r="H241" s="69" t="s">
        <v>441</v>
      </c>
      <c r="I241" s="69" t="s">
        <v>125</v>
      </c>
      <c r="J241" s="69"/>
      <c r="K241" s="76">
        <v>3.6300000011503153</v>
      </c>
      <c r="L241" s="82" t="s">
        <v>127</v>
      </c>
      <c r="M241" s="83">
        <v>2.5499999999999998E-2</v>
      </c>
      <c r="N241" s="83">
        <v>6.1700000007668773E-2</v>
      </c>
      <c r="O241" s="76">
        <v>823.54136900000003</v>
      </c>
      <c r="P241" s="78">
        <v>88.67</v>
      </c>
      <c r="Q241" s="69"/>
      <c r="R241" s="76">
        <v>0.73023413200000009</v>
      </c>
      <c r="S241" s="77">
        <v>1.414314807054904E-6</v>
      </c>
      <c r="T241" s="77">
        <f t="shared" si="3"/>
        <v>3.1279553593561863E-4</v>
      </c>
      <c r="U241" s="77">
        <f>R241/'סכום נכסי הקרן'!$C$42</f>
        <v>9.3574994374402303E-6</v>
      </c>
    </row>
    <row r="242" spans="2:21">
      <c r="B242" s="75" t="s">
        <v>576</v>
      </c>
      <c r="C242" s="69">
        <v>1155878</v>
      </c>
      <c r="D242" s="82" t="s">
        <v>114</v>
      </c>
      <c r="E242" s="82" t="s">
        <v>243</v>
      </c>
      <c r="F242" s="69" t="s">
        <v>577</v>
      </c>
      <c r="G242" s="82" t="s">
        <v>383</v>
      </c>
      <c r="H242" s="69" t="s">
        <v>441</v>
      </c>
      <c r="I242" s="69" t="s">
        <v>125</v>
      </c>
      <c r="J242" s="69"/>
      <c r="K242" s="76">
        <v>2.5100000002128318</v>
      </c>
      <c r="L242" s="82" t="s">
        <v>127</v>
      </c>
      <c r="M242" s="83">
        <v>3.27E-2</v>
      </c>
      <c r="N242" s="83">
        <v>5.5900000005152772E-2</v>
      </c>
      <c r="O242" s="76">
        <v>3729.0020089999998</v>
      </c>
      <c r="P242" s="78">
        <v>95.76</v>
      </c>
      <c r="Q242" s="69"/>
      <c r="R242" s="76">
        <v>3.5708923239999999</v>
      </c>
      <c r="S242" s="77">
        <v>1.1815857794691263E-5</v>
      </c>
      <c r="T242" s="77">
        <f t="shared" si="3"/>
        <v>1.5295904824316902E-3</v>
      </c>
      <c r="U242" s="77">
        <f>R242/'סכום נכסי הקרן'!$C$42</f>
        <v>4.5758779888132689E-5</v>
      </c>
    </row>
    <row r="243" spans="2:21">
      <c r="B243" s="75" t="s">
        <v>578</v>
      </c>
      <c r="C243" s="69">
        <v>7200249</v>
      </c>
      <c r="D243" s="82" t="s">
        <v>114</v>
      </c>
      <c r="E243" s="82" t="s">
        <v>243</v>
      </c>
      <c r="F243" s="69" t="s">
        <v>579</v>
      </c>
      <c r="G243" s="82" t="s">
        <v>491</v>
      </c>
      <c r="H243" s="69" t="s">
        <v>441</v>
      </c>
      <c r="I243" s="69" t="s">
        <v>125</v>
      </c>
      <c r="J243" s="69"/>
      <c r="K243" s="76">
        <v>5.3099999999099907</v>
      </c>
      <c r="L243" s="82" t="s">
        <v>127</v>
      </c>
      <c r="M243" s="83">
        <v>7.4999999999999997E-3</v>
      </c>
      <c r="N243" s="83">
        <v>5.1299999999699974E-2</v>
      </c>
      <c r="O243" s="76">
        <v>10441.803540000001</v>
      </c>
      <c r="P243" s="78">
        <v>79.8</v>
      </c>
      <c r="Q243" s="69"/>
      <c r="R243" s="76">
        <v>8.3325592250000007</v>
      </c>
      <c r="S243" s="77">
        <v>1.9642847006017877E-5</v>
      </c>
      <c r="T243" s="77">
        <f t="shared" si="3"/>
        <v>3.5692488399037994E-3</v>
      </c>
      <c r="U243" s="77">
        <f>R243/'סכום נכסי הקרן'!$C$42</f>
        <v>1.0677660060455088E-4</v>
      </c>
    </row>
    <row r="244" spans="2:21">
      <c r="B244" s="75" t="s">
        <v>580</v>
      </c>
      <c r="C244" s="69">
        <v>7200173</v>
      </c>
      <c r="D244" s="82" t="s">
        <v>114</v>
      </c>
      <c r="E244" s="82" t="s">
        <v>243</v>
      </c>
      <c r="F244" s="69" t="s">
        <v>579</v>
      </c>
      <c r="G244" s="82" t="s">
        <v>491</v>
      </c>
      <c r="H244" s="69" t="s">
        <v>441</v>
      </c>
      <c r="I244" s="69" t="s">
        <v>125</v>
      </c>
      <c r="J244" s="69"/>
      <c r="K244" s="76">
        <v>2.639999999973123</v>
      </c>
      <c r="L244" s="82" t="s">
        <v>127</v>
      </c>
      <c r="M244" s="83">
        <v>3.4500000000000003E-2</v>
      </c>
      <c r="N244" s="83">
        <v>5.5600000001164662E-2</v>
      </c>
      <c r="O244" s="76">
        <v>4694.8341909999999</v>
      </c>
      <c r="P244" s="78">
        <v>95.1</v>
      </c>
      <c r="Q244" s="69"/>
      <c r="R244" s="76">
        <v>4.464787158</v>
      </c>
      <c r="S244" s="77">
        <v>1.0682156847004482E-5</v>
      </c>
      <c r="T244" s="77">
        <f t="shared" si="3"/>
        <v>1.9124900230287748E-3</v>
      </c>
      <c r="U244" s="77">
        <f>R244/'סכום נכסי הקרן'!$C$42</f>
        <v>5.7213490151231874E-5</v>
      </c>
    </row>
    <row r="245" spans="2:21">
      <c r="B245" s="75" t="s">
        <v>581</v>
      </c>
      <c r="C245" s="69">
        <v>1168483</v>
      </c>
      <c r="D245" s="82" t="s">
        <v>114</v>
      </c>
      <c r="E245" s="82" t="s">
        <v>243</v>
      </c>
      <c r="F245" s="69" t="s">
        <v>582</v>
      </c>
      <c r="G245" s="82" t="s">
        <v>491</v>
      </c>
      <c r="H245" s="69" t="s">
        <v>441</v>
      </c>
      <c r="I245" s="69" t="s">
        <v>125</v>
      </c>
      <c r="J245" s="69"/>
      <c r="K245" s="76">
        <v>4.3099999997160587</v>
      </c>
      <c r="L245" s="82" t="s">
        <v>127</v>
      </c>
      <c r="M245" s="83">
        <v>2.5000000000000001E-3</v>
      </c>
      <c r="N245" s="83">
        <v>5.7299999995158696E-2</v>
      </c>
      <c r="O245" s="76">
        <v>6157.7101549999998</v>
      </c>
      <c r="P245" s="78">
        <v>79.5</v>
      </c>
      <c r="Q245" s="69"/>
      <c r="R245" s="76">
        <v>4.8953793690000005</v>
      </c>
      <c r="S245" s="77">
        <v>1.0867787538695593E-5</v>
      </c>
      <c r="T245" s="77">
        <f t="shared" si="3"/>
        <v>2.0969340465374544E-3</v>
      </c>
      <c r="U245" s="77">
        <f>R245/'סכום נכסי הקרן'!$C$42</f>
        <v>6.2731263418229279E-5</v>
      </c>
    </row>
    <row r="246" spans="2:21">
      <c r="B246" s="75" t="s">
        <v>583</v>
      </c>
      <c r="C246" s="69">
        <v>1161751</v>
      </c>
      <c r="D246" s="82" t="s">
        <v>114</v>
      </c>
      <c r="E246" s="82" t="s">
        <v>243</v>
      </c>
      <c r="F246" s="69" t="s">
        <v>582</v>
      </c>
      <c r="G246" s="82" t="s">
        <v>491</v>
      </c>
      <c r="H246" s="69" t="s">
        <v>441</v>
      </c>
      <c r="I246" s="69" t="s">
        <v>125</v>
      </c>
      <c r="J246" s="69"/>
      <c r="K246" s="76">
        <v>3.4999999999999996</v>
      </c>
      <c r="L246" s="82" t="s">
        <v>127</v>
      </c>
      <c r="M246" s="83">
        <v>2.0499999999999997E-2</v>
      </c>
      <c r="N246" s="83">
        <v>5.6300000015201225E-2</v>
      </c>
      <c r="O246" s="76">
        <v>148.312769</v>
      </c>
      <c r="P246" s="78">
        <v>88.71</v>
      </c>
      <c r="Q246" s="69"/>
      <c r="R246" s="76">
        <v>0.13156826000000002</v>
      </c>
      <c r="S246" s="77">
        <v>2.6546121721434398E-7</v>
      </c>
      <c r="T246" s="77">
        <f t="shared" si="3"/>
        <v>5.6357218315860394E-5</v>
      </c>
      <c r="U246" s="77">
        <f>R246/'סכום נכסי הקרן'!$C$42</f>
        <v>1.6859660004703669E-6</v>
      </c>
    </row>
    <row r="247" spans="2:21">
      <c r="B247" s="75" t="s">
        <v>584</v>
      </c>
      <c r="C247" s="69">
        <v>1162825</v>
      </c>
      <c r="D247" s="82" t="s">
        <v>114</v>
      </c>
      <c r="E247" s="82" t="s">
        <v>243</v>
      </c>
      <c r="F247" s="69" t="s">
        <v>585</v>
      </c>
      <c r="G247" s="82" t="s">
        <v>449</v>
      </c>
      <c r="H247" s="69" t="s">
        <v>441</v>
      </c>
      <c r="I247" s="69" t="s">
        <v>125</v>
      </c>
      <c r="J247" s="69"/>
      <c r="K247" s="69">
        <v>3.08</v>
      </c>
      <c r="L247" s="82" t="s">
        <v>127</v>
      </c>
      <c r="M247" s="83">
        <v>2.4E-2</v>
      </c>
      <c r="N247" s="83">
        <v>6.0309075583028927E-2</v>
      </c>
      <c r="O247" s="76">
        <v>3.9620000000000002E-3</v>
      </c>
      <c r="P247" s="78">
        <v>89.83</v>
      </c>
      <c r="Q247" s="69"/>
      <c r="R247" s="76">
        <v>3.5590000000000001E-6</v>
      </c>
      <c r="S247" s="77">
        <v>1.5202933452439606E-11</v>
      </c>
      <c r="T247" s="77">
        <f t="shared" si="3"/>
        <v>1.5244964095910907E-9</v>
      </c>
      <c r="U247" s="77">
        <f>R247/'סכום נכסי הקרן'!$C$42</f>
        <v>4.5606387100308503E-11</v>
      </c>
    </row>
    <row r="248" spans="2:21">
      <c r="B248" s="75" t="s">
        <v>586</v>
      </c>
      <c r="C248" s="69">
        <v>1140102</v>
      </c>
      <c r="D248" s="82" t="s">
        <v>114</v>
      </c>
      <c r="E248" s="82" t="s">
        <v>243</v>
      </c>
      <c r="F248" s="69" t="s">
        <v>448</v>
      </c>
      <c r="G248" s="82" t="s">
        <v>449</v>
      </c>
      <c r="H248" s="69" t="s">
        <v>450</v>
      </c>
      <c r="I248" s="69" t="s">
        <v>247</v>
      </c>
      <c r="J248" s="69"/>
      <c r="K248" s="76">
        <v>2.7500000004955911</v>
      </c>
      <c r="L248" s="82" t="s">
        <v>127</v>
      </c>
      <c r="M248" s="83">
        <v>4.2999999999999997E-2</v>
      </c>
      <c r="N248" s="83">
        <v>6.4200000012885367E-2</v>
      </c>
      <c r="O248" s="76">
        <v>2112.87</v>
      </c>
      <c r="P248" s="78">
        <v>95.5</v>
      </c>
      <c r="Q248" s="69"/>
      <c r="R248" s="76">
        <v>2.0177909199999999</v>
      </c>
      <c r="S248" s="77">
        <v>2.3182287422359423E-6</v>
      </c>
      <c r="T248" s="77">
        <f t="shared" si="3"/>
        <v>8.6432003732663768E-4</v>
      </c>
      <c r="U248" s="77">
        <f>R248/'סכום נכסי הקרן'!$C$42</f>
        <v>2.5856744530769208E-5</v>
      </c>
    </row>
    <row r="249" spans="2:21">
      <c r="B249" s="75" t="s">
        <v>587</v>
      </c>
      <c r="C249" s="69">
        <v>1132836</v>
      </c>
      <c r="D249" s="82" t="s">
        <v>114</v>
      </c>
      <c r="E249" s="82" t="s">
        <v>243</v>
      </c>
      <c r="F249" s="69" t="s">
        <v>458</v>
      </c>
      <c r="G249" s="82" t="s">
        <v>150</v>
      </c>
      <c r="H249" s="69" t="s">
        <v>450</v>
      </c>
      <c r="I249" s="69" t="s">
        <v>247</v>
      </c>
      <c r="J249" s="69"/>
      <c r="K249" s="76">
        <v>1.2099999995828672</v>
      </c>
      <c r="L249" s="82" t="s">
        <v>127</v>
      </c>
      <c r="M249" s="83">
        <v>4.1399999999999999E-2</v>
      </c>
      <c r="N249" s="83">
        <v>5.3899999988528846E-2</v>
      </c>
      <c r="O249" s="76">
        <v>770.53233399999999</v>
      </c>
      <c r="P249" s="78">
        <v>99.56</v>
      </c>
      <c r="Q249" s="69"/>
      <c r="R249" s="76">
        <v>0.76714199200000011</v>
      </c>
      <c r="S249" s="77">
        <v>2.2818136341044786E-6</v>
      </c>
      <c r="T249" s="77">
        <f t="shared" si="3"/>
        <v>3.2860500490321926E-4</v>
      </c>
      <c r="U249" s="77">
        <f>R249/'סכום נכסי הקרן'!$C$42</f>
        <v>9.8304508704843419E-6</v>
      </c>
    </row>
    <row r="250" spans="2:21">
      <c r="B250" s="75" t="s">
        <v>588</v>
      </c>
      <c r="C250" s="69">
        <v>1139252</v>
      </c>
      <c r="D250" s="82" t="s">
        <v>114</v>
      </c>
      <c r="E250" s="82" t="s">
        <v>243</v>
      </c>
      <c r="F250" s="69" t="s">
        <v>458</v>
      </c>
      <c r="G250" s="82" t="s">
        <v>150</v>
      </c>
      <c r="H250" s="69" t="s">
        <v>450</v>
      </c>
      <c r="I250" s="69" t="s">
        <v>247</v>
      </c>
      <c r="J250" s="69"/>
      <c r="K250" s="76">
        <v>1.7999999998179947</v>
      </c>
      <c r="L250" s="82" t="s">
        <v>127</v>
      </c>
      <c r="M250" s="83">
        <v>3.5499999999999997E-2</v>
      </c>
      <c r="N250" s="83">
        <v>5.7299999994130338E-2</v>
      </c>
      <c r="O250" s="76">
        <v>4524.8928839999999</v>
      </c>
      <c r="P250" s="78">
        <v>97.14</v>
      </c>
      <c r="Q250" s="69"/>
      <c r="R250" s="76">
        <v>4.3954807460000005</v>
      </c>
      <c r="S250" s="77">
        <v>9.0962896391511969E-6</v>
      </c>
      <c r="T250" s="77">
        <f t="shared" si="3"/>
        <v>1.8828026456037565E-3</v>
      </c>
      <c r="U250" s="77">
        <f>R250/'סכום נכסי הקרן'!$C$42</f>
        <v>5.6325371282390785E-5</v>
      </c>
    </row>
    <row r="251" spans="2:21">
      <c r="B251" s="75" t="s">
        <v>589</v>
      </c>
      <c r="C251" s="69">
        <v>1143080</v>
      </c>
      <c r="D251" s="82" t="s">
        <v>114</v>
      </c>
      <c r="E251" s="82" t="s">
        <v>243</v>
      </c>
      <c r="F251" s="69" t="s">
        <v>458</v>
      </c>
      <c r="G251" s="82" t="s">
        <v>150</v>
      </c>
      <c r="H251" s="69" t="s">
        <v>450</v>
      </c>
      <c r="I251" s="69" t="s">
        <v>247</v>
      </c>
      <c r="J251" s="69"/>
      <c r="K251" s="76">
        <v>2.7700000000328329</v>
      </c>
      <c r="L251" s="82" t="s">
        <v>127</v>
      </c>
      <c r="M251" s="83">
        <v>2.5000000000000001E-2</v>
      </c>
      <c r="N251" s="83">
        <v>5.7900000000656655E-2</v>
      </c>
      <c r="O251" s="76">
        <v>17209.302408</v>
      </c>
      <c r="P251" s="78">
        <v>92.03</v>
      </c>
      <c r="Q251" s="69"/>
      <c r="R251" s="76">
        <v>15.837720623999999</v>
      </c>
      <c r="S251" s="77">
        <v>1.5222980240407581E-5</v>
      </c>
      <c r="T251" s="77">
        <f t="shared" si="3"/>
        <v>6.7840821094112859E-3</v>
      </c>
      <c r="U251" s="77">
        <f>R251/'סכום נכסי הקרן'!$C$42</f>
        <v>2.0295060903756208E-4</v>
      </c>
    </row>
    <row r="252" spans="2:21">
      <c r="B252" s="75" t="s">
        <v>590</v>
      </c>
      <c r="C252" s="69">
        <v>1189190</v>
      </c>
      <c r="D252" s="82" t="s">
        <v>114</v>
      </c>
      <c r="E252" s="82" t="s">
        <v>243</v>
      </c>
      <c r="F252" s="69" t="s">
        <v>458</v>
      </c>
      <c r="G252" s="82" t="s">
        <v>150</v>
      </c>
      <c r="H252" s="69" t="s">
        <v>450</v>
      </c>
      <c r="I252" s="69" t="s">
        <v>247</v>
      </c>
      <c r="J252" s="69"/>
      <c r="K252" s="76">
        <v>4.4699999999855091</v>
      </c>
      <c r="L252" s="82" t="s">
        <v>127</v>
      </c>
      <c r="M252" s="83">
        <v>4.7300000000000002E-2</v>
      </c>
      <c r="N252" s="83">
        <v>5.6300000000144915E-2</v>
      </c>
      <c r="O252" s="76">
        <v>7078.6779319999996</v>
      </c>
      <c r="P252" s="78">
        <v>97.49</v>
      </c>
      <c r="Q252" s="69"/>
      <c r="R252" s="76">
        <v>6.9010034299999994</v>
      </c>
      <c r="S252" s="77">
        <v>1.7924560809288073E-5</v>
      </c>
      <c r="T252" s="77">
        <f t="shared" si="3"/>
        <v>2.956042414051925E-3</v>
      </c>
      <c r="U252" s="77">
        <f>R252/'סכום נכסי הקרן'!$C$42</f>
        <v>8.8432097164691396E-5</v>
      </c>
    </row>
    <row r="253" spans="2:21">
      <c r="B253" s="75" t="s">
        <v>591</v>
      </c>
      <c r="C253" s="69">
        <v>1137512</v>
      </c>
      <c r="D253" s="82" t="s">
        <v>114</v>
      </c>
      <c r="E253" s="82" t="s">
        <v>243</v>
      </c>
      <c r="F253" s="69" t="s">
        <v>592</v>
      </c>
      <c r="G253" s="82" t="s">
        <v>440</v>
      </c>
      <c r="H253" s="69" t="s">
        <v>441</v>
      </c>
      <c r="I253" s="69" t="s">
        <v>125</v>
      </c>
      <c r="J253" s="69"/>
      <c r="K253" s="76">
        <v>1.3299999998121865</v>
      </c>
      <c r="L253" s="82" t="s">
        <v>127</v>
      </c>
      <c r="M253" s="83">
        <v>3.5000000000000003E-2</v>
      </c>
      <c r="N253" s="83">
        <v>6.0799999994991645E-2</v>
      </c>
      <c r="O253" s="76">
        <v>4108.3583170000002</v>
      </c>
      <c r="P253" s="78">
        <v>97.2</v>
      </c>
      <c r="Q253" s="69"/>
      <c r="R253" s="76">
        <v>3.9933243750000003</v>
      </c>
      <c r="S253" s="77">
        <v>1.7143160095973294E-5</v>
      </c>
      <c r="T253" s="77">
        <f t="shared" si="3"/>
        <v>1.7105391042484088E-3</v>
      </c>
      <c r="U253" s="77">
        <f>R253/'סכום נכסי הקרן'!$C$42</f>
        <v>5.1171985744126863E-5</v>
      </c>
    </row>
    <row r="254" spans="2:21">
      <c r="B254" s="75" t="s">
        <v>593</v>
      </c>
      <c r="C254" s="69">
        <v>1141852</v>
      </c>
      <c r="D254" s="82" t="s">
        <v>114</v>
      </c>
      <c r="E254" s="82" t="s">
        <v>243</v>
      </c>
      <c r="F254" s="69" t="s">
        <v>592</v>
      </c>
      <c r="G254" s="82" t="s">
        <v>440</v>
      </c>
      <c r="H254" s="69" t="s">
        <v>441</v>
      </c>
      <c r="I254" s="69" t="s">
        <v>125</v>
      </c>
      <c r="J254" s="69"/>
      <c r="K254" s="76">
        <v>2.650000000240031</v>
      </c>
      <c r="L254" s="82" t="s">
        <v>127</v>
      </c>
      <c r="M254" s="83">
        <v>2.6499999999999999E-2</v>
      </c>
      <c r="N254" s="83">
        <v>6.7700000009806971E-2</v>
      </c>
      <c r="O254" s="76">
        <v>1616.9275750000002</v>
      </c>
      <c r="P254" s="78">
        <v>90.18</v>
      </c>
      <c r="Q254" s="69"/>
      <c r="R254" s="76">
        <v>1.4581453409999998</v>
      </c>
      <c r="S254" s="77">
        <v>2.9561200828153642E-6</v>
      </c>
      <c r="T254" s="77">
        <f t="shared" si="3"/>
        <v>6.2459604861378937E-4</v>
      </c>
      <c r="U254" s="77">
        <f>R254/'סכום נכסי הקרן'!$C$42</f>
        <v>1.8685232051182165E-5</v>
      </c>
    </row>
    <row r="255" spans="2:21">
      <c r="B255" s="75" t="s">
        <v>594</v>
      </c>
      <c r="C255" s="69">
        <v>1168038</v>
      </c>
      <c r="D255" s="82" t="s">
        <v>114</v>
      </c>
      <c r="E255" s="82" t="s">
        <v>243</v>
      </c>
      <c r="F255" s="69" t="s">
        <v>592</v>
      </c>
      <c r="G255" s="82" t="s">
        <v>440</v>
      </c>
      <c r="H255" s="69" t="s">
        <v>441</v>
      </c>
      <c r="I255" s="69" t="s">
        <v>125</v>
      </c>
      <c r="J255" s="69"/>
      <c r="K255" s="76">
        <v>2.4199999995028145</v>
      </c>
      <c r="L255" s="82" t="s">
        <v>127</v>
      </c>
      <c r="M255" s="83">
        <v>4.99E-2</v>
      </c>
      <c r="N255" s="83">
        <v>5.3999999989045068E-2</v>
      </c>
      <c r="O255" s="76">
        <v>2392.9840220000001</v>
      </c>
      <c r="P255" s="78">
        <v>99.18</v>
      </c>
      <c r="Q255" s="69"/>
      <c r="R255" s="76">
        <v>2.373361579</v>
      </c>
      <c r="S255" s="77">
        <v>1.1261101280000001E-5</v>
      </c>
      <c r="T255" s="77">
        <f t="shared" si="3"/>
        <v>1.0166286051831812E-3</v>
      </c>
      <c r="U255" s="77">
        <f>R255/'סכום נכסי הקרן'!$C$42</f>
        <v>3.0413162939273227E-5</v>
      </c>
    </row>
    <row r="256" spans="2:21">
      <c r="B256" s="75" t="s">
        <v>595</v>
      </c>
      <c r="C256" s="69">
        <v>1190008</v>
      </c>
      <c r="D256" s="82" t="s">
        <v>114</v>
      </c>
      <c r="E256" s="82" t="s">
        <v>243</v>
      </c>
      <c r="F256" s="69" t="s">
        <v>596</v>
      </c>
      <c r="G256" s="82" t="s">
        <v>449</v>
      </c>
      <c r="H256" s="69" t="s">
        <v>450</v>
      </c>
      <c r="I256" s="69" t="s">
        <v>247</v>
      </c>
      <c r="J256" s="69"/>
      <c r="K256" s="76">
        <v>4.0099999999259559</v>
      </c>
      <c r="L256" s="82" t="s">
        <v>127</v>
      </c>
      <c r="M256" s="83">
        <v>5.3399999999999996E-2</v>
      </c>
      <c r="N256" s="83">
        <v>6.6199999997648001E-2</v>
      </c>
      <c r="O256" s="76">
        <v>7024.7717160000002</v>
      </c>
      <c r="P256" s="78">
        <v>98.05</v>
      </c>
      <c r="Q256" s="69"/>
      <c r="R256" s="76">
        <v>6.8877883510000002</v>
      </c>
      <c r="S256" s="77">
        <v>2.8099086864000002E-5</v>
      </c>
      <c r="T256" s="77">
        <f t="shared" si="3"/>
        <v>2.9503817395680918E-3</v>
      </c>
      <c r="U256" s="77">
        <f>R256/'סכום נכסי הקרן'!$C$42</f>
        <v>8.8262754088424153E-5</v>
      </c>
    </row>
    <row r="257" spans="2:21">
      <c r="B257" s="75" t="s">
        <v>597</v>
      </c>
      <c r="C257" s="69">
        <v>1188572</v>
      </c>
      <c r="D257" s="82" t="s">
        <v>114</v>
      </c>
      <c r="E257" s="82" t="s">
        <v>243</v>
      </c>
      <c r="F257" s="69" t="s">
        <v>598</v>
      </c>
      <c r="G257" s="82" t="s">
        <v>449</v>
      </c>
      <c r="H257" s="69" t="s">
        <v>464</v>
      </c>
      <c r="I257" s="69" t="s">
        <v>125</v>
      </c>
      <c r="J257" s="69"/>
      <c r="K257" s="76">
        <v>3.5399999999775797</v>
      </c>
      <c r="L257" s="82" t="s">
        <v>127</v>
      </c>
      <c r="M257" s="83">
        <v>4.53E-2</v>
      </c>
      <c r="N257" s="83">
        <v>6.3799999999071169E-2</v>
      </c>
      <c r="O257" s="76">
        <v>19686.271822999999</v>
      </c>
      <c r="P257" s="78">
        <v>95.16</v>
      </c>
      <c r="Q257" s="69"/>
      <c r="R257" s="76">
        <v>18.733456923000002</v>
      </c>
      <c r="S257" s="77">
        <v>2.8123245461428569E-5</v>
      </c>
      <c r="T257" s="77">
        <f t="shared" si="3"/>
        <v>8.0244697438445808E-3</v>
      </c>
      <c r="U257" s="77">
        <f>R257/'סכום נכסי הקרן'!$C$42</f>
        <v>2.4005768141536731E-4</v>
      </c>
    </row>
    <row r="258" spans="2:21">
      <c r="B258" s="75" t="s">
        <v>599</v>
      </c>
      <c r="C258" s="69">
        <v>1150812</v>
      </c>
      <c r="D258" s="82" t="s">
        <v>114</v>
      </c>
      <c r="E258" s="82" t="s">
        <v>243</v>
      </c>
      <c r="F258" s="69" t="s">
        <v>474</v>
      </c>
      <c r="G258" s="82" t="s">
        <v>475</v>
      </c>
      <c r="H258" s="69" t="s">
        <v>464</v>
      </c>
      <c r="I258" s="69" t="s">
        <v>125</v>
      </c>
      <c r="J258" s="69"/>
      <c r="K258" s="76">
        <v>1.880000000179854</v>
      </c>
      <c r="L258" s="82" t="s">
        <v>127</v>
      </c>
      <c r="M258" s="83">
        <v>3.7499999999999999E-2</v>
      </c>
      <c r="N258" s="83">
        <v>5.9000000003076453E-2</v>
      </c>
      <c r="O258" s="76">
        <v>4350.5069219999996</v>
      </c>
      <c r="P258" s="78">
        <v>97.13</v>
      </c>
      <c r="Q258" s="69"/>
      <c r="R258" s="76">
        <v>4.2256473730000002</v>
      </c>
      <c r="S258" s="77">
        <v>1.030060911225024E-5</v>
      </c>
      <c r="T258" s="77">
        <f t="shared" si="3"/>
        <v>1.8100545794707851E-3</v>
      </c>
      <c r="U258" s="77">
        <f>R258/'סכום נכסי הקרן'!$C$42</f>
        <v>5.4149061489867857E-5</v>
      </c>
    </row>
    <row r="259" spans="2:21">
      <c r="B259" s="75" t="s">
        <v>600</v>
      </c>
      <c r="C259" s="69">
        <v>1161785</v>
      </c>
      <c r="D259" s="82" t="s">
        <v>114</v>
      </c>
      <c r="E259" s="82" t="s">
        <v>243</v>
      </c>
      <c r="F259" s="69" t="s">
        <v>474</v>
      </c>
      <c r="G259" s="82" t="s">
        <v>475</v>
      </c>
      <c r="H259" s="69" t="s">
        <v>464</v>
      </c>
      <c r="I259" s="69" t="s">
        <v>125</v>
      </c>
      <c r="J259" s="69"/>
      <c r="K259" s="76">
        <v>3.8999999999104671</v>
      </c>
      <c r="L259" s="82" t="s">
        <v>127</v>
      </c>
      <c r="M259" s="83">
        <v>2.6600000000000002E-2</v>
      </c>
      <c r="N259" s="83">
        <v>7.3099999998242918E-2</v>
      </c>
      <c r="O259" s="76">
        <v>21304.894021</v>
      </c>
      <c r="P259" s="78">
        <v>83.88</v>
      </c>
      <c r="Q259" s="69"/>
      <c r="R259" s="76">
        <v>17.870544393999999</v>
      </c>
      <c r="S259" s="77">
        <v>2.5886974756532126E-5</v>
      </c>
      <c r="T259" s="77">
        <f t="shared" si="3"/>
        <v>7.6548414627960644E-3</v>
      </c>
      <c r="U259" s="77">
        <f>R259/'סכום נכסי הקרן'!$C$42</f>
        <v>2.2899999025737902E-4</v>
      </c>
    </row>
    <row r="260" spans="2:21">
      <c r="B260" s="75" t="s">
        <v>601</v>
      </c>
      <c r="C260" s="69">
        <v>1169721</v>
      </c>
      <c r="D260" s="82" t="s">
        <v>114</v>
      </c>
      <c r="E260" s="82" t="s">
        <v>243</v>
      </c>
      <c r="F260" s="69" t="s">
        <v>474</v>
      </c>
      <c r="G260" s="82" t="s">
        <v>475</v>
      </c>
      <c r="H260" s="69" t="s">
        <v>464</v>
      </c>
      <c r="I260" s="69" t="s">
        <v>125</v>
      </c>
      <c r="J260" s="69"/>
      <c r="K260" s="76">
        <v>3.0300000000882736</v>
      </c>
      <c r="L260" s="82" t="s">
        <v>127</v>
      </c>
      <c r="M260" s="83">
        <v>0.04</v>
      </c>
      <c r="N260" s="83">
        <v>1.3700000001078896E-2</v>
      </c>
      <c r="O260" s="76">
        <v>2788.2277669999999</v>
      </c>
      <c r="P260" s="78">
        <v>109.7</v>
      </c>
      <c r="Q260" s="69"/>
      <c r="R260" s="76">
        <v>3.0586858909999997</v>
      </c>
      <c r="S260" s="77">
        <v>3.5003350995776542E-5</v>
      </c>
      <c r="T260" s="77">
        <f t="shared" si="3"/>
        <v>1.310187035374101E-3</v>
      </c>
      <c r="U260" s="77">
        <f>R260/'סכום נכסי הקרן'!$C$42</f>
        <v>3.919517076796797E-5</v>
      </c>
    </row>
    <row r="261" spans="2:21">
      <c r="B261" s="75" t="s">
        <v>602</v>
      </c>
      <c r="C261" s="69">
        <v>1172725</v>
      </c>
      <c r="D261" s="82" t="s">
        <v>114</v>
      </c>
      <c r="E261" s="82" t="s">
        <v>243</v>
      </c>
      <c r="F261" s="69" t="s">
        <v>603</v>
      </c>
      <c r="G261" s="82" t="s">
        <v>449</v>
      </c>
      <c r="H261" s="69" t="s">
        <v>464</v>
      </c>
      <c r="I261" s="69" t="s">
        <v>125</v>
      </c>
      <c r="J261" s="69"/>
      <c r="K261" s="76">
        <v>3.6199999997188064</v>
      </c>
      <c r="L261" s="82" t="s">
        <v>127</v>
      </c>
      <c r="M261" s="83">
        <v>2.5000000000000001E-2</v>
      </c>
      <c r="N261" s="83">
        <v>6.3699999995976017E-2</v>
      </c>
      <c r="O261" s="76">
        <v>7042.9</v>
      </c>
      <c r="P261" s="78">
        <v>87.86</v>
      </c>
      <c r="Q261" s="69"/>
      <c r="R261" s="76">
        <v>6.1878917769999999</v>
      </c>
      <c r="S261" s="77">
        <v>3.3395180650909428E-5</v>
      </c>
      <c r="T261" s="77">
        <f t="shared" si="3"/>
        <v>2.6505812860283039E-3</v>
      </c>
      <c r="U261" s="77">
        <f>R261/'סכום נכסי הקרן'!$C$42</f>
        <v>7.9294011721460476E-5</v>
      </c>
    </row>
    <row r="262" spans="2:21">
      <c r="B262" s="75" t="s">
        <v>604</v>
      </c>
      <c r="C262" s="69">
        <v>1137314</v>
      </c>
      <c r="D262" s="82" t="s">
        <v>114</v>
      </c>
      <c r="E262" s="82" t="s">
        <v>243</v>
      </c>
      <c r="F262" s="69" t="s">
        <v>605</v>
      </c>
      <c r="G262" s="82" t="s">
        <v>440</v>
      </c>
      <c r="H262" s="69" t="s">
        <v>606</v>
      </c>
      <c r="I262" s="69" t="s">
        <v>125</v>
      </c>
      <c r="J262" s="69"/>
      <c r="K262" s="78">
        <v>0.5</v>
      </c>
      <c r="L262" s="82" t="s">
        <v>127</v>
      </c>
      <c r="M262" s="83">
        <v>4.8499999999999995E-2</v>
      </c>
      <c r="N262" s="83">
        <v>9.0038314176245221E-2</v>
      </c>
      <c r="O262" s="76">
        <v>2.6600000000000001E-4</v>
      </c>
      <c r="P262" s="78">
        <v>98.06</v>
      </c>
      <c r="Q262" s="69"/>
      <c r="R262" s="76">
        <v>2.6100000000000002E-7</v>
      </c>
      <c r="S262" s="77">
        <v>1.2092817667341117E-12</v>
      </c>
      <c r="T262" s="77">
        <f t="shared" si="3"/>
        <v>1.1179925903435648E-10</v>
      </c>
      <c r="U262" s="77">
        <f>R262/'סכום נכסי הקרן'!$C$42</f>
        <v>3.3445538165722167E-12</v>
      </c>
    </row>
    <row r="263" spans="2:21">
      <c r="B263" s="75" t="s">
        <v>607</v>
      </c>
      <c r="C263" s="69">
        <v>1140136</v>
      </c>
      <c r="D263" s="82" t="s">
        <v>114</v>
      </c>
      <c r="E263" s="82" t="s">
        <v>243</v>
      </c>
      <c r="F263" s="69" t="s">
        <v>608</v>
      </c>
      <c r="G263" s="82" t="s">
        <v>440</v>
      </c>
      <c r="H263" s="69" t="s">
        <v>479</v>
      </c>
      <c r="I263" s="69"/>
      <c r="J263" s="69"/>
      <c r="K263" s="76">
        <v>0.89000000012722313</v>
      </c>
      <c r="L263" s="82" t="s">
        <v>127</v>
      </c>
      <c r="M263" s="83">
        <v>4.9500000000000002E-2</v>
      </c>
      <c r="N263" s="83">
        <v>0.79810000007050097</v>
      </c>
      <c r="O263" s="76">
        <v>6709.8712269999996</v>
      </c>
      <c r="P263" s="78">
        <v>62.1</v>
      </c>
      <c r="Q263" s="69"/>
      <c r="R263" s="76">
        <v>4.1659074229999993</v>
      </c>
      <c r="S263" s="77">
        <v>1.1581785483869227E-5</v>
      </c>
      <c r="T263" s="77">
        <f t="shared" si="3"/>
        <v>1.7844649927092925E-3</v>
      </c>
      <c r="U263" s="77">
        <f>R263/'סכום נכסי הקרן'!$C$42</f>
        <v>5.3383530923682663E-5</v>
      </c>
    </row>
    <row r="264" spans="2:21">
      <c r="B264" s="75" t="s">
        <v>609</v>
      </c>
      <c r="C264" s="69">
        <v>1143304</v>
      </c>
      <c r="D264" s="82" t="s">
        <v>114</v>
      </c>
      <c r="E264" s="82" t="s">
        <v>243</v>
      </c>
      <c r="F264" s="69" t="s">
        <v>608</v>
      </c>
      <c r="G264" s="82" t="s">
        <v>440</v>
      </c>
      <c r="H264" s="69" t="s">
        <v>479</v>
      </c>
      <c r="I264" s="69"/>
      <c r="J264" s="69"/>
      <c r="K264" s="76">
        <v>6.1799998018493367</v>
      </c>
      <c r="L264" s="82" t="s">
        <v>127</v>
      </c>
      <c r="M264" s="83">
        <v>0.04</v>
      </c>
      <c r="N264" s="83">
        <v>9.9899996758324683</v>
      </c>
      <c r="O264" s="76">
        <v>1150.639506</v>
      </c>
      <c r="P264" s="78">
        <v>1</v>
      </c>
      <c r="Q264" s="69"/>
      <c r="R264" s="76">
        <v>1.1506396E-2</v>
      </c>
      <c r="S264" s="77">
        <v>1.4028100419511873E-5</v>
      </c>
      <c r="T264" s="77">
        <f t="shared" si="3"/>
        <v>4.9287607163060656E-6</v>
      </c>
      <c r="U264" s="77">
        <f>R264/'סכום נכסי הקרן'!$C$42</f>
        <v>1.4744735883828078E-7</v>
      </c>
    </row>
    <row r="265" spans="2:21">
      <c r="B265" s="75" t="s">
        <v>610</v>
      </c>
      <c r="C265" s="69">
        <v>1159375</v>
      </c>
      <c r="D265" s="82" t="s">
        <v>114</v>
      </c>
      <c r="E265" s="82" t="s">
        <v>243</v>
      </c>
      <c r="F265" s="69" t="s">
        <v>611</v>
      </c>
      <c r="G265" s="82" t="s">
        <v>491</v>
      </c>
      <c r="H265" s="69" t="s">
        <v>479</v>
      </c>
      <c r="I265" s="69"/>
      <c r="J265" s="69"/>
      <c r="K265" s="76">
        <v>1.3900000002213304</v>
      </c>
      <c r="L265" s="82" t="s">
        <v>127</v>
      </c>
      <c r="M265" s="83">
        <v>3.5499999999999997E-2</v>
      </c>
      <c r="N265" s="83">
        <v>7.170000001314962E-2</v>
      </c>
      <c r="O265" s="76">
        <v>1597.0110990000001</v>
      </c>
      <c r="P265" s="78">
        <v>96.19</v>
      </c>
      <c r="Q265" s="69"/>
      <c r="R265" s="76">
        <v>1.536164994</v>
      </c>
      <c r="S265" s="77">
        <v>4.4608874758032756E-6</v>
      </c>
      <c r="T265" s="77">
        <f t="shared" si="3"/>
        <v>6.5801573978435494E-4</v>
      </c>
      <c r="U265" s="77">
        <f>R265/'סכום נכסי הקרן'!$C$42</f>
        <v>1.9685005722480214E-5</v>
      </c>
    </row>
    <row r="266" spans="2:21">
      <c r="B266" s="75" t="s">
        <v>612</v>
      </c>
      <c r="C266" s="69">
        <v>1193275</v>
      </c>
      <c r="D266" s="82" t="s">
        <v>114</v>
      </c>
      <c r="E266" s="82" t="s">
        <v>243</v>
      </c>
      <c r="F266" s="69" t="s">
        <v>611</v>
      </c>
      <c r="G266" s="82" t="s">
        <v>491</v>
      </c>
      <c r="H266" s="69" t="s">
        <v>479</v>
      </c>
      <c r="I266" s="69"/>
      <c r="J266" s="69"/>
      <c r="K266" s="76">
        <v>3.9999999996790314</v>
      </c>
      <c r="L266" s="82" t="s">
        <v>127</v>
      </c>
      <c r="M266" s="83">
        <v>6.0499999999999998E-2</v>
      </c>
      <c r="N266" s="83">
        <v>6.8799999994094169E-2</v>
      </c>
      <c r="O266" s="76">
        <v>6419.8850659999998</v>
      </c>
      <c r="P266" s="78">
        <v>97.06</v>
      </c>
      <c r="Q266" s="69"/>
      <c r="R266" s="76">
        <v>6.2311401609999999</v>
      </c>
      <c r="S266" s="77">
        <v>2.9181295754545455E-5</v>
      </c>
      <c r="T266" s="77">
        <f t="shared" si="3"/>
        <v>2.6691067162414586E-3</v>
      </c>
      <c r="U266" s="77">
        <f>R266/'סכום נכסי הקרן'!$C$42</f>
        <v>7.984821305390408E-5</v>
      </c>
    </row>
    <row r="267" spans="2:21">
      <c r="B267" s="75" t="s">
        <v>613</v>
      </c>
      <c r="C267" s="69">
        <v>7200116</v>
      </c>
      <c r="D267" s="82" t="s">
        <v>114</v>
      </c>
      <c r="E267" s="82" t="s">
        <v>243</v>
      </c>
      <c r="F267" s="69" t="s">
        <v>579</v>
      </c>
      <c r="G267" s="82" t="s">
        <v>491</v>
      </c>
      <c r="H267" s="69" t="s">
        <v>479</v>
      </c>
      <c r="I267" s="69"/>
      <c r="J267" s="69"/>
      <c r="K267" s="76">
        <v>1.7099999984041456</v>
      </c>
      <c r="L267" s="82" t="s">
        <v>127</v>
      </c>
      <c r="M267" s="83">
        <v>4.2500000000000003E-2</v>
      </c>
      <c r="N267" s="83">
        <v>5.8499999956242693E-2</v>
      </c>
      <c r="O267" s="76">
        <v>595.80807200000004</v>
      </c>
      <c r="P267" s="78">
        <v>97.81</v>
      </c>
      <c r="Q267" s="69"/>
      <c r="R267" s="76">
        <v>0.58275988299999992</v>
      </c>
      <c r="S267" s="77">
        <v>6.4429096728845634E-6</v>
      </c>
      <c r="T267" s="77">
        <f t="shared" ref="T267:T285" si="4">IFERROR(R267/$R$11,0)</f>
        <v>2.4962499277528071E-4</v>
      </c>
      <c r="U267" s="77">
        <f>R267/'סכום נכסי הקרן'!$C$42</f>
        <v>7.4677080108537471E-6</v>
      </c>
    </row>
    <row r="268" spans="2:21">
      <c r="B268" s="75" t="s">
        <v>614</v>
      </c>
      <c r="C268" s="69">
        <v>1183581</v>
      </c>
      <c r="D268" s="82" t="s">
        <v>114</v>
      </c>
      <c r="E268" s="82" t="s">
        <v>243</v>
      </c>
      <c r="F268" s="69" t="s">
        <v>615</v>
      </c>
      <c r="G268" s="82" t="s">
        <v>267</v>
      </c>
      <c r="H268" s="69" t="s">
        <v>479</v>
      </c>
      <c r="I268" s="69"/>
      <c r="J268" s="69"/>
      <c r="K268" s="76">
        <v>2.7199999998595437</v>
      </c>
      <c r="L268" s="82" t="s">
        <v>127</v>
      </c>
      <c r="M268" s="83">
        <v>0.01</v>
      </c>
      <c r="N268" s="83">
        <v>6.6400000000702286E-2</v>
      </c>
      <c r="O268" s="76">
        <v>1975.3925919999999</v>
      </c>
      <c r="P268" s="78">
        <v>86.5</v>
      </c>
      <c r="Q268" s="69"/>
      <c r="R268" s="76">
        <v>1.708714592</v>
      </c>
      <c r="S268" s="77">
        <v>1.0974403288888889E-5</v>
      </c>
      <c r="T268" s="77">
        <f t="shared" si="4"/>
        <v>7.3192729994939741E-4</v>
      </c>
      <c r="U268" s="77">
        <f>R268/'סכום נכסי הקרן'!$C$42</f>
        <v>2.189612226094344E-5</v>
      </c>
    </row>
    <row r="269" spans="2:21">
      <c r="B269" s="72"/>
      <c r="C269" s="69"/>
      <c r="D269" s="69"/>
      <c r="E269" s="69"/>
      <c r="F269" s="69"/>
      <c r="G269" s="69"/>
      <c r="H269" s="69"/>
      <c r="I269" s="69"/>
      <c r="J269" s="69"/>
      <c r="K269" s="69"/>
      <c r="L269" s="69"/>
      <c r="M269" s="69"/>
      <c r="N269" s="69"/>
      <c r="O269" s="76"/>
      <c r="P269" s="78"/>
      <c r="Q269" s="69"/>
      <c r="R269" s="69"/>
      <c r="S269" s="69"/>
      <c r="T269" s="77"/>
      <c r="U269" s="69"/>
    </row>
    <row r="270" spans="2:21">
      <c r="B270" s="87" t="s">
        <v>45</v>
      </c>
      <c r="C270" s="71"/>
      <c r="D270" s="71"/>
      <c r="E270" s="71"/>
      <c r="F270" s="71"/>
      <c r="G270" s="71"/>
      <c r="H270" s="71"/>
      <c r="I270" s="71"/>
      <c r="J270" s="71"/>
      <c r="K270" s="79">
        <v>3.8177422427855721</v>
      </c>
      <c r="L270" s="71"/>
      <c r="M270" s="71"/>
      <c r="N270" s="92">
        <v>8.0099714585999349E-2</v>
      </c>
      <c r="O270" s="79"/>
      <c r="P270" s="81"/>
      <c r="Q270" s="71"/>
      <c r="R270" s="79">
        <v>48.041744163999994</v>
      </c>
      <c r="S270" s="71"/>
      <c r="T270" s="80">
        <f t="shared" si="4"/>
        <v>2.0578664368786661E-2</v>
      </c>
      <c r="U270" s="80">
        <f>R270/'סכום נכסי הקרן'!$C$42</f>
        <v>6.1562528275284367E-4</v>
      </c>
    </row>
    <row r="271" spans="2:21">
      <c r="B271" s="75" t="s">
        <v>616</v>
      </c>
      <c r="C271" s="69">
        <v>1178250</v>
      </c>
      <c r="D271" s="82" t="s">
        <v>114</v>
      </c>
      <c r="E271" s="82" t="s">
        <v>243</v>
      </c>
      <c r="F271" s="69" t="s">
        <v>617</v>
      </c>
      <c r="G271" s="82" t="s">
        <v>504</v>
      </c>
      <c r="H271" s="69" t="s">
        <v>301</v>
      </c>
      <c r="I271" s="69" t="s">
        <v>247</v>
      </c>
      <c r="J271" s="69"/>
      <c r="K271" s="76">
        <v>2.9500000000775817</v>
      </c>
      <c r="L271" s="82" t="s">
        <v>127</v>
      </c>
      <c r="M271" s="83">
        <v>2.12E-2</v>
      </c>
      <c r="N271" s="83">
        <v>6.1200000001241303E-2</v>
      </c>
      <c r="O271" s="76">
        <v>5894.6572770000002</v>
      </c>
      <c r="P271" s="78">
        <v>98.4</v>
      </c>
      <c r="Q271" s="69"/>
      <c r="R271" s="76">
        <v>5.8003424690000003</v>
      </c>
      <c r="S271" s="77">
        <v>3.3683755868571431E-5</v>
      </c>
      <c r="T271" s="77">
        <f t="shared" si="4"/>
        <v>2.4845746750180452E-3</v>
      </c>
      <c r="U271" s="77">
        <f>R271/'סכום נכסי הקרן'!$C$42</f>
        <v>7.4327806674788757E-5</v>
      </c>
    </row>
    <row r="272" spans="2:21">
      <c r="B272" s="75" t="s">
        <v>618</v>
      </c>
      <c r="C272" s="69">
        <v>1178268</v>
      </c>
      <c r="D272" s="82" t="s">
        <v>114</v>
      </c>
      <c r="E272" s="82" t="s">
        <v>243</v>
      </c>
      <c r="F272" s="69" t="s">
        <v>617</v>
      </c>
      <c r="G272" s="82" t="s">
        <v>504</v>
      </c>
      <c r="H272" s="69" t="s">
        <v>301</v>
      </c>
      <c r="I272" s="69" t="s">
        <v>247</v>
      </c>
      <c r="J272" s="69"/>
      <c r="K272" s="76">
        <v>5.1400000006319102</v>
      </c>
      <c r="L272" s="82" t="s">
        <v>127</v>
      </c>
      <c r="M272" s="83">
        <v>2.6699999999999998E-2</v>
      </c>
      <c r="N272" s="83">
        <v>6.3500000001436158E-2</v>
      </c>
      <c r="O272" s="76">
        <v>1140.19004</v>
      </c>
      <c r="P272" s="78">
        <v>91.66</v>
      </c>
      <c r="Q272" s="69"/>
      <c r="R272" s="76">
        <v>1.0444518310000002</v>
      </c>
      <c r="S272" s="77">
        <v>6.1392959293560196E-6</v>
      </c>
      <c r="T272" s="77">
        <f t="shared" si="4"/>
        <v>4.4739057778880046E-4</v>
      </c>
      <c r="U272" s="77">
        <f>R272/'סכום נכסי הקרן'!$C$42</f>
        <v>1.3384005201520652E-5</v>
      </c>
    </row>
    <row r="273" spans="2:21">
      <c r="B273" s="75" t="s">
        <v>619</v>
      </c>
      <c r="C273" s="69">
        <v>2320174</v>
      </c>
      <c r="D273" s="82" t="s">
        <v>114</v>
      </c>
      <c r="E273" s="82" t="s">
        <v>243</v>
      </c>
      <c r="F273" s="69" t="s">
        <v>514</v>
      </c>
      <c r="G273" s="82" t="s">
        <v>121</v>
      </c>
      <c r="H273" s="69" t="s">
        <v>301</v>
      </c>
      <c r="I273" s="69" t="s">
        <v>247</v>
      </c>
      <c r="J273" s="69"/>
      <c r="K273" s="69">
        <v>1.21</v>
      </c>
      <c r="L273" s="82" t="s">
        <v>127</v>
      </c>
      <c r="M273" s="83">
        <v>3.49E-2</v>
      </c>
      <c r="N273" s="83">
        <v>7.1331592689295051E-2</v>
      </c>
      <c r="O273" s="76">
        <v>3.9399999999999998E-4</v>
      </c>
      <c r="P273" s="78">
        <v>97.15</v>
      </c>
      <c r="Q273" s="69"/>
      <c r="R273" s="76">
        <v>3.8299999999999998E-7</v>
      </c>
      <c r="S273" s="77">
        <v>3.9107153627739323E-13</v>
      </c>
      <c r="T273" s="77">
        <f t="shared" si="4"/>
        <v>1.6405791651401733E-10</v>
      </c>
      <c r="U273" s="77">
        <f>R273/'סכום נכסי הקרן'!$C$42</f>
        <v>4.9079084741270451E-12</v>
      </c>
    </row>
    <row r="274" spans="2:21">
      <c r="B274" s="75" t="s">
        <v>620</v>
      </c>
      <c r="C274" s="69">
        <v>2320224</v>
      </c>
      <c r="D274" s="82" t="s">
        <v>114</v>
      </c>
      <c r="E274" s="82" t="s">
        <v>243</v>
      </c>
      <c r="F274" s="69" t="s">
        <v>514</v>
      </c>
      <c r="G274" s="82" t="s">
        <v>121</v>
      </c>
      <c r="H274" s="69" t="s">
        <v>301</v>
      </c>
      <c r="I274" s="69" t="s">
        <v>247</v>
      </c>
      <c r="J274" s="69"/>
      <c r="K274" s="69">
        <v>3.89</v>
      </c>
      <c r="L274" s="82" t="s">
        <v>127</v>
      </c>
      <c r="M274" s="83">
        <v>3.7699999999999997E-2</v>
      </c>
      <c r="N274" s="83">
        <v>6.4263959390862949E-2</v>
      </c>
      <c r="O274" s="76">
        <v>4.0599999999999995E-4</v>
      </c>
      <c r="P274" s="78">
        <v>97.32</v>
      </c>
      <c r="Q274" s="69"/>
      <c r="R274" s="76">
        <v>3.9400000000000001E-7</v>
      </c>
      <c r="S274" s="77">
        <v>3.3446667558577795E-12</v>
      </c>
      <c r="T274" s="77">
        <f t="shared" si="4"/>
        <v>1.6876976268021627E-10</v>
      </c>
      <c r="U274" s="77">
        <f>R274/'סכום נכסי הקרן'!$C$42</f>
        <v>5.04886668095576E-12</v>
      </c>
    </row>
    <row r="275" spans="2:21">
      <c r="B275" s="75" t="s">
        <v>621</v>
      </c>
      <c r="C275" s="69">
        <v>2590396</v>
      </c>
      <c r="D275" s="82" t="s">
        <v>114</v>
      </c>
      <c r="E275" s="82" t="s">
        <v>243</v>
      </c>
      <c r="F275" s="69" t="s">
        <v>553</v>
      </c>
      <c r="G275" s="82" t="s">
        <v>277</v>
      </c>
      <c r="H275" s="69" t="s">
        <v>408</v>
      </c>
      <c r="I275" s="69" t="s">
        <v>247</v>
      </c>
      <c r="J275" s="69"/>
      <c r="K275" s="69">
        <v>0.25</v>
      </c>
      <c r="L275" s="82" t="s">
        <v>127</v>
      </c>
      <c r="M275" s="83">
        <v>6.7000000000000004E-2</v>
      </c>
      <c r="N275" s="83">
        <v>7.2408759124087604E-2</v>
      </c>
      <c r="O275" s="76">
        <v>1.45E-4</v>
      </c>
      <c r="P275" s="78">
        <v>94.27</v>
      </c>
      <c r="Q275" s="69"/>
      <c r="R275" s="76">
        <v>1.37E-7</v>
      </c>
      <c r="S275" s="77">
        <v>3.4400626613344903E-13</v>
      </c>
      <c r="T275" s="77">
        <f t="shared" si="4"/>
        <v>5.8683902251750327E-11</v>
      </c>
      <c r="U275" s="77">
        <f>R275/'סכום נכסי הקרן'!$C$42</f>
        <v>1.7555703941394393E-12</v>
      </c>
    </row>
    <row r="276" spans="2:21">
      <c r="B276" s="75" t="s">
        <v>622</v>
      </c>
      <c r="C276" s="69">
        <v>2590461</v>
      </c>
      <c r="D276" s="82" t="s">
        <v>114</v>
      </c>
      <c r="E276" s="82" t="s">
        <v>243</v>
      </c>
      <c r="F276" s="69" t="s">
        <v>553</v>
      </c>
      <c r="G276" s="82" t="s">
        <v>277</v>
      </c>
      <c r="H276" s="69" t="s">
        <v>408</v>
      </c>
      <c r="I276" s="69" t="s">
        <v>247</v>
      </c>
      <c r="J276" s="69"/>
      <c r="K276" s="69">
        <v>1.64</v>
      </c>
      <c r="L276" s="82" t="s">
        <v>127</v>
      </c>
      <c r="M276" s="83">
        <v>4.7E-2</v>
      </c>
      <c r="N276" s="83">
        <v>7.5454545454545441E-2</v>
      </c>
      <c r="O276" s="76">
        <v>4.6E-5</v>
      </c>
      <c r="P276" s="78">
        <v>94.32</v>
      </c>
      <c r="Q276" s="69"/>
      <c r="R276" s="76">
        <v>4.4000000000000004E-8</v>
      </c>
      <c r="S276" s="77">
        <v>9.0028819007823696E-14</v>
      </c>
      <c r="T276" s="77">
        <f t="shared" si="4"/>
        <v>1.8847384664795727E-11</v>
      </c>
      <c r="U276" s="77">
        <f>R276/'סכום נכסי הקרן'!$C$42</f>
        <v>5.6383282731485651E-13</v>
      </c>
    </row>
    <row r="277" spans="2:21">
      <c r="B277" s="75" t="s">
        <v>623</v>
      </c>
      <c r="C277" s="69">
        <v>1141332</v>
      </c>
      <c r="D277" s="82" t="s">
        <v>114</v>
      </c>
      <c r="E277" s="82" t="s">
        <v>243</v>
      </c>
      <c r="F277" s="69" t="s">
        <v>624</v>
      </c>
      <c r="G277" s="82" t="s">
        <v>121</v>
      </c>
      <c r="H277" s="69" t="s">
        <v>416</v>
      </c>
      <c r="I277" s="69" t="s">
        <v>125</v>
      </c>
      <c r="J277" s="69"/>
      <c r="K277" s="76">
        <v>3.7900000001024243</v>
      </c>
      <c r="L277" s="82" t="s">
        <v>127</v>
      </c>
      <c r="M277" s="83">
        <v>4.6900000000000004E-2</v>
      </c>
      <c r="N277" s="83">
        <v>8.420000000240474E-2</v>
      </c>
      <c r="O277" s="76">
        <v>12502.996168</v>
      </c>
      <c r="P277" s="78">
        <v>89.8</v>
      </c>
      <c r="Q277" s="69"/>
      <c r="R277" s="76">
        <v>11.227792915</v>
      </c>
      <c r="S277" s="77">
        <v>8.2145633136935458E-6</v>
      </c>
      <c r="T277" s="77">
        <f t="shared" si="4"/>
        <v>4.8094211819471157E-3</v>
      </c>
      <c r="U277" s="77">
        <f>R277/'סכום נכסי הקרן'!$C$42</f>
        <v>1.438772323584128E-4</v>
      </c>
    </row>
    <row r="278" spans="2:21">
      <c r="B278" s="75" t="s">
        <v>625</v>
      </c>
      <c r="C278" s="69">
        <v>1143593</v>
      </c>
      <c r="D278" s="82" t="s">
        <v>114</v>
      </c>
      <c r="E278" s="82" t="s">
        <v>243</v>
      </c>
      <c r="F278" s="69" t="s">
        <v>624</v>
      </c>
      <c r="G278" s="82" t="s">
        <v>121</v>
      </c>
      <c r="H278" s="69" t="s">
        <v>416</v>
      </c>
      <c r="I278" s="69" t="s">
        <v>125</v>
      </c>
      <c r="J278" s="69"/>
      <c r="K278" s="76">
        <v>3.9499999999516175</v>
      </c>
      <c r="L278" s="82" t="s">
        <v>127</v>
      </c>
      <c r="M278" s="83">
        <v>4.6900000000000004E-2</v>
      </c>
      <c r="N278" s="83">
        <v>8.2799999998838802E-2</v>
      </c>
      <c r="O278" s="76">
        <v>32781.837746999998</v>
      </c>
      <c r="P278" s="78">
        <v>91.42</v>
      </c>
      <c r="Q278" s="69"/>
      <c r="R278" s="76">
        <v>29.969155990999997</v>
      </c>
      <c r="S278" s="77">
        <v>2.5545781338994278E-5</v>
      </c>
      <c r="T278" s="77">
        <f t="shared" si="4"/>
        <v>1.2837277523673734E-2</v>
      </c>
      <c r="U278" s="77">
        <f>R278/'סכום נכסי הקרן'!$C$42</f>
        <v>3.8403622624194307E-4</v>
      </c>
    </row>
    <row r="279" spans="2:21">
      <c r="B279" s="72"/>
      <c r="C279" s="69"/>
      <c r="D279" s="69"/>
      <c r="E279" s="69"/>
      <c r="F279" s="69"/>
      <c r="G279" s="69"/>
      <c r="H279" s="69"/>
      <c r="I279" s="69"/>
      <c r="J279" s="69"/>
      <c r="K279" s="69"/>
      <c r="L279" s="69"/>
      <c r="M279" s="69"/>
      <c r="N279" s="69"/>
      <c r="O279" s="76"/>
      <c r="P279" s="78"/>
      <c r="Q279" s="69"/>
      <c r="R279" s="69"/>
      <c r="S279" s="69"/>
      <c r="T279" s="77"/>
      <c r="U279" s="69"/>
    </row>
    <row r="280" spans="2:21">
      <c r="B280" s="70" t="s">
        <v>187</v>
      </c>
      <c r="C280" s="71"/>
      <c r="D280" s="71"/>
      <c r="E280" s="71"/>
      <c r="F280" s="71"/>
      <c r="G280" s="71"/>
      <c r="H280" s="71"/>
      <c r="I280" s="71"/>
      <c r="J280" s="71"/>
      <c r="K280" s="79">
        <v>3.5798578258662772</v>
      </c>
      <c r="L280" s="71"/>
      <c r="M280" s="71"/>
      <c r="N280" s="92">
        <v>-4.6955124782282212E-2</v>
      </c>
      <c r="O280" s="79"/>
      <c r="P280" s="81"/>
      <c r="Q280" s="71"/>
      <c r="R280" s="79">
        <v>2.6348313170000002</v>
      </c>
      <c r="S280" s="71"/>
      <c r="T280" s="80">
        <f t="shared" si="4"/>
        <v>1.1286290763261211E-3</v>
      </c>
      <c r="U280" s="80">
        <f>R280/'סכום נכסי הקרן'!$C$42</f>
        <v>3.3763736158223561E-5</v>
      </c>
    </row>
    <row r="281" spans="2:21">
      <c r="B281" s="87" t="s">
        <v>61</v>
      </c>
      <c r="C281" s="71"/>
      <c r="D281" s="71"/>
      <c r="E281" s="71"/>
      <c r="F281" s="71"/>
      <c r="G281" s="71"/>
      <c r="H281" s="71"/>
      <c r="I281" s="71"/>
      <c r="J281" s="71"/>
      <c r="K281" s="79">
        <v>3.0300000004701055</v>
      </c>
      <c r="L281" s="71"/>
      <c r="M281" s="71"/>
      <c r="N281" s="92">
        <v>-9.4400000018485475E-2</v>
      </c>
      <c r="O281" s="79"/>
      <c r="P281" s="81"/>
      <c r="Q281" s="71"/>
      <c r="R281" s="79">
        <v>1.2550383469999999</v>
      </c>
      <c r="S281" s="71"/>
      <c r="T281" s="80">
        <f t="shared" si="4"/>
        <v>5.3759523852223579E-4</v>
      </c>
      <c r="U281" s="80">
        <f>R281/'סכום נכסי הקרן'!$C$42</f>
        <v>1.608254135403577E-5</v>
      </c>
    </row>
    <row r="282" spans="2:21">
      <c r="B282" s="75" t="s">
        <v>626</v>
      </c>
      <c r="C282" s="69" t="s">
        <v>627</v>
      </c>
      <c r="D282" s="82" t="s">
        <v>26</v>
      </c>
      <c r="E282" s="82" t="s">
        <v>628</v>
      </c>
      <c r="F282" s="69" t="s">
        <v>629</v>
      </c>
      <c r="G282" s="82" t="s">
        <v>630</v>
      </c>
      <c r="H282" s="69" t="s">
        <v>479</v>
      </c>
      <c r="I282" s="69"/>
      <c r="J282" s="69"/>
      <c r="K282" s="76">
        <v>3.0300000004701055</v>
      </c>
      <c r="L282" s="82" t="s">
        <v>126</v>
      </c>
      <c r="M282" s="83">
        <v>0</v>
      </c>
      <c r="N282" s="83">
        <v>-9.4400000018485475E-2</v>
      </c>
      <c r="O282" s="76">
        <v>267.83249999999998</v>
      </c>
      <c r="P282" s="78">
        <v>129.624</v>
      </c>
      <c r="Q282" s="69"/>
      <c r="R282" s="76">
        <v>1.2550383469999999</v>
      </c>
      <c r="S282" s="77">
        <v>4.2345059288537546E-7</v>
      </c>
      <c r="T282" s="77">
        <f t="shared" si="4"/>
        <v>5.3759523852223579E-4</v>
      </c>
      <c r="U282" s="77">
        <f>R282/'סכום נכסי הקרן'!$C$42</f>
        <v>1.608254135403577E-5</v>
      </c>
    </row>
    <row r="283" spans="2:21">
      <c r="B283" s="72"/>
      <c r="C283" s="69"/>
      <c r="D283" s="69"/>
      <c r="E283" s="69"/>
      <c r="F283" s="69"/>
      <c r="G283" s="69"/>
      <c r="H283" s="69"/>
      <c r="I283" s="69"/>
      <c r="J283" s="69"/>
      <c r="K283" s="69"/>
      <c r="L283" s="69"/>
      <c r="M283" s="69"/>
      <c r="N283" s="69"/>
      <c r="O283" s="76"/>
      <c r="P283" s="78"/>
      <c r="Q283" s="69"/>
      <c r="R283" s="69"/>
      <c r="S283" s="69"/>
      <c r="T283" s="77"/>
      <c r="U283" s="69"/>
    </row>
    <row r="284" spans="2:21">
      <c r="B284" s="87" t="s">
        <v>60</v>
      </c>
      <c r="C284" s="71"/>
      <c r="D284" s="71"/>
      <c r="E284" s="71"/>
      <c r="F284" s="71"/>
      <c r="G284" s="71"/>
      <c r="H284" s="71"/>
      <c r="I284" s="71"/>
      <c r="J284" s="71"/>
      <c r="K284" s="79">
        <v>4.0800000002898988</v>
      </c>
      <c r="L284" s="71"/>
      <c r="M284" s="71"/>
      <c r="N284" s="92">
        <v>-3.8000000028989857E-3</v>
      </c>
      <c r="O284" s="79"/>
      <c r="P284" s="81"/>
      <c r="Q284" s="71"/>
      <c r="R284" s="79">
        <v>1.37979297</v>
      </c>
      <c r="S284" s="71"/>
      <c r="T284" s="80">
        <f t="shared" si="4"/>
        <v>5.9103383780388522E-4</v>
      </c>
      <c r="U284" s="80">
        <f>R284/'סכום נכסי הקרן'!$C$42</f>
        <v>1.7681194804187791E-5</v>
      </c>
    </row>
    <row r="285" spans="2:21">
      <c r="B285" s="75" t="s">
        <v>631</v>
      </c>
      <c r="C285" s="69" t="s">
        <v>632</v>
      </c>
      <c r="D285" s="82" t="s">
        <v>26</v>
      </c>
      <c r="E285" s="82" t="s">
        <v>628</v>
      </c>
      <c r="F285" s="69"/>
      <c r="G285" s="82" t="s">
        <v>491</v>
      </c>
      <c r="H285" s="69" t="s">
        <v>479</v>
      </c>
      <c r="I285" s="69"/>
      <c r="J285" s="69"/>
      <c r="K285" s="76">
        <v>4.0800000002898988</v>
      </c>
      <c r="L285" s="82" t="s">
        <v>126</v>
      </c>
      <c r="M285" s="83">
        <v>2.5000000000000001E-2</v>
      </c>
      <c r="N285" s="83">
        <v>-3.8000000028989857E-3</v>
      </c>
      <c r="O285" s="76">
        <v>339.94125000000003</v>
      </c>
      <c r="P285" s="78">
        <v>112.27983</v>
      </c>
      <c r="Q285" s="69"/>
      <c r="R285" s="76">
        <v>1.37979297</v>
      </c>
      <c r="S285" s="77">
        <v>7.8826956521739139E-7</v>
      </c>
      <c r="T285" s="77">
        <f t="shared" si="4"/>
        <v>5.9103383780388522E-4</v>
      </c>
      <c r="U285" s="77">
        <f>R285/'סכום נכסי הקרן'!$C$42</f>
        <v>1.7681194804187791E-5</v>
      </c>
    </row>
    <row r="286" spans="2:21">
      <c r="B286" s="122"/>
      <c r="C286" s="123"/>
      <c r="D286" s="123"/>
      <c r="E286" s="123"/>
      <c r="F286" s="123"/>
      <c r="G286" s="123"/>
      <c r="H286" s="123"/>
      <c r="I286" s="123"/>
      <c r="J286" s="123"/>
      <c r="K286" s="123"/>
      <c r="L286" s="123"/>
      <c r="M286" s="123"/>
      <c r="N286" s="123"/>
      <c r="O286" s="123"/>
      <c r="P286" s="123"/>
      <c r="Q286" s="123"/>
      <c r="R286" s="123"/>
      <c r="S286" s="123"/>
      <c r="T286" s="123"/>
      <c r="U286" s="123"/>
    </row>
    <row r="287" spans="2:21">
      <c r="B287" s="122"/>
      <c r="C287" s="123"/>
      <c r="D287" s="123"/>
      <c r="E287" s="123"/>
      <c r="F287" s="123"/>
      <c r="G287" s="123"/>
      <c r="H287" s="123"/>
      <c r="I287" s="123"/>
      <c r="J287" s="123"/>
      <c r="K287" s="123"/>
      <c r="L287" s="123"/>
      <c r="M287" s="123"/>
      <c r="N287" s="123"/>
      <c r="O287" s="123"/>
      <c r="P287" s="123"/>
      <c r="Q287" s="123"/>
      <c r="R287" s="123"/>
      <c r="S287" s="123"/>
      <c r="T287" s="123"/>
      <c r="U287" s="123"/>
    </row>
    <row r="288" spans="2:21">
      <c r="B288" s="122"/>
      <c r="C288" s="123"/>
      <c r="D288" s="123"/>
      <c r="E288" s="123"/>
      <c r="F288" s="123"/>
      <c r="G288" s="123"/>
      <c r="H288" s="123"/>
      <c r="I288" s="123"/>
      <c r="J288" s="123"/>
      <c r="K288" s="123"/>
      <c r="L288" s="123"/>
      <c r="M288" s="123"/>
      <c r="N288" s="123"/>
      <c r="O288" s="123"/>
      <c r="P288" s="123"/>
      <c r="Q288" s="123"/>
      <c r="R288" s="123"/>
      <c r="S288" s="123"/>
      <c r="T288" s="123"/>
      <c r="U288" s="123"/>
    </row>
    <row r="289" spans="2:21">
      <c r="B289" s="124" t="s">
        <v>208</v>
      </c>
      <c r="C289" s="126"/>
      <c r="D289" s="126"/>
      <c r="E289" s="126"/>
      <c r="F289" s="126"/>
      <c r="G289" s="126"/>
      <c r="H289" s="126"/>
      <c r="I289" s="126"/>
      <c r="J289" s="126"/>
      <c r="K289" s="126"/>
      <c r="L289" s="123"/>
      <c r="M289" s="123"/>
      <c r="N289" s="123"/>
      <c r="O289" s="123"/>
      <c r="P289" s="123"/>
      <c r="Q289" s="123"/>
      <c r="R289" s="123"/>
      <c r="S289" s="123"/>
      <c r="T289" s="123"/>
      <c r="U289" s="123"/>
    </row>
    <row r="290" spans="2:21">
      <c r="B290" s="124" t="s">
        <v>106</v>
      </c>
      <c r="C290" s="126"/>
      <c r="D290" s="126"/>
      <c r="E290" s="126"/>
      <c r="F290" s="126"/>
      <c r="G290" s="126"/>
      <c r="H290" s="126"/>
      <c r="I290" s="126"/>
      <c r="J290" s="126"/>
      <c r="K290" s="126"/>
      <c r="L290" s="123"/>
      <c r="M290" s="123"/>
      <c r="N290" s="123"/>
      <c r="O290" s="123"/>
      <c r="P290" s="123"/>
      <c r="Q290" s="123"/>
      <c r="R290" s="123"/>
      <c r="S290" s="123"/>
      <c r="T290" s="123"/>
      <c r="U290" s="123"/>
    </row>
    <row r="291" spans="2:21">
      <c r="B291" s="124" t="s">
        <v>191</v>
      </c>
      <c r="C291" s="126"/>
      <c r="D291" s="126"/>
      <c r="E291" s="126"/>
      <c r="F291" s="126"/>
      <c r="G291" s="126"/>
      <c r="H291" s="126"/>
      <c r="I291" s="126"/>
      <c r="J291" s="126"/>
      <c r="K291" s="126"/>
      <c r="L291" s="123"/>
      <c r="M291" s="123"/>
      <c r="N291" s="123"/>
      <c r="O291" s="123"/>
      <c r="P291" s="123"/>
      <c r="Q291" s="123"/>
      <c r="R291" s="123"/>
      <c r="S291" s="123"/>
      <c r="T291" s="123"/>
      <c r="U291" s="123"/>
    </row>
    <row r="292" spans="2:21">
      <c r="B292" s="124" t="s">
        <v>199</v>
      </c>
      <c r="C292" s="126"/>
      <c r="D292" s="126"/>
      <c r="E292" s="126"/>
      <c r="F292" s="126"/>
      <c r="G292" s="126"/>
      <c r="H292" s="126"/>
      <c r="I292" s="126"/>
      <c r="J292" s="126"/>
      <c r="K292" s="126"/>
      <c r="L292" s="123"/>
      <c r="M292" s="123"/>
      <c r="N292" s="123"/>
      <c r="O292" s="123"/>
      <c r="P292" s="123"/>
      <c r="Q292" s="123"/>
      <c r="R292" s="123"/>
      <c r="S292" s="123"/>
      <c r="T292" s="123"/>
      <c r="U292" s="123"/>
    </row>
    <row r="293" spans="2:21">
      <c r="B293" s="160" t="s">
        <v>204</v>
      </c>
      <c r="C293" s="160"/>
      <c r="D293" s="160"/>
      <c r="E293" s="160"/>
      <c r="F293" s="160"/>
      <c r="G293" s="160"/>
      <c r="H293" s="160"/>
      <c r="I293" s="160"/>
      <c r="J293" s="160"/>
      <c r="K293" s="160"/>
      <c r="L293" s="123"/>
      <c r="M293" s="123"/>
      <c r="N293" s="123"/>
      <c r="O293" s="123"/>
      <c r="P293" s="123"/>
      <c r="Q293" s="123"/>
      <c r="R293" s="123"/>
      <c r="S293" s="123"/>
      <c r="T293" s="123"/>
      <c r="U293" s="123"/>
    </row>
    <row r="294" spans="2:21">
      <c r="B294" s="122"/>
      <c r="C294" s="123"/>
      <c r="D294" s="123"/>
      <c r="E294" s="123"/>
      <c r="F294" s="123"/>
      <c r="G294" s="123"/>
      <c r="H294" s="123"/>
      <c r="I294" s="123"/>
      <c r="J294" s="123"/>
      <c r="K294" s="123"/>
      <c r="L294" s="123"/>
      <c r="M294" s="123"/>
      <c r="N294" s="123"/>
      <c r="O294" s="123"/>
      <c r="P294" s="123"/>
      <c r="Q294" s="123"/>
      <c r="R294" s="123"/>
      <c r="S294" s="123"/>
      <c r="T294" s="123"/>
      <c r="U294" s="123"/>
    </row>
    <row r="295" spans="2:21">
      <c r="B295" s="122"/>
      <c r="C295" s="123"/>
      <c r="D295" s="123"/>
      <c r="E295" s="123"/>
      <c r="F295" s="123"/>
      <c r="G295" s="123"/>
      <c r="H295" s="123"/>
      <c r="I295" s="123"/>
      <c r="J295" s="123"/>
      <c r="K295" s="123"/>
      <c r="L295" s="123"/>
      <c r="M295" s="123"/>
      <c r="N295" s="123"/>
      <c r="O295" s="123"/>
      <c r="P295" s="123"/>
      <c r="Q295" s="123"/>
      <c r="R295" s="123"/>
      <c r="S295" s="123"/>
      <c r="T295" s="123"/>
      <c r="U295" s="123"/>
    </row>
    <row r="296" spans="2:21">
      <c r="B296" s="122"/>
      <c r="C296" s="123"/>
      <c r="D296" s="123"/>
      <c r="E296" s="123"/>
      <c r="F296" s="123"/>
      <c r="G296" s="123"/>
      <c r="H296" s="123"/>
      <c r="I296" s="123"/>
      <c r="J296" s="123"/>
      <c r="K296" s="123"/>
      <c r="L296" s="123"/>
      <c r="M296" s="123"/>
      <c r="N296" s="123"/>
      <c r="O296" s="123"/>
      <c r="P296" s="123"/>
      <c r="Q296" s="123"/>
      <c r="R296" s="123"/>
      <c r="S296" s="123"/>
      <c r="T296" s="123"/>
      <c r="U296" s="123"/>
    </row>
    <row r="297" spans="2:21">
      <c r="B297" s="122"/>
      <c r="C297" s="123"/>
      <c r="D297" s="123"/>
      <c r="E297" s="123"/>
      <c r="F297" s="123"/>
      <c r="G297" s="123"/>
      <c r="H297" s="123"/>
      <c r="I297" s="123"/>
      <c r="J297" s="123"/>
      <c r="K297" s="123"/>
      <c r="L297" s="123"/>
      <c r="M297" s="123"/>
      <c r="N297" s="123"/>
      <c r="O297" s="123"/>
      <c r="P297" s="123"/>
      <c r="Q297" s="123"/>
      <c r="R297" s="123"/>
      <c r="S297" s="123"/>
      <c r="T297" s="123"/>
      <c r="U297" s="123"/>
    </row>
    <row r="298" spans="2:21">
      <c r="B298" s="122"/>
      <c r="C298" s="123"/>
      <c r="D298" s="123"/>
      <c r="E298" s="123"/>
      <c r="F298" s="123"/>
      <c r="G298" s="123"/>
      <c r="H298" s="123"/>
      <c r="I298" s="123"/>
      <c r="J298" s="123"/>
      <c r="K298" s="123"/>
      <c r="L298" s="123"/>
      <c r="M298" s="123"/>
      <c r="N298" s="123"/>
      <c r="O298" s="123"/>
      <c r="P298" s="123"/>
      <c r="Q298" s="123"/>
      <c r="R298" s="123"/>
      <c r="S298" s="123"/>
      <c r="T298" s="123"/>
      <c r="U298" s="123"/>
    </row>
    <row r="299" spans="2:21">
      <c r="B299" s="122"/>
      <c r="C299" s="123"/>
      <c r="D299" s="123"/>
      <c r="E299" s="123"/>
      <c r="F299" s="123"/>
      <c r="G299" s="123"/>
      <c r="H299" s="123"/>
      <c r="I299" s="123"/>
      <c r="J299" s="123"/>
      <c r="K299" s="123"/>
      <c r="L299" s="123"/>
      <c r="M299" s="123"/>
      <c r="N299" s="123"/>
      <c r="O299" s="123"/>
      <c r="P299" s="123"/>
      <c r="Q299" s="123"/>
      <c r="R299" s="123"/>
      <c r="S299" s="123"/>
      <c r="T299" s="123"/>
      <c r="U299" s="123"/>
    </row>
    <row r="300" spans="2:21">
      <c r="B300" s="122"/>
      <c r="C300" s="123"/>
      <c r="D300" s="123"/>
      <c r="E300" s="123"/>
      <c r="F300" s="123"/>
      <c r="G300" s="123"/>
      <c r="H300" s="123"/>
      <c r="I300" s="123"/>
      <c r="J300" s="123"/>
      <c r="K300" s="123"/>
      <c r="L300" s="123"/>
      <c r="M300" s="123"/>
      <c r="N300" s="123"/>
      <c r="O300" s="123"/>
      <c r="P300" s="123"/>
      <c r="Q300" s="123"/>
      <c r="R300" s="123"/>
      <c r="S300" s="123"/>
      <c r="T300" s="123"/>
      <c r="U300" s="123"/>
    </row>
    <row r="301" spans="2:21">
      <c r="B301" s="122"/>
      <c r="C301" s="123"/>
      <c r="D301" s="123"/>
      <c r="E301" s="123"/>
      <c r="F301" s="123"/>
      <c r="G301" s="123"/>
      <c r="H301" s="123"/>
      <c r="I301" s="123"/>
      <c r="J301" s="123"/>
      <c r="K301" s="123"/>
      <c r="L301" s="123"/>
      <c r="M301" s="123"/>
      <c r="N301" s="123"/>
      <c r="O301" s="123"/>
      <c r="P301" s="123"/>
      <c r="Q301" s="123"/>
      <c r="R301" s="123"/>
      <c r="S301" s="123"/>
      <c r="T301" s="123"/>
      <c r="U301" s="123"/>
    </row>
    <row r="302" spans="2:21">
      <c r="B302" s="122"/>
      <c r="C302" s="123"/>
      <c r="D302" s="123"/>
      <c r="E302" s="123"/>
      <c r="F302" s="123"/>
      <c r="G302" s="123"/>
      <c r="H302" s="123"/>
      <c r="I302" s="123"/>
      <c r="J302" s="123"/>
      <c r="K302" s="123"/>
      <c r="L302" s="123"/>
      <c r="M302" s="123"/>
      <c r="N302" s="123"/>
      <c r="O302" s="123"/>
      <c r="P302" s="123"/>
      <c r="Q302" s="123"/>
      <c r="R302" s="123"/>
      <c r="S302" s="123"/>
      <c r="T302" s="123"/>
      <c r="U302" s="123"/>
    </row>
    <row r="303" spans="2:21">
      <c r="B303" s="122"/>
      <c r="C303" s="123"/>
      <c r="D303" s="123"/>
      <c r="E303" s="123"/>
      <c r="F303" s="123"/>
      <c r="G303" s="123"/>
      <c r="H303" s="123"/>
      <c r="I303" s="123"/>
      <c r="J303" s="123"/>
      <c r="K303" s="123"/>
      <c r="L303" s="123"/>
      <c r="M303" s="123"/>
      <c r="N303" s="123"/>
      <c r="O303" s="123"/>
      <c r="P303" s="123"/>
      <c r="Q303" s="123"/>
      <c r="R303" s="123"/>
      <c r="S303" s="123"/>
      <c r="T303" s="123"/>
      <c r="U303" s="123"/>
    </row>
    <row r="304" spans="2:21">
      <c r="B304" s="122"/>
      <c r="C304" s="123"/>
      <c r="D304" s="123"/>
      <c r="E304" s="123"/>
      <c r="F304" s="123"/>
      <c r="G304" s="123"/>
      <c r="H304" s="123"/>
      <c r="I304" s="123"/>
      <c r="J304" s="123"/>
      <c r="K304" s="123"/>
      <c r="L304" s="123"/>
      <c r="M304" s="123"/>
      <c r="N304" s="123"/>
      <c r="O304" s="123"/>
      <c r="P304" s="123"/>
      <c r="Q304" s="123"/>
      <c r="R304" s="123"/>
      <c r="S304" s="123"/>
      <c r="T304" s="123"/>
      <c r="U304" s="123"/>
    </row>
    <row r="305" spans="2:21">
      <c r="B305" s="122"/>
      <c r="C305" s="123"/>
      <c r="D305" s="123"/>
      <c r="E305" s="123"/>
      <c r="F305" s="123"/>
      <c r="G305" s="123"/>
      <c r="H305" s="123"/>
      <c r="I305" s="123"/>
      <c r="J305" s="123"/>
      <c r="K305" s="123"/>
      <c r="L305" s="123"/>
      <c r="M305" s="123"/>
      <c r="N305" s="123"/>
      <c r="O305" s="123"/>
      <c r="P305" s="123"/>
      <c r="Q305" s="123"/>
      <c r="R305" s="123"/>
      <c r="S305" s="123"/>
      <c r="T305" s="123"/>
      <c r="U305" s="123"/>
    </row>
    <row r="306" spans="2:21">
      <c r="B306" s="122"/>
      <c r="C306" s="123"/>
      <c r="D306" s="123"/>
      <c r="E306" s="123"/>
      <c r="F306" s="123"/>
      <c r="G306" s="123"/>
      <c r="H306" s="123"/>
      <c r="I306" s="123"/>
      <c r="J306" s="123"/>
      <c r="K306" s="123"/>
      <c r="L306" s="123"/>
      <c r="M306" s="123"/>
      <c r="N306" s="123"/>
      <c r="O306" s="123"/>
      <c r="P306" s="123"/>
      <c r="Q306" s="123"/>
      <c r="R306" s="123"/>
      <c r="S306" s="123"/>
      <c r="T306" s="123"/>
      <c r="U306" s="123"/>
    </row>
    <row r="307" spans="2:21">
      <c r="B307" s="122"/>
      <c r="C307" s="123"/>
      <c r="D307" s="123"/>
      <c r="E307" s="123"/>
      <c r="F307" s="123"/>
      <c r="G307" s="123"/>
      <c r="H307" s="123"/>
      <c r="I307" s="123"/>
      <c r="J307" s="123"/>
      <c r="K307" s="123"/>
      <c r="L307" s="123"/>
      <c r="M307" s="123"/>
      <c r="N307" s="123"/>
      <c r="O307" s="123"/>
      <c r="P307" s="123"/>
      <c r="Q307" s="123"/>
      <c r="R307" s="123"/>
      <c r="S307" s="123"/>
      <c r="T307" s="123"/>
      <c r="U307" s="123"/>
    </row>
    <row r="308" spans="2:21">
      <c r="B308" s="122"/>
      <c r="C308" s="123"/>
      <c r="D308" s="123"/>
      <c r="E308" s="123"/>
      <c r="F308" s="123"/>
      <c r="G308" s="123"/>
      <c r="H308" s="123"/>
      <c r="I308" s="123"/>
      <c r="J308" s="123"/>
      <c r="K308" s="123"/>
      <c r="L308" s="123"/>
      <c r="M308" s="123"/>
      <c r="N308" s="123"/>
      <c r="O308" s="123"/>
      <c r="P308" s="123"/>
      <c r="Q308" s="123"/>
      <c r="R308" s="123"/>
      <c r="S308" s="123"/>
      <c r="T308" s="123"/>
      <c r="U308" s="123"/>
    </row>
    <row r="309" spans="2:21">
      <c r="B309" s="122"/>
      <c r="C309" s="123"/>
      <c r="D309" s="123"/>
      <c r="E309" s="123"/>
      <c r="F309" s="123"/>
      <c r="G309" s="123"/>
      <c r="H309" s="123"/>
      <c r="I309" s="123"/>
      <c r="J309" s="123"/>
      <c r="K309" s="123"/>
      <c r="L309" s="123"/>
      <c r="M309" s="123"/>
      <c r="N309" s="123"/>
      <c r="O309" s="123"/>
      <c r="P309" s="123"/>
      <c r="Q309" s="123"/>
      <c r="R309" s="123"/>
      <c r="S309" s="123"/>
      <c r="T309" s="123"/>
      <c r="U309" s="123"/>
    </row>
    <row r="310" spans="2:21">
      <c r="B310" s="122"/>
      <c r="C310" s="123"/>
      <c r="D310" s="123"/>
      <c r="E310" s="123"/>
      <c r="F310" s="123"/>
      <c r="G310" s="123"/>
      <c r="H310" s="123"/>
      <c r="I310" s="123"/>
      <c r="J310" s="123"/>
      <c r="K310" s="123"/>
      <c r="L310" s="123"/>
      <c r="M310" s="123"/>
      <c r="N310" s="123"/>
      <c r="O310" s="123"/>
      <c r="P310" s="123"/>
      <c r="Q310" s="123"/>
      <c r="R310" s="123"/>
      <c r="S310" s="123"/>
      <c r="T310" s="123"/>
      <c r="U310" s="123"/>
    </row>
    <row r="311" spans="2:21">
      <c r="B311" s="122"/>
      <c r="C311" s="123"/>
      <c r="D311" s="123"/>
      <c r="E311" s="123"/>
      <c r="F311" s="123"/>
      <c r="G311" s="123"/>
      <c r="H311" s="123"/>
      <c r="I311" s="123"/>
      <c r="J311" s="123"/>
      <c r="K311" s="123"/>
      <c r="L311" s="123"/>
      <c r="M311" s="123"/>
      <c r="N311" s="123"/>
      <c r="O311" s="123"/>
      <c r="P311" s="123"/>
      <c r="Q311" s="123"/>
      <c r="R311" s="123"/>
      <c r="S311" s="123"/>
      <c r="T311" s="123"/>
      <c r="U311" s="123"/>
    </row>
    <row r="312" spans="2:21">
      <c r="B312" s="122"/>
      <c r="C312" s="123"/>
      <c r="D312" s="123"/>
      <c r="E312" s="123"/>
      <c r="F312" s="123"/>
      <c r="G312" s="123"/>
      <c r="H312" s="123"/>
      <c r="I312" s="123"/>
      <c r="J312" s="123"/>
      <c r="K312" s="123"/>
      <c r="L312" s="123"/>
      <c r="M312" s="123"/>
      <c r="N312" s="123"/>
      <c r="O312" s="123"/>
      <c r="P312" s="123"/>
      <c r="Q312" s="123"/>
      <c r="R312" s="123"/>
      <c r="S312" s="123"/>
      <c r="T312" s="123"/>
      <c r="U312" s="123"/>
    </row>
    <row r="313" spans="2:21">
      <c r="B313" s="122"/>
      <c r="C313" s="123"/>
      <c r="D313" s="123"/>
      <c r="E313" s="123"/>
      <c r="F313" s="123"/>
      <c r="G313" s="123"/>
      <c r="H313" s="123"/>
      <c r="I313" s="123"/>
      <c r="J313" s="123"/>
      <c r="K313" s="123"/>
      <c r="L313" s="123"/>
      <c r="M313" s="123"/>
      <c r="N313" s="123"/>
      <c r="O313" s="123"/>
      <c r="P313" s="123"/>
      <c r="Q313" s="123"/>
      <c r="R313" s="123"/>
      <c r="S313" s="123"/>
      <c r="T313" s="123"/>
      <c r="U313" s="123"/>
    </row>
    <row r="314" spans="2:21">
      <c r="B314" s="122"/>
      <c r="C314" s="123"/>
      <c r="D314" s="123"/>
      <c r="E314" s="123"/>
      <c r="F314" s="123"/>
      <c r="G314" s="123"/>
      <c r="H314" s="123"/>
      <c r="I314" s="123"/>
      <c r="J314" s="123"/>
      <c r="K314" s="123"/>
      <c r="L314" s="123"/>
      <c r="M314" s="123"/>
      <c r="N314" s="123"/>
      <c r="O314" s="123"/>
      <c r="P314" s="123"/>
      <c r="Q314" s="123"/>
      <c r="R314" s="123"/>
      <c r="S314" s="123"/>
      <c r="T314" s="123"/>
      <c r="U314" s="123"/>
    </row>
    <row r="315" spans="2:21">
      <c r="B315" s="122"/>
      <c r="C315" s="123"/>
      <c r="D315" s="123"/>
      <c r="E315" s="123"/>
      <c r="F315" s="123"/>
      <c r="G315" s="123"/>
      <c r="H315" s="123"/>
      <c r="I315" s="123"/>
      <c r="J315" s="123"/>
      <c r="K315" s="123"/>
      <c r="L315" s="123"/>
      <c r="M315" s="123"/>
      <c r="N315" s="123"/>
      <c r="O315" s="123"/>
      <c r="P315" s="123"/>
      <c r="Q315" s="123"/>
      <c r="R315" s="123"/>
      <c r="S315" s="123"/>
      <c r="T315" s="123"/>
      <c r="U315" s="123"/>
    </row>
    <row r="316" spans="2:21">
      <c r="B316" s="122"/>
      <c r="C316" s="123"/>
      <c r="D316" s="123"/>
      <c r="E316" s="123"/>
      <c r="F316" s="123"/>
      <c r="G316" s="123"/>
      <c r="H316" s="123"/>
      <c r="I316" s="123"/>
      <c r="J316" s="123"/>
      <c r="K316" s="123"/>
      <c r="L316" s="123"/>
      <c r="M316" s="123"/>
      <c r="N316" s="123"/>
      <c r="O316" s="123"/>
      <c r="P316" s="123"/>
      <c r="Q316" s="123"/>
      <c r="R316" s="123"/>
      <c r="S316" s="123"/>
      <c r="T316" s="123"/>
      <c r="U316" s="123"/>
    </row>
    <row r="317" spans="2:21">
      <c r="B317" s="122"/>
      <c r="C317" s="123"/>
      <c r="D317" s="123"/>
      <c r="E317" s="123"/>
      <c r="F317" s="123"/>
      <c r="G317" s="123"/>
      <c r="H317" s="123"/>
      <c r="I317" s="123"/>
      <c r="J317" s="123"/>
      <c r="K317" s="123"/>
      <c r="L317" s="123"/>
      <c r="M317" s="123"/>
      <c r="N317" s="123"/>
      <c r="O317" s="123"/>
      <c r="P317" s="123"/>
      <c r="Q317" s="123"/>
      <c r="R317" s="123"/>
      <c r="S317" s="123"/>
      <c r="T317" s="123"/>
      <c r="U317" s="123"/>
    </row>
    <row r="318" spans="2:21">
      <c r="B318" s="122"/>
      <c r="C318" s="123"/>
      <c r="D318" s="123"/>
      <c r="E318" s="123"/>
      <c r="F318" s="123"/>
      <c r="G318" s="123"/>
      <c r="H318" s="123"/>
      <c r="I318" s="123"/>
      <c r="J318" s="123"/>
      <c r="K318" s="123"/>
      <c r="L318" s="123"/>
      <c r="M318" s="123"/>
      <c r="N318" s="123"/>
      <c r="O318" s="123"/>
      <c r="P318" s="123"/>
      <c r="Q318" s="123"/>
      <c r="R318" s="123"/>
      <c r="S318" s="123"/>
      <c r="T318" s="123"/>
      <c r="U318" s="123"/>
    </row>
    <row r="319" spans="2:21">
      <c r="B319" s="122"/>
      <c r="C319" s="123"/>
      <c r="D319" s="123"/>
      <c r="E319" s="123"/>
      <c r="F319" s="123"/>
      <c r="G319" s="123"/>
      <c r="H319" s="123"/>
      <c r="I319" s="123"/>
      <c r="J319" s="123"/>
      <c r="K319" s="123"/>
      <c r="L319" s="123"/>
      <c r="M319" s="123"/>
      <c r="N319" s="123"/>
      <c r="O319" s="123"/>
      <c r="P319" s="123"/>
      <c r="Q319" s="123"/>
      <c r="R319" s="123"/>
      <c r="S319" s="123"/>
      <c r="T319" s="123"/>
      <c r="U319" s="123"/>
    </row>
    <row r="320" spans="2:21">
      <c r="B320" s="122"/>
      <c r="C320" s="123"/>
      <c r="D320" s="123"/>
      <c r="E320" s="123"/>
      <c r="F320" s="123"/>
      <c r="G320" s="123"/>
      <c r="H320" s="123"/>
      <c r="I320" s="123"/>
      <c r="J320" s="123"/>
      <c r="K320" s="123"/>
      <c r="L320" s="123"/>
      <c r="M320" s="123"/>
      <c r="N320" s="123"/>
      <c r="O320" s="123"/>
      <c r="P320" s="123"/>
      <c r="Q320" s="123"/>
      <c r="R320" s="123"/>
      <c r="S320" s="123"/>
      <c r="T320" s="123"/>
      <c r="U320" s="123"/>
    </row>
    <row r="321" spans="2:21">
      <c r="B321" s="122"/>
      <c r="C321" s="123"/>
      <c r="D321" s="123"/>
      <c r="E321" s="123"/>
      <c r="F321" s="123"/>
      <c r="G321" s="123"/>
      <c r="H321" s="123"/>
      <c r="I321" s="123"/>
      <c r="J321" s="123"/>
      <c r="K321" s="123"/>
      <c r="L321" s="123"/>
      <c r="M321" s="123"/>
      <c r="N321" s="123"/>
      <c r="O321" s="123"/>
      <c r="P321" s="123"/>
      <c r="Q321" s="123"/>
      <c r="R321" s="123"/>
      <c r="S321" s="123"/>
      <c r="T321" s="123"/>
      <c r="U321" s="123"/>
    </row>
    <row r="322" spans="2:21">
      <c r="B322" s="122"/>
      <c r="C322" s="123"/>
      <c r="D322" s="123"/>
      <c r="E322" s="123"/>
      <c r="F322" s="123"/>
      <c r="G322" s="123"/>
      <c r="H322" s="123"/>
      <c r="I322" s="123"/>
      <c r="J322" s="123"/>
      <c r="K322" s="123"/>
      <c r="L322" s="123"/>
      <c r="M322" s="123"/>
      <c r="N322" s="123"/>
      <c r="O322" s="123"/>
      <c r="P322" s="123"/>
      <c r="Q322" s="123"/>
      <c r="R322" s="123"/>
      <c r="S322" s="123"/>
      <c r="T322" s="123"/>
      <c r="U322" s="123"/>
    </row>
    <row r="323" spans="2:21">
      <c r="B323" s="122"/>
      <c r="C323" s="123"/>
      <c r="D323" s="123"/>
      <c r="E323" s="123"/>
      <c r="F323" s="123"/>
      <c r="G323" s="123"/>
      <c r="H323" s="123"/>
      <c r="I323" s="123"/>
      <c r="J323" s="123"/>
      <c r="K323" s="123"/>
      <c r="L323" s="123"/>
      <c r="M323" s="123"/>
      <c r="N323" s="123"/>
      <c r="O323" s="123"/>
      <c r="P323" s="123"/>
      <c r="Q323" s="123"/>
      <c r="R323" s="123"/>
      <c r="S323" s="123"/>
      <c r="T323" s="123"/>
      <c r="U323" s="123"/>
    </row>
    <row r="324" spans="2:21">
      <c r="B324" s="122"/>
      <c r="C324" s="123"/>
      <c r="D324" s="123"/>
      <c r="E324" s="123"/>
      <c r="F324" s="123"/>
      <c r="G324" s="123"/>
      <c r="H324" s="123"/>
      <c r="I324" s="123"/>
      <c r="J324" s="123"/>
      <c r="K324" s="123"/>
      <c r="L324" s="123"/>
      <c r="M324" s="123"/>
      <c r="N324" s="123"/>
      <c r="O324" s="123"/>
      <c r="P324" s="123"/>
      <c r="Q324" s="123"/>
      <c r="R324" s="123"/>
      <c r="S324" s="123"/>
      <c r="T324" s="123"/>
      <c r="U324" s="123"/>
    </row>
    <row r="325" spans="2:21">
      <c r="B325" s="122"/>
      <c r="C325" s="123"/>
      <c r="D325" s="123"/>
      <c r="E325" s="123"/>
      <c r="F325" s="123"/>
      <c r="G325" s="123"/>
      <c r="H325" s="123"/>
      <c r="I325" s="123"/>
      <c r="J325" s="123"/>
      <c r="K325" s="123"/>
      <c r="L325" s="123"/>
      <c r="M325" s="123"/>
      <c r="N325" s="123"/>
      <c r="O325" s="123"/>
      <c r="P325" s="123"/>
      <c r="Q325" s="123"/>
      <c r="R325" s="123"/>
      <c r="S325" s="123"/>
      <c r="T325" s="123"/>
      <c r="U325" s="123"/>
    </row>
    <row r="326" spans="2:21">
      <c r="B326" s="122"/>
      <c r="C326" s="123"/>
      <c r="D326" s="123"/>
      <c r="E326" s="123"/>
      <c r="F326" s="123"/>
      <c r="G326" s="123"/>
      <c r="H326" s="123"/>
      <c r="I326" s="123"/>
      <c r="J326" s="123"/>
      <c r="K326" s="123"/>
      <c r="L326" s="123"/>
      <c r="M326" s="123"/>
      <c r="N326" s="123"/>
      <c r="O326" s="123"/>
      <c r="P326" s="123"/>
      <c r="Q326" s="123"/>
      <c r="R326" s="123"/>
      <c r="S326" s="123"/>
      <c r="T326" s="123"/>
      <c r="U326" s="123"/>
    </row>
    <row r="327" spans="2:21">
      <c r="B327" s="122"/>
      <c r="C327" s="123"/>
      <c r="D327" s="123"/>
      <c r="E327" s="123"/>
      <c r="F327" s="123"/>
      <c r="G327" s="123"/>
      <c r="H327" s="123"/>
      <c r="I327" s="123"/>
      <c r="J327" s="123"/>
      <c r="K327" s="123"/>
      <c r="L327" s="123"/>
      <c r="M327" s="123"/>
      <c r="N327" s="123"/>
      <c r="O327" s="123"/>
      <c r="P327" s="123"/>
      <c r="Q327" s="123"/>
      <c r="R327" s="123"/>
      <c r="S327" s="123"/>
      <c r="T327" s="123"/>
      <c r="U327" s="123"/>
    </row>
    <row r="328" spans="2:21">
      <c r="B328" s="122"/>
      <c r="C328" s="123"/>
      <c r="D328" s="123"/>
      <c r="E328" s="123"/>
      <c r="F328" s="123"/>
      <c r="G328" s="123"/>
      <c r="H328" s="123"/>
      <c r="I328" s="123"/>
      <c r="J328" s="123"/>
      <c r="K328" s="123"/>
      <c r="L328" s="123"/>
      <c r="M328" s="123"/>
      <c r="N328" s="123"/>
      <c r="O328" s="123"/>
      <c r="P328" s="123"/>
      <c r="Q328" s="123"/>
      <c r="R328" s="123"/>
      <c r="S328" s="123"/>
      <c r="T328" s="123"/>
      <c r="U328" s="123"/>
    </row>
    <row r="329" spans="2:21">
      <c r="B329" s="122"/>
      <c r="C329" s="123"/>
      <c r="D329" s="123"/>
      <c r="E329" s="123"/>
      <c r="F329" s="123"/>
      <c r="G329" s="123"/>
      <c r="H329" s="123"/>
      <c r="I329" s="123"/>
      <c r="J329" s="123"/>
      <c r="K329" s="123"/>
      <c r="L329" s="123"/>
      <c r="M329" s="123"/>
      <c r="N329" s="123"/>
      <c r="O329" s="123"/>
      <c r="P329" s="123"/>
      <c r="Q329" s="123"/>
      <c r="R329" s="123"/>
      <c r="S329" s="123"/>
      <c r="T329" s="123"/>
      <c r="U329" s="123"/>
    </row>
    <row r="330" spans="2:21">
      <c r="B330" s="122"/>
      <c r="C330" s="123"/>
      <c r="D330" s="123"/>
      <c r="E330" s="123"/>
      <c r="F330" s="123"/>
      <c r="G330" s="123"/>
      <c r="H330" s="123"/>
      <c r="I330" s="123"/>
      <c r="J330" s="123"/>
      <c r="K330" s="123"/>
      <c r="L330" s="123"/>
      <c r="M330" s="123"/>
      <c r="N330" s="123"/>
      <c r="O330" s="123"/>
      <c r="P330" s="123"/>
      <c r="Q330" s="123"/>
      <c r="R330" s="123"/>
      <c r="S330" s="123"/>
      <c r="T330" s="123"/>
      <c r="U330" s="123"/>
    </row>
    <row r="331" spans="2:21">
      <c r="B331" s="122"/>
      <c r="C331" s="123"/>
      <c r="D331" s="123"/>
      <c r="E331" s="123"/>
      <c r="F331" s="123"/>
      <c r="G331" s="123"/>
      <c r="H331" s="123"/>
      <c r="I331" s="123"/>
      <c r="J331" s="123"/>
      <c r="K331" s="123"/>
      <c r="L331" s="123"/>
      <c r="M331" s="123"/>
      <c r="N331" s="123"/>
      <c r="O331" s="123"/>
      <c r="P331" s="123"/>
      <c r="Q331" s="123"/>
      <c r="R331" s="123"/>
      <c r="S331" s="123"/>
      <c r="T331" s="123"/>
      <c r="U331" s="123"/>
    </row>
    <row r="332" spans="2:21">
      <c r="B332" s="122"/>
      <c r="C332" s="123"/>
      <c r="D332" s="123"/>
      <c r="E332" s="123"/>
      <c r="F332" s="123"/>
      <c r="G332" s="123"/>
      <c r="H332" s="123"/>
      <c r="I332" s="123"/>
      <c r="J332" s="123"/>
      <c r="K332" s="123"/>
      <c r="L332" s="123"/>
      <c r="M332" s="123"/>
      <c r="N332" s="123"/>
      <c r="O332" s="123"/>
      <c r="P332" s="123"/>
      <c r="Q332" s="123"/>
      <c r="R332" s="123"/>
      <c r="S332" s="123"/>
      <c r="T332" s="123"/>
      <c r="U332" s="123"/>
    </row>
    <row r="333" spans="2:21">
      <c r="B333" s="122"/>
      <c r="C333" s="123"/>
      <c r="D333" s="123"/>
      <c r="E333" s="123"/>
      <c r="F333" s="123"/>
      <c r="G333" s="123"/>
      <c r="H333" s="123"/>
      <c r="I333" s="123"/>
      <c r="J333" s="123"/>
      <c r="K333" s="123"/>
      <c r="L333" s="123"/>
      <c r="M333" s="123"/>
      <c r="N333" s="123"/>
      <c r="O333" s="123"/>
      <c r="P333" s="123"/>
      <c r="Q333" s="123"/>
      <c r="R333" s="123"/>
      <c r="S333" s="123"/>
      <c r="T333" s="123"/>
      <c r="U333" s="123"/>
    </row>
    <row r="334" spans="2:21">
      <c r="B334" s="122"/>
      <c r="C334" s="123"/>
      <c r="D334" s="123"/>
      <c r="E334" s="123"/>
      <c r="F334" s="123"/>
      <c r="G334" s="123"/>
      <c r="H334" s="123"/>
      <c r="I334" s="123"/>
      <c r="J334" s="123"/>
      <c r="K334" s="123"/>
      <c r="L334" s="123"/>
      <c r="M334" s="123"/>
      <c r="N334" s="123"/>
      <c r="O334" s="123"/>
      <c r="P334" s="123"/>
      <c r="Q334" s="123"/>
      <c r="R334" s="123"/>
      <c r="S334" s="123"/>
      <c r="T334" s="123"/>
      <c r="U334" s="123"/>
    </row>
    <row r="335" spans="2:21">
      <c r="B335" s="122"/>
      <c r="C335" s="123"/>
      <c r="D335" s="123"/>
      <c r="E335" s="123"/>
      <c r="F335" s="123"/>
      <c r="G335" s="123"/>
      <c r="H335" s="123"/>
      <c r="I335" s="123"/>
      <c r="J335" s="123"/>
      <c r="K335" s="123"/>
      <c r="L335" s="123"/>
      <c r="M335" s="123"/>
      <c r="N335" s="123"/>
      <c r="O335" s="123"/>
      <c r="P335" s="123"/>
      <c r="Q335" s="123"/>
      <c r="R335" s="123"/>
      <c r="S335" s="123"/>
      <c r="T335" s="123"/>
      <c r="U335" s="123"/>
    </row>
    <row r="336" spans="2:21">
      <c r="B336" s="122"/>
      <c r="C336" s="123"/>
      <c r="D336" s="123"/>
      <c r="E336" s="123"/>
      <c r="F336" s="123"/>
      <c r="G336" s="123"/>
      <c r="H336" s="123"/>
      <c r="I336" s="123"/>
      <c r="J336" s="123"/>
      <c r="K336" s="123"/>
      <c r="L336" s="123"/>
      <c r="M336" s="123"/>
      <c r="N336" s="123"/>
      <c r="O336" s="123"/>
      <c r="P336" s="123"/>
      <c r="Q336" s="123"/>
      <c r="R336" s="123"/>
      <c r="S336" s="123"/>
      <c r="T336" s="123"/>
      <c r="U336" s="123"/>
    </row>
    <row r="337" spans="2:21">
      <c r="B337" s="122"/>
      <c r="C337" s="123"/>
      <c r="D337" s="123"/>
      <c r="E337" s="123"/>
      <c r="F337" s="123"/>
      <c r="G337" s="123"/>
      <c r="H337" s="123"/>
      <c r="I337" s="123"/>
      <c r="J337" s="123"/>
      <c r="K337" s="123"/>
      <c r="L337" s="123"/>
      <c r="M337" s="123"/>
      <c r="N337" s="123"/>
      <c r="O337" s="123"/>
      <c r="P337" s="123"/>
      <c r="Q337" s="123"/>
      <c r="R337" s="123"/>
      <c r="S337" s="123"/>
      <c r="T337" s="123"/>
      <c r="U337" s="123"/>
    </row>
    <row r="338" spans="2:21">
      <c r="B338" s="122"/>
      <c r="C338" s="123"/>
      <c r="D338" s="123"/>
      <c r="E338" s="123"/>
      <c r="F338" s="123"/>
      <c r="G338" s="123"/>
      <c r="H338" s="123"/>
      <c r="I338" s="123"/>
      <c r="J338" s="123"/>
      <c r="K338" s="123"/>
      <c r="L338" s="123"/>
      <c r="M338" s="123"/>
      <c r="N338" s="123"/>
      <c r="O338" s="123"/>
      <c r="P338" s="123"/>
      <c r="Q338" s="123"/>
      <c r="R338" s="123"/>
      <c r="S338" s="123"/>
      <c r="T338" s="123"/>
      <c r="U338" s="123"/>
    </row>
    <row r="339" spans="2:21">
      <c r="B339" s="122"/>
      <c r="C339" s="123"/>
      <c r="D339" s="123"/>
      <c r="E339" s="123"/>
      <c r="F339" s="123"/>
      <c r="G339" s="123"/>
      <c r="H339" s="123"/>
      <c r="I339" s="123"/>
      <c r="J339" s="123"/>
      <c r="K339" s="123"/>
      <c r="L339" s="123"/>
      <c r="M339" s="123"/>
      <c r="N339" s="123"/>
      <c r="O339" s="123"/>
      <c r="P339" s="123"/>
      <c r="Q339" s="123"/>
      <c r="R339" s="123"/>
      <c r="S339" s="123"/>
      <c r="T339" s="123"/>
      <c r="U339" s="123"/>
    </row>
    <row r="340" spans="2:21">
      <c r="B340" s="122"/>
      <c r="C340" s="123"/>
      <c r="D340" s="123"/>
      <c r="E340" s="123"/>
      <c r="F340" s="123"/>
      <c r="G340" s="123"/>
      <c r="H340" s="123"/>
      <c r="I340" s="123"/>
      <c r="J340" s="123"/>
      <c r="K340" s="123"/>
      <c r="L340" s="123"/>
      <c r="M340" s="123"/>
      <c r="N340" s="123"/>
      <c r="O340" s="123"/>
      <c r="P340" s="123"/>
      <c r="Q340" s="123"/>
      <c r="R340" s="123"/>
      <c r="S340" s="123"/>
      <c r="T340" s="123"/>
      <c r="U340" s="123"/>
    </row>
    <row r="341" spans="2:21">
      <c r="B341" s="122"/>
      <c r="C341" s="123"/>
      <c r="D341" s="123"/>
      <c r="E341" s="123"/>
      <c r="F341" s="123"/>
      <c r="G341" s="123"/>
      <c r="H341" s="123"/>
      <c r="I341" s="123"/>
      <c r="J341" s="123"/>
      <c r="K341" s="123"/>
      <c r="L341" s="123"/>
      <c r="M341" s="123"/>
      <c r="N341" s="123"/>
      <c r="O341" s="123"/>
      <c r="P341" s="123"/>
      <c r="Q341" s="123"/>
      <c r="R341" s="123"/>
      <c r="S341" s="123"/>
      <c r="T341" s="123"/>
      <c r="U341" s="123"/>
    </row>
    <row r="342" spans="2:21">
      <c r="B342" s="122"/>
      <c r="C342" s="123"/>
      <c r="D342" s="123"/>
      <c r="E342" s="123"/>
      <c r="F342" s="123"/>
      <c r="G342" s="123"/>
      <c r="H342" s="123"/>
      <c r="I342" s="123"/>
      <c r="J342" s="123"/>
      <c r="K342" s="123"/>
      <c r="L342" s="123"/>
      <c r="M342" s="123"/>
      <c r="N342" s="123"/>
      <c r="O342" s="123"/>
      <c r="P342" s="123"/>
      <c r="Q342" s="123"/>
      <c r="R342" s="123"/>
      <c r="S342" s="123"/>
      <c r="T342" s="123"/>
      <c r="U342" s="123"/>
    </row>
    <row r="343" spans="2:21">
      <c r="B343" s="122"/>
      <c r="C343" s="123"/>
      <c r="D343" s="123"/>
      <c r="E343" s="123"/>
      <c r="F343" s="123"/>
      <c r="G343" s="123"/>
      <c r="H343" s="123"/>
      <c r="I343" s="123"/>
      <c r="J343" s="123"/>
      <c r="K343" s="123"/>
      <c r="L343" s="123"/>
      <c r="M343" s="123"/>
      <c r="N343" s="123"/>
      <c r="O343" s="123"/>
      <c r="P343" s="123"/>
      <c r="Q343" s="123"/>
      <c r="R343" s="123"/>
      <c r="S343" s="123"/>
      <c r="T343" s="123"/>
      <c r="U343" s="123"/>
    </row>
    <row r="344" spans="2:21">
      <c r="B344" s="122"/>
      <c r="C344" s="123"/>
      <c r="D344" s="123"/>
      <c r="E344" s="123"/>
      <c r="F344" s="123"/>
      <c r="G344" s="123"/>
      <c r="H344" s="123"/>
      <c r="I344" s="123"/>
      <c r="J344" s="123"/>
      <c r="K344" s="123"/>
      <c r="L344" s="123"/>
      <c r="M344" s="123"/>
      <c r="N344" s="123"/>
      <c r="O344" s="123"/>
      <c r="P344" s="123"/>
      <c r="Q344" s="123"/>
      <c r="R344" s="123"/>
      <c r="S344" s="123"/>
      <c r="T344" s="123"/>
      <c r="U344" s="123"/>
    </row>
    <row r="345" spans="2:21">
      <c r="B345" s="122"/>
      <c r="C345" s="123"/>
      <c r="D345" s="123"/>
      <c r="E345" s="123"/>
      <c r="F345" s="123"/>
      <c r="G345" s="123"/>
      <c r="H345" s="123"/>
      <c r="I345" s="123"/>
      <c r="J345" s="123"/>
      <c r="K345" s="123"/>
      <c r="L345" s="123"/>
      <c r="M345" s="123"/>
      <c r="N345" s="123"/>
      <c r="O345" s="123"/>
      <c r="P345" s="123"/>
      <c r="Q345" s="123"/>
      <c r="R345" s="123"/>
      <c r="S345" s="123"/>
      <c r="T345" s="123"/>
      <c r="U345" s="123"/>
    </row>
    <row r="346" spans="2:21">
      <c r="B346" s="122"/>
      <c r="C346" s="123"/>
      <c r="D346" s="123"/>
      <c r="E346" s="123"/>
      <c r="F346" s="123"/>
      <c r="G346" s="123"/>
      <c r="H346" s="123"/>
      <c r="I346" s="123"/>
      <c r="J346" s="123"/>
      <c r="K346" s="123"/>
      <c r="L346" s="123"/>
      <c r="M346" s="123"/>
      <c r="N346" s="123"/>
      <c r="O346" s="123"/>
      <c r="P346" s="123"/>
      <c r="Q346" s="123"/>
      <c r="R346" s="123"/>
      <c r="S346" s="123"/>
      <c r="T346" s="123"/>
      <c r="U346" s="123"/>
    </row>
    <row r="347" spans="2:21">
      <c r="B347" s="122"/>
      <c r="C347" s="123"/>
      <c r="D347" s="123"/>
      <c r="E347" s="123"/>
      <c r="F347" s="123"/>
      <c r="G347" s="123"/>
      <c r="H347" s="123"/>
      <c r="I347" s="123"/>
      <c r="J347" s="123"/>
      <c r="K347" s="123"/>
      <c r="L347" s="123"/>
      <c r="M347" s="123"/>
      <c r="N347" s="123"/>
      <c r="O347" s="123"/>
      <c r="P347" s="123"/>
      <c r="Q347" s="123"/>
      <c r="R347" s="123"/>
      <c r="S347" s="123"/>
      <c r="T347" s="123"/>
      <c r="U347" s="123"/>
    </row>
    <row r="348" spans="2:21">
      <c r="B348" s="122"/>
      <c r="C348" s="123"/>
      <c r="D348" s="123"/>
      <c r="E348" s="123"/>
      <c r="F348" s="123"/>
      <c r="G348" s="123"/>
      <c r="H348" s="123"/>
      <c r="I348" s="123"/>
      <c r="J348" s="123"/>
      <c r="K348" s="123"/>
      <c r="L348" s="123"/>
      <c r="M348" s="123"/>
      <c r="N348" s="123"/>
      <c r="O348" s="123"/>
      <c r="P348" s="123"/>
      <c r="Q348" s="123"/>
      <c r="R348" s="123"/>
      <c r="S348" s="123"/>
      <c r="T348" s="123"/>
      <c r="U348" s="123"/>
    </row>
    <row r="349" spans="2:21">
      <c r="B349" s="122"/>
      <c r="C349" s="123"/>
      <c r="D349" s="123"/>
      <c r="E349" s="123"/>
      <c r="F349" s="123"/>
      <c r="G349" s="123"/>
      <c r="H349" s="123"/>
      <c r="I349" s="123"/>
      <c r="J349" s="123"/>
      <c r="K349" s="123"/>
      <c r="L349" s="123"/>
      <c r="M349" s="123"/>
      <c r="N349" s="123"/>
      <c r="O349" s="123"/>
      <c r="P349" s="123"/>
      <c r="Q349" s="123"/>
      <c r="R349" s="123"/>
      <c r="S349" s="123"/>
      <c r="T349" s="123"/>
      <c r="U349" s="123"/>
    </row>
    <row r="350" spans="2:21">
      <c r="B350" s="122"/>
      <c r="C350" s="123"/>
      <c r="D350" s="123"/>
      <c r="E350" s="123"/>
      <c r="F350" s="123"/>
      <c r="G350" s="123"/>
      <c r="H350" s="123"/>
      <c r="I350" s="123"/>
      <c r="J350" s="123"/>
      <c r="K350" s="123"/>
      <c r="L350" s="123"/>
      <c r="M350" s="123"/>
      <c r="N350" s="123"/>
      <c r="O350" s="123"/>
      <c r="P350" s="123"/>
      <c r="Q350" s="123"/>
      <c r="R350" s="123"/>
      <c r="S350" s="123"/>
      <c r="T350" s="123"/>
      <c r="U350" s="123"/>
    </row>
    <row r="351" spans="2:21">
      <c r="B351" s="122"/>
      <c r="C351" s="123"/>
      <c r="D351" s="123"/>
      <c r="E351" s="123"/>
      <c r="F351" s="123"/>
      <c r="G351" s="123"/>
      <c r="H351" s="123"/>
      <c r="I351" s="123"/>
      <c r="J351" s="123"/>
      <c r="K351" s="123"/>
      <c r="L351" s="123"/>
      <c r="M351" s="123"/>
      <c r="N351" s="123"/>
      <c r="O351" s="123"/>
      <c r="P351" s="123"/>
      <c r="Q351" s="123"/>
      <c r="R351" s="123"/>
      <c r="S351" s="123"/>
      <c r="T351" s="123"/>
      <c r="U351" s="123"/>
    </row>
    <row r="352" spans="2:21">
      <c r="B352" s="122"/>
      <c r="C352" s="123"/>
      <c r="D352" s="123"/>
      <c r="E352" s="123"/>
      <c r="F352" s="123"/>
      <c r="G352" s="123"/>
      <c r="H352" s="123"/>
      <c r="I352" s="123"/>
      <c r="J352" s="123"/>
      <c r="K352" s="123"/>
      <c r="L352" s="123"/>
      <c r="M352" s="123"/>
      <c r="N352" s="123"/>
      <c r="O352" s="123"/>
      <c r="P352" s="123"/>
      <c r="Q352" s="123"/>
      <c r="R352" s="123"/>
      <c r="S352" s="123"/>
      <c r="T352" s="123"/>
      <c r="U352" s="123"/>
    </row>
    <row r="353" spans="2:21">
      <c r="B353" s="122"/>
      <c r="C353" s="123"/>
      <c r="D353" s="123"/>
      <c r="E353" s="123"/>
      <c r="F353" s="123"/>
      <c r="G353" s="123"/>
      <c r="H353" s="123"/>
      <c r="I353" s="123"/>
      <c r="J353" s="123"/>
      <c r="K353" s="123"/>
      <c r="L353" s="123"/>
      <c r="M353" s="123"/>
      <c r="N353" s="123"/>
      <c r="O353" s="123"/>
      <c r="P353" s="123"/>
      <c r="Q353" s="123"/>
      <c r="R353" s="123"/>
      <c r="S353" s="123"/>
      <c r="T353" s="123"/>
      <c r="U353" s="123"/>
    </row>
    <row r="354" spans="2:21">
      <c r="B354" s="122"/>
      <c r="C354" s="123"/>
      <c r="D354" s="123"/>
      <c r="E354" s="123"/>
      <c r="F354" s="123"/>
      <c r="G354" s="123"/>
      <c r="H354" s="123"/>
      <c r="I354" s="123"/>
      <c r="J354" s="123"/>
      <c r="K354" s="123"/>
      <c r="L354" s="123"/>
      <c r="M354" s="123"/>
      <c r="N354" s="123"/>
      <c r="O354" s="123"/>
      <c r="P354" s="123"/>
      <c r="Q354" s="123"/>
      <c r="R354" s="123"/>
      <c r="S354" s="123"/>
      <c r="T354" s="123"/>
      <c r="U354" s="123"/>
    </row>
    <row r="355" spans="2:21">
      <c r="B355" s="122"/>
      <c r="C355" s="123"/>
      <c r="D355" s="123"/>
      <c r="E355" s="123"/>
      <c r="F355" s="123"/>
      <c r="G355" s="123"/>
      <c r="H355" s="123"/>
      <c r="I355" s="123"/>
      <c r="J355" s="123"/>
      <c r="K355" s="123"/>
      <c r="L355" s="123"/>
      <c r="M355" s="123"/>
      <c r="N355" s="123"/>
      <c r="O355" s="123"/>
      <c r="P355" s="123"/>
      <c r="Q355" s="123"/>
      <c r="R355" s="123"/>
      <c r="S355" s="123"/>
      <c r="T355" s="123"/>
      <c r="U355" s="123"/>
    </row>
    <row r="356" spans="2:21">
      <c r="B356" s="122"/>
      <c r="C356" s="123"/>
      <c r="D356" s="123"/>
      <c r="E356" s="123"/>
      <c r="F356" s="123"/>
      <c r="G356" s="123"/>
      <c r="H356" s="123"/>
      <c r="I356" s="123"/>
      <c r="J356" s="123"/>
      <c r="K356" s="123"/>
      <c r="L356" s="123"/>
      <c r="M356" s="123"/>
      <c r="N356" s="123"/>
      <c r="O356" s="123"/>
      <c r="P356" s="123"/>
      <c r="Q356" s="123"/>
      <c r="R356" s="123"/>
      <c r="S356" s="123"/>
      <c r="T356" s="123"/>
      <c r="U356" s="123"/>
    </row>
    <row r="357" spans="2:21">
      <c r="B357" s="122"/>
      <c r="C357" s="123"/>
      <c r="D357" s="123"/>
      <c r="E357" s="123"/>
      <c r="F357" s="123"/>
      <c r="G357" s="123"/>
      <c r="H357" s="123"/>
      <c r="I357" s="123"/>
      <c r="J357" s="123"/>
      <c r="K357" s="123"/>
      <c r="L357" s="123"/>
      <c r="M357" s="123"/>
      <c r="N357" s="123"/>
      <c r="O357" s="123"/>
      <c r="P357" s="123"/>
      <c r="Q357" s="123"/>
      <c r="R357" s="123"/>
      <c r="S357" s="123"/>
      <c r="T357" s="123"/>
      <c r="U357" s="123"/>
    </row>
    <row r="358" spans="2:21">
      <c r="B358" s="122"/>
      <c r="C358" s="123"/>
      <c r="D358" s="123"/>
      <c r="E358" s="123"/>
      <c r="F358" s="123"/>
      <c r="G358" s="123"/>
      <c r="H358" s="123"/>
      <c r="I358" s="123"/>
      <c r="J358" s="123"/>
      <c r="K358" s="123"/>
      <c r="L358" s="123"/>
      <c r="M358" s="123"/>
      <c r="N358" s="123"/>
      <c r="O358" s="123"/>
      <c r="P358" s="123"/>
      <c r="Q358" s="123"/>
      <c r="R358" s="123"/>
      <c r="S358" s="123"/>
      <c r="T358" s="123"/>
      <c r="U358" s="123"/>
    </row>
    <row r="359" spans="2:21">
      <c r="B359" s="122"/>
      <c r="C359" s="123"/>
      <c r="D359" s="123"/>
      <c r="E359" s="123"/>
      <c r="F359" s="123"/>
      <c r="G359" s="123"/>
      <c r="H359" s="123"/>
      <c r="I359" s="123"/>
      <c r="J359" s="123"/>
      <c r="K359" s="123"/>
      <c r="L359" s="123"/>
      <c r="M359" s="123"/>
      <c r="N359" s="123"/>
      <c r="O359" s="123"/>
      <c r="P359" s="123"/>
      <c r="Q359" s="123"/>
      <c r="R359" s="123"/>
      <c r="S359" s="123"/>
      <c r="T359" s="123"/>
      <c r="U359" s="123"/>
    </row>
    <row r="360" spans="2:21">
      <c r="B360" s="122"/>
      <c r="C360" s="123"/>
      <c r="D360" s="123"/>
      <c r="E360" s="123"/>
      <c r="F360" s="123"/>
      <c r="G360" s="123"/>
      <c r="H360" s="123"/>
      <c r="I360" s="123"/>
      <c r="J360" s="123"/>
      <c r="K360" s="123"/>
      <c r="L360" s="123"/>
      <c r="M360" s="123"/>
      <c r="N360" s="123"/>
      <c r="O360" s="123"/>
      <c r="P360" s="123"/>
      <c r="Q360" s="123"/>
      <c r="R360" s="123"/>
      <c r="S360" s="123"/>
      <c r="T360" s="123"/>
      <c r="U360" s="123"/>
    </row>
    <row r="361" spans="2:21">
      <c r="B361" s="122"/>
      <c r="C361" s="123"/>
      <c r="D361" s="123"/>
      <c r="E361" s="123"/>
      <c r="F361" s="123"/>
      <c r="G361" s="123"/>
      <c r="H361" s="123"/>
      <c r="I361" s="123"/>
      <c r="J361" s="123"/>
      <c r="K361" s="123"/>
      <c r="L361" s="123"/>
      <c r="M361" s="123"/>
      <c r="N361" s="123"/>
      <c r="O361" s="123"/>
      <c r="P361" s="123"/>
      <c r="Q361" s="123"/>
      <c r="R361" s="123"/>
      <c r="S361" s="123"/>
      <c r="T361" s="123"/>
      <c r="U361" s="123"/>
    </row>
    <row r="362" spans="2:21">
      <c r="B362" s="122"/>
      <c r="C362" s="123"/>
      <c r="D362" s="123"/>
      <c r="E362" s="123"/>
      <c r="F362" s="123"/>
      <c r="G362" s="123"/>
      <c r="H362" s="123"/>
      <c r="I362" s="123"/>
      <c r="J362" s="123"/>
      <c r="K362" s="123"/>
      <c r="L362" s="123"/>
      <c r="M362" s="123"/>
      <c r="N362" s="123"/>
      <c r="O362" s="123"/>
      <c r="P362" s="123"/>
      <c r="Q362" s="123"/>
      <c r="R362" s="123"/>
      <c r="S362" s="123"/>
      <c r="T362" s="123"/>
      <c r="U362" s="123"/>
    </row>
    <row r="363" spans="2:21">
      <c r="B363" s="122"/>
      <c r="C363" s="123"/>
      <c r="D363" s="123"/>
      <c r="E363" s="123"/>
      <c r="F363" s="123"/>
      <c r="G363" s="123"/>
      <c r="H363" s="123"/>
      <c r="I363" s="123"/>
      <c r="J363" s="123"/>
      <c r="K363" s="123"/>
      <c r="L363" s="123"/>
      <c r="M363" s="123"/>
      <c r="N363" s="123"/>
      <c r="O363" s="123"/>
      <c r="P363" s="123"/>
      <c r="Q363" s="123"/>
      <c r="R363" s="123"/>
      <c r="S363" s="123"/>
      <c r="T363" s="123"/>
      <c r="U363" s="123"/>
    </row>
    <row r="364" spans="2:21">
      <c r="B364" s="122"/>
      <c r="C364" s="123"/>
      <c r="D364" s="123"/>
      <c r="E364" s="123"/>
      <c r="F364" s="123"/>
      <c r="G364" s="123"/>
      <c r="H364" s="123"/>
      <c r="I364" s="123"/>
      <c r="J364" s="123"/>
      <c r="K364" s="123"/>
      <c r="L364" s="123"/>
      <c r="M364" s="123"/>
      <c r="N364" s="123"/>
      <c r="O364" s="123"/>
      <c r="P364" s="123"/>
      <c r="Q364" s="123"/>
      <c r="R364" s="123"/>
      <c r="S364" s="123"/>
      <c r="T364" s="123"/>
      <c r="U364" s="123"/>
    </row>
    <row r="365" spans="2:21">
      <c r="B365" s="122"/>
      <c r="C365" s="123"/>
      <c r="D365" s="123"/>
      <c r="E365" s="123"/>
      <c r="F365" s="123"/>
      <c r="G365" s="123"/>
      <c r="H365" s="123"/>
      <c r="I365" s="123"/>
      <c r="J365" s="123"/>
      <c r="K365" s="123"/>
      <c r="L365" s="123"/>
      <c r="M365" s="123"/>
      <c r="N365" s="123"/>
      <c r="O365" s="123"/>
      <c r="P365" s="123"/>
      <c r="Q365" s="123"/>
      <c r="R365" s="123"/>
      <c r="S365" s="123"/>
      <c r="T365" s="123"/>
      <c r="U365" s="123"/>
    </row>
    <row r="366" spans="2:21">
      <c r="B366" s="122"/>
      <c r="C366" s="123"/>
      <c r="D366" s="123"/>
      <c r="E366" s="123"/>
      <c r="F366" s="123"/>
      <c r="G366" s="123"/>
      <c r="H366" s="123"/>
      <c r="I366" s="123"/>
      <c r="J366" s="123"/>
      <c r="K366" s="123"/>
      <c r="L366" s="123"/>
      <c r="M366" s="123"/>
      <c r="N366" s="123"/>
      <c r="O366" s="123"/>
      <c r="P366" s="123"/>
      <c r="Q366" s="123"/>
      <c r="R366" s="123"/>
      <c r="S366" s="123"/>
      <c r="T366" s="123"/>
      <c r="U366" s="123"/>
    </row>
    <row r="367" spans="2:21">
      <c r="B367" s="122"/>
      <c r="C367" s="123"/>
      <c r="D367" s="123"/>
      <c r="E367" s="123"/>
      <c r="F367" s="123"/>
      <c r="G367" s="123"/>
      <c r="H367" s="123"/>
      <c r="I367" s="123"/>
      <c r="J367" s="123"/>
      <c r="K367" s="123"/>
      <c r="L367" s="123"/>
      <c r="M367" s="123"/>
      <c r="N367" s="123"/>
      <c r="O367" s="123"/>
      <c r="P367" s="123"/>
      <c r="Q367" s="123"/>
      <c r="R367" s="123"/>
      <c r="S367" s="123"/>
      <c r="T367" s="123"/>
      <c r="U367" s="123"/>
    </row>
    <row r="368" spans="2:21">
      <c r="B368" s="122"/>
      <c r="C368" s="123"/>
      <c r="D368" s="123"/>
      <c r="E368" s="123"/>
      <c r="F368" s="123"/>
      <c r="G368" s="123"/>
      <c r="H368" s="123"/>
      <c r="I368" s="123"/>
      <c r="J368" s="123"/>
      <c r="K368" s="123"/>
      <c r="L368" s="123"/>
      <c r="M368" s="123"/>
      <c r="N368" s="123"/>
      <c r="O368" s="123"/>
      <c r="P368" s="123"/>
      <c r="Q368" s="123"/>
      <c r="R368" s="123"/>
      <c r="S368" s="123"/>
      <c r="T368" s="123"/>
      <c r="U368" s="123"/>
    </row>
    <row r="369" spans="2:21">
      <c r="B369" s="122"/>
      <c r="C369" s="123"/>
      <c r="D369" s="123"/>
      <c r="E369" s="123"/>
      <c r="F369" s="123"/>
      <c r="G369" s="123"/>
      <c r="H369" s="123"/>
      <c r="I369" s="123"/>
      <c r="J369" s="123"/>
      <c r="K369" s="123"/>
      <c r="L369" s="123"/>
      <c r="M369" s="123"/>
      <c r="N369" s="123"/>
      <c r="O369" s="123"/>
      <c r="P369" s="123"/>
      <c r="Q369" s="123"/>
      <c r="R369" s="123"/>
      <c r="S369" s="123"/>
      <c r="T369" s="123"/>
      <c r="U369" s="123"/>
    </row>
    <row r="370" spans="2:21">
      <c r="B370" s="122"/>
      <c r="C370" s="123"/>
      <c r="D370" s="123"/>
      <c r="E370" s="123"/>
      <c r="F370" s="123"/>
      <c r="G370" s="123"/>
      <c r="H370" s="123"/>
      <c r="I370" s="123"/>
      <c r="J370" s="123"/>
      <c r="K370" s="123"/>
      <c r="L370" s="123"/>
      <c r="M370" s="123"/>
      <c r="N370" s="123"/>
      <c r="O370" s="123"/>
      <c r="P370" s="123"/>
      <c r="Q370" s="123"/>
      <c r="R370" s="123"/>
      <c r="S370" s="123"/>
      <c r="T370" s="123"/>
      <c r="U370" s="123"/>
    </row>
    <row r="371" spans="2:21">
      <c r="B371" s="122"/>
      <c r="C371" s="123"/>
      <c r="D371" s="123"/>
      <c r="E371" s="123"/>
      <c r="F371" s="123"/>
      <c r="G371" s="123"/>
      <c r="H371" s="123"/>
      <c r="I371" s="123"/>
      <c r="J371" s="123"/>
      <c r="K371" s="123"/>
      <c r="L371" s="123"/>
      <c r="M371" s="123"/>
      <c r="N371" s="123"/>
      <c r="O371" s="123"/>
      <c r="P371" s="123"/>
      <c r="Q371" s="123"/>
      <c r="R371" s="123"/>
      <c r="S371" s="123"/>
      <c r="T371" s="123"/>
      <c r="U371" s="123"/>
    </row>
    <row r="372" spans="2:21">
      <c r="B372" s="122"/>
      <c r="C372" s="123"/>
      <c r="D372" s="123"/>
      <c r="E372" s="123"/>
      <c r="F372" s="123"/>
      <c r="G372" s="123"/>
      <c r="H372" s="123"/>
      <c r="I372" s="123"/>
      <c r="J372" s="123"/>
      <c r="K372" s="123"/>
      <c r="L372" s="123"/>
      <c r="M372" s="123"/>
      <c r="N372" s="123"/>
      <c r="O372" s="123"/>
      <c r="P372" s="123"/>
      <c r="Q372" s="123"/>
      <c r="R372" s="123"/>
      <c r="S372" s="123"/>
      <c r="T372" s="123"/>
      <c r="U372" s="123"/>
    </row>
    <row r="373" spans="2:21">
      <c r="B373" s="122"/>
      <c r="C373" s="123"/>
      <c r="D373" s="123"/>
      <c r="E373" s="123"/>
      <c r="F373" s="123"/>
      <c r="G373" s="123"/>
      <c r="H373" s="123"/>
      <c r="I373" s="123"/>
      <c r="J373" s="123"/>
      <c r="K373" s="123"/>
      <c r="L373" s="123"/>
      <c r="M373" s="123"/>
      <c r="N373" s="123"/>
      <c r="O373" s="123"/>
      <c r="P373" s="123"/>
      <c r="Q373" s="123"/>
      <c r="R373" s="123"/>
      <c r="S373" s="123"/>
      <c r="T373" s="123"/>
      <c r="U373" s="123"/>
    </row>
    <row r="374" spans="2:21">
      <c r="B374" s="122"/>
      <c r="C374" s="123"/>
      <c r="D374" s="123"/>
      <c r="E374" s="123"/>
      <c r="F374" s="123"/>
      <c r="G374" s="123"/>
      <c r="H374" s="123"/>
      <c r="I374" s="123"/>
      <c r="J374" s="123"/>
      <c r="K374" s="123"/>
      <c r="L374" s="123"/>
      <c r="M374" s="123"/>
      <c r="N374" s="123"/>
      <c r="O374" s="123"/>
      <c r="P374" s="123"/>
      <c r="Q374" s="123"/>
      <c r="R374" s="123"/>
      <c r="S374" s="123"/>
      <c r="T374" s="123"/>
      <c r="U374" s="123"/>
    </row>
    <row r="375" spans="2:21">
      <c r="B375" s="122"/>
      <c r="C375" s="123"/>
      <c r="D375" s="123"/>
      <c r="E375" s="123"/>
      <c r="F375" s="123"/>
      <c r="G375" s="123"/>
      <c r="H375" s="123"/>
      <c r="I375" s="123"/>
      <c r="J375" s="123"/>
      <c r="K375" s="123"/>
      <c r="L375" s="123"/>
      <c r="M375" s="123"/>
      <c r="N375" s="123"/>
      <c r="O375" s="123"/>
      <c r="P375" s="123"/>
      <c r="Q375" s="123"/>
      <c r="R375" s="123"/>
      <c r="S375" s="123"/>
      <c r="T375" s="123"/>
      <c r="U375" s="123"/>
    </row>
    <row r="376" spans="2:21">
      <c r="B376" s="122"/>
      <c r="C376" s="123"/>
      <c r="D376" s="123"/>
      <c r="E376" s="123"/>
      <c r="F376" s="123"/>
      <c r="G376" s="123"/>
      <c r="H376" s="123"/>
      <c r="I376" s="123"/>
      <c r="J376" s="123"/>
      <c r="K376" s="123"/>
      <c r="L376" s="123"/>
      <c r="M376" s="123"/>
      <c r="N376" s="123"/>
      <c r="O376" s="123"/>
      <c r="P376" s="123"/>
      <c r="Q376" s="123"/>
      <c r="R376" s="123"/>
      <c r="S376" s="123"/>
      <c r="T376" s="123"/>
      <c r="U376" s="123"/>
    </row>
    <row r="377" spans="2:21">
      <c r="B377" s="122"/>
      <c r="C377" s="123"/>
      <c r="D377" s="123"/>
      <c r="E377" s="123"/>
      <c r="F377" s="123"/>
      <c r="G377" s="123"/>
      <c r="H377" s="123"/>
      <c r="I377" s="123"/>
      <c r="J377" s="123"/>
      <c r="K377" s="123"/>
      <c r="L377" s="123"/>
      <c r="M377" s="123"/>
      <c r="N377" s="123"/>
      <c r="O377" s="123"/>
      <c r="P377" s="123"/>
      <c r="Q377" s="123"/>
      <c r="R377" s="123"/>
      <c r="S377" s="123"/>
      <c r="T377" s="123"/>
      <c r="U377" s="123"/>
    </row>
    <row r="378" spans="2:21">
      <c r="B378" s="122"/>
      <c r="C378" s="123"/>
      <c r="D378" s="123"/>
      <c r="E378" s="123"/>
      <c r="F378" s="123"/>
      <c r="G378" s="123"/>
      <c r="H378" s="123"/>
      <c r="I378" s="123"/>
      <c r="J378" s="123"/>
      <c r="K378" s="123"/>
      <c r="L378" s="123"/>
      <c r="M378" s="123"/>
      <c r="N378" s="123"/>
      <c r="O378" s="123"/>
      <c r="P378" s="123"/>
      <c r="Q378" s="123"/>
      <c r="R378" s="123"/>
      <c r="S378" s="123"/>
      <c r="T378" s="123"/>
      <c r="U378" s="123"/>
    </row>
    <row r="379" spans="2:21">
      <c r="B379" s="122"/>
      <c r="C379" s="123"/>
      <c r="D379" s="123"/>
      <c r="E379" s="123"/>
      <c r="F379" s="123"/>
      <c r="G379" s="123"/>
      <c r="H379" s="123"/>
      <c r="I379" s="123"/>
      <c r="J379" s="123"/>
      <c r="K379" s="123"/>
      <c r="L379" s="123"/>
      <c r="M379" s="123"/>
      <c r="N379" s="123"/>
      <c r="O379" s="123"/>
      <c r="P379" s="123"/>
      <c r="Q379" s="123"/>
      <c r="R379" s="123"/>
      <c r="S379" s="123"/>
      <c r="T379" s="123"/>
      <c r="U379" s="123"/>
    </row>
    <row r="380" spans="2:21">
      <c r="B380" s="122"/>
      <c r="C380" s="123"/>
      <c r="D380" s="123"/>
      <c r="E380" s="123"/>
      <c r="F380" s="123"/>
      <c r="G380" s="123"/>
      <c r="H380" s="123"/>
      <c r="I380" s="123"/>
      <c r="J380" s="123"/>
      <c r="K380" s="123"/>
      <c r="L380" s="123"/>
      <c r="M380" s="123"/>
      <c r="N380" s="123"/>
      <c r="O380" s="123"/>
      <c r="P380" s="123"/>
      <c r="Q380" s="123"/>
      <c r="R380" s="123"/>
      <c r="S380" s="123"/>
      <c r="T380" s="123"/>
      <c r="U380" s="123"/>
    </row>
    <row r="381" spans="2:21">
      <c r="B381" s="122"/>
      <c r="C381" s="123"/>
      <c r="D381" s="123"/>
      <c r="E381" s="123"/>
      <c r="F381" s="123"/>
      <c r="G381" s="123"/>
      <c r="H381" s="123"/>
      <c r="I381" s="123"/>
      <c r="J381" s="123"/>
      <c r="K381" s="123"/>
      <c r="L381" s="123"/>
      <c r="M381" s="123"/>
      <c r="N381" s="123"/>
      <c r="O381" s="123"/>
      <c r="P381" s="123"/>
      <c r="Q381" s="123"/>
      <c r="R381" s="123"/>
      <c r="S381" s="123"/>
      <c r="T381" s="123"/>
      <c r="U381" s="123"/>
    </row>
    <row r="382" spans="2:21">
      <c r="B382" s="122"/>
      <c r="C382" s="123"/>
      <c r="D382" s="123"/>
      <c r="E382" s="123"/>
      <c r="F382" s="123"/>
      <c r="G382" s="123"/>
      <c r="H382" s="123"/>
      <c r="I382" s="123"/>
      <c r="J382" s="123"/>
      <c r="K382" s="123"/>
      <c r="L382" s="123"/>
      <c r="M382" s="123"/>
      <c r="N382" s="123"/>
      <c r="O382" s="123"/>
      <c r="P382" s="123"/>
      <c r="Q382" s="123"/>
      <c r="R382" s="123"/>
      <c r="S382" s="123"/>
      <c r="T382" s="123"/>
      <c r="U382" s="123"/>
    </row>
    <row r="383" spans="2:21">
      <c r="B383" s="122"/>
      <c r="C383" s="123"/>
      <c r="D383" s="123"/>
      <c r="E383" s="123"/>
      <c r="F383" s="123"/>
      <c r="G383" s="123"/>
      <c r="H383" s="123"/>
      <c r="I383" s="123"/>
      <c r="J383" s="123"/>
      <c r="K383" s="123"/>
      <c r="L383" s="123"/>
      <c r="M383" s="123"/>
      <c r="N383" s="123"/>
      <c r="O383" s="123"/>
      <c r="P383" s="123"/>
      <c r="Q383" s="123"/>
      <c r="R383" s="123"/>
      <c r="S383" s="123"/>
      <c r="T383" s="123"/>
      <c r="U383" s="123"/>
    </row>
    <row r="384" spans="2:21">
      <c r="B384" s="122"/>
      <c r="C384" s="123"/>
      <c r="D384" s="123"/>
      <c r="E384" s="123"/>
      <c r="F384" s="123"/>
      <c r="G384" s="123"/>
      <c r="H384" s="123"/>
      <c r="I384" s="123"/>
      <c r="J384" s="123"/>
      <c r="K384" s="123"/>
      <c r="L384" s="123"/>
      <c r="M384" s="123"/>
      <c r="N384" s="123"/>
      <c r="O384" s="123"/>
      <c r="P384" s="123"/>
      <c r="Q384" s="123"/>
      <c r="R384" s="123"/>
      <c r="S384" s="123"/>
      <c r="T384" s="123"/>
      <c r="U384" s="123"/>
    </row>
    <row r="385" spans="2:21">
      <c r="B385" s="122"/>
      <c r="C385" s="123"/>
      <c r="D385" s="123"/>
      <c r="E385" s="123"/>
      <c r="F385" s="123"/>
      <c r="G385" s="123"/>
      <c r="H385" s="123"/>
      <c r="I385" s="123"/>
      <c r="J385" s="123"/>
      <c r="K385" s="123"/>
      <c r="L385" s="123"/>
      <c r="M385" s="123"/>
      <c r="N385" s="123"/>
      <c r="O385" s="123"/>
      <c r="P385" s="123"/>
      <c r="Q385" s="123"/>
      <c r="R385" s="123"/>
      <c r="S385" s="123"/>
      <c r="T385" s="123"/>
      <c r="U385" s="123"/>
    </row>
    <row r="386" spans="2:21">
      <c r="B386" s="122"/>
      <c r="C386" s="123"/>
      <c r="D386" s="123"/>
      <c r="E386" s="123"/>
      <c r="F386" s="123"/>
      <c r="G386" s="123"/>
      <c r="H386" s="123"/>
      <c r="I386" s="123"/>
      <c r="J386" s="123"/>
      <c r="K386" s="123"/>
      <c r="L386" s="123"/>
      <c r="M386" s="123"/>
      <c r="N386" s="123"/>
      <c r="O386" s="123"/>
      <c r="P386" s="123"/>
      <c r="Q386" s="123"/>
      <c r="R386" s="123"/>
      <c r="S386" s="123"/>
      <c r="T386" s="123"/>
      <c r="U386" s="123"/>
    </row>
    <row r="387" spans="2:21">
      <c r="B387" s="122"/>
      <c r="C387" s="123"/>
      <c r="D387" s="123"/>
      <c r="E387" s="123"/>
      <c r="F387" s="123"/>
      <c r="G387" s="123"/>
      <c r="H387" s="123"/>
      <c r="I387" s="123"/>
      <c r="J387" s="123"/>
      <c r="K387" s="123"/>
      <c r="L387" s="123"/>
      <c r="M387" s="123"/>
      <c r="N387" s="123"/>
      <c r="O387" s="123"/>
      <c r="P387" s="123"/>
      <c r="Q387" s="123"/>
      <c r="R387" s="123"/>
      <c r="S387" s="123"/>
      <c r="T387" s="123"/>
      <c r="U387" s="123"/>
    </row>
    <row r="388" spans="2:21">
      <c r="B388" s="122"/>
      <c r="C388" s="123"/>
      <c r="D388" s="123"/>
      <c r="E388" s="123"/>
      <c r="F388" s="123"/>
      <c r="G388" s="123"/>
      <c r="H388" s="123"/>
      <c r="I388" s="123"/>
      <c r="J388" s="123"/>
      <c r="K388" s="123"/>
      <c r="L388" s="123"/>
      <c r="M388" s="123"/>
      <c r="N388" s="123"/>
      <c r="O388" s="123"/>
      <c r="P388" s="123"/>
      <c r="Q388" s="123"/>
      <c r="R388" s="123"/>
      <c r="S388" s="123"/>
      <c r="T388" s="123"/>
      <c r="U388" s="123"/>
    </row>
    <row r="389" spans="2:21">
      <c r="B389" s="122"/>
      <c r="C389" s="123"/>
      <c r="D389" s="123"/>
      <c r="E389" s="123"/>
      <c r="F389" s="123"/>
      <c r="G389" s="123"/>
      <c r="H389" s="123"/>
      <c r="I389" s="123"/>
      <c r="J389" s="123"/>
      <c r="K389" s="123"/>
      <c r="L389" s="123"/>
      <c r="M389" s="123"/>
      <c r="N389" s="123"/>
      <c r="O389" s="123"/>
      <c r="P389" s="123"/>
      <c r="Q389" s="123"/>
      <c r="R389" s="123"/>
      <c r="S389" s="123"/>
      <c r="T389" s="123"/>
      <c r="U389" s="123"/>
    </row>
    <row r="390" spans="2:21">
      <c r="B390" s="122"/>
      <c r="C390" s="123"/>
      <c r="D390" s="123"/>
      <c r="E390" s="123"/>
      <c r="F390" s="123"/>
      <c r="G390" s="123"/>
      <c r="H390" s="123"/>
      <c r="I390" s="123"/>
      <c r="J390" s="123"/>
      <c r="K390" s="123"/>
      <c r="L390" s="123"/>
      <c r="M390" s="123"/>
      <c r="N390" s="123"/>
      <c r="O390" s="123"/>
      <c r="P390" s="123"/>
      <c r="Q390" s="123"/>
      <c r="R390" s="123"/>
      <c r="S390" s="123"/>
      <c r="T390" s="123"/>
      <c r="U390" s="123"/>
    </row>
    <row r="391" spans="2:21">
      <c r="B391" s="122"/>
      <c r="C391" s="123"/>
      <c r="D391" s="123"/>
      <c r="E391" s="123"/>
      <c r="F391" s="123"/>
      <c r="G391" s="123"/>
      <c r="H391" s="123"/>
      <c r="I391" s="123"/>
      <c r="J391" s="123"/>
      <c r="K391" s="123"/>
      <c r="L391" s="123"/>
      <c r="M391" s="123"/>
      <c r="N391" s="123"/>
      <c r="O391" s="123"/>
      <c r="P391" s="123"/>
      <c r="Q391" s="123"/>
      <c r="R391" s="123"/>
      <c r="S391" s="123"/>
      <c r="T391" s="123"/>
      <c r="U391" s="123"/>
    </row>
    <row r="392" spans="2:21">
      <c r="B392" s="122"/>
      <c r="C392" s="123"/>
      <c r="D392" s="123"/>
      <c r="E392" s="123"/>
      <c r="F392" s="123"/>
      <c r="G392" s="123"/>
      <c r="H392" s="123"/>
      <c r="I392" s="123"/>
      <c r="J392" s="123"/>
      <c r="K392" s="123"/>
      <c r="L392" s="123"/>
      <c r="M392" s="123"/>
      <c r="N392" s="123"/>
      <c r="O392" s="123"/>
      <c r="P392" s="123"/>
      <c r="Q392" s="123"/>
      <c r="R392" s="123"/>
      <c r="S392" s="123"/>
      <c r="T392" s="123"/>
      <c r="U392" s="123"/>
    </row>
    <row r="393" spans="2:21">
      <c r="B393" s="122"/>
      <c r="C393" s="123"/>
      <c r="D393" s="123"/>
      <c r="E393" s="123"/>
      <c r="F393" s="123"/>
      <c r="G393" s="123"/>
      <c r="H393" s="123"/>
      <c r="I393" s="123"/>
      <c r="J393" s="123"/>
      <c r="K393" s="123"/>
      <c r="L393" s="123"/>
      <c r="M393" s="123"/>
      <c r="N393" s="123"/>
      <c r="O393" s="123"/>
      <c r="P393" s="123"/>
      <c r="Q393" s="123"/>
      <c r="R393" s="123"/>
      <c r="S393" s="123"/>
      <c r="T393" s="123"/>
      <c r="U393" s="123"/>
    </row>
    <row r="394" spans="2:21">
      <c r="B394" s="122"/>
      <c r="C394" s="123"/>
      <c r="D394" s="123"/>
      <c r="E394" s="123"/>
      <c r="F394" s="123"/>
      <c r="G394" s="123"/>
      <c r="H394" s="123"/>
      <c r="I394" s="123"/>
      <c r="J394" s="123"/>
      <c r="K394" s="123"/>
      <c r="L394" s="123"/>
      <c r="M394" s="123"/>
      <c r="N394" s="123"/>
      <c r="O394" s="123"/>
      <c r="P394" s="123"/>
      <c r="Q394" s="123"/>
      <c r="R394" s="123"/>
      <c r="S394" s="123"/>
      <c r="T394" s="123"/>
      <c r="U394" s="123"/>
    </row>
    <row r="395" spans="2:21">
      <c r="B395" s="122"/>
      <c r="C395" s="123"/>
      <c r="D395" s="123"/>
      <c r="E395" s="123"/>
      <c r="F395" s="123"/>
      <c r="G395" s="123"/>
      <c r="H395" s="123"/>
      <c r="I395" s="123"/>
      <c r="J395" s="123"/>
      <c r="K395" s="123"/>
      <c r="L395" s="123"/>
      <c r="M395" s="123"/>
      <c r="N395" s="123"/>
      <c r="O395" s="123"/>
      <c r="P395" s="123"/>
      <c r="Q395" s="123"/>
      <c r="R395" s="123"/>
      <c r="S395" s="123"/>
      <c r="T395" s="123"/>
      <c r="U395" s="123"/>
    </row>
    <row r="396" spans="2:21">
      <c r="B396" s="122"/>
      <c r="C396" s="123"/>
      <c r="D396" s="123"/>
      <c r="E396" s="123"/>
      <c r="F396" s="123"/>
      <c r="G396" s="123"/>
      <c r="H396" s="123"/>
      <c r="I396" s="123"/>
      <c r="J396" s="123"/>
      <c r="K396" s="123"/>
      <c r="L396" s="123"/>
      <c r="M396" s="123"/>
      <c r="N396" s="123"/>
      <c r="O396" s="123"/>
      <c r="P396" s="123"/>
      <c r="Q396" s="123"/>
      <c r="R396" s="123"/>
      <c r="S396" s="123"/>
      <c r="T396" s="123"/>
      <c r="U396" s="123"/>
    </row>
    <row r="397" spans="2:21">
      <c r="B397" s="122"/>
      <c r="C397" s="123"/>
      <c r="D397" s="123"/>
      <c r="E397" s="123"/>
      <c r="F397" s="123"/>
      <c r="G397" s="123"/>
      <c r="H397" s="123"/>
      <c r="I397" s="123"/>
      <c r="J397" s="123"/>
      <c r="K397" s="123"/>
      <c r="L397" s="123"/>
      <c r="M397" s="123"/>
      <c r="N397" s="123"/>
      <c r="O397" s="123"/>
      <c r="P397" s="123"/>
      <c r="Q397" s="123"/>
      <c r="R397" s="123"/>
      <c r="S397" s="123"/>
      <c r="T397" s="123"/>
      <c r="U397" s="123"/>
    </row>
    <row r="398" spans="2:21">
      <c r="B398" s="122"/>
      <c r="C398" s="123"/>
      <c r="D398" s="123"/>
      <c r="E398" s="123"/>
      <c r="F398" s="123"/>
      <c r="G398" s="123"/>
      <c r="H398" s="123"/>
      <c r="I398" s="123"/>
      <c r="J398" s="123"/>
      <c r="K398" s="123"/>
      <c r="L398" s="123"/>
      <c r="M398" s="123"/>
      <c r="N398" s="123"/>
      <c r="O398" s="123"/>
      <c r="P398" s="123"/>
      <c r="Q398" s="123"/>
      <c r="R398" s="123"/>
      <c r="S398" s="123"/>
      <c r="T398" s="123"/>
      <c r="U398" s="123"/>
    </row>
    <row r="399" spans="2:21">
      <c r="B399" s="122"/>
      <c r="C399" s="123"/>
      <c r="D399" s="123"/>
      <c r="E399" s="123"/>
      <c r="F399" s="123"/>
      <c r="G399" s="123"/>
      <c r="H399" s="123"/>
      <c r="I399" s="123"/>
      <c r="J399" s="123"/>
      <c r="K399" s="123"/>
      <c r="L399" s="123"/>
      <c r="M399" s="123"/>
      <c r="N399" s="123"/>
      <c r="O399" s="123"/>
      <c r="P399" s="123"/>
      <c r="Q399" s="123"/>
      <c r="R399" s="123"/>
      <c r="S399" s="123"/>
      <c r="T399" s="123"/>
      <c r="U399" s="123"/>
    </row>
    <row r="400" spans="2:21">
      <c r="B400" s="122"/>
      <c r="C400" s="123"/>
      <c r="D400" s="123"/>
      <c r="E400" s="123"/>
      <c r="F400" s="123"/>
      <c r="G400" s="123"/>
      <c r="H400" s="123"/>
      <c r="I400" s="123"/>
      <c r="J400" s="123"/>
      <c r="K400" s="123"/>
      <c r="L400" s="123"/>
      <c r="M400" s="123"/>
      <c r="N400" s="123"/>
      <c r="O400" s="123"/>
      <c r="P400" s="123"/>
      <c r="Q400" s="123"/>
      <c r="R400" s="123"/>
      <c r="S400" s="123"/>
      <c r="T400" s="123"/>
      <c r="U400" s="123"/>
    </row>
    <row r="401" spans="2:21">
      <c r="B401" s="122"/>
      <c r="C401" s="123"/>
      <c r="D401" s="123"/>
      <c r="E401" s="123"/>
      <c r="F401" s="123"/>
      <c r="G401" s="123"/>
      <c r="H401" s="123"/>
      <c r="I401" s="123"/>
      <c r="J401" s="123"/>
      <c r="K401" s="123"/>
      <c r="L401" s="123"/>
      <c r="M401" s="123"/>
      <c r="N401" s="123"/>
      <c r="O401" s="123"/>
      <c r="P401" s="123"/>
      <c r="Q401" s="123"/>
      <c r="R401" s="123"/>
      <c r="S401" s="123"/>
      <c r="T401" s="123"/>
      <c r="U401" s="123"/>
    </row>
    <row r="402" spans="2:21">
      <c r="B402" s="122"/>
      <c r="C402" s="123"/>
      <c r="D402" s="123"/>
      <c r="E402" s="123"/>
      <c r="F402" s="123"/>
      <c r="G402" s="123"/>
      <c r="H402" s="123"/>
      <c r="I402" s="123"/>
      <c r="J402" s="123"/>
      <c r="K402" s="123"/>
      <c r="L402" s="123"/>
      <c r="M402" s="123"/>
      <c r="N402" s="123"/>
      <c r="O402" s="123"/>
      <c r="P402" s="123"/>
      <c r="Q402" s="123"/>
      <c r="R402" s="123"/>
      <c r="S402" s="123"/>
      <c r="T402" s="123"/>
      <c r="U402" s="123"/>
    </row>
    <row r="403" spans="2:21">
      <c r="B403" s="122"/>
      <c r="C403" s="123"/>
      <c r="D403" s="123"/>
      <c r="E403" s="123"/>
      <c r="F403" s="123"/>
      <c r="G403" s="123"/>
      <c r="H403" s="123"/>
      <c r="I403" s="123"/>
      <c r="J403" s="123"/>
      <c r="K403" s="123"/>
      <c r="L403" s="123"/>
      <c r="M403" s="123"/>
      <c r="N403" s="123"/>
      <c r="O403" s="123"/>
      <c r="P403" s="123"/>
      <c r="Q403" s="123"/>
      <c r="R403" s="123"/>
      <c r="S403" s="123"/>
      <c r="T403" s="123"/>
      <c r="U403" s="123"/>
    </row>
    <row r="404" spans="2:21">
      <c r="B404" s="122"/>
      <c r="C404" s="123"/>
      <c r="D404" s="123"/>
      <c r="E404" s="123"/>
      <c r="F404" s="123"/>
      <c r="G404" s="123"/>
      <c r="H404" s="123"/>
      <c r="I404" s="123"/>
      <c r="J404" s="123"/>
      <c r="K404" s="123"/>
      <c r="L404" s="123"/>
      <c r="M404" s="123"/>
      <c r="N404" s="123"/>
      <c r="O404" s="123"/>
      <c r="P404" s="123"/>
      <c r="Q404" s="123"/>
      <c r="R404" s="123"/>
      <c r="S404" s="123"/>
      <c r="T404" s="123"/>
      <c r="U404" s="123"/>
    </row>
    <row r="405" spans="2:21">
      <c r="B405" s="122"/>
      <c r="C405" s="123"/>
      <c r="D405" s="123"/>
      <c r="E405" s="123"/>
      <c r="F405" s="123"/>
      <c r="G405" s="123"/>
      <c r="H405" s="123"/>
      <c r="I405" s="123"/>
      <c r="J405" s="123"/>
      <c r="K405" s="123"/>
      <c r="L405" s="123"/>
      <c r="M405" s="123"/>
      <c r="N405" s="123"/>
      <c r="O405" s="123"/>
      <c r="P405" s="123"/>
      <c r="Q405" s="123"/>
      <c r="R405" s="123"/>
      <c r="S405" s="123"/>
      <c r="T405" s="123"/>
      <c r="U405" s="123"/>
    </row>
    <row r="406" spans="2:21">
      <c r="B406" s="122"/>
      <c r="C406" s="123"/>
      <c r="D406" s="123"/>
      <c r="E406" s="123"/>
      <c r="F406" s="123"/>
      <c r="G406" s="123"/>
      <c r="H406" s="123"/>
      <c r="I406" s="123"/>
      <c r="J406" s="123"/>
      <c r="K406" s="123"/>
      <c r="L406" s="123"/>
      <c r="M406" s="123"/>
      <c r="N406" s="123"/>
      <c r="O406" s="123"/>
      <c r="P406" s="123"/>
      <c r="Q406" s="123"/>
      <c r="R406" s="123"/>
      <c r="S406" s="123"/>
      <c r="T406" s="123"/>
      <c r="U406" s="123"/>
    </row>
    <row r="407" spans="2:21">
      <c r="B407" s="122"/>
      <c r="C407" s="123"/>
      <c r="D407" s="123"/>
      <c r="E407" s="123"/>
      <c r="F407" s="123"/>
      <c r="G407" s="123"/>
      <c r="H407" s="123"/>
      <c r="I407" s="123"/>
      <c r="J407" s="123"/>
      <c r="K407" s="123"/>
      <c r="L407" s="123"/>
      <c r="M407" s="123"/>
      <c r="N407" s="123"/>
      <c r="O407" s="123"/>
      <c r="P407" s="123"/>
      <c r="Q407" s="123"/>
      <c r="R407" s="123"/>
      <c r="S407" s="123"/>
      <c r="T407" s="123"/>
      <c r="U407" s="123"/>
    </row>
    <row r="408" spans="2:21">
      <c r="B408" s="122"/>
      <c r="C408" s="123"/>
      <c r="D408" s="123"/>
      <c r="E408" s="123"/>
      <c r="F408" s="123"/>
      <c r="G408" s="123"/>
      <c r="H408" s="123"/>
      <c r="I408" s="123"/>
      <c r="J408" s="123"/>
      <c r="K408" s="123"/>
      <c r="L408" s="123"/>
      <c r="M408" s="123"/>
      <c r="N408" s="123"/>
      <c r="O408" s="123"/>
      <c r="P408" s="123"/>
      <c r="Q408" s="123"/>
      <c r="R408" s="123"/>
      <c r="S408" s="123"/>
      <c r="T408" s="123"/>
      <c r="U408" s="123"/>
    </row>
    <row r="409" spans="2:21">
      <c r="B409" s="122"/>
      <c r="C409" s="123"/>
      <c r="D409" s="123"/>
      <c r="E409" s="123"/>
      <c r="F409" s="123"/>
      <c r="G409" s="123"/>
      <c r="H409" s="123"/>
      <c r="I409" s="123"/>
      <c r="J409" s="123"/>
      <c r="K409" s="123"/>
      <c r="L409" s="123"/>
      <c r="M409" s="123"/>
      <c r="N409" s="123"/>
      <c r="O409" s="123"/>
      <c r="P409" s="123"/>
      <c r="Q409" s="123"/>
      <c r="R409" s="123"/>
      <c r="S409" s="123"/>
      <c r="T409" s="123"/>
      <c r="U409" s="123"/>
    </row>
    <row r="410" spans="2:21">
      <c r="B410" s="122"/>
      <c r="C410" s="123"/>
      <c r="D410" s="123"/>
      <c r="E410" s="123"/>
      <c r="F410" s="123"/>
      <c r="G410" s="123"/>
      <c r="H410" s="123"/>
      <c r="I410" s="123"/>
      <c r="J410" s="123"/>
      <c r="K410" s="123"/>
      <c r="L410" s="123"/>
      <c r="M410" s="123"/>
      <c r="N410" s="123"/>
      <c r="O410" s="123"/>
      <c r="P410" s="123"/>
      <c r="Q410" s="123"/>
      <c r="R410" s="123"/>
      <c r="S410" s="123"/>
      <c r="T410" s="123"/>
      <c r="U410" s="123"/>
    </row>
    <row r="411" spans="2:21">
      <c r="B411" s="122"/>
      <c r="C411" s="123"/>
      <c r="D411" s="123"/>
      <c r="E411" s="123"/>
      <c r="F411" s="123"/>
      <c r="G411" s="123"/>
      <c r="H411" s="123"/>
      <c r="I411" s="123"/>
      <c r="J411" s="123"/>
      <c r="K411" s="123"/>
      <c r="L411" s="123"/>
      <c r="M411" s="123"/>
      <c r="N411" s="123"/>
      <c r="O411" s="123"/>
      <c r="P411" s="123"/>
      <c r="Q411" s="123"/>
      <c r="R411" s="123"/>
      <c r="S411" s="123"/>
      <c r="T411" s="123"/>
      <c r="U411" s="123"/>
    </row>
    <row r="412" spans="2:21">
      <c r="B412" s="122"/>
      <c r="C412" s="123"/>
      <c r="D412" s="123"/>
      <c r="E412" s="123"/>
      <c r="F412" s="123"/>
      <c r="G412" s="123"/>
      <c r="H412" s="123"/>
      <c r="I412" s="123"/>
      <c r="J412" s="123"/>
      <c r="K412" s="123"/>
      <c r="L412" s="123"/>
      <c r="M412" s="123"/>
      <c r="N412" s="123"/>
      <c r="O412" s="123"/>
      <c r="P412" s="123"/>
      <c r="Q412" s="123"/>
      <c r="R412" s="123"/>
      <c r="S412" s="123"/>
      <c r="T412" s="123"/>
      <c r="U412" s="123"/>
    </row>
    <row r="413" spans="2:21">
      <c r="B413" s="122"/>
      <c r="C413" s="123"/>
      <c r="D413" s="123"/>
      <c r="E413" s="123"/>
      <c r="F413" s="123"/>
      <c r="G413" s="123"/>
      <c r="H413" s="123"/>
      <c r="I413" s="123"/>
      <c r="J413" s="123"/>
      <c r="K413" s="123"/>
      <c r="L413" s="123"/>
      <c r="M413" s="123"/>
      <c r="N413" s="123"/>
      <c r="O413" s="123"/>
      <c r="P413" s="123"/>
      <c r="Q413" s="123"/>
      <c r="R413" s="123"/>
      <c r="S413" s="123"/>
      <c r="T413" s="123"/>
      <c r="U413" s="123"/>
    </row>
    <row r="414" spans="2:21">
      <c r="B414" s="122"/>
      <c r="C414" s="123"/>
      <c r="D414" s="123"/>
      <c r="E414" s="123"/>
      <c r="F414" s="123"/>
      <c r="G414" s="123"/>
      <c r="H414" s="123"/>
      <c r="I414" s="123"/>
      <c r="J414" s="123"/>
      <c r="K414" s="123"/>
      <c r="L414" s="123"/>
      <c r="M414" s="123"/>
      <c r="N414" s="123"/>
      <c r="O414" s="123"/>
      <c r="P414" s="123"/>
      <c r="Q414" s="123"/>
      <c r="R414" s="123"/>
      <c r="S414" s="123"/>
      <c r="T414" s="123"/>
      <c r="U414" s="123"/>
    </row>
    <row r="415" spans="2:21">
      <c r="B415" s="122"/>
      <c r="C415" s="123"/>
      <c r="D415" s="123"/>
      <c r="E415" s="123"/>
      <c r="F415" s="123"/>
      <c r="G415" s="123"/>
      <c r="H415" s="123"/>
      <c r="I415" s="123"/>
      <c r="J415" s="123"/>
      <c r="K415" s="123"/>
      <c r="L415" s="123"/>
      <c r="M415" s="123"/>
      <c r="N415" s="123"/>
      <c r="O415" s="123"/>
      <c r="P415" s="123"/>
      <c r="Q415" s="123"/>
      <c r="R415" s="123"/>
      <c r="S415" s="123"/>
      <c r="T415" s="123"/>
      <c r="U415" s="123"/>
    </row>
    <row r="416" spans="2:21">
      <c r="B416" s="122"/>
      <c r="C416" s="123"/>
      <c r="D416" s="123"/>
      <c r="E416" s="123"/>
      <c r="F416" s="123"/>
      <c r="G416" s="123"/>
      <c r="H416" s="123"/>
      <c r="I416" s="123"/>
      <c r="J416" s="123"/>
      <c r="K416" s="123"/>
      <c r="L416" s="123"/>
      <c r="M416" s="123"/>
      <c r="N416" s="123"/>
      <c r="O416" s="123"/>
      <c r="P416" s="123"/>
      <c r="Q416" s="123"/>
      <c r="R416" s="123"/>
      <c r="S416" s="123"/>
      <c r="T416" s="123"/>
      <c r="U416" s="123"/>
    </row>
    <row r="417" spans="2:21">
      <c r="B417" s="122"/>
      <c r="C417" s="123"/>
      <c r="D417" s="123"/>
      <c r="E417" s="123"/>
      <c r="F417" s="123"/>
      <c r="G417" s="123"/>
      <c r="H417" s="123"/>
      <c r="I417" s="123"/>
      <c r="J417" s="123"/>
      <c r="K417" s="123"/>
      <c r="L417" s="123"/>
      <c r="M417" s="123"/>
      <c r="N417" s="123"/>
      <c r="O417" s="123"/>
      <c r="P417" s="123"/>
      <c r="Q417" s="123"/>
      <c r="R417" s="123"/>
      <c r="S417" s="123"/>
      <c r="T417" s="123"/>
      <c r="U417" s="123"/>
    </row>
    <row r="418" spans="2:21">
      <c r="B418" s="122"/>
      <c r="C418" s="123"/>
      <c r="D418" s="123"/>
      <c r="E418" s="123"/>
      <c r="F418" s="123"/>
      <c r="G418" s="123"/>
      <c r="H418" s="123"/>
      <c r="I418" s="123"/>
      <c r="J418" s="123"/>
      <c r="K418" s="123"/>
      <c r="L418" s="123"/>
      <c r="M418" s="123"/>
      <c r="N418" s="123"/>
      <c r="O418" s="123"/>
      <c r="P418" s="123"/>
      <c r="Q418" s="123"/>
      <c r="R418" s="123"/>
      <c r="S418" s="123"/>
      <c r="T418" s="123"/>
      <c r="U418" s="123"/>
    </row>
    <row r="419" spans="2:21">
      <c r="B419" s="122"/>
      <c r="C419" s="123"/>
      <c r="D419" s="123"/>
      <c r="E419" s="123"/>
      <c r="F419" s="123"/>
      <c r="G419" s="123"/>
      <c r="H419" s="123"/>
      <c r="I419" s="123"/>
      <c r="J419" s="123"/>
      <c r="K419" s="123"/>
      <c r="L419" s="123"/>
      <c r="M419" s="123"/>
      <c r="N419" s="123"/>
      <c r="O419" s="123"/>
      <c r="P419" s="123"/>
      <c r="Q419" s="123"/>
      <c r="R419" s="123"/>
      <c r="S419" s="123"/>
      <c r="T419" s="123"/>
      <c r="U419" s="123"/>
    </row>
    <row r="420" spans="2:21">
      <c r="B420" s="122"/>
      <c r="C420" s="123"/>
      <c r="D420" s="123"/>
      <c r="E420" s="123"/>
      <c r="F420" s="123"/>
      <c r="G420" s="123"/>
      <c r="H420" s="123"/>
      <c r="I420" s="123"/>
      <c r="J420" s="123"/>
      <c r="K420" s="123"/>
      <c r="L420" s="123"/>
      <c r="M420" s="123"/>
      <c r="N420" s="123"/>
      <c r="O420" s="123"/>
      <c r="P420" s="123"/>
      <c r="Q420" s="123"/>
      <c r="R420" s="123"/>
      <c r="S420" s="123"/>
      <c r="T420" s="123"/>
      <c r="U420" s="123"/>
    </row>
    <row r="421" spans="2:21">
      <c r="B421" s="122"/>
      <c r="C421" s="123"/>
      <c r="D421" s="123"/>
      <c r="E421" s="123"/>
      <c r="F421" s="123"/>
      <c r="G421" s="123"/>
      <c r="H421" s="123"/>
      <c r="I421" s="123"/>
      <c r="J421" s="123"/>
      <c r="K421" s="123"/>
      <c r="L421" s="123"/>
      <c r="M421" s="123"/>
      <c r="N421" s="123"/>
      <c r="O421" s="123"/>
      <c r="P421" s="123"/>
      <c r="Q421" s="123"/>
      <c r="R421" s="123"/>
      <c r="S421" s="123"/>
      <c r="T421" s="123"/>
      <c r="U421" s="123"/>
    </row>
    <row r="422" spans="2:21">
      <c r="B422" s="122"/>
      <c r="C422" s="123"/>
      <c r="D422" s="123"/>
      <c r="E422" s="123"/>
      <c r="F422" s="123"/>
      <c r="G422" s="123"/>
      <c r="H422" s="123"/>
      <c r="I422" s="123"/>
      <c r="J422" s="123"/>
      <c r="K422" s="123"/>
      <c r="L422" s="123"/>
      <c r="M422" s="123"/>
      <c r="N422" s="123"/>
      <c r="O422" s="123"/>
      <c r="P422" s="123"/>
      <c r="Q422" s="123"/>
      <c r="R422" s="123"/>
      <c r="S422" s="123"/>
      <c r="T422" s="123"/>
      <c r="U422" s="123"/>
    </row>
    <row r="423" spans="2:21">
      <c r="B423" s="122"/>
      <c r="C423" s="123"/>
      <c r="D423" s="123"/>
      <c r="E423" s="123"/>
      <c r="F423" s="123"/>
      <c r="G423" s="123"/>
      <c r="H423" s="123"/>
      <c r="I423" s="123"/>
      <c r="J423" s="123"/>
      <c r="K423" s="123"/>
      <c r="L423" s="123"/>
      <c r="M423" s="123"/>
      <c r="N423" s="123"/>
      <c r="O423" s="123"/>
      <c r="P423" s="123"/>
      <c r="Q423" s="123"/>
      <c r="R423" s="123"/>
      <c r="S423" s="123"/>
      <c r="T423" s="123"/>
      <c r="U423" s="123"/>
    </row>
    <row r="424" spans="2:21">
      <c r="B424" s="122"/>
      <c r="C424" s="123"/>
      <c r="D424" s="123"/>
      <c r="E424" s="123"/>
      <c r="F424" s="123"/>
      <c r="G424" s="123"/>
      <c r="H424" s="123"/>
      <c r="I424" s="123"/>
      <c r="J424" s="123"/>
      <c r="K424" s="123"/>
      <c r="L424" s="123"/>
      <c r="M424" s="123"/>
      <c r="N424" s="123"/>
      <c r="O424" s="123"/>
      <c r="P424" s="123"/>
      <c r="Q424" s="123"/>
      <c r="R424" s="123"/>
      <c r="S424" s="123"/>
      <c r="T424" s="123"/>
      <c r="U424" s="123"/>
    </row>
    <row r="425" spans="2:21">
      <c r="B425" s="122"/>
      <c r="C425" s="123"/>
      <c r="D425" s="123"/>
      <c r="E425" s="123"/>
      <c r="F425" s="123"/>
      <c r="G425" s="123"/>
      <c r="H425" s="123"/>
      <c r="I425" s="123"/>
      <c r="J425" s="123"/>
      <c r="K425" s="123"/>
      <c r="L425" s="123"/>
      <c r="M425" s="123"/>
      <c r="N425" s="123"/>
      <c r="O425" s="123"/>
      <c r="P425" s="123"/>
      <c r="Q425" s="123"/>
      <c r="R425" s="123"/>
      <c r="S425" s="123"/>
      <c r="T425" s="123"/>
      <c r="U425" s="123"/>
    </row>
    <row r="426" spans="2:21">
      <c r="B426" s="122"/>
      <c r="C426" s="123"/>
      <c r="D426" s="123"/>
      <c r="E426" s="123"/>
      <c r="F426" s="123"/>
      <c r="G426" s="123"/>
      <c r="H426" s="123"/>
      <c r="I426" s="123"/>
      <c r="J426" s="123"/>
      <c r="K426" s="123"/>
      <c r="L426" s="123"/>
      <c r="M426" s="123"/>
      <c r="N426" s="123"/>
      <c r="O426" s="123"/>
      <c r="P426" s="123"/>
      <c r="Q426" s="123"/>
      <c r="R426" s="123"/>
      <c r="S426" s="123"/>
      <c r="T426" s="123"/>
      <c r="U426" s="123"/>
    </row>
    <row r="427" spans="2:21">
      <c r="B427" s="122"/>
      <c r="C427" s="123"/>
      <c r="D427" s="123"/>
      <c r="E427" s="123"/>
      <c r="F427" s="123"/>
      <c r="G427" s="123"/>
      <c r="H427" s="123"/>
      <c r="I427" s="123"/>
      <c r="J427" s="123"/>
      <c r="K427" s="123"/>
      <c r="L427" s="123"/>
      <c r="M427" s="123"/>
      <c r="N427" s="123"/>
      <c r="O427" s="123"/>
      <c r="P427" s="123"/>
      <c r="Q427" s="123"/>
      <c r="R427" s="123"/>
      <c r="S427" s="123"/>
      <c r="T427" s="123"/>
      <c r="U427" s="123"/>
    </row>
    <row r="428" spans="2:21">
      <c r="B428" s="122"/>
      <c r="C428" s="123"/>
      <c r="D428" s="123"/>
      <c r="E428" s="123"/>
      <c r="F428" s="123"/>
      <c r="G428" s="123"/>
      <c r="H428" s="123"/>
      <c r="I428" s="123"/>
      <c r="J428" s="123"/>
      <c r="K428" s="123"/>
      <c r="L428" s="123"/>
      <c r="M428" s="123"/>
      <c r="N428" s="123"/>
      <c r="O428" s="123"/>
      <c r="P428" s="123"/>
      <c r="Q428" s="123"/>
      <c r="R428" s="123"/>
      <c r="S428" s="123"/>
      <c r="T428" s="123"/>
      <c r="U428" s="123"/>
    </row>
    <row r="429" spans="2:21">
      <c r="B429" s="122"/>
      <c r="C429" s="123"/>
      <c r="D429" s="123"/>
      <c r="E429" s="123"/>
      <c r="F429" s="123"/>
      <c r="G429" s="123"/>
      <c r="H429" s="123"/>
      <c r="I429" s="123"/>
      <c r="J429" s="123"/>
      <c r="K429" s="123"/>
      <c r="L429" s="123"/>
      <c r="M429" s="123"/>
      <c r="N429" s="123"/>
      <c r="O429" s="123"/>
      <c r="P429" s="123"/>
      <c r="Q429" s="123"/>
      <c r="R429" s="123"/>
      <c r="S429" s="123"/>
      <c r="T429" s="123"/>
      <c r="U429" s="123"/>
    </row>
    <row r="430" spans="2:21">
      <c r="B430" s="122"/>
      <c r="C430" s="123"/>
      <c r="D430" s="123"/>
      <c r="E430" s="123"/>
      <c r="F430" s="123"/>
      <c r="G430" s="123"/>
      <c r="H430" s="123"/>
      <c r="I430" s="123"/>
      <c r="J430" s="123"/>
      <c r="K430" s="123"/>
      <c r="L430" s="123"/>
      <c r="M430" s="123"/>
      <c r="N430" s="123"/>
      <c r="O430" s="123"/>
      <c r="P430" s="123"/>
      <c r="Q430" s="123"/>
      <c r="R430" s="123"/>
      <c r="S430" s="123"/>
      <c r="T430" s="123"/>
      <c r="U430" s="123"/>
    </row>
    <row r="431" spans="2:21">
      <c r="B431" s="122"/>
      <c r="C431" s="123"/>
      <c r="D431" s="123"/>
      <c r="E431" s="123"/>
      <c r="F431" s="123"/>
      <c r="G431" s="123"/>
      <c r="H431" s="123"/>
      <c r="I431" s="123"/>
      <c r="J431" s="123"/>
      <c r="K431" s="123"/>
      <c r="L431" s="123"/>
      <c r="M431" s="123"/>
      <c r="N431" s="123"/>
      <c r="O431" s="123"/>
      <c r="P431" s="123"/>
      <c r="Q431" s="123"/>
      <c r="R431" s="123"/>
      <c r="S431" s="123"/>
      <c r="T431" s="123"/>
      <c r="U431" s="123"/>
    </row>
    <row r="432" spans="2:21">
      <c r="B432" s="122"/>
      <c r="C432" s="123"/>
      <c r="D432" s="123"/>
      <c r="E432" s="123"/>
      <c r="F432" s="123"/>
      <c r="G432" s="123"/>
      <c r="H432" s="123"/>
      <c r="I432" s="123"/>
      <c r="J432" s="123"/>
      <c r="K432" s="123"/>
      <c r="L432" s="123"/>
      <c r="M432" s="123"/>
      <c r="N432" s="123"/>
      <c r="O432" s="123"/>
      <c r="P432" s="123"/>
      <c r="Q432" s="123"/>
      <c r="R432" s="123"/>
      <c r="S432" s="123"/>
      <c r="T432" s="123"/>
      <c r="U432" s="123"/>
    </row>
    <row r="433" spans="2:21">
      <c r="B433" s="122"/>
      <c r="C433" s="123"/>
      <c r="D433" s="123"/>
      <c r="E433" s="123"/>
      <c r="F433" s="123"/>
      <c r="G433" s="123"/>
      <c r="H433" s="123"/>
      <c r="I433" s="123"/>
      <c r="J433" s="123"/>
      <c r="K433" s="123"/>
      <c r="L433" s="123"/>
      <c r="M433" s="123"/>
      <c r="N433" s="123"/>
      <c r="O433" s="123"/>
      <c r="P433" s="123"/>
      <c r="Q433" s="123"/>
      <c r="R433" s="123"/>
      <c r="S433" s="123"/>
      <c r="T433" s="123"/>
      <c r="U433" s="123"/>
    </row>
    <row r="434" spans="2:21">
      <c r="B434" s="122"/>
      <c r="C434" s="123"/>
      <c r="D434" s="123"/>
      <c r="E434" s="123"/>
      <c r="F434" s="123"/>
      <c r="G434" s="123"/>
      <c r="H434" s="123"/>
      <c r="I434" s="123"/>
      <c r="J434" s="123"/>
      <c r="K434" s="123"/>
      <c r="L434" s="123"/>
      <c r="M434" s="123"/>
      <c r="N434" s="123"/>
      <c r="O434" s="123"/>
      <c r="P434" s="123"/>
      <c r="Q434" s="123"/>
      <c r="R434" s="123"/>
      <c r="S434" s="123"/>
      <c r="T434" s="123"/>
      <c r="U434" s="123"/>
    </row>
    <row r="435" spans="2:21">
      <c r="B435" s="122"/>
      <c r="C435" s="123"/>
      <c r="D435" s="123"/>
      <c r="E435" s="123"/>
      <c r="F435" s="123"/>
      <c r="G435" s="123"/>
      <c r="H435" s="123"/>
      <c r="I435" s="123"/>
      <c r="J435" s="123"/>
      <c r="K435" s="123"/>
      <c r="L435" s="123"/>
      <c r="M435" s="123"/>
      <c r="N435" s="123"/>
      <c r="O435" s="123"/>
      <c r="P435" s="123"/>
      <c r="Q435" s="123"/>
      <c r="R435" s="123"/>
      <c r="S435" s="123"/>
      <c r="T435" s="123"/>
      <c r="U435" s="123"/>
    </row>
    <row r="436" spans="2:21">
      <c r="B436" s="122"/>
      <c r="C436" s="123"/>
      <c r="D436" s="123"/>
      <c r="E436" s="123"/>
      <c r="F436" s="123"/>
      <c r="G436" s="123"/>
      <c r="H436" s="123"/>
      <c r="I436" s="123"/>
      <c r="J436" s="123"/>
      <c r="K436" s="123"/>
      <c r="L436" s="123"/>
      <c r="M436" s="123"/>
      <c r="N436" s="123"/>
      <c r="O436" s="123"/>
      <c r="P436" s="123"/>
      <c r="Q436" s="123"/>
      <c r="R436" s="123"/>
      <c r="S436" s="123"/>
      <c r="T436" s="123"/>
      <c r="U436" s="123"/>
    </row>
    <row r="437" spans="2:21">
      <c r="B437" s="122"/>
      <c r="C437" s="123"/>
      <c r="D437" s="123"/>
      <c r="E437" s="123"/>
      <c r="F437" s="123"/>
      <c r="G437" s="123"/>
      <c r="H437" s="123"/>
      <c r="I437" s="123"/>
      <c r="J437" s="123"/>
      <c r="K437" s="123"/>
      <c r="L437" s="123"/>
      <c r="M437" s="123"/>
      <c r="N437" s="123"/>
      <c r="O437" s="123"/>
      <c r="P437" s="123"/>
      <c r="Q437" s="123"/>
      <c r="R437" s="123"/>
      <c r="S437" s="123"/>
      <c r="T437" s="123"/>
      <c r="U437" s="123"/>
    </row>
    <row r="438" spans="2:21">
      <c r="B438" s="122"/>
      <c r="C438" s="123"/>
      <c r="D438" s="123"/>
      <c r="E438" s="123"/>
      <c r="F438" s="123"/>
      <c r="G438" s="123"/>
      <c r="H438" s="123"/>
      <c r="I438" s="123"/>
      <c r="J438" s="123"/>
      <c r="K438" s="123"/>
      <c r="L438" s="123"/>
      <c r="M438" s="123"/>
      <c r="N438" s="123"/>
      <c r="O438" s="123"/>
      <c r="P438" s="123"/>
      <c r="Q438" s="123"/>
      <c r="R438" s="123"/>
      <c r="S438" s="123"/>
      <c r="T438" s="123"/>
      <c r="U438" s="123"/>
    </row>
    <row r="439" spans="2:21">
      <c r="B439" s="122"/>
      <c r="C439" s="123"/>
      <c r="D439" s="123"/>
      <c r="E439" s="123"/>
      <c r="F439" s="123"/>
      <c r="G439" s="123"/>
      <c r="H439" s="123"/>
      <c r="I439" s="123"/>
      <c r="J439" s="123"/>
      <c r="K439" s="123"/>
      <c r="L439" s="123"/>
      <c r="M439" s="123"/>
      <c r="N439" s="123"/>
      <c r="O439" s="123"/>
      <c r="P439" s="123"/>
      <c r="Q439" s="123"/>
      <c r="R439" s="123"/>
      <c r="S439" s="123"/>
      <c r="T439" s="123"/>
      <c r="U439" s="123"/>
    </row>
    <row r="440" spans="2:21">
      <c r="B440" s="122"/>
      <c r="C440" s="123"/>
      <c r="D440" s="123"/>
      <c r="E440" s="123"/>
      <c r="F440" s="123"/>
      <c r="G440" s="123"/>
      <c r="H440" s="123"/>
      <c r="I440" s="123"/>
      <c r="J440" s="123"/>
      <c r="K440" s="123"/>
      <c r="L440" s="123"/>
      <c r="M440" s="123"/>
      <c r="N440" s="123"/>
      <c r="O440" s="123"/>
      <c r="P440" s="123"/>
      <c r="Q440" s="123"/>
      <c r="R440" s="123"/>
      <c r="S440" s="123"/>
      <c r="T440" s="123"/>
      <c r="U440" s="123"/>
    </row>
    <row r="441" spans="2:21">
      <c r="B441" s="122"/>
      <c r="C441" s="123"/>
      <c r="D441" s="123"/>
      <c r="E441" s="123"/>
      <c r="F441" s="123"/>
      <c r="G441" s="123"/>
      <c r="H441" s="123"/>
      <c r="I441" s="123"/>
      <c r="J441" s="123"/>
      <c r="K441" s="123"/>
      <c r="L441" s="123"/>
      <c r="M441" s="123"/>
      <c r="N441" s="123"/>
      <c r="O441" s="123"/>
      <c r="P441" s="123"/>
      <c r="Q441" s="123"/>
      <c r="R441" s="123"/>
      <c r="S441" s="123"/>
      <c r="T441" s="123"/>
      <c r="U441" s="123"/>
    </row>
    <row r="442" spans="2:21">
      <c r="B442" s="122"/>
      <c r="C442" s="123"/>
      <c r="D442" s="123"/>
      <c r="E442" s="123"/>
      <c r="F442" s="123"/>
      <c r="G442" s="123"/>
      <c r="H442" s="123"/>
      <c r="I442" s="123"/>
      <c r="J442" s="123"/>
      <c r="K442" s="123"/>
      <c r="L442" s="123"/>
      <c r="M442" s="123"/>
      <c r="N442" s="123"/>
      <c r="O442" s="123"/>
      <c r="P442" s="123"/>
      <c r="Q442" s="123"/>
      <c r="R442" s="123"/>
      <c r="S442" s="123"/>
      <c r="T442" s="123"/>
      <c r="U442" s="123"/>
    </row>
    <row r="443" spans="2:21">
      <c r="B443" s="122"/>
      <c r="C443" s="123"/>
      <c r="D443" s="123"/>
      <c r="E443" s="123"/>
      <c r="F443" s="123"/>
      <c r="G443" s="123"/>
      <c r="H443" s="123"/>
      <c r="I443" s="123"/>
      <c r="J443" s="123"/>
      <c r="K443" s="123"/>
      <c r="L443" s="123"/>
      <c r="M443" s="123"/>
      <c r="N443" s="123"/>
      <c r="O443" s="123"/>
      <c r="P443" s="123"/>
      <c r="Q443" s="123"/>
      <c r="R443" s="123"/>
      <c r="S443" s="123"/>
      <c r="T443" s="123"/>
      <c r="U443" s="123"/>
    </row>
    <row r="444" spans="2:21">
      <c r="B444" s="122"/>
      <c r="C444" s="123"/>
      <c r="D444" s="123"/>
      <c r="E444" s="123"/>
      <c r="F444" s="123"/>
      <c r="G444" s="123"/>
      <c r="H444" s="123"/>
      <c r="I444" s="123"/>
      <c r="J444" s="123"/>
      <c r="K444" s="123"/>
      <c r="L444" s="123"/>
      <c r="M444" s="123"/>
      <c r="N444" s="123"/>
      <c r="O444" s="123"/>
      <c r="P444" s="123"/>
      <c r="Q444" s="123"/>
      <c r="R444" s="123"/>
      <c r="S444" s="123"/>
      <c r="T444" s="123"/>
      <c r="U444" s="123"/>
    </row>
    <row r="445" spans="2:21">
      <c r="B445" s="122"/>
      <c r="C445" s="123"/>
      <c r="D445" s="123"/>
      <c r="E445" s="123"/>
      <c r="F445" s="123"/>
      <c r="G445" s="123"/>
      <c r="H445" s="123"/>
      <c r="I445" s="123"/>
      <c r="J445" s="123"/>
      <c r="K445" s="123"/>
      <c r="L445" s="123"/>
      <c r="M445" s="123"/>
      <c r="N445" s="123"/>
      <c r="O445" s="123"/>
      <c r="P445" s="123"/>
      <c r="Q445" s="123"/>
      <c r="R445" s="123"/>
      <c r="S445" s="123"/>
      <c r="T445" s="123"/>
      <c r="U445" s="123"/>
    </row>
    <row r="446" spans="2:21">
      <c r="B446" s="122"/>
      <c r="C446" s="123"/>
      <c r="D446" s="123"/>
      <c r="E446" s="123"/>
      <c r="F446" s="123"/>
      <c r="G446" s="123"/>
      <c r="H446" s="123"/>
      <c r="I446" s="123"/>
      <c r="J446" s="123"/>
      <c r="K446" s="123"/>
      <c r="L446" s="123"/>
      <c r="M446" s="123"/>
      <c r="N446" s="123"/>
      <c r="O446" s="123"/>
      <c r="P446" s="123"/>
      <c r="Q446" s="123"/>
      <c r="R446" s="123"/>
      <c r="S446" s="123"/>
      <c r="T446" s="123"/>
      <c r="U446" s="123"/>
    </row>
    <row r="447" spans="2:21">
      <c r="B447" s="122"/>
      <c r="C447" s="123"/>
      <c r="D447" s="123"/>
      <c r="E447" s="123"/>
      <c r="F447" s="123"/>
      <c r="G447" s="123"/>
      <c r="H447" s="123"/>
      <c r="I447" s="123"/>
      <c r="J447" s="123"/>
      <c r="K447" s="123"/>
      <c r="L447" s="123"/>
      <c r="M447" s="123"/>
      <c r="N447" s="123"/>
      <c r="O447" s="123"/>
      <c r="P447" s="123"/>
      <c r="Q447" s="123"/>
      <c r="R447" s="123"/>
      <c r="S447" s="123"/>
      <c r="T447" s="123"/>
      <c r="U447" s="123"/>
    </row>
    <row r="448" spans="2:21">
      <c r="B448" s="122"/>
      <c r="C448" s="123"/>
      <c r="D448" s="123"/>
      <c r="E448" s="123"/>
      <c r="F448" s="123"/>
      <c r="G448" s="123"/>
      <c r="H448" s="123"/>
      <c r="I448" s="123"/>
      <c r="J448" s="123"/>
      <c r="K448" s="123"/>
      <c r="L448" s="123"/>
      <c r="M448" s="123"/>
      <c r="N448" s="123"/>
      <c r="O448" s="123"/>
      <c r="P448" s="123"/>
      <c r="Q448" s="123"/>
      <c r="R448" s="123"/>
      <c r="S448" s="123"/>
      <c r="T448" s="123"/>
      <c r="U448" s="123"/>
    </row>
    <row r="449" spans="2:21">
      <c r="B449" s="122"/>
      <c r="C449" s="123"/>
      <c r="D449" s="123"/>
      <c r="E449" s="123"/>
      <c r="F449" s="123"/>
      <c r="G449" s="123"/>
      <c r="H449" s="123"/>
      <c r="I449" s="123"/>
      <c r="J449" s="123"/>
      <c r="K449" s="123"/>
      <c r="L449" s="123"/>
      <c r="M449" s="123"/>
      <c r="N449" s="123"/>
      <c r="O449" s="123"/>
      <c r="P449" s="123"/>
      <c r="Q449" s="123"/>
      <c r="R449" s="123"/>
      <c r="S449" s="123"/>
      <c r="T449" s="123"/>
      <c r="U449" s="123"/>
    </row>
    <row r="450" spans="2:21">
      <c r="B450" s="122"/>
      <c r="C450" s="123"/>
      <c r="D450" s="123"/>
      <c r="E450" s="123"/>
      <c r="F450" s="123"/>
      <c r="G450" s="123"/>
      <c r="H450" s="123"/>
      <c r="I450" s="123"/>
      <c r="J450" s="123"/>
      <c r="K450" s="123"/>
      <c r="L450" s="123"/>
      <c r="M450" s="123"/>
      <c r="N450" s="123"/>
      <c r="O450" s="123"/>
      <c r="P450" s="123"/>
      <c r="Q450" s="123"/>
      <c r="R450" s="123"/>
      <c r="S450" s="123"/>
      <c r="T450" s="123"/>
      <c r="U450" s="123"/>
    </row>
    <row r="451" spans="2:21">
      <c r="B451" s="122"/>
      <c r="C451" s="123"/>
      <c r="D451" s="123"/>
      <c r="E451" s="123"/>
      <c r="F451" s="123"/>
      <c r="G451" s="123"/>
      <c r="H451" s="123"/>
      <c r="I451" s="123"/>
      <c r="J451" s="123"/>
      <c r="K451" s="123"/>
      <c r="L451" s="123"/>
      <c r="M451" s="123"/>
      <c r="N451" s="123"/>
      <c r="O451" s="123"/>
      <c r="P451" s="123"/>
      <c r="Q451" s="123"/>
      <c r="R451" s="123"/>
      <c r="S451" s="123"/>
      <c r="T451" s="123"/>
      <c r="U451" s="123"/>
    </row>
    <row r="452" spans="2:21">
      <c r="B452" s="122"/>
      <c r="C452" s="123"/>
      <c r="D452" s="123"/>
      <c r="E452" s="123"/>
      <c r="F452" s="123"/>
      <c r="G452" s="123"/>
      <c r="H452" s="123"/>
      <c r="I452" s="123"/>
      <c r="J452" s="123"/>
      <c r="K452" s="123"/>
      <c r="L452" s="123"/>
      <c r="M452" s="123"/>
      <c r="N452" s="123"/>
      <c r="O452" s="123"/>
      <c r="P452" s="123"/>
      <c r="Q452" s="123"/>
      <c r="R452" s="123"/>
      <c r="S452" s="123"/>
      <c r="T452" s="123"/>
      <c r="U452" s="123"/>
    </row>
    <row r="453" spans="2:21">
      <c r="B453" s="122"/>
      <c r="C453" s="123"/>
      <c r="D453" s="123"/>
      <c r="E453" s="123"/>
      <c r="F453" s="123"/>
      <c r="G453" s="123"/>
      <c r="H453" s="123"/>
      <c r="I453" s="123"/>
      <c r="J453" s="123"/>
      <c r="K453" s="123"/>
      <c r="L453" s="123"/>
      <c r="M453" s="123"/>
      <c r="N453" s="123"/>
      <c r="O453" s="123"/>
      <c r="P453" s="123"/>
      <c r="Q453" s="123"/>
      <c r="R453" s="123"/>
      <c r="S453" s="123"/>
      <c r="T453" s="123"/>
      <c r="U453" s="123"/>
    </row>
    <row r="454" spans="2:21">
      <c r="B454" s="122"/>
      <c r="C454" s="123"/>
      <c r="D454" s="123"/>
      <c r="E454" s="123"/>
      <c r="F454" s="123"/>
      <c r="G454" s="123"/>
      <c r="H454" s="123"/>
      <c r="I454" s="123"/>
      <c r="J454" s="123"/>
      <c r="K454" s="123"/>
      <c r="L454" s="123"/>
      <c r="M454" s="123"/>
      <c r="N454" s="123"/>
      <c r="O454" s="123"/>
      <c r="P454" s="123"/>
      <c r="Q454" s="123"/>
      <c r="R454" s="123"/>
      <c r="S454" s="123"/>
      <c r="T454" s="123"/>
      <c r="U454" s="123"/>
    </row>
    <row r="455" spans="2:21">
      <c r="B455" s="122"/>
      <c r="C455" s="123"/>
      <c r="D455" s="123"/>
      <c r="E455" s="123"/>
      <c r="F455" s="123"/>
      <c r="G455" s="123"/>
      <c r="H455" s="123"/>
      <c r="I455" s="123"/>
      <c r="J455" s="123"/>
      <c r="K455" s="123"/>
      <c r="L455" s="123"/>
      <c r="M455" s="123"/>
      <c r="N455" s="123"/>
      <c r="O455" s="123"/>
      <c r="P455" s="123"/>
      <c r="Q455" s="123"/>
      <c r="R455" s="123"/>
      <c r="S455" s="123"/>
      <c r="T455" s="123"/>
      <c r="U455" s="123"/>
    </row>
    <row r="456" spans="2:21">
      <c r="B456" s="122"/>
      <c r="C456" s="123"/>
      <c r="D456" s="123"/>
      <c r="E456" s="123"/>
      <c r="F456" s="123"/>
      <c r="G456" s="123"/>
      <c r="H456" s="123"/>
      <c r="I456" s="123"/>
      <c r="J456" s="123"/>
      <c r="K456" s="123"/>
      <c r="L456" s="123"/>
      <c r="M456" s="123"/>
      <c r="N456" s="123"/>
      <c r="O456" s="123"/>
      <c r="P456" s="123"/>
      <c r="Q456" s="123"/>
      <c r="R456" s="123"/>
      <c r="S456" s="123"/>
      <c r="T456" s="123"/>
      <c r="U456" s="123"/>
    </row>
    <row r="457" spans="2:21">
      <c r="B457" s="122"/>
      <c r="C457" s="123"/>
      <c r="D457" s="123"/>
      <c r="E457" s="123"/>
      <c r="F457" s="123"/>
      <c r="G457" s="123"/>
      <c r="H457" s="123"/>
      <c r="I457" s="123"/>
      <c r="J457" s="123"/>
      <c r="K457" s="123"/>
      <c r="L457" s="123"/>
      <c r="M457" s="123"/>
      <c r="N457" s="123"/>
      <c r="O457" s="123"/>
      <c r="P457" s="123"/>
      <c r="Q457" s="123"/>
      <c r="R457" s="123"/>
      <c r="S457" s="123"/>
      <c r="T457" s="123"/>
      <c r="U457" s="123"/>
    </row>
    <row r="458" spans="2:21">
      <c r="B458" s="122"/>
      <c r="C458" s="123"/>
      <c r="D458" s="123"/>
      <c r="E458" s="123"/>
      <c r="F458" s="123"/>
      <c r="G458" s="123"/>
      <c r="H458" s="123"/>
      <c r="I458" s="123"/>
      <c r="J458" s="123"/>
      <c r="K458" s="123"/>
      <c r="L458" s="123"/>
      <c r="M458" s="123"/>
      <c r="N458" s="123"/>
      <c r="O458" s="123"/>
      <c r="P458" s="123"/>
      <c r="Q458" s="123"/>
      <c r="R458" s="123"/>
      <c r="S458" s="123"/>
      <c r="T458" s="123"/>
      <c r="U458" s="123"/>
    </row>
    <row r="459" spans="2:21">
      <c r="B459" s="122"/>
      <c r="C459" s="123"/>
      <c r="D459" s="123"/>
      <c r="E459" s="123"/>
      <c r="F459" s="123"/>
      <c r="G459" s="123"/>
      <c r="H459" s="123"/>
      <c r="I459" s="123"/>
      <c r="J459" s="123"/>
      <c r="K459" s="123"/>
      <c r="L459" s="123"/>
      <c r="M459" s="123"/>
      <c r="N459" s="123"/>
      <c r="O459" s="123"/>
      <c r="P459" s="123"/>
      <c r="Q459" s="123"/>
      <c r="R459" s="123"/>
      <c r="S459" s="123"/>
      <c r="T459" s="123"/>
      <c r="U459" s="123"/>
    </row>
    <row r="460" spans="2:21">
      <c r="B460" s="122"/>
      <c r="C460" s="123"/>
      <c r="D460" s="123"/>
      <c r="E460" s="123"/>
      <c r="F460" s="123"/>
      <c r="G460" s="123"/>
      <c r="H460" s="123"/>
      <c r="I460" s="123"/>
      <c r="J460" s="123"/>
      <c r="K460" s="123"/>
      <c r="L460" s="123"/>
      <c r="M460" s="123"/>
      <c r="N460" s="123"/>
      <c r="O460" s="123"/>
      <c r="P460" s="123"/>
      <c r="Q460" s="123"/>
      <c r="R460" s="123"/>
      <c r="S460" s="123"/>
      <c r="T460" s="123"/>
      <c r="U460" s="123"/>
    </row>
    <row r="461" spans="2:21">
      <c r="B461" s="122"/>
      <c r="C461" s="123"/>
      <c r="D461" s="123"/>
      <c r="E461" s="123"/>
      <c r="F461" s="123"/>
      <c r="G461" s="123"/>
      <c r="H461" s="123"/>
      <c r="I461" s="123"/>
      <c r="J461" s="123"/>
      <c r="K461" s="123"/>
      <c r="L461" s="123"/>
      <c r="M461" s="123"/>
      <c r="N461" s="123"/>
      <c r="O461" s="123"/>
      <c r="P461" s="123"/>
      <c r="Q461" s="123"/>
      <c r="R461" s="123"/>
      <c r="S461" s="123"/>
      <c r="T461" s="123"/>
      <c r="U461" s="123"/>
    </row>
    <row r="462" spans="2:21">
      <c r="B462" s="122"/>
      <c r="C462" s="123"/>
      <c r="D462" s="123"/>
      <c r="E462" s="123"/>
      <c r="F462" s="123"/>
      <c r="G462" s="123"/>
      <c r="H462" s="123"/>
      <c r="I462" s="123"/>
      <c r="J462" s="123"/>
      <c r="K462" s="123"/>
      <c r="L462" s="123"/>
      <c r="M462" s="123"/>
      <c r="N462" s="123"/>
      <c r="O462" s="123"/>
      <c r="P462" s="123"/>
      <c r="Q462" s="123"/>
      <c r="R462" s="123"/>
      <c r="S462" s="123"/>
      <c r="T462" s="123"/>
      <c r="U462" s="123"/>
    </row>
    <row r="463" spans="2:21">
      <c r="B463" s="122"/>
      <c r="C463" s="123"/>
      <c r="D463" s="123"/>
      <c r="E463" s="123"/>
      <c r="F463" s="123"/>
      <c r="G463" s="123"/>
      <c r="H463" s="123"/>
      <c r="I463" s="123"/>
      <c r="J463" s="123"/>
      <c r="K463" s="123"/>
      <c r="L463" s="123"/>
      <c r="M463" s="123"/>
      <c r="N463" s="123"/>
      <c r="O463" s="123"/>
      <c r="P463" s="123"/>
      <c r="Q463" s="123"/>
      <c r="R463" s="123"/>
      <c r="S463" s="123"/>
      <c r="T463" s="123"/>
      <c r="U463" s="123"/>
    </row>
    <row r="464" spans="2:21">
      <c r="B464" s="122"/>
      <c r="C464" s="123"/>
      <c r="D464" s="123"/>
      <c r="E464" s="123"/>
      <c r="F464" s="123"/>
      <c r="G464" s="123"/>
      <c r="H464" s="123"/>
      <c r="I464" s="123"/>
      <c r="J464" s="123"/>
      <c r="K464" s="123"/>
      <c r="L464" s="123"/>
      <c r="M464" s="123"/>
      <c r="N464" s="123"/>
      <c r="O464" s="123"/>
      <c r="P464" s="123"/>
      <c r="Q464" s="123"/>
      <c r="R464" s="123"/>
      <c r="S464" s="123"/>
      <c r="T464" s="123"/>
      <c r="U464" s="123"/>
    </row>
    <row r="465" spans="2:21">
      <c r="B465" s="122"/>
      <c r="C465" s="123"/>
      <c r="D465" s="123"/>
      <c r="E465" s="123"/>
      <c r="F465" s="123"/>
      <c r="G465" s="123"/>
      <c r="H465" s="123"/>
      <c r="I465" s="123"/>
      <c r="J465" s="123"/>
      <c r="K465" s="123"/>
      <c r="L465" s="123"/>
      <c r="M465" s="123"/>
      <c r="N465" s="123"/>
      <c r="O465" s="123"/>
      <c r="P465" s="123"/>
      <c r="Q465" s="123"/>
      <c r="R465" s="123"/>
      <c r="S465" s="123"/>
      <c r="T465" s="123"/>
      <c r="U465" s="123"/>
    </row>
    <row r="466" spans="2:21">
      <c r="B466" s="122"/>
      <c r="C466" s="123"/>
      <c r="D466" s="123"/>
      <c r="E466" s="123"/>
      <c r="F466" s="123"/>
      <c r="G466" s="123"/>
      <c r="H466" s="123"/>
      <c r="I466" s="123"/>
      <c r="J466" s="123"/>
      <c r="K466" s="123"/>
      <c r="L466" s="123"/>
      <c r="M466" s="123"/>
      <c r="N466" s="123"/>
      <c r="O466" s="123"/>
      <c r="P466" s="123"/>
      <c r="Q466" s="123"/>
      <c r="R466" s="123"/>
      <c r="S466" s="123"/>
      <c r="T466" s="123"/>
      <c r="U466" s="123"/>
    </row>
    <row r="467" spans="2:21">
      <c r="B467" s="122"/>
      <c r="C467" s="123"/>
      <c r="D467" s="123"/>
      <c r="E467" s="123"/>
      <c r="F467" s="123"/>
      <c r="G467" s="123"/>
      <c r="H467" s="123"/>
      <c r="I467" s="123"/>
      <c r="J467" s="123"/>
      <c r="K467" s="123"/>
      <c r="L467" s="123"/>
      <c r="M467" s="123"/>
      <c r="N467" s="123"/>
      <c r="O467" s="123"/>
      <c r="P467" s="123"/>
      <c r="Q467" s="123"/>
      <c r="R467" s="123"/>
      <c r="S467" s="123"/>
      <c r="T467" s="123"/>
      <c r="U467" s="123"/>
    </row>
    <row r="468" spans="2:21">
      <c r="B468" s="122"/>
      <c r="C468" s="123"/>
      <c r="D468" s="123"/>
      <c r="E468" s="123"/>
      <c r="F468" s="123"/>
      <c r="G468" s="123"/>
      <c r="H468" s="123"/>
      <c r="I468" s="123"/>
      <c r="J468" s="123"/>
      <c r="K468" s="123"/>
      <c r="L468" s="123"/>
      <c r="M468" s="123"/>
      <c r="N468" s="123"/>
      <c r="O468" s="123"/>
      <c r="P468" s="123"/>
      <c r="Q468" s="123"/>
      <c r="R468" s="123"/>
      <c r="S468" s="123"/>
      <c r="T468" s="123"/>
      <c r="U468" s="123"/>
    </row>
    <row r="469" spans="2:21">
      <c r="B469" s="122"/>
      <c r="C469" s="123"/>
      <c r="D469" s="123"/>
      <c r="E469" s="123"/>
      <c r="F469" s="123"/>
      <c r="G469" s="123"/>
      <c r="H469" s="123"/>
      <c r="I469" s="123"/>
      <c r="J469" s="123"/>
      <c r="K469" s="123"/>
      <c r="L469" s="123"/>
      <c r="M469" s="123"/>
      <c r="N469" s="123"/>
      <c r="O469" s="123"/>
      <c r="P469" s="123"/>
      <c r="Q469" s="123"/>
      <c r="R469" s="123"/>
      <c r="S469" s="123"/>
      <c r="T469" s="123"/>
      <c r="U469" s="123"/>
    </row>
    <row r="470" spans="2:21">
      <c r="B470" s="122"/>
      <c r="C470" s="123"/>
      <c r="D470" s="123"/>
      <c r="E470" s="123"/>
      <c r="F470" s="123"/>
      <c r="G470" s="123"/>
      <c r="H470" s="123"/>
      <c r="I470" s="123"/>
      <c r="J470" s="123"/>
      <c r="K470" s="123"/>
      <c r="L470" s="123"/>
      <c r="M470" s="123"/>
      <c r="N470" s="123"/>
      <c r="O470" s="123"/>
      <c r="P470" s="123"/>
      <c r="Q470" s="123"/>
      <c r="R470" s="123"/>
      <c r="S470" s="123"/>
      <c r="T470" s="123"/>
      <c r="U470" s="123"/>
    </row>
    <row r="471" spans="2:21">
      <c r="B471" s="122"/>
      <c r="C471" s="123"/>
      <c r="D471" s="123"/>
      <c r="E471" s="123"/>
      <c r="F471" s="123"/>
      <c r="G471" s="123"/>
      <c r="H471" s="123"/>
      <c r="I471" s="123"/>
      <c r="J471" s="123"/>
      <c r="K471" s="123"/>
      <c r="L471" s="123"/>
      <c r="M471" s="123"/>
      <c r="N471" s="123"/>
      <c r="O471" s="123"/>
      <c r="P471" s="123"/>
      <c r="Q471" s="123"/>
      <c r="R471" s="123"/>
      <c r="S471" s="123"/>
      <c r="T471" s="123"/>
      <c r="U471" s="123"/>
    </row>
    <row r="472" spans="2:21">
      <c r="B472" s="122"/>
      <c r="C472" s="123"/>
      <c r="D472" s="123"/>
      <c r="E472" s="123"/>
      <c r="F472" s="123"/>
      <c r="G472" s="123"/>
      <c r="H472" s="123"/>
      <c r="I472" s="123"/>
      <c r="J472" s="123"/>
      <c r="K472" s="123"/>
      <c r="L472" s="123"/>
      <c r="M472" s="123"/>
      <c r="N472" s="123"/>
      <c r="O472" s="123"/>
      <c r="P472" s="123"/>
      <c r="Q472" s="123"/>
      <c r="R472" s="123"/>
      <c r="S472" s="123"/>
      <c r="T472" s="123"/>
      <c r="U472" s="123"/>
    </row>
    <row r="473" spans="2:21">
      <c r="B473" s="122"/>
      <c r="C473" s="123"/>
      <c r="D473" s="123"/>
      <c r="E473" s="123"/>
      <c r="F473" s="123"/>
      <c r="G473" s="123"/>
      <c r="H473" s="123"/>
      <c r="I473" s="123"/>
      <c r="J473" s="123"/>
      <c r="K473" s="123"/>
      <c r="L473" s="123"/>
      <c r="M473" s="123"/>
      <c r="N473" s="123"/>
      <c r="O473" s="123"/>
      <c r="P473" s="123"/>
      <c r="Q473" s="123"/>
      <c r="R473" s="123"/>
      <c r="S473" s="123"/>
      <c r="T473" s="123"/>
      <c r="U473" s="123"/>
    </row>
    <row r="474" spans="2:21">
      <c r="B474" s="122"/>
      <c r="C474" s="123"/>
      <c r="D474" s="123"/>
      <c r="E474" s="123"/>
      <c r="F474" s="123"/>
      <c r="G474" s="123"/>
      <c r="H474" s="123"/>
      <c r="I474" s="123"/>
      <c r="J474" s="123"/>
      <c r="K474" s="123"/>
      <c r="L474" s="123"/>
      <c r="M474" s="123"/>
      <c r="N474" s="123"/>
      <c r="O474" s="123"/>
      <c r="P474" s="123"/>
      <c r="Q474" s="123"/>
      <c r="R474" s="123"/>
      <c r="S474" s="123"/>
      <c r="T474" s="123"/>
      <c r="U474" s="123"/>
    </row>
    <row r="475" spans="2:21">
      <c r="B475" s="122"/>
      <c r="C475" s="123"/>
      <c r="D475" s="123"/>
      <c r="E475" s="123"/>
      <c r="F475" s="123"/>
      <c r="G475" s="123"/>
      <c r="H475" s="123"/>
      <c r="I475" s="123"/>
      <c r="J475" s="123"/>
      <c r="K475" s="123"/>
      <c r="L475" s="123"/>
      <c r="M475" s="123"/>
      <c r="N475" s="123"/>
      <c r="O475" s="123"/>
      <c r="P475" s="123"/>
      <c r="Q475" s="123"/>
      <c r="R475" s="123"/>
      <c r="S475" s="123"/>
      <c r="T475" s="123"/>
      <c r="U475" s="123"/>
    </row>
    <row r="476" spans="2:21">
      <c r="B476" s="122"/>
      <c r="C476" s="123"/>
      <c r="D476" s="123"/>
      <c r="E476" s="123"/>
      <c r="F476" s="123"/>
      <c r="G476" s="123"/>
      <c r="H476" s="123"/>
      <c r="I476" s="123"/>
      <c r="J476" s="123"/>
      <c r="K476" s="123"/>
      <c r="L476" s="123"/>
      <c r="M476" s="123"/>
      <c r="N476" s="123"/>
      <c r="O476" s="123"/>
      <c r="P476" s="123"/>
      <c r="Q476" s="123"/>
      <c r="R476" s="123"/>
      <c r="S476" s="123"/>
      <c r="T476" s="123"/>
      <c r="U476" s="123"/>
    </row>
    <row r="477" spans="2:21">
      <c r="B477" s="122"/>
      <c r="C477" s="123"/>
      <c r="D477" s="123"/>
      <c r="E477" s="123"/>
      <c r="F477" s="123"/>
      <c r="G477" s="123"/>
      <c r="H477" s="123"/>
      <c r="I477" s="123"/>
      <c r="J477" s="123"/>
      <c r="K477" s="123"/>
      <c r="L477" s="123"/>
      <c r="M477" s="123"/>
      <c r="N477" s="123"/>
      <c r="O477" s="123"/>
      <c r="P477" s="123"/>
      <c r="Q477" s="123"/>
      <c r="R477" s="123"/>
      <c r="S477" s="123"/>
      <c r="T477" s="123"/>
      <c r="U477" s="123"/>
    </row>
    <row r="478" spans="2:21">
      <c r="B478" s="122"/>
      <c r="C478" s="123"/>
      <c r="D478" s="123"/>
      <c r="E478" s="123"/>
      <c r="F478" s="123"/>
      <c r="G478" s="123"/>
      <c r="H478" s="123"/>
      <c r="I478" s="123"/>
      <c r="J478" s="123"/>
      <c r="K478" s="123"/>
      <c r="L478" s="123"/>
      <c r="M478" s="123"/>
      <c r="N478" s="123"/>
      <c r="O478" s="123"/>
      <c r="P478" s="123"/>
      <c r="Q478" s="123"/>
      <c r="R478" s="123"/>
      <c r="S478" s="123"/>
      <c r="T478" s="123"/>
      <c r="U478" s="123"/>
    </row>
    <row r="479" spans="2:21">
      <c r="B479" s="122"/>
      <c r="C479" s="123"/>
      <c r="D479" s="123"/>
      <c r="E479" s="123"/>
      <c r="F479" s="123"/>
      <c r="G479" s="123"/>
      <c r="H479" s="123"/>
      <c r="I479" s="123"/>
      <c r="J479" s="123"/>
      <c r="K479" s="123"/>
      <c r="L479" s="123"/>
      <c r="M479" s="123"/>
      <c r="N479" s="123"/>
      <c r="O479" s="123"/>
      <c r="P479" s="123"/>
      <c r="Q479" s="123"/>
      <c r="R479" s="123"/>
      <c r="S479" s="123"/>
      <c r="T479" s="123"/>
      <c r="U479" s="123"/>
    </row>
    <row r="480" spans="2:21">
      <c r="B480" s="122"/>
      <c r="C480" s="123"/>
      <c r="D480" s="123"/>
      <c r="E480" s="123"/>
      <c r="F480" s="123"/>
      <c r="G480" s="123"/>
      <c r="H480" s="123"/>
      <c r="I480" s="123"/>
      <c r="J480" s="123"/>
      <c r="K480" s="123"/>
      <c r="L480" s="123"/>
      <c r="M480" s="123"/>
      <c r="N480" s="123"/>
      <c r="O480" s="123"/>
      <c r="P480" s="123"/>
      <c r="Q480" s="123"/>
      <c r="R480" s="123"/>
      <c r="S480" s="123"/>
      <c r="T480" s="123"/>
      <c r="U480" s="123"/>
    </row>
    <row r="481" spans="2:21">
      <c r="B481" s="122"/>
      <c r="C481" s="123"/>
      <c r="D481" s="123"/>
      <c r="E481" s="123"/>
      <c r="F481" s="123"/>
      <c r="G481" s="123"/>
      <c r="H481" s="123"/>
      <c r="I481" s="123"/>
      <c r="J481" s="123"/>
      <c r="K481" s="123"/>
      <c r="L481" s="123"/>
      <c r="M481" s="123"/>
      <c r="N481" s="123"/>
      <c r="O481" s="123"/>
      <c r="P481" s="123"/>
      <c r="Q481" s="123"/>
      <c r="R481" s="123"/>
      <c r="S481" s="123"/>
      <c r="T481" s="123"/>
      <c r="U481" s="123"/>
    </row>
    <row r="482" spans="2:21">
      <c r="B482" s="122"/>
      <c r="C482" s="123"/>
      <c r="D482" s="123"/>
      <c r="E482" s="123"/>
      <c r="F482" s="123"/>
      <c r="G482" s="123"/>
      <c r="H482" s="123"/>
      <c r="I482" s="123"/>
      <c r="J482" s="123"/>
      <c r="K482" s="123"/>
      <c r="L482" s="123"/>
      <c r="M482" s="123"/>
      <c r="N482" s="123"/>
      <c r="O482" s="123"/>
      <c r="P482" s="123"/>
      <c r="Q482" s="123"/>
      <c r="R482" s="123"/>
      <c r="S482" s="123"/>
      <c r="T482" s="123"/>
      <c r="U482" s="123"/>
    </row>
    <row r="483" spans="2:21">
      <c r="B483" s="122"/>
      <c r="C483" s="123"/>
      <c r="D483" s="123"/>
      <c r="E483" s="123"/>
      <c r="F483" s="123"/>
      <c r="G483" s="123"/>
      <c r="H483" s="123"/>
      <c r="I483" s="123"/>
      <c r="J483" s="123"/>
      <c r="K483" s="123"/>
      <c r="L483" s="123"/>
      <c r="M483" s="123"/>
      <c r="N483" s="123"/>
      <c r="O483" s="123"/>
      <c r="P483" s="123"/>
      <c r="Q483" s="123"/>
      <c r="R483" s="123"/>
      <c r="S483" s="123"/>
      <c r="T483" s="123"/>
      <c r="U483" s="123"/>
    </row>
    <row r="484" spans="2:21">
      <c r="B484" s="122"/>
      <c r="C484" s="123"/>
      <c r="D484" s="123"/>
      <c r="E484" s="123"/>
      <c r="F484" s="123"/>
      <c r="G484" s="123"/>
      <c r="H484" s="123"/>
      <c r="I484" s="123"/>
      <c r="J484" s="123"/>
      <c r="K484" s="123"/>
      <c r="L484" s="123"/>
      <c r="M484" s="123"/>
      <c r="N484" s="123"/>
      <c r="O484" s="123"/>
      <c r="P484" s="123"/>
      <c r="Q484" s="123"/>
      <c r="R484" s="123"/>
      <c r="S484" s="123"/>
      <c r="T484" s="123"/>
      <c r="U484" s="123"/>
    </row>
    <row r="485" spans="2:21">
      <c r="B485" s="122"/>
      <c r="C485" s="123"/>
      <c r="D485" s="123"/>
      <c r="E485" s="123"/>
      <c r="F485" s="123"/>
      <c r="G485" s="123"/>
      <c r="H485" s="123"/>
      <c r="I485" s="123"/>
      <c r="J485" s="123"/>
      <c r="K485" s="123"/>
      <c r="L485" s="123"/>
      <c r="M485" s="123"/>
      <c r="N485" s="123"/>
      <c r="O485" s="123"/>
      <c r="P485" s="123"/>
      <c r="Q485" s="123"/>
      <c r="R485" s="123"/>
      <c r="S485" s="123"/>
      <c r="T485" s="123"/>
      <c r="U485" s="123"/>
    </row>
    <row r="486" spans="2:21">
      <c r="B486" s="122"/>
      <c r="C486" s="123"/>
      <c r="D486" s="123"/>
      <c r="E486" s="123"/>
      <c r="F486" s="123"/>
      <c r="G486" s="123"/>
      <c r="H486" s="123"/>
      <c r="I486" s="123"/>
      <c r="J486" s="123"/>
      <c r="K486" s="123"/>
      <c r="L486" s="123"/>
      <c r="M486" s="123"/>
      <c r="N486" s="123"/>
      <c r="O486" s="123"/>
      <c r="P486" s="123"/>
      <c r="Q486" s="123"/>
      <c r="R486" s="123"/>
      <c r="S486" s="123"/>
      <c r="T486" s="123"/>
      <c r="U486" s="123"/>
    </row>
    <row r="487" spans="2:21">
      <c r="B487" s="122"/>
      <c r="C487" s="123"/>
      <c r="D487" s="123"/>
      <c r="E487" s="123"/>
      <c r="F487" s="123"/>
      <c r="G487" s="123"/>
      <c r="H487" s="123"/>
      <c r="I487" s="123"/>
      <c r="J487" s="123"/>
      <c r="K487" s="123"/>
      <c r="L487" s="123"/>
      <c r="M487" s="123"/>
      <c r="N487" s="123"/>
      <c r="O487" s="123"/>
      <c r="P487" s="123"/>
      <c r="Q487" s="123"/>
      <c r="R487" s="123"/>
      <c r="S487" s="123"/>
      <c r="T487" s="123"/>
      <c r="U487" s="123"/>
    </row>
    <row r="488" spans="2:21">
      <c r="B488" s="122"/>
      <c r="C488" s="123"/>
      <c r="D488" s="123"/>
      <c r="E488" s="123"/>
      <c r="F488" s="123"/>
      <c r="G488" s="123"/>
      <c r="H488" s="123"/>
      <c r="I488" s="123"/>
      <c r="J488" s="123"/>
      <c r="K488" s="123"/>
      <c r="L488" s="123"/>
      <c r="M488" s="123"/>
      <c r="N488" s="123"/>
      <c r="O488" s="123"/>
      <c r="P488" s="123"/>
      <c r="Q488" s="123"/>
      <c r="R488" s="123"/>
      <c r="S488" s="123"/>
      <c r="T488" s="123"/>
      <c r="U488" s="123"/>
    </row>
    <row r="489" spans="2:21">
      <c r="B489" s="122"/>
      <c r="C489" s="123"/>
      <c r="D489" s="123"/>
      <c r="E489" s="123"/>
      <c r="F489" s="123"/>
      <c r="G489" s="123"/>
      <c r="H489" s="123"/>
      <c r="I489" s="123"/>
      <c r="J489" s="123"/>
      <c r="K489" s="123"/>
      <c r="L489" s="123"/>
      <c r="M489" s="123"/>
      <c r="N489" s="123"/>
      <c r="O489" s="123"/>
      <c r="P489" s="123"/>
      <c r="Q489" s="123"/>
      <c r="R489" s="123"/>
      <c r="S489" s="123"/>
      <c r="T489" s="123"/>
      <c r="U489" s="123"/>
    </row>
    <row r="490" spans="2:21">
      <c r="B490" s="122"/>
      <c r="C490" s="123"/>
      <c r="D490" s="123"/>
      <c r="E490" s="123"/>
      <c r="F490" s="123"/>
      <c r="G490" s="123"/>
      <c r="H490" s="123"/>
      <c r="I490" s="123"/>
      <c r="J490" s="123"/>
      <c r="K490" s="123"/>
      <c r="L490" s="123"/>
      <c r="M490" s="123"/>
      <c r="N490" s="123"/>
      <c r="O490" s="123"/>
      <c r="P490" s="123"/>
      <c r="Q490" s="123"/>
      <c r="R490" s="123"/>
      <c r="S490" s="123"/>
      <c r="T490" s="123"/>
      <c r="U490" s="123"/>
    </row>
    <row r="491" spans="2:21">
      <c r="B491" s="122"/>
      <c r="C491" s="123"/>
      <c r="D491" s="123"/>
      <c r="E491" s="123"/>
      <c r="F491" s="123"/>
      <c r="G491" s="123"/>
      <c r="H491" s="123"/>
      <c r="I491" s="123"/>
      <c r="J491" s="123"/>
      <c r="K491" s="123"/>
      <c r="L491" s="123"/>
      <c r="M491" s="123"/>
      <c r="N491" s="123"/>
      <c r="O491" s="123"/>
      <c r="P491" s="123"/>
      <c r="Q491" s="123"/>
      <c r="R491" s="123"/>
      <c r="S491" s="123"/>
      <c r="T491" s="123"/>
      <c r="U491" s="123"/>
    </row>
    <row r="492" spans="2:21">
      <c r="B492" s="122"/>
      <c r="C492" s="123"/>
      <c r="D492" s="123"/>
      <c r="E492" s="123"/>
      <c r="F492" s="123"/>
      <c r="G492" s="123"/>
      <c r="H492" s="123"/>
      <c r="I492" s="123"/>
      <c r="J492" s="123"/>
      <c r="K492" s="123"/>
      <c r="L492" s="123"/>
      <c r="M492" s="123"/>
      <c r="N492" s="123"/>
      <c r="O492" s="123"/>
      <c r="P492" s="123"/>
      <c r="Q492" s="123"/>
      <c r="R492" s="123"/>
      <c r="S492" s="123"/>
      <c r="T492" s="123"/>
      <c r="U492" s="123"/>
    </row>
    <row r="493" spans="2:21">
      <c r="B493" s="122"/>
      <c r="C493" s="123"/>
      <c r="D493" s="123"/>
      <c r="E493" s="123"/>
      <c r="F493" s="123"/>
      <c r="G493" s="123"/>
      <c r="H493" s="123"/>
      <c r="I493" s="123"/>
      <c r="J493" s="123"/>
      <c r="K493" s="123"/>
      <c r="L493" s="123"/>
      <c r="M493" s="123"/>
      <c r="N493" s="123"/>
      <c r="O493" s="123"/>
      <c r="P493" s="123"/>
      <c r="Q493" s="123"/>
      <c r="R493" s="123"/>
      <c r="S493" s="123"/>
      <c r="T493" s="123"/>
      <c r="U493" s="123"/>
    </row>
    <row r="494" spans="2:21">
      <c r="B494" s="122"/>
      <c r="C494" s="123"/>
      <c r="D494" s="123"/>
      <c r="E494" s="123"/>
      <c r="F494" s="123"/>
      <c r="G494" s="123"/>
      <c r="H494" s="123"/>
      <c r="I494" s="123"/>
      <c r="J494" s="123"/>
      <c r="K494" s="123"/>
      <c r="L494" s="123"/>
      <c r="M494" s="123"/>
      <c r="N494" s="123"/>
      <c r="O494" s="123"/>
      <c r="P494" s="123"/>
      <c r="Q494" s="123"/>
      <c r="R494" s="123"/>
      <c r="S494" s="123"/>
      <c r="T494" s="123"/>
      <c r="U494" s="123"/>
    </row>
    <row r="495" spans="2:21">
      <c r="B495" s="122"/>
      <c r="C495" s="123"/>
      <c r="D495" s="123"/>
      <c r="E495" s="123"/>
      <c r="F495" s="123"/>
      <c r="G495" s="123"/>
      <c r="H495" s="123"/>
      <c r="I495" s="123"/>
      <c r="J495" s="123"/>
      <c r="K495" s="123"/>
      <c r="L495" s="123"/>
      <c r="M495" s="123"/>
      <c r="N495" s="123"/>
      <c r="O495" s="123"/>
      <c r="P495" s="123"/>
      <c r="Q495" s="123"/>
      <c r="R495" s="123"/>
      <c r="S495" s="123"/>
      <c r="T495" s="123"/>
      <c r="U495" s="123"/>
    </row>
    <row r="496" spans="2:21">
      <c r="B496" s="122"/>
      <c r="C496" s="123"/>
      <c r="D496" s="123"/>
      <c r="E496" s="123"/>
      <c r="F496" s="123"/>
      <c r="G496" s="123"/>
      <c r="H496" s="123"/>
      <c r="I496" s="123"/>
      <c r="J496" s="123"/>
      <c r="K496" s="123"/>
      <c r="L496" s="123"/>
      <c r="M496" s="123"/>
      <c r="N496" s="123"/>
      <c r="O496" s="123"/>
      <c r="P496" s="123"/>
      <c r="Q496" s="123"/>
      <c r="R496" s="123"/>
      <c r="S496" s="123"/>
      <c r="T496" s="123"/>
      <c r="U496" s="123"/>
    </row>
    <row r="497" spans="2:21">
      <c r="B497" s="122"/>
      <c r="C497" s="123"/>
      <c r="D497" s="123"/>
      <c r="E497" s="123"/>
      <c r="F497" s="123"/>
      <c r="G497" s="123"/>
      <c r="H497" s="123"/>
      <c r="I497" s="123"/>
      <c r="J497" s="123"/>
      <c r="K497" s="123"/>
      <c r="L497" s="123"/>
      <c r="M497" s="123"/>
      <c r="N497" s="123"/>
      <c r="O497" s="123"/>
      <c r="P497" s="123"/>
      <c r="Q497" s="123"/>
      <c r="R497" s="123"/>
      <c r="S497" s="123"/>
      <c r="T497" s="123"/>
      <c r="U497" s="123"/>
    </row>
    <row r="498" spans="2:21">
      <c r="B498" s="122"/>
      <c r="C498" s="123"/>
      <c r="D498" s="123"/>
      <c r="E498" s="123"/>
      <c r="F498" s="123"/>
      <c r="G498" s="123"/>
      <c r="H498" s="123"/>
      <c r="I498" s="123"/>
      <c r="J498" s="123"/>
      <c r="K498" s="123"/>
      <c r="L498" s="123"/>
      <c r="M498" s="123"/>
      <c r="N498" s="123"/>
      <c r="O498" s="123"/>
      <c r="P498" s="123"/>
      <c r="Q498" s="123"/>
      <c r="R498" s="123"/>
      <c r="S498" s="123"/>
      <c r="T498" s="123"/>
      <c r="U498" s="123"/>
    </row>
    <row r="499" spans="2:21">
      <c r="B499" s="122"/>
      <c r="C499" s="123"/>
      <c r="D499" s="123"/>
      <c r="E499" s="123"/>
      <c r="F499" s="123"/>
      <c r="G499" s="123"/>
      <c r="H499" s="123"/>
      <c r="I499" s="123"/>
      <c r="J499" s="123"/>
      <c r="K499" s="123"/>
      <c r="L499" s="123"/>
      <c r="M499" s="123"/>
      <c r="N499" s="123"/>
      <c r="O499" s="123"/>
      <c r="P499" s="123"/>
      <c r="Q499" s="123"/>
      <c r="R499" s="123"/>
      <c r="S499" s="123"/>
      <c r="T499" s="123"/>
      <c r="U499" s="123"/>
    </row>
    <row r="500" spans="2:21">
      <c r="B500" s="122"/>
      <c r="C500" s="123"/>
      <c r="D500" s="123"/>
      <c r="E500" s="123"/>
      <c r="F500" s="123"/>
      <c r="G500" s="123"/>
      <c r="H500" s="123"/>
      <c r="I500" s="123"/>
      <c r="J500" s="123"/>
      <c r="K500" s="123"/>
      <c r="L500" s="123"/>
      <c r="M500" s="123"/>
      <c r="N500" s="123"/>
      <c r="O500" s="123"/>
      <c r="P500" s="123"/>
      <c r="Q500" s="123"/>
      <c r="R500" s="123"/>
      <c r="S500" s="123"/>
      <c r="T500" s="123"/>
      <c r="U500" s="123"/>
    </row>
    <row r="501" spans="2:21">
      <c r="B501" s="122"/>
      <c r="C501" s="123"/>
      <c r="D501" s="123"/>
      <c r="E501" s="123"/>
      <c r="F501" s="123"/>
      <c r="G501" s="123"/>
      <c r="H501" s="123"/>
      <c r="I501" s="123"/>
      <c r="J501" s="123"/>
      <c r="K501" s="123"/>
      <c r="L501" s="123"/>
      <c r="M501" s="123"/>
      <c r="N501" s="123"/>
      <c r="O501" s="123"/>
      <c r="P501" s="123"/>
      <c r="Q501" s="123"/>
      <c r="R501" s="123"/>
      <c r="S501" s="123"/>
      <c r="T501" s="123"/>
      <c r="U501" s="123"/>
    </row>
    <row r="502" spans="2:21">
      <c r="B502" s="122"/>
      <c r="C502" s="123"/>
      <c r="D502" s="123"/>
      <c r="E502" s="123"/>
      <c r="F502" s="123"/>
      <c r="G502" s="123"/>
      <c r="H502" s="123"/>
      <c r="I502" s="123"/>
      <c r="J502" s="123"/>
      <c r="K502" s="123"/>
      <c r="L502" s="123"/>
      <c r="M502" s="123"/>
      <c r="N502" s="123"/>
      <c r="O502" s="123"/>
      <c r="P502" s="123"/>
      <c r="Q502" s="123"/>
      <c r="R502" s="123"/>
      <c r="S502" s="123"/>
      <c r="T502" s="123"/>
      <c r="U502" s="123"/>
    </row>
    <row r="503" spans="2:21">
      <c r="B503" s="122"/>
      <c r="C503" s="123"/>
      <c r="D503" s="123"/>
      <c r="E503" s="123"/>
      <c r="F503" s="123"/>
      <c r="G503" s="123"/>
      <c r="H503" s="123"/>
      <c r="I503" s="123"/>
      <c r="J503" s="123"/>
      <c r="K503" s="123"/>
      <c r="L503" s="123"/>
      <c r="M503" s="123"/>
      <c r="N503" s="123"/>
      <c r="O503" s="123"/>
      <c r="P503" s="123"/>
      <c r="Q503" s="123"/>
      <c r="R503" s="123"/>
      <c r="S503" s="123"/>
      <c r="T503" s="123"/>
      <c r="U503" s="123"/>
    </row>
    <row r="504" spans="2:21">
      <c r="B504" s="122"/>
      <c r="C504" s="123"/>
      <c r="D504" s="123"/>
      <c r="E504" s="123"/>
      <c r="F504" s="123"/>
      <c r="G504" s="123"/>
      <c r="H504" s="123"/>
      <c r="I504" s="123"/>
      <c r="J504" s="123"/>
      <c r="K504" s="123"/>
      <c r="L504" s="123"/>
      <c r="M504" s="123"/>
      <c r="N504" s="123"/>
      <c r="O504" s="123"/>
      <c r="P504" s="123"/>
      <c r="Q504" s="123"/>
      <c r="R504" s="123"/>
      <c r="S504" s="123"/>
      <c r="T504" s="123"/>
      <c r="U504" s="123"/>
    </row>
    <row r="505" spans="2:21">
      <c r="B505" s="122"/>
      <c r="C505" s="123"/>
      <c r="D505" s="123"/>
      <c r="E505" s="123"/>
      <c r="F505" s="123"/>
      <c r="G505" s="123"/>
      <c r="H505" s="123"/>
      <c r="I505" s="123"/>
      <c r="J505" s="123"/>
      <c r="K505" s="123"/>
      <c r="L505" s="123"/>
      <c r="M505" s="123"/>
      <c r="N505" s="123"/>
      <c r="O505" s="123"/>
      <c r="P505" s="123"/>
      <c r="Q505" s="123"/>
      <c r="R505" s="123"/>
      <c r="S505" s="123"/>
      <c r="T505" s="123"/>
      <c r="U505" s="123"/>
    </row>
    <row r="506" spans="2:21">
      <c r="B506" s="122"/>
      <c r="C506" s="123"/>
      <c r="D506" s="123"/>
      <c r="E506" s="123"/>
      <c r="F506" s="123"/>
      <c r="G506" s="123"/>
      <c r="H506" s="123"/>
      <c r="I506" s="123"/>
      <c r="J506" s="123"/>
      <c r="K506" s="123"/>
      <c r="L506" s="123"/>
      <c r="M506" s="123"/>
      <c r="N506" s="123"/>
      <c r="O506" s="123"/>
      <c r="P506" s="123"/>
      <c r="Q506" s="123"/>
      <c r="R506" s="123"/>
      <c r="S506" s="123"/>
      <c r="T506" s="123"/>
      <c r="U506" s="123"/>
    </row>
    <row r="507" spans="2:21">
      <c r="B507" s="122"/>
      <c r="C507" s="123"/>
      <c r="D507" s="123"/>
      <c r="E507" s="123"/>
      <c r="F507" s="123"/>
      <c r="G507" s="123"/>
      <c r="H507" s="123"/>
      <c r="I507" s="123"/>
      <c r="J507" s="123"/>
      <c r="K507" s="123"/>
      <c r="L507" s="123"/>
      <c r="M507" s="123"/>
      <c r="N507" s="123"/>
      <c r="O507" s="123"/>
      <c r="P507" s="123"/>
      <c r="Q507" s="123"/>
      <c r="R507" s="123"/>
      <c r="S507" s="123"/>
      <c r="T507" s="123"/>
      <c r="U507" s="123"/>
    </row>
    <row r="508" spans="2:21">
      <c r="B508" s="122"/>
      <c r="C508" s="123"/>
      <c r="D508" s="123"/>
      <c r="E508" s="123"/>
      <c r="F508" s="123"/>
      <c r="G508" s="123"/>
      <c r="H508" s="123"/>
      <c r="I508" s="123"/>
      <c r="J508" s="123"/>
      <c r="K508" s="123"/>
      <c r="L508" s="123"/>
      <c r="M508" s="123"/>
      <c r="N508" s="123"/>
      <c r="O508" s="123"/>
      <c r="P508" s="123"/>
      <c r="Q508" s="123"/>
      <c r="R508" s="123"/>
      <c r="S508" s="123"/>
      <c r="T508" s="123"/>
      <c r="U508" s="123"/>
    </row>
    <row r="509" spans="2:21">
      <c r="B509" s="122"/>
      <c r="C509" s="123"/>
      <c r="D509" s="123"/>
      <c r="E509" s="123"/>
      <c r="F509" s="123"/>
      <c r="G509" s="123"/>
      <c r="H509" s="123"/>
      <c r="I509" s="123"/>
      <c r="J509" s="123"/>
      <c r="K509" s="123"/>
      <c r="L509" s="123"/>
      <c r="M509" s="123"/>
      <c r="N509" s="123"/>
      <c r="O509" s="123"/>
      <c r="P509" s="123"/>
      <c r="Q509" s="123"/>
      <c r="R509" s="123"/>
      <c r="S509" s="123"/>
      <c r="T509" s="123"/>
      <c r="U509" s="123"/>
    </row>
    <row r="510" spans="2:21">
      <c r="B510" s="122"/>
      <c r="C510" s="123"/>
      <c r="D510" s="123"/>
      <c r="E510" s="123"/>
      <c r="F510" s="123"/>
      <c r="G510" s="123"/>
      <c r="H510" s="123"/>
      <c r="I510" s="123"/>
      <c r="J510" s="123"/>
      <c r="K510" s="123"/>
      <c r="L510" s="123"/>
      <c r="M510" s="123"/>
      <c r="N510" s="123"/>
      <c r="O510" s="123"/>
      <c r="P510" s="123"/>
      <c r="Q510" s="123"/>
      <c r="R510" s="123"/>
      <c r="S510" s="123"/>
      <c r="T510" s="123"/>
      <c r="U510" s="123"/>
    </row>
    <row r="511" spans="2:21">
      <c r="B511" s="122"/>
      <c r="C511" s="123"/>
      <c r="D511" s="123"/>
      <c r="E511" s="123"/>
      <c r="F511" s="123"/>
      <c r="G511" s="123"/>
      <c r="H511" s="123"/>
      <c r="I511" s="123"/>
      <c r="J511" s="123"/>
      <c r="K511" s="123"/>
      <c r="L511" s="123"/>
      <c r="M511" s="123"/>
      <c r="N511" s="123"/>
      <c r="O511" s="123"/>
      <c r="P511" s="123"/>
      <c r="Q511" s="123"/>
      <c r="R511" s="123"/>
      <c r="S511" s="123"/>
      <c r="T511" s="123"/>
      <c r="U511" s="123"/>
    </row>
    <row r="512" spans="2:21">
      <c r="B512" s="122"/>
      <c r="C512" s="123"/>
      <c r="D512" s="123"/>
      <c r="E512" s="123"/>
      <c r="F512" s="123"/>
      <c r="G512" s="123"/>
      <c r="H512" s="123"/>
      <c r="I512" s="123"/>
      <c r="J512" s="123"/>
      <c r="K512" s="123"/>
      <c r="L512" s="123"/>
      <c r="M512" s="123"/>
      <c r="N512" s="123"/>
      <c r="O512" s="123"/>
      <c r="P512" s="123"/>
      <c r="Q512" s="123"/>
      <c r="R512" s="123"/>
      <c r="S512" s="123"/>
      <c r="T512" s="123"/>
      <c r="U512" s="123"/>
    </row>
    <row r="513" spans="2:21">
      <c r="B513" s="122"/>
      <c r="C513" s="123"/>
      <c r="D513" s="123"/>
      <c r="E513" s="123"/>
      <c r="F513" s="123"/>
      <c r="G513" s="123"/>
      <c r="H513" s="123"/>
      <c r="I513" s="123"/>
      <c r="J513" s="123"/>
      <c r="K513" s="123"/>
      <c r="L513" s="123"/>
      <c r="M513" s="123"/>
      <c r="N513" s="123"/>
      <c r="O513" s="123"/>
      <c r="P513" s="123"/>
      <c r="Q513" s="123"/>
      <c r="R513" s="123"/>
      <c r="S513" s="123"/>
      <c r="T513" s="123"/>
      <c r="U513" s="123"/>
    </row>
    <row r="514" spans="2:21">
      <c r="B514" s="122"/>
      <c r="C514" s="123"/>
      <c r="D514" s="123"/>
      <c r="E514" s="123"/>
      <c r="F514" s="123"/>
      <c r="G514" s="123"/>
      <c r="H514" s="123"/>
      <c r="I514" s="123"/>
      <c r="J514" s="123"/>
      <c r="K514" s="123"/>
      <c r="L514" s="123"/>
      <c r="M514" s="123"/>
      <c r="N514" s="123"/>
      <c r="O514" s="123"/>
      <c r="P514" s="123"/>
      <c r="Q514" s="123"/>
      <c r="R514" s="123"/>
      <c r="S514" s="123"/>
      <c r="T514" s="123"/>
      <c r="U514" s="123"/>
    </row>
    <row r="515" spans="2:21">
      <c r="B515" s="122"/>
      <c r="C515" s="123"/>
      <c r="D515" s="123"/>
      <c r="E515" s="123"/>
      <c r="F515" s="123"/>
      <c r="G515" s="123"/>
      <c r="H515" s="123"/>
      <c r="I515" s="123"/>
      <c r="J515" s="123"/>
      <c r="K515" s="123"/>
      <c r="L515" s="123"/>
      <c r="M515" s="123"/>
      <c r="N515" s="123"/>
      <c r="O515" s="123"/>
      <c r="P515" s="123"/>
      <c r="Q515" s="123"/>
      <c r="R515" s="123"/>
      <c r="S515" s="123"/>
      <c r="T515" s="123"/>
      <c r="U515" s="123"/>
    </row>
    <row r="516" spans="2:21">
      <c r="B516" s="122"/>
      <c r="C516" s="123"/>
      <c r="D516" s="123"/>
      <c r="E516" s="123"/>
      <c r="F516" s="123"/>
      <c r="G516" s="123"/>
      <c r="H516" s="123"/>
      <c r="I516" s="123"/>
      <c r="J516" s="123"/>
      <c r="K516" s="123"/>
      <c r="L516" s="123"/>
      <c r="M516" s="123"/>
      <c r="N516" s="123"/>
      <c r="O516" s="123"/>
      <c r="P516" s="123"/>
      <c r="Q516" s="123"/>
      <c r="R516" s="123"/>
      <c r="S516" s="123"/>
      <c r="T516" s="123"/>
      <c r="U516" s="123"/>
    </row>
    <row r="517" spans="2:21">
      <c r="B517" s="122"/>
      <c r="C517" s="123"/>
      <c r="D517" s="123"/>
      <c r="E517" s="123"/>
      <c r="F517" s="123"/>
      <c r="G517" s="123"/>
      <c r="H517" s="123"/>
      <c r="I517" s="123"/>
      <c r="J517" s="123"/>
      <c r="K517" s="123"/>
      <c r="L517" s="123"/>
      <c r="M517" s="123"/>
      <c r="N517" s="123"/>
      <c r="O517" s="123"/>
      <c r="P517" s="123"/>
      <c r="Q517" s="123"/>
      <c r="R517" s="123"/>
      <c r="S517" s="123"/>
      <c r="T517" s="123"/>
      <c r="U517" s="123"/>
    </row>
    <row r="518" spans="2:21">
      <c r="B518" s="122"/>
      <c r="C518" s="123"/>
      <c r="D518" s="123"/>
      <c r="E518" s="123"/>
      <c r="F518" s="123"/>
      <c r="G518" s="123"/>
      <c r="H518" s="123"/>
      <c r="I518" s="123"/>
      <c r="J518" s="123"/>
      <c r="K518" s="123"/>
      <c r="L518" s="123"/>
      <c r="M518" s="123"/>
      <c r="N518" s="123"/>
      <c r="O518" s="123"/>
      <c r="P518" s="123"/>
      <c r="Q518" s="123"/>
      <c r="R518" s="123"/>
      <c r="S518" s="123"/>
      <c r="T518" s="123"/>
      <c r="U518" s="123"/>
    </row>
    <row r="519" spans="2:21">
      <c r="B519" s="122"/>
      <c r="C519" s="123"/>
      <c r="D519" s="123"/>
      <c r="E519" s="123"/>
      <c r="F519" s="123"/>
      <c r="G519" s="123"/>
      <c r="H519" s="123"/>
      <c r="I519" s="123"/>
      <c r="J519" s="123"/>
      <c r="K519" s="123"/>
      <c r="L519" s="123"/>
      <c r="M519" s="123"/>
      <c r="N519" s="123"/>
      <c r="O519" s="123"/>
      <c r="P519" s="123"/>
      <c r="Q519" s="123"/>
      <c r="R519" s="123"/>
      <c r="S519" s="123"/>
      <c r="T519" s="123"/>
      <c r="U519" s="123"/>
    </row>
    <row r="520" spans="2:21">
      <c r="B520" s="122"/>
      <c r="C520" s="123"/>
      <c r="D520" s="123"/>
      <c r="E520" s="123"/>
      <c r="F520" s="123"/>
      <c r="G520" s="123"/>
      <c r="H520" s="123"/>
      <c r="I520" s="123"/>
      <c r="J520" s="123"/>
      <c r="K520" s="123"/>
      <c r="L520" s="123"/>
      <c r="M520" s="123"/>
      <c r="N520" s="123"/>
      <c r="O520" s="123"/>
      <c r="P520" s="123"/>
      <c r="Q520" s="123"/>
      <c r="R520" s="123"/>
      <c r="S520" s="123"/>
      <c r="T520" s="123"/>
      <c r="U520" s="123"/>
    </row>
    <row r="521" spans="2:21">
      <c r="B521" s="122"/>
      <c r="C521" s="123"/>
      <c r="D521" s="123"/>
      <c r="E521" s="123"/>
      <c r="F521" s="123"/>
      <c r="G521" s="123"/>
      <c r="H521" s="123"/>
      <c r="I521" s="123"/>
      <c r="J521" s="123"/>
      <c r="K521" s="123"/>
      <c r="L521" s="123"/>
      <c r="M521" s="123"/>
      <c r="N521" s="123"/>
      <c r="O521" s="123"/>
      <c r="P521" s="123"/>
      <c r="Q521" s="123"/>
      <c r="R521" s="123"/>
      <c r="S521" s="123"/>
      <c r="T521" s="123"/>
      <c r="U521" s="123"/>
    </row>
    <row r="522" spans="2:21">
      <c r="B522" s="122"/>
      <c r="C522" s="123"/>
      <c r="D522" s="123"/>
      <c r="E522" s="123"/>
      <c r="F522" s="123"/>
      <c r="G522" s="123"/>
      <c r="H522" s="123"/>
      <c r="I522" s="123"/>
      <c r="J522" s="123"/>
      <c r="K522" s="123"/>
      <c r="L522" s="123"/>
      <c r="M522" s="123"/>
      <c r="N522" s="123"/>
      <c r="O522" s="123"/>
      <c r="P522" s="123"/>
      <c r="Q522" s="123"/>
      <c r="R522" s="123"/>
      <c r="S522" s="123"/>
      <c r="T522" s="123"/>
      <c r="U522" s="123"/>
    </row>
    <row r="523" spans="2:21">
      <c r="B523" s="122"/>
      <c r="C523" s="123"/>
      <c r="D523" s="123"/>
      <c r="E523" s="123"/>
      <c r="F523" s="123"/>
      <c r="G523" s="123"/>
      <c r="H523" s="123"/>
      <c r="I523" s="123"/>
      <c r="J523" s="123"/>
      <c r="K523" s="123"/>
      <c r="L523" s="123"/>
      <c r="M523" s="123"/>
      <c r="N523" s="123"/>
      <c r="O523" s="123"/>
      <c r="P523" s="123"/>
      <c r="Q523" s="123"/>
      <c r="R523" s="123"/>
      <c r="S523" s="123"/>
      <c r="T523" s="123"/>
      <c r="U523" s="123"/>
    </row>
    <row r="524" spans="2:21">
      <c r="B524" s="122"/>
      <c r="C524" s="123"/>
      <c r="D524" s="123"/>
      <c r="E524" s="123"/>
      <c r="F524" s="123"/>
      <c r="G524" s="123"/>
      <c r="H524" s="123"/>
      <c r="I524" s="123"/>
      <c r="J524" s="123"/>
      <c r="K524" s="123"/>
      <c r="L524" s="123"/>
      <c r="M524" s="123"/>
      <c r="N524" s="123"/>
      <c r="O524" s="123"/>
      <c r="P524" s="123"/>
      <c r="Q524" s="123"/>
      <c r="R524" s="123"/>
      <c r="S524" s="123"/>
      <c r="T524" s="123"/>
      <c r="U524" s="123"/>
    </row>
    <row r="525" spans="2:21">
      <c r="B525" s="122"/>
      <c r="C525" s="123"/>
      <c r="D525" s="123"/>
      <c r="E525" s="123"/>
      <c r="F525" s="123"/>
      <c r="G525" s="123"/>
      <c r="H525" s="123"/>
      <c r="I525" s="123"/>
      <c r="J525" s="123"/>
      <c r="K525" s="123"/>
      <c r="L525" s="123"/>
      <c r="M525" s="123"/>
      <c r="N525" s="123"/>
      <c r="O525" s="123"/>
      <c r="P525" s="123"/>
      <c r="Q525" s="123"/>
      <c r="R525" s="123"/>
      <c r="S525" s="123"/>
      <c r="T525" s="123"/>
      <c r="U525" s="123"/>
    </row>
    <row r="526" spans="2:21">
      <c r="B526" s="122"/>
      <c r="C526" s="123"/>
      <c r="D526" s="123"/>
      <c r="E526" s="123"/>
      <c r="F526" s="123"/>
      <c r="G526" s="123"/>
      <c r="H526" s="123"/>
      <c r="I526" s="123"/>
      <c r="J526" s="123"/>
      <c r="K526" s="123"/>
      <c r="L526" s="123"/>
      <c r="M526" s="123"/>
      <c r="N526" s="123"/>
      <c r="O526" s="123"/>
      <c r="P526" s="123"/>
      <c r="Q526" s="123"/>
      <c r="R526" s="123"/>
      <c r="S526" s="123"/>
      <c r="T526" s="123"/>
      <c r="U526" s="123"/>
    </row>
    <row r="527" spans="2:21">
      <c r="B527" s="122"/>
      <c r="C527" s="123"/>
      <c r="D527" s="123"/>
      <c r="E527" s="123"/>
      <c r="F527" s="123"/>
      <c r="G527" s="123"/>
      <c r="H527" s="123"/>
      <c r="I527" s="123"/>
      <c r="J527" s="123"/>
      <c r="K527" s="123"/>
      <c r="L527" s="123"/>
      <c r="M527" s="123"/>
      <c r="N527" s="123"/>
      <c r="O527" s="123"/>
      <c r="P527" s="123"/>
      <c r="Q527" s="123"/>
      <c r="R527" s="123"/>
      <c r="S527" s="123"/>
      <c r="T527" s="123"/>
      <c r="U527" s="123"/>
    </row>
    <row r="528" spans="2:21">
      <c r="B528" s="122"/>
      <c r="C528" s="123"/>
      <c r="D528" s="123"/>
      <c r="E528" s="123"/>
      <c r="F528" s="123"/>
      <c r="G528" s="123"/>
      <c r="H528" s="123"/>
      <c r="I528" s="123"/>
      <c r="J528" s="123"/>
      <c r="K528" s="123"/>
      <c r="L528" s="123"/>
      <c r="M528" s="123"/>
      <c r="N528" s="123"/>
      <c r="O528" s="123"/>
      <c r="P528" s="123"/>
      <c r="Q528" s="123"/>
      <c r="R528" s="123"/>
      <c r="S528" s="123"/>
      <c r="T528" s="123"/>
      <c r="U528" s="123"/>
    </row>
    <row r="529" spans="2:21">
      <c r="B529" s="122"/>
      <c r="C529" s="123"/>
      <c r="D529" s="123"/>
      <c r="E529" s="123"/>
      <c r="F529" s="123"/>
      <c r="G529" s="123"/>
      <c r="H529" s="123"/>
      <c r="I529" s="123"/>
      <c r="J529" s="123"/>
      <c r="K529" s="123"/>
      <c r="L529" s="123"/>
      <c r="M529" s="123"/>
      <c r="N529" s="123"/>
      <c r="O529" s="123"/>
      <c r="P529" s="123"/>
      <c r="Q529" s="123"/>
      <c r="R529" s="123"/>
      <c r="S529" s="123"/>
      <c r="T529" s="123"/>
      <c r="U529" s="123"/>
    </row>
    <row r="530" spans="2:21">
      <c r="B530" s="122"/>
      <c r="C530" s="123"/>
      <c r="D530" s="123"/>
      <c r="E530" s="123"/>
      <c r="F530" s="123"/>
      <c r="G530" s="123"/>
      <c r="H530" s="123"/>
      <c r="I530" s="123"/>
      <c r="J530" s="123"/>
      <c r="K530" s="123"/>
      <c r="L530" s="123"/>
      <c r="M530" s="123"/>
      <c r="N530" s="123"/>
      <c r="O530" s="123"/>
      <c r="P530" s="123"/>
      <c r="Q530" s="123"/>
      <c r="R530" s="123"/>
      <c r="S530" s="123"/>
      <c r="T530" s="123"/>
      <c r="U530" s="123"/>
    </row>
    <row r="531" spans="2:21">
      <c r="B531" s="122"/>
      <c r="C531" s="123"/>
      <c r="D531" s="123"/>
      <c r="E531" s="123"/>
      <c r="F531" s="123"/>
      <c r="G531" s="123"/>
      <c r="H531" s="123"/>
      <c r="I531" s="123"/>
      <c r="J531" s="123"/>
      <c r="K531" s="123"/>
      <c r="L531" s="123"/>
      <c r="M531" s="123"/>
      <c r="N531" s="123"/>
      <c r="O531" s="123"/>
      <c r="P531" s="123"/>
      <c r="Q531" s="123"/>
      <c r="R531" s="123"/>
      <c r="S531" s="123"/>
      <c r="T531" s="123"/>
      <c r="U531" s="123"/>
    </row>
    <row r="532" spans="2:21">
      <c r="B532" s="122"/>
      <c r="C532" s="123"/>
      <c r="D532" s="123"/>
      <c r="E532" s="123"/>
      <c r="F532" s="123"/>
      <c r="G532" s="123"/>
      <c r="H532" s="123"/>
      <c r="I532" s="123"/>
      <c r="J532" s="123"/>
      <c r="K532" s="123"/>
      <c r="L532" s="123"/>
      <c r="M532" s="123"/>
      <c r="N532" s="123"/>
      <c r="O532" s="123"/>
      <c r="P532" s="123"/>
      <c r="Q532" s="123"/>
      <c r="R532" s="123"/>
      <c r="S532" s="123"/>
      <c r="T532" s="123"/>
      <c r="U532" s="123"/>
    </row>
    <row r="533" spans="2:21">
      <c r="B533" s="122"/>
      <c r="C533" s="123"/>
      <c r="D533" s="123"/>
      <c r="E533" s="123"/>
      <c r="F533" s="123"/>
      <c r="G533" s="123"/>
      <c r="H533" s="123"/>
      <c r="I533" s="123"/>
      <c r="J533" s="123"/>
      <c r="K533" s="123"/>
      <c r="L533" s="123"/>
      <c r="M533" s="123"/>
      <c r="N533" s="123"/>
      <c r="O533" s="123"/>
      <c r="P533" s="123"/>
      <c r="Q533" s="123"/>
      <c r="R533" s="123"/>
      <c r="S533" s="123"/>
      <c r="T533" s="123"/>
      <c r="U533" s="123"/>
    </row>
    <row r="534" spans="2:21">
      <c r="B534" s="122"/>
      <c r="C534" s="123"/>
      <c r="D534" s="123"/>
      <c r="E534" s="123"/>
      <c r="F534" s="123"/>
      <c r="G534" s="123"/>
      <c r="H534" s="123"/>
      <c r="I534" s="123"/>
      <c r="J534" s="123"/>
      <c r="K534" s="123"/>
      <c r="L534" s="123"/>
      <c r="M534" s="123"/>
      <c r="N534" s="123"/>
      <c r="O534" s="123"/>
      <c r="P534" s="123"/>
      <c r="Q534" s="123"/>
      <c r="R534" s="123"/>
      <c r="S534" s="123"/>
      <c r="T534" s="123"/>
      <c r="U534" s="123"/>
    </row>
    <row r="535" spans="2:21">
      <c r="B535" s="122"/>
      <c r="C535" s="123"/>
      <c r="D535" s="123"/>
      <c r="E535" s="123"/>
      <c r="F535" s="123"/>
      <c r="G535" s="123"/>
      <c r="H535" s="123"/>
      <c r="I535" s="123"/>
      <c r="J535" s="123"/>
      <c r="K535" s="123"/>
      <c r="L535" s="123"/>
      <c r="M535" s="123"/>
      <c r="N535" s="123"/>
      <c r="O535" s="123"/>
      <c r="P535" s="123"/>
      <c r="Q535" s="123"/>
      <c r="R535" s="123"/>
      <c r="S535" s="123"/>
      <c r="T535" s="123"/>
      <c r="U535" s="123"/>
    </row>
    <row r="536" spans="2:21">
      <c r="B536" s="122"/>
      <c r="C536" s="123"/>
      <c r="D536" s="123"/>
      <c r="E536" s="123"/>
      <c r="F536" s="123"/>
      <c r="G536" s="123"/>
      <c r="H536" s="123"/>
      <c r="I536" s="123"/>
      <c r="J536" s="123"/>
      <c r="K536" s="123"/>
      <c r="L536" s="123"/>
      <c r="M536" s="123"/>
      <c r="N536" s="123"/>
      <c r="O536" s="123"/>
      <c r="P536" s="123"/>
      <c r="Q536" s="123"/>
      <c r="R536" s="123"/>
      <c r="S536" s="123"/>
      <c r="T536" s="123"/>
      <c r="U536" s="123"/>
    </row>
    <row r="537" spans="2:21">
      <c r="B537" s="122"/>
      <c r="C537" s="123"/>
      <c r="D537" s="123"/>
      <c r="E537" s="123"/>
      <c r="F537" s="123"/>
      <c r="G537" s="123"/>
      <c r="H537" s="123"/>
      <c r="I537" s="123"/>
      <c r="J537" s="123"/>
      <c r="K537" s="123"/>
      <c r="L537" s="123"/>
      <c r="M537" s="123"/>
      <c r="N537" s="123"/>
      <c r="O537" s="123"/>
      <c r="P537" s="123"/>
      <c r="Q537" s="123"/>
      <c r="R537" s="123"/>
      <c r="S537" s="123"/>
      <c r="T537" s="123"/>
      <c r="U537" s="123"/>
    </row>
    <row r="538" spans="2:21">
      <c r="B538" s="122"/>
      <c r="C538" s="123"/>
      <c r="D538" s="123"/>
      <c r="E538" s="123"/>
      <c r="F538" s="123"/>
      <c r="G538" s="123"/>
      <c r="H538" s="123"/>
      <c r="I538" s="123"/>
      <c r="J538" s="123"/>
      <c r="K538" s="123"/>
      <c r="L538" s="123"/>
      <c r="M538" s="123"/>
      <c r="N538" s="123"/>
      <c r="O538" s="123"/>
      <c r="P538" s="123"/>
      <c r="Q538" s="123"/>
      <c r="R538" s="123"/>
      <c r="S538" s="123"/>
      <c r="T538" s="123"/>
      <c r="U538" s="123"/>
    </row>
    <row r="539" spans="2:21">
      <c r="B539" s="122"/>
      <c r="C539" s="123"/>
      <c r="D539" s="123"/>
      <c r="E539" s="123"/>
      <c r="F539" s="123"/>
      <c r="G539" s="123"/>
      <c r="H539" s="123"/>
      <c r="I539" s="123"/>
      <c r="J539" s="123"/>
      <c r="K539" s="123"/>
      <c r="L539" s="123"/>
      <c r="M539" s="123"/>
      <c r="N539" s="123"/>
      <c r="O539" s="123"/>
      <c r="P539" s="123"/>
      <c r="Q539" s="123"/>
      <c r="R539" s="123"/>
      <c r="S539" s="123"/>
      <c r="T539" s="123"/>
      <c r="U539" s="123"/>
    </row>
    <row r="540" spans="2:21">
      <c r="B540" s="122"/>
      <c r="C540" s="123"/>
      <c r="D540" s="123"/>
      <c r="E540" s="123"/>
      <c r="F540" s="123"/>
      <c r="G540" s="123"/>
      <c r="H540" s="123"/>
      <c r="I540" s="123"/>
      <c r="J540" s="123"/>
      <c r="K540" s="123"/>
      <c r="L540" s="123"/>
      <c r="M540" s="123"/>
      <c r="N540" s="123"/>
      <c r="O540" s="123"/>
      <c r="P540" s="123"/>
      <c r="Q540" s="123"/>
      <c r="R540" s="123"/>
      <c r="S540" s="123"/>
      <c r="T540" s="123"/>
      <c r="U540" s="123"/>
    </row>
    <row r="541" spans="2:21">
      <c r="B541" s="122"/>
      <c r="C541" s="123"/>
      <c r="D541" s="123"/>
      <c r="E541" s="123"/>
      <c r="F541" s="123"/>
      <c r="G541" s="123"/>
      <c r="H541" s="123"/>
      <c r="I541" s="123"/>
      <c r="J541" s="123"/>
      <c r="K541" s="123"/>
      <c r="L541" s="123"/>
      <c r="M541" s="123"/>
      <c r="N541" s="123"/>
      <c r="O541" s="123"/>
      <c r="P541" s="123"/>
      <c r="Q541" s="123"/>
      <c r="R541" s="123"/>
      <c r="S541" s="123"/>
      <c r="T541" s="123"/>
      <c r="U541" s="123"/>
    </row>
    <row r="542" spans="2:21">
      <c r="B542" s="122"/>
      <c r="C542" s="123"/>
      <c r="D542" s="123"/>
      <c r="E542" s="123"/>
      <c r="F542" s="123"/>
      <c r="G542" s="123"/>
      <c r="H542" s="123"/>
      <c r="I542" s="123"/>
      <c r="J542" s="123"/>
      <c r="K542" s="123"/>
      <c r="L542" s="123"/>
      <c r="M542" s="123"/>
      <c r="N542" s="123"/>
      <c r="O542" s="123"/>
      <c r="P542" s="123"/>
      <c r="Q542" s="123"/>
      <c r="R542" s="123"/>
      <c r="S542" s="123"/>
      <c r="T542" s="123"/>
      <c r="U542" s="123"/>
    </row>
    <row r="543" spans="2:21">
      <c r="B543" s="122"/>
      <c r="C543" s="123"/>
      <c r="D543" s="123"/>
      <c r="E543" s="123"/>
      <c r="F543" s="123"/>
      <c r="G543" s="123"/>
      <c r="H543" s="123"/>
      <c r="I543" s="123"/>
      <c r="J543" s="123"/>
      <c r="K543" s="123"/>
      <c r="L543" s="123"/>
      <c r="M543" s="123"/>
      <c r="N543" s="123"/>
      <c r="O543" s="123"/>
      <c r="P543" s="123"/>
      <c r="Q543" s="123"/>
      <c r="R543" s="123"/>
      <c r="S543" s="123"/>
      <c r="T543" s="123"/>
      <c r="U543" s="123"/>
    </row>
    <row r="544" spans="2:21">
      <c r="B544" s="122"/>
      <c r="C544" s="123"/>
      <c r="D544" s="123"/>
      <c r="E544" s="123"/>
      <c r="F544" s="123"/>
      <c r="G544" s="123"/>
      <c r="H544" s="123"/>
      <c r="I544" s="123"/>
      <c r="J544" s="123"/>
      <c r="K544" s="123"/>
      <c r="L544" s="123"/>
      <c r="M544" s="123"/>
      <c r="N544" s="123"/>
      <c r="O544" s="123"/>
      <c r="P544" s="123"/>
      <c r="Q544" s="123"/>
      <c r="R544" s="123"/>
      <c r="S544" s="123"/>
      <c r="T544" s="123"/>
      <c r="U544" s="123"/>
    </row>
    <row r="545" spans="2:21">
      <c r="B545" s="122"/>
      <c r="C545" s="123"/>
      <c r="D545" s="123"/>
      <c r="E545" s="123"/>
      <c r="F545" s="123"/>
      <c r="G545" s="123"/>
      <c r="H545" s="123"/>
      <c r="I545" s="123"/>
      <c r="J545" s="123"/>
      <c r="K545" s="123"/>
      <c r="L545" s="123"/>
      <c r="M545" s="123"/>
      <c r="N545" s="123"/>
      <c r="O545" s="123"/>
      <c r="P545" s="123"/>
      <c r="Q545" s="123"/>
      <c r="R545" s="123"/>
      <c r="S545" s="123"/>
      <c r="T545" s="123"/>
      <c r="U545" s="123"/>
    </row>
    <row r="546" spans="2:21">
      <c r="B546" s="122"/>
      <c r="C546" s="123"/>
      <c r="D546" s="123"/>
      <c r="E546" s="123"/>
      <c r="F546" s="123"/>
      <c r="G546" s="123"/>
      <c r="H546" s="123"/>
      <c r="I546" s="123"/>
      <c r="J546" s="123"/>
      <c r="K546" s="123"/>
      <c r="L546" s="123"/>
      <c r="M546" s="123"/>
      <c r="N546" s="123"/>
      <c r="O546" s="123"/>
      <c r="P546" s="123"/>
      <c r="Q546" s="123"/>
      <c r="R546" s="123"/>
      <c r="S546" s="123"/>
      <c r="T546" s="123"/>
      <c r="U546" s="123"/>
    </row>
    <row r="547" spans="2:21">
      <c r="B547" s="122"/>
      <c r="C547" s="123"/>
      <c r="D547" s="123"/>
      <c r="E547" s="123"/>
      <c r="F547" s="123"/>
      <c r="G547" s="123"/>
      <c r="H547" s="123"/>
      <c r="I547" s="123"/>
      <c r="J547" s="123"/>
      <c r="K547" s="123"/>
      <c r="L547" s="123"/>
      <c r="M547" s="123"/>
      <c r="N547" s="123"/>
      <c r="O547" s="123"/>
      <c r="P547" s="123"/>
      <c r="Q547" s="123"/>
      <c r="R547" s="123"/>
      <c r="S547" s="123"/>
      <c r="T547" s="123"/>
      <c r="U547" s="123"/>
    </row>
    <row r="548" spans="2:21">
      <c r="B548" s="122"/>
      <c r="C548" s="123"/>
      <c r="D548" s="123"/>
      <c r="E548" s="123"/>
      <c r="F548" s="123"/>
      <c r="G548" s="123"/>
      <c r="H548" s="123"/>
      <c r="I548" s="123"/>
      <c r="J548" s="123"/>
      <c r="K548" s="123"/>
      <c r="L548" s="123"/>
      <c r="M548" s="123"/>
      <c r="N548" s="123"/>
      <c r="O548" s="123"/>
      <c r="P548" s="123"/>
      <c r="Q548" s="123"/>
      <c r="R548" s="123"/>
      <c r="S548" s="123"/>
      <c r="T548" s="123"/>
      <c r="U548" s="123"/>
    </row>
    <row r="549" spans="2:21">
      <c r="B549" s="122"/>
      <c r="C549" s="123"/>
      <c r="D549" s="123"/>
      <c r="E549" s="123"/>
      <c r="F549" s="123"/>
      <c r="G549" s="123"/>
      <c r="H549" s="123"/>
      <c r="I549" s="123"/>
      <c r="J549" s="123"/>
      <c r="K549" s="123"/>
      <c r="L549" s="123"/>
      <c r="M549" s="123"/>
      <c r="N549" s="123"/>
      <c r="O549" s="123"/>
      <c r="P549" s="123"/>
      <c r="Q549" s="123"/>
      <c r="R549" s="123"/>
      <c r="S549" s="123"/>
      <c r="T549" s="123"/>
      <c r="U549" s="123"/>
    </row>
    <row r="550" spans="2:21">
      <c r="B550" s="122"/>
      <c r="C550" s="123"/>
      <c r="D550" s="123"/>
      <c r="E550" s="123"/>
      <c r="F550" s="123"/>
      <c r="G550" s="123"/>
      <c r="H550" s="123"/>
      <c r="I550" s="123"/>
      <c r="J550" s="123"/>
      <c r="K550" s="123"/>
      <c r="L550" s="123"/>
      <c r="M550" s="123"/>
      <c r="N550" s="123"/>
      <c r="O550" s="123"/>
      <c r="P550" s="123"/>
      <c r="Q550" s="123"/>
      <c r="R550" s="123"/>
      <c r="S550" s="123"/>
      <c r="T550" s="123"/>
      <c r="U550" s="123"/>
    </row>
    <row r="551" spans="2:21">
      <c r="B551" s="122"/>
      <c r="C551" s="123"/>
      <c r="D551" s="123"/>
      <c r="E551" s="123"/>
      <c r="F551" s="123"/>
      <c r="G551" s="123"/>
      <c r="H551" s="123"/>
      <c r="I551" s="123"/>
      <c r="J551" s="123"/>
      <c r="K551" s="123"/>
      <c r="L551" s="123"/>
      <c r="M551" s="123"/>
      <c r="N551" s="123"/>
      <c r="O551" s="123"/>
      <c r="P551" s="123"/>
      <c r="Q551" s="123"/>
      <c r="R551" s="123"/>
      <c r="S551" s="123"/>
      <c r="T551" s="123"/>
      <c r="U551" s="123"/>
    </row>
    <row r="552" spans="2:21">
      <c r="B552" s="122"/>
      <c r="C552" s="123"/>
      <c r="D552" s="123"/>
      <c r="E552" s="123"/>
      <c r="F552" s="123"/>
      <c r="G552" s="123"/>
      <c r="H552" s="123"/>
      <c r="I552" s="123"/>
      <c r="J552" s="123"/>
      <c r="K552" s="123"/>
      <c r="L552" s="123"/>
      <c r="M552" s="123"/>
      <c r="N552" s="123"/>
      <c r="O552" s="123"/>
      <c r="P552" s="123"/>
      <c r="Q552" s="123"/>
      <c r="R552" s="123"/>
      <c r="S552" s="123"/>
      <c r="T552" s="123"/>
      <c r="U552" s="123"/>
    </row>
    <row r="553" spans="2:21">
      <c r="B553" s="122"/>
      <c r="C553" s="123"/>
      <c r="D553" s="123"/>
      <c r="E553" s="123"/>
      <c r="F553" s="123"/>
      <c r="G553" s="123"/>
      <c r="H553" s="123"/>
      <c r="I553" s="123"/>
      <c r="J553" s="123"/>
      <c r="K553" s="123"/>
      <c r="L553" s="123"/>
      <c r="M553" s="123"/>
      <c r="N553" s="123"/>
      <c r="O553" s="123"/>
      <c r="P553" s="123"/>
      <c r="Q553" s="123"/>
      <c r="R553" s="123"/>
      <c r="S553" s="123"/>
      <c r="T553" s="123"/>
      <c r="U553" s="123"/>
    </row>
    <row r="554" spans="2:21">
      <c r="B554" s="122"/>
      <c r="C554" s="123"/>
      <c r="D554" s="123"/>
      <c r="E554" s="123"/>
      <c r="F554" s="123"/>
      <c r="G554" s="123"/>
      <c r="H554" s="123"/>
      <c r="I554" s="123"/>
      <c r="J554" s="123"/>
      <c r="K554" s="123"/>
      <c r="L554" s="123"/>
      <c r="M554" s="123"/>
      <c r="N554" s="123"/>
      <c r="O554" s="123"/>
      <c r="P554" s="123"/>
      <c r="Q554" s="123"/>
      <c r="R554" s="123"/>
      <c r="S554" s="123"/>
      <c r="T554" s="123"/>
      <c r="U554" s="123"/>
    </row>
    <row r="555" spans="2:21">
      <c r="B555" s="122"/>
      <c r="C555" s="123"/>
      <c r="D555" s="123"/>
      <c r="E555" s="123"/>
      <c r="F555" s="123"/>
      <c r="G555" s="123"/>
      <c r="H555" s="123"/>
      <c r="I555" s="123"/>
      <c r="J555" s="123"/>
      <c r="K555" s="123"/>
      <c r="L555" s="123"/>
      <c r="M555" s="123"/>
      <c r="N555" s="123"/>
      <c r="O555" s="123"/>
      <c r="P555" s="123"/>
      <c r="Q555" s="123"/>
      <c r="R555" s="123"/>
      <c r="S555" s="123"/>
      <c r="T555" s="123"/>
      <c r="U555" s="123"/>
    </row>
    <row r="556" spans="2:21">
      <c r="B556" s="122"/>
      <c r="C556" s="123"/>
      <c r="D556" s="123"/>
      <c r="E556" s="123"/>
      <c r="F556" s="123"/>
      <c r="G556" s="123"/>
      <c r="H556" s="123"/>
      <c r="I556" s="123"/>
      <c r="J556" s="123"/>
      <c r="K556" s="123"/>
      <c r="L556" s="123"/>
      <c r="M556" s="123"/>
      <c r="N556" s="123"/>
      <c r="O556" s="123"/>
      <c r="P556" s="123"/>
      <c r="Q556" s="123"/>
      <c r="R556" s="123"/>
      <c r="S556" s="123"/>
      <c r="T556" s="123"/>
      <c r="U556" s="123"/>
    </row>
    <row r="557" spans="2:21">
      <c r="B557" s="122"/>
      <c r="C557" s="123"/>
      <c r="D557" s="123"/>
      <c r="E557" s="123"/>
      <c r="F557" s="123"/>
      <c r="G557" s="123"/>
      <c r="H557" s="123"/>
      <c r="I557" s="123"/>
      <c r="J557" s="123"/>
      <c r="K557" s="123"/>
      <c r="L557" s="123"/>
      <c r="M557" s="123"/>
      <c r="N557" s="123"/>
      <c r="O557" s="123"/>
      <c r="P557" s="123"/>
      <c r="Q557" s="123"/>
      <c r="R557" s="123"/>
      <c r="S557" s="123"/>
      <c r="T557" s="123"/>
      <c r="U557" s="123"/>
    </row>
    <row r="558" spans="2:21">
      <c r="B558" s="122"/>
      <c r="C558" s="123"/>
      <c r="D558" s="123"/>
      <c r="E558" s="123"/>
      <c r="F558" s="123"/>
      <c r="G558" s="123"/>
      <c r="H558" s="123"/>
      <c r="I558" s="123"/>
      <c r="J558" s="123"/>
      <c r="K558" s="123"/>
      <c r="L558" s="123"/>
      <c r="M558" s="123"/>
      <c r="N558" s="123"/>
      <c r="O558" s="123"/>
      <c r="P558" s="123"/>
      <c r="Q558" s="123"/>
      <c r="R558" s="123"/>
      <c r="S558" s="123"/>
      <c r="T558" s="123"/>
      <c r="U558" s="123"/>
    </row>
    <row r="559" spans="2:21">
      <c r="B559" s="122"/>
      <c r="C559" s="123"/>
      <c r="D559" s="123"/>
      <c r="E559" s="123"/>
      <c r="F559" s="123"/>
      <c r="G559" s="123"/>
      <c r="H559" s="123"/>
      <c r="I559" s="123"/>
      <c r="J559" s="123"/>
      <c r="K559" s="123"/>
      <c r="L559" s="123"/>
      <c r="M559" s="123"/>
      <c r="N559" s="123"/>
      <c r="O559" s="123"/>
      <c r="P559" s="123"/>
      <c r="Q559" s="123"/>
      <c r="R559" s="123"/>
      <c r="S559" s="123"/>
      <c r="T559" s="123"/>
      <c r="U559" s="123"/>
    </row>
    <row r="560" spans="2:21">
      <c r="B560" s="122"/>
      <c r="C560" s="123"/>
      <c r="D560" s="123"/>
      <c r="E560" s="123"/>
      <c r="F560" s="123"/>
      <c r="G560" s="123"/>
      <c r="H560" s="123"/>
      <c r="I560" s="123"/>
      <c r="J560" s="123"/>
      <c r="K560" s="123"/>
      <c r="L560" s="123"/>
      <c r="M560" s="123"/>
      <c r="N560" s="123"/>
      <c r="O560" s="123"/>
      <c r="P560" s="123"/>
      <c r="Q560" s="123"/>
      <c r="R560" s="123"/>
      <c r="S560" s="123"/>
      <c r="T560" s="123"/>
      <c r="U560" s="123"/>
    </row>
    <row r="561" spans="2:21">
      <c r="B561" s="122"/>
      <c r="C561" s="123"/>
      <c r="D561" s="123"/>
      <c r="E561" s="123"/>
      <c r="F561" s="123"/>
      <c r="G561" s="123"/>
      <c r="H561" s="123"/>
      <c r="I561" s="123"/>
      <c r="J561" s="123"/>
      <c r="K561" s="123"/>
      <c r="L561" s="123"/>
      <c r="M561" s="123"/>
      <c r="N561" s="123"/>
      <c r="O561" s="123"/>
      <c r="P561" s="123"/>
      <c r="Q561" s="123"/>
      <c r="R561" s="123"/>
      <c r="S561" s="123"/>
      <c r="T561" s="123"/>
      <c r="U561" s="123"/>
    </row>
    <row r="562" spans="2:21">
      <c r="B562" s="122"/>
      <c r="C562" s="123"/>
      <c r="D562" s="123"/>
      <c r="E562" s="123"/>
      <c r="F562" s="123"/>
      <c r="G562" s="123"/>
      <c r="H562" s="123"/>
      <c r="I562" s="123"/>
      <c r="J562" s="123"/>
      <c r="K562" s="123"/>
      <c r="L562" s="123"/>
      <c r="M562" s="123"/>
      <c r="N562" s="123"/>
      <c r="O562" s="123"/>
      <c r="P562" s="123"/>
      <c r="Q562" s="123"/>
      <c r="R562" s="123"/>
      <c r="S562" s="123"/>
      <c r="T562" s="123"/>
      <c r="U562" s="123"/>
    </row>
    <row r="563" spans="2:21">
      <c r="B563" s="122"/>
      <c r="C563" s="123"/>
      <c r="D563" s="123"/>
      <c r="E563" s="123"/>
      <c r="F563" s="123"/>
      <c r="G563" s="123"/>
      <c r="H563" s="123"/>
      <c r="I563" s="123"/>
      <c r="J563" s="123"/>
      <c r="K563" s="123"/>
      <c r="L563" s="123"/>
      <c r="M563" s="123"/>
      <c r="N563" s="123"/>
      <c r="O563" s="123"/>
      <c r="P563" s="123"/>
      <c r="Q563" s="123"/>
      <c r="R563" s="123"/>
      <c r="S563" s="123"/>
      <c r="T563" s="123"/>
      <c r="U563" s="123"/>
    </row>
    <row r="564" spans="2:21">
      <c r="B564" s="122"/>
      <c r="C564" s="123"/>
      <c r="D564" s="123"/>
      <c r="E564" s="123"/>
      <c r="F564" s="123"/>
      <c r="G564" s="123"/>
      <c r="H564" s="123"/>
      <c r="I564" s="123"/>
      <c r="J564" s="123"/>
      <c r="K564" s="123"/>
      <c r="L564" s="123"/>
      <c r="M564" s="123"/>
      <c r="N564" s="123"/>
      <c r="O564" s="123"/>
      <c r="P564" s="123"/>
      <c r="Q564" s="123"/>
      <c r="R564" s="123"/>
      <c r="S564" s="123"/>
      <c r="T564" s="123"/>
      <c r="U564" s="123"/>
    </row>
    <row r="565" spans="2:21">
      <c r="B565" s="122"/>
      <c r="C565" s="123"/>
      <c r="D565" s="123"/>
      <c r="E565" s="123"/>
      <c r="F565" s="123"/>
      <c r="G565" s="123"/>
      <c r="H565" s="123"/>
      <c r="I565" s="123"/>
      <c r="J565" s="123"/>
      <c r="K565" s="123"/>
      <c r="L565" s="123"/>
      <c r="M565" s="123"/>
      <c r="N565" s="123"/>
      <c r="O565" s="123"/>
      <c r="P565" s="123"/>
      <c r="Q565" s="123"/>
      <c r="R565" s="123"/>
      <c r="S565" s="123"/>
      <c r="T565" s="123"/>
      <c r="U565" s="123"/>
    </row>
    <row r="566" spans="2:21">
      <c r="B566" s="122"/>
      <c r="C566" s="123"/>
      <c r="D566" s="123"/>
      <c r="E566" s="123"/>
      <c r="F566" s="123"/>
      <c r="G566" s="123"/>
      <c r="H566" s="123"/>
      <c r="I566" s="123"/>
      <c r="J566" s="123"/>
      <c r="K566" s="123"/>
      <c r="L566" s="123"/>
      <c r="M566" s="123"/>
      <c r="N566" s="123"/>
      <c r="O566" s="123"/>
      <c r="P566" s="123"/>
      <c r="Q566" s="123"/>
      <c r="R566" s="123"/>
      <c r="S566" s="123"/>
      <c r="T566" s="123"/>
      <c r="U566" s="123"/>
    </row>
    <row r="567" spans="2:21">
      <c r="B567" s="122"/>
      <c r="C567" s="123"/>
      <c r="D567" s="123"/>
      <c r="E567" s="123"/>
      <c r="F567" s="123"/>
      <c r="G567" s="123"/>
      <c r="H567" s="123"/>
      <c r="I567" s="123"/>
      <c r="J567" s="123"/>
      <c r="K567" s="123"/>
      <c r="L567" s="123"/>
      <c r="M567" s="123"/>
      <c r="N567" s="123"/>
      <c r="O567" s="123"/>
      <c r="P567" s="123"/>
      <c r="Q567" s="123"/>
      <c r="R567" s="123"/>
      <c r="S567" s="123"/>
      <c r="T567" s="123"/>
      <c r="U567" s="123"/>
    </row>
    <row r="568" spans="2:21">
      <c r="B568" s="122"/>
      <c r="C568" s="123"/>
      <c r="D568" s="123"/>
      <c r="E568" s="123"/>
      <c r="F568" s="123"/>
      <c r="G568" s="123"/>
      <c r="H568" s="123"/>
      <c r="I568" s="123"/>
      <c r="J568" s="123"/>
      <c r="K568" s="123"/>
      <c r="L568" s="123"/>
      <c r="M568" s="123"/>
      <c r="N568" s="123"/>
      <c r="O568" s="123"/>
      <c r="P568" s="123"/>
      <c r="Q568" s="123"/>
      <c r="R568" s="123"/>
      <c r="S568" s="123"/>
      <c r="T568" s="123"/>
      <c r="U568" s="123"/>
    </row>
    <row r="569" spans="2:21">
      <c r="B569" s="122"/>
      <c r="C569" s="123"/>
      <c r="D569" s="123"/>
      <c r="E569" s="123"/>
      <c r="F569" s="123"/>
      <c r="G569" s="123"/>
      <c r="H569" s="123"/>
      <c r="I569" s="123"/>
      <c r="J569" s="123"/>
      <c r="K569" s="123"/>
      <c r="L569" s="123"/>
      <c r="M569" s="123"/>
      <c r="N569" s="123"/>
      <c r="O569" s="123"/>
      <c r="P569" s="123"/>
      <c r="Q569" s="123"/>
      <c r="R569" s="123"/>
      <c r="S569" s="123"/>
      <c r="T569" s="123"/>
      <c r="U569" s="123"/>
    </row>
    <row r="570" spans="2:21">
      <c r="B570" s="122"/>
      <c r="C570" s="123"/>
      <c r="D570" s="123"/>
      <c r="E570" s="123"/>
      <c r="F570" s="123"/>
      <c r="G570" s="123"/>
      <c r="H570" s="123"/>
      <c r="I570" s="123"/>
      <c r="J570" s="123"/>
      <c r="K570" s="123"/>
      <c r="L570" s="123"/>
      <c r="M570" s="123"/>
      <c r="N570" s="123"/>
      <c r="O570" s="123"/>
      <c r="P570" s="123"/>
      <c r="Q570" s="123"/>
      <c r="R570" s="123"/>
      <c r="S570" s="123"/>
      <c r="T570" s="123"/>
      <c r="U570" s="123"/>
    </row>
    <row r="571" spans="2:21">
      <c r="B571" s="122"/>
      <c r="C571" s="123"/>
      <c r="D571" s="123"/>
      <c r="E571" s="123"/>
      <c r="F571" s="123"/>
      <c r="G571" s="123"/>
      <c r="H571" s="123"/>
      <c r="I571" s="123"/>
      <c r="J571" s="123"/>
      <c r="K571" s="123"/>
      <c r="L571" s="123"/>
      <c r="M571" s="123"/>
      <c r="N571" s="123"/>
      <c r="O571" s="123"/>
      <c r="P571" s="123"/>
      <c r="Q571" s="123"/>
      <c r="R571" s="123"/>
      <c r="S571" s="123"/>
      <c r="T571" s="123"/>
      <c r="U571" s="123"/>
    </row>
    <row r="572" spans="2:21">
      <c r="B572" s="122"/>
      <c r="C572" s="123"/>
      <c r="D572" s="123"/>
      <c r="E572" s="123"/>
      <c r="F572" s="123"/>
      <c r="G572" s="123"/>
      <c r="H572" s="123"/>
      <c r="I572" s="123"/>
      <c r="J572" s="123"/>
      <c r="K572" s="123"/>
      <c r="L572" s="123"/>
      <c r="M572" s="123"/>
      <c r="N572" s="123"/>
      <c r="O572" s="123"/>
      <c r="P572" s="123"/>
      <c r="Q572" s="123"/>
      <c r="R572" s="123"/>
      <c r="S572" s="123"/>
      <c r="T572" s="123"/>
      <c r="U572" s="123"/>
    </row>
    <row r="573" spans="2:21">
      <c r="B573" s="122"/>
      <c r="C573" s="123"/>
      <c r="D573" s="123"/>
      <c r="E573" s="123"/>
      <c r="F573" s="123"/>
      <c r="G573" s="123"/>
      <c r="H573" s="123"/>
      <c r="I573" s="123"/>
      <c r="J573" s="123"/>
      <c r="K573" s="123"/>
      <c r="L573" s="123"/>
      <c r="M573" s="123"/>
      <c r="N573" s="123"/>
      <c r="O573" s="123"/>
      <c r="P573" s="123"/>
      <c r="Q573" s="123"/>
      <c r="R573" s="123"/>
      <c r="S573" s="123"/>
      <c r="T573" s="123"/>
      <c r="U573" s="123"/>
    </row>
    <row r="574" spans="2:21">
      <c r="B574" s="122"/>
      <c r="C574" s="123"/>
      <c r="D574" s="123"/>
      <c r="E574" s="123"/>
      <c r="F574" s="123"/>
      <c r="G574" s="123"/>
      <c r="H574" s="123"/>
      <c r="I574" s="123"/>
      <c r="J574" s="123"/>
      <c r="K574" s="123"/>
      <c r="L574" s="123"/>
      <c r="M574" s="123"/>
      <c r="N574" s="123"/>
      <c r="O574" s="123"/>
      <c r="P574" s="123"/>
      <c r="Q574" s="123"/>
      <c r="R574" s="123"/>
      <c r="S574" s="123"/>
      <c r="T574" s="123"/>
      <c r="U574" s="123"/>
    </row>
    <row r="575" spans="2:21">
      <c r="B575" s="122"/>
      <c r="C575" s="123"/>
      <c r="D575" s="123"/>
      <c r="E575" s="123"/>
      <c r="F575" s="123"/>
      <c r="G575" s="123"/>
      <c r="H575" s="123"/>
      <c r="I575" s="123"/>
      <c r="J575" s="123"/>
      <c r="K575" s="123"/>
      <c r="L575" s="123"/>
      <c r="M575" s="123"/>
      <c r="N575" s="123"/>
      <c r="O575" s="123"/>
      <c r="P575" s="123"/>
      <c r="Q575" s="123"/>
      <c r="R575" s="123"/>
      <c r="S575" s="123"/>
      <c r="T575" s="123"/>
      <c r="U575" s="123"/>
    </row>
    <row r="576" spans="2:21">
      <c r="B576" s="122"/>
      <c r="C576" s="123"/>
      <c r="D576" s="123"/>
      <c r="E576" s="123"/>
      <c r="F576" s="123"/>
      <c r="G576" s="123"/>
      <c r="H576" s="123"/>
      <c r="I576" s="123"/>
      <c r="J576" s="123"/>
      <c r="K576" s="123"/>
      <c r="L576" s="123"/>
      <c r="M576" s="123"/>
      <c r="N576" s="123"/>
      <c r="O576" s="123"/>
      <c r="P576" s="123"/>
      <c r="Q576" s="123"/>
      <c r="R576" s="123"/>
      <c r="S576" s="123"/>
      <c r="T576" s="123"/>
      <c r="U576" s="123"/>
    </row>
    <row r="577" spans="2:21">
      <c r="B577" s="122"/>
      <c r="C577" s="123"/>
      <c r="D577" s="123"/>
      <c r="E577" s="123"/>
      <c r="F577" s="123"/>
      <c r="G577" s="123"/>
      <c r="H577" s="123"/>
      <c r="I577" s="123"/>
      <c r="J577" s="123"/>
      <c r="K577" s="123"/>
      <c r="L577" s="123"/>
      <c r="M577" s="123"/>
      <c r="N577" s="123"/>
      <c r="O577" s="123"/>
      <c r="P577" s="123"/>
      <c r="Q577" s="123"/>
      <c r="R577" s="123"/>
      <c r="S577" s="123"/>
      <c r="T577" s="123"/>
      <c r="U577" s="123"/>
    </row>
    <row r="578" spans="2:21">
      <c r="B578" s="122"/>
      <c r="C578" s="123"/>
      <c r="D578" s="123"/>
      <c r="E578" s="123"/>
      <c r="F578" s="123"/>
      <c r="G578" s="123"/>
      <c r="H578" s="123"/>
      <c r="I578" s="123"/>
      <c r="J578" s="123"/>
      <c r="K578" s="123"/>
      <c r="L578" s="123"/>
      <c r="M578" s="123"/>
      <c r="N578" s="123"/>
      <c r="O578" s="123"/>
      <c r="P578" s="123"/>
      <c r="Q578" s="123"/>
      <c r="R578" s="123"/>
      <c r="S578" s="123"/>
      <c r="T578" s="123"/>
      <c r="U578" s="123"/>
    </row>
    <row r="579" spans="2:21">
      <c r="B579" s="122"/>
      <c r="C579" s="123"/>
      <c r="D579" s="123"/>
      <c r="E579" s="123"/>
      <c r="F579" s="123"/>
      <c r="G579" s="123"/>
      <c r="H579" s="123"/>
      <c r="I579" s="123"/>
      <c r="J579" s="123"/>
      <c r="K579" s="123"/>
      <c r="L579" s="123"/>
      <c r="M579" s="123"/>
      <c r="N579" s="123"/>
      <c r="O579" s="123"/>
      <c r="P579" s="123"/>
      <c r="Q579" s="123"/>
      <c r="R579" s="123"/>
      <c r="S579" s="123"/>
      <c r="T579" s="123"/>
      <c r="U579" s="123"/>
    </row>
    <row r="580" spans="2:21">
      <c r="B580" s="122"/>
      <c r="C580" s="123"/>
      <c r="D580" s="123"/>
      <c r="E580" s="123"/>
      <c r="F580" s="123"/>
      <c r="G580" s="123"/>
      <c r="H580" s="123"/>
      <c r="I580" s="123"/>
      <c r="J580" s="123"/>
      <c r="K580" s="123"/>
      <c r="L580" s="123"/>
      <c r="M580" s="123"/>
      <c r="N580" s="123"/>
      <c r="O580" s="123"/>
      <c r="P580" s="123"/>
      <c r="Q580" s="123"/>
      <c r="R580" s="123"/>
      <c r="S580" s="123"/>
      <c r="T580" s="123"/>
      <c r="U580" s="123"/>
    </row>
    <row r="581" spans="2:21">
      <c r="B581" s="122"/>
      <c r="C581" s="123"/>
      <c r="D581" s="123"/>
      <c r="E581" s="123"/>
      <c r="F581" s="123"/>
      <c r="G581" s="123"/>
      <c r="H581" s="123"/>
      <c r="I581" s="123"/>
      <c r="J581" s="123"/>
      <c r="K581" s="123"/>
      <c r="L581" s="123"/>
      <c r="M581" s="123"/>
      <c r="N581" s="123"/>
      <c r="O581" s="123"/>
      <c r="P581" s="123"/>
      <c r="Q581" s="123"/>
      <c r="R581" s="123"/>
      <c r="S581" s="123"/>
      <c r="T581" s="123"/>
      <c r="U581" s="123"/>
    </row>
    <row r="582" spans="2:21">
      <c r="B582" s="122"/>
      <c r="C582" s="123"/>
      <c r="D582" s="123"/>
      <c r="E582" s="123"/>
      <c r="F582" s="123"/>
      <c r="G582" s="123"/>
      <c r="H582" s="123"/>
      <c r="I582" s="123"/>
      <c r="J582" s="123"/>
      <c r="K582" s="123"/>
      <c r="L582" s="123"/>
      <c r="M582" s="123"/>
      <c r="N582" s="123"/>
      <c r="O582" s="123"/>
      <c r="P582" s="123"/>
      <c r="Q582" s="123"/>
      <c r="R582" s="123"/>
      <c r="S582" s="123"/>
      <c r="T582" s="123"/>
      <c r="U582" s="123"/>
    </row>
    <row r="583" spans="2:21">
      <c r="B583" s="122"/>
      <c r="C583" s="123"/>
      <c r="D583" s="123"/>
      <c r="E583" s="123"/>
      <c r="F583" s="123"/>
      <c r="G583" s="123"/>
      <c r="H583" s="123"/>
      <c r="I583" s="123"/>
      <c r="J583" s="123"/>
      <c r="K583" s="123"/>
      <c r="L583" s="123"/>
      <c r="M583" s="123"/>
      <c r="N583" s="123"/>
      <c r="O583" s="123"/>
      <c r="P583" s="123"/>
      <c r="Q583" s="123"/>
      <c r="R583" s="123"/>
      <c r="S583" s="123"/>
      <c r="T583" s="123"/>
      <c r="U583" s="123"/>
    </row>
    <row r="584" spans="2:21">
      <c r="B584" s="122"/>
      <c r="C584" s="123"/>
      <c r="D584" s="123"/>
      <c r="E584" s="123"/>
      <c r="F584" s="123"/>
      <c r="G584" s="123"/>
      <c r="H584" s="123"/>
      <c r="I584" s="123"/>
      <c r="J584" s="123"/>
      <c r="K584" s="123"/>
      <c r="L584" s="123"/>
      <c r="M584" s="123"/>
      <c r="N584" s="123"/>
      <c r="O584" s="123"/>
      <c r="P584" s="123"/>
      <c r="Q584" s="123"/>
      <c r="R584" s="123"/>
      <c r="S584" s="123"/>
      <c r="T584" s="123"/>
      <c r="U584" s="123"/>
    </row>
    <row r="585" spans="2:21">
      <c r="B585" s="122"/>
      <c r="C585" s="123"/>
      <c r="D585" s="123"/>
      <c r="E585" s="123"/>
      <c r="F585" s="123"/>
      <c r="G585" s="123"/>
      <c r="H585" s="123"/>
      <c r="I585" s="123"/>
      <c r="J585" s="123"/>
      <c r="K585" s="123"/>
      <c r="L585" s="123"/>
      <c r="M585" s="123"/>
      <c r="N585" s="123"/>
      <c r="O585" s="123"/>
      <c r="P585" s="123"/>
      <c r="Q585" s="123"/>
      <c r="R585" s="123"/>
      <c r="S585" s="123"/>
      <c r="T585" s="123"/>
      <c r="U585" s="123"/>
    </row>
    <row r="586" spans="2:21">
      <c r="B586" s="122"/>
      <c r="C586" s="123"/>
      <c r="D586" s="123"/>
      <c r="E586" s="123"/>
      <c r="F586" s="123"/>
      <c r="G586" s="123"/>
      <c r="H586" s="123"/>
      <c r="I586" s="123"/>
      <c r="J586" s="123"/>
      <c r="K586" s="123"/>
      <c r="L586" s="123"/>
      <c r="M586" s="123"/>
      <c r="N586" s="123"/>
      <c r="O586" s="123"/>
      <c r="P586" s="123"/>
      <c r="Q586" s="123"/>
      <c r="R586" s="123"/>
      <c r="S586" s="123"/>
      <c r="T586" s="123"/>
      <c r="U586" s="123"/>
    </row>
    <row r="587" spans="2:21">
      <c r="B587" s="122"/>
      <c r="C587" s="123"/>
      <c r="D587" s="123"/>
      <c r="E587" s="123"/>
      <c r="F587" s="123"/>
      <c r="G587" s="123"/>
      <c r="H587" s="123"/>
      <c r="I587" s="123"/>
      <c r="J587" s="123"/>
      <c r="K587" s="123"/>
      <c r="L587" s="123"/>
      <c r="M587" s="123"/>
      <c r="N587" s="123"/>
      <c r="O587" s="123"/>
      <c r="P587" s="123"/>
      <c r="Q587" s="123"/>
      <c r="R587" s="123"/>
      <c r="S587" s="123"/>
      <c r="T587" s="123"/>
      <c r="U587" s="123"/>
    </row>
    <row r="588" spans="2:21">
      <c r="B588" s="122"/>
      <c r="C588" s="123"/>
      <c r="D588" s="123"/>
      <c r="E588" s="123"/>
      <c r="F588" s="123"/>
      <c r="G588" s="123"/>
      <c r="H588" s="123"/>
      <c r="I588" s="123"/>
      <c r="J588" s="123"/>
      <c r="K588" s="123"/>
      <c r="L588" s="123"/>
      <c r="M588" s="123"/>
      <c r="N588" s="123"/>
      <c r="O588" s="123"/>
      <c r="P588" s="123"/>
      <c r="Q588" s="123"/>
      <c r="R588" s="123"/>
      <c r="S588" s="123"/>
      <c r="T588" s="123"/>
      <c r="U588" s="123"/>
    </row>
    <row r="589" spans="2:21">
      <c r="B589" s="122"/>
      <c r="C589" s="123"/>
      <c r="D589" s="123"/>
      <c r="E589" s="123"/>
      <c r="F589" s="123"/>
      <c r="G589" s="123"/>
      <c r="H589" s="123"/>
      <c r="I589" s="123"/>
      <c r="J589" s="123"/>
      <c r="K589" s="123"/>
      <c r="L589" s="123"/>
      <c r="M589" s="123"/>
      <c r="N589" s="123"/>
      <c r="O589" s="123"/>
      <c r="P589" s="123"/>
      <c r="Q589" s="123"/>
      <c r="R589" s="123"/>
      <c r="S589" s="123"/>
      <c r="T589" s="123"/>
      <c r="U589" s="123"/>
    </row>
    <row r="590" spans="2:21">
      <c r="B590" s="122"/>
      <c r="C590" s="123"/>
      <c r="D590" s="123"/>
      <c r="E590" s="123"/>
      <c r="F590" s="123"/>
      <c r="G590" s="123"/>
      <c r="H590" s="123"/>
      <c r="I590" s="123"/>
      <c r="J590" s="123"/>
      <c r="K590" s="123"/>
      <c r="L590" s="123"/>
      <c r="M590" s="123"/>
      <c r="N590" s="123"/>
      <c r="O590" s="123"/>
      <c r="P590" s="123"/>
      <c r="Q590" s="123"/>
      <c r="R590" s="123"/>
      <c r="S590" s="123"/>
      <c r="T590" s="123"/>
      <c r="U590" s="123"/>
    </row>
    <row r="591" spans="2:21">
      <c r="B591" s="122"/>
      <c r="C591" s="123"/>
      <c r="D591" s="123"/>
      <c r="E591" s="123"/>
      <c r="F591" s="123"/>
      <c r="G591" s="123"/>
      <c r="H591" s="123"/>
      <c r="I591" s="123"/>
      <c r="J591" s="123"/>
      <c r="K591" s="123"/>
      <c r="L591" s="123"/>
      <c r="M591" s="123"/>
      <c r="N591" s="123"/>
      <c r="O591" s="123"/>
      <c r="P591" s="123"/>
      <c r="Q591" s="123"/>
      <c r="R591" s="123"/>
      <c r="S591" s="123"/>
      <c r="T591" s="123"/>
      <c r="U591" s="123"/>
    </row>
    <row r="592" spans="2:21">
      <c r="B592" s="122"/>
      <c r="C592" s="123"/>
      <c r="D592" s="123"/>
      <c r="E592" s="123"/>
      <c r="F592" s="123"/>
      <c r="G592" s="123"/>
      <c r="H592" s="123"/>
      <c r="I592" s="123"/>
      <c r="J592" s="123"/>
      <c r="K592" s="123"/>
      <c r="L592" s="123"/>
      <c r="M592" s="123"/>
      <c r="N592" s="123"/>
      <c r="O592" s="123"/>
      <c r="P592" s="123"/>
      <c r="Q592" s="123"/>
      <c r="R592" s="123"/>
      <c r="S592" s="123"/>
      <c r="T592" s="123"/>
      <c r="U592" s="123"/>
    </row>
    <row r="593" spans="2:21">
      <c r="B593" s="122"/>
      <c r="C593" s="123"/>
      <c r="D593" s="123"/>
      <c r="E593" s="123"/>
      <c r="F593" s="123"/>
      <c r="G593" s="123"/>
      <c r="H593" s="123"/>
      <c r="I593" s="123"/>
      <c r="J593" s="123"/>
      <c r="K593" s="123"/>
      <c r="L593" s="123"/>
      <c r="M593" s="123"/>
      <c r="N593" s="123"/>
      <c r="O593" s="123"/>
      <c r="P593" s="123"/>
      <c r="Q593" s="123"/>
      <c r="R593" s="123"/>
      <c r="S593" s="123"/>
      <c r="T593" s="123"/>
      <c r="U593" s="123"/>
    </row>
    <row r="594" spans="2:21">
      <c r="B594" s="122"/>
      <c r="C594" s="123"/>
      <c r="D594" s="123"/>
      <c r="E594" s="123"/>
      <c r="F594" s="123"/>
      <c r="G594" s="123"/>
      <c r="H594" s="123"/>
      <c r="I594" s="123"/>
      <c r="J594" s="123"/>
      <c r="K594" s="123"/>
      <c r="L594" s="123"/>
      <c r="M594" s="123"/>
      <c r="N594" s="123"/>
      <c r="O594" s="123"/>
      <c r="P594" s="123"/>
      <c r="Q594" s="123"/>
      <c r="R594" s="123"/>
      <c r="S594" s="123"/>
      <c r="T594" s="123"/>
      <c r="U594" s="123"/>
    </row>
    <row r="595" spans="2:21">
      <c r="B595" s="122"/>
      <c r="C595" s="123"/>
      <c r="D595" s="123"/>
      <c r="E595" s="123"/>
      <c r="F595" s="123"/>
      <c r="G595" s="123"/>
      <c r="H595" s="123"/>
      <c r="I595" s="123"/>
      <c r="J595" s="123"/>
      <c r="K595" s="123"/>
      <c r="L595" s="123"/>
      <c r="M595" s="123"/>
      <c r="N595" s="123"/>
      <c r="O595" s="123"/>
      <c r="P595" s="123"/>
      <c r="Q595" s="123"/>
      <c r="R595" s="123"/>
      <c r="S595" s="123"/>
      <c r="T595" s="123"/>
      <c r="U595" s="123"/>
    </row>
    <row r="596" spans="2:21">
      <c r="B596" s="122"/>
      <c r="C596" s="123"/>
      <c r="D596" s="123"/>
      <c r="E596" s="123"/>
      <c r="F596" s="123"/>
      <c r="G596" s="123"/>
      <c r="H596" s="123"/>
      <c r="I596" s="123"/>
      <c r="J596" s="123"/>
      <c r="K596" s="123"/>
      <c r="L596" s="123"/>
      <c r="M596" s="123"/>
      <c r="N596" s="123"/>
      <c r="O596" s="123"/>
      <c r="P596" s="123"/>
      <c r="Q596" s="123"/>
      <c r="R596" s="123"/>
      <c r="S596" s="123"/>
      <c r="T596" s="123"/>
      <c r="U596" s="123"/>
    </row>
    <row r="597" spans="2:21">
      <c r="B597" s="122"/>
      <c r="C597" s="123"/>
      <c r="D597" s="123"/>
      <c r="E597" s="123"/>
      <c r="F597" s="123"/>
      <c r="G597" s="123"/>
      <c r="H597" s="123"/>
      <c r="I597" s="123"/>
      <c r="J597" s="123"/>
      <c r="K597" s="123"/>
      <c r="L597" s="123"/>
      <c r="M597" s="123"/>
      <c r="N597" s="123"/>
      <c r="O597" s="123"/>
      <c r="P597" s="123"/>
      <c r="Q597" s="123"/>
      <c r="R597" s="123"/>
      <c r="S597" s="123"/>
      <c r="T597" s="123"/>
      <c r="U597" s="123"/>
    </row>
    <row r="598" spans="2:21">
      <c r="B598" s="122"/>
      <c r="C598" s="123"/>
      <c r="D598" s="123"/>
      <c r="E598" s="123"/>
      <c r="F598" s="123"/>
      <c r="G598" s="123"/>
      <c r="H598" s="123"/>
      <c r="I598" s="123"/>
      <c r="J598" s="123"/>
      <c r="K598" s="123"/>
      <c r="L598" s="123"/>
      <c r="M598" s="123"/>
      <c r="N598" s="123"/>
      <c r="O598" s="123"/>
      <c r="P598" s="123"/>
      <c r="Q598" s="123"/>
      <c r="R598" s="123"/>
      <c r="S598" s="123"/>
      <c r="T598" s="123"/>
      <c r="U598" s="123"/>
    </row>
    <row r="599" spans="2:21">
      <c r="B599" s="122"/>
      <c r="C599" s="123"/>
      <c r="D599" s="123"/>
      <c r="E599" s="123"/>
      <c r="F599" s="123"/>
      <c r="G599" s="123"/>
      <c r="H599" s="123"/>
      <c r="I599" s="123"/>
      <c r="J599" s="123"/>
      <c r="K599" s="123"/>
      <c r="L599" s="123"/>
      <c r="M599" s="123"/>
      <c r="N599" s="123"/>
      <c r="O599" s="123"/>
      <c r="P599" s="123"/>
      <c r="Q599" s="123"/>
      <c r="R599" s="123"/>
      <c r="S599" s="123"/>
      <c r="T599" s="123"/>
      <c r="U599" s="123"/>
    </row>
    <row r="600" spans="2:21">
      <c r="B600" s="122"/>
      <c r="C600" s="123"/>
      <c r="D600" s="123"/>
      <c r="E600" s="123"/>
      <c r="F600" s="123"/>
      <c r="G600" s="123"/>
      <c r="H600" s="123"/>
      <c r="I600" s="123"/>
      <c r="J600" s="123"/>
      <c r="K600" s="123"/>
      <c r="L600" s="123"/>
      <c r="M600" s="123"/>
      <c r="N600" s="123"/>
      <c r="O600" s="123"/>
      <c r="P600" s="123"/>
      <c r="Q600" s="123"/>
      <c r="R600" s="123"/>
      <c r="S600" s="123"/>
      <c r="T600" s="123"/>
      <c r="U600" s="123"/>
    </row>
    <row r="601" spans="2:21">
      <c r="B601" s="122"/>
      <c r="C601" s="123"/>
      <c r="D601" s="123"/>
      <c r="E601" s="123"/>
      <c r="F601" s="123"/>
      <c r="G601" s="123"/>
      <c r="H601" s="123"/>
      <c r="I601" s="123"/>
      <c r="J601" s="123"/>
      <c r="K601" s="123"/>
      <c r="L601" s="123"/>
      <c r="M601" s="123"/>
      <c r="N601" s="123"/>
      <c r="O601" s="123"/>
      <c r="P601" s="123"/>
      <c r="Q601" s="123"/>
      <c r="R601" s="123"/>
      <c r="S601" s="123"/>
      <c r="T601" s="123"/>
      <c r="U601" s="123"/>
    </row>
    <row r="602" spans="2:21">
      <c r="B602" s="122"/>
      <c r="C602" s="123"/>
      <c r="D602" s="123"/>
      <c r="E602" s="123"/>
      <c r="F602" s="123"/>
      <c r="G602" s="123"/>
      <c r="H602" s="123"/>
      <c r="I602" s="123"/>
      <c r="J602" s="123"/>
      <c r="K602" s="123"/>
      <c r="L602" s="123"/>
      <c r="M602" s="123"/>
      <c r="N602" s="123"/>
      <c r="O602" s="123"/>
      <c r="P602" s="123"/>
      <c r="Q602" s="123"/>
      <c r="R602" s="123"/>
      <c r="S602" s="123"/>
      <c r="T602" s="123"/>
      <c r="U602" s="123"/>
    </row>
    <row r="603" spans="2:21">
      <c r="B603" s="122"/>
      <c r="C603" s="123"/>
      <c r="D603" s="123"/>
      <c r="E603" s="123"/>
      <c r="F603" s="123"/>
      <c r="G603" s="123"/>
      <c r="H603" s="123"/>
      <c r="I603" s="123"/>
      <c r="J603" s="123"/>
      <c r="K603" s="123"/>
      <c r="L603" s="123"/>
      <c r="M603" s="123"/>
      <c r="N603" s="123"/>
      <c r="O603" s="123"/>
      <c r="P603" s="123"/>
      <c r="Q603" s="123"/>
      <c r="R603" s="123"/>
      <c r="S603" s="123"/>
      <c r="T603" s="123"/>
      <c r="U603" s="123"/>
    </row>
    <row r="604" spans="2:21">
      <c r="B604" s="122"/>
      <c r="C604" s="123"/>
      <c r="D604" s="123"/>
      <c r="E604" s="123"/>
      <c r="F604" s="123"/>
      <c r="G604" s="123"/>
      <c r="H604" s="123"/>
      <c r="I604" s="123"/>
      <c r="J604" s="123"/>
      <c r="K604" s="123"/>
      <c r="L604" s="123"/>
      <c r="M604" s="123"/>
      <c r="N604" s="123"/>
      <c r="O604" s="123"/>
      <c r="P604" s="123"/>
      <c r="Q604" s="123"/>
      <c r="R604" s="123"/>
      <c r="S604" s="123"/>
      <c r="T604" s="123"/>
      <c r="U604" s="123"/>
    </row>
    <row r="605" spans="2:21">
      <c r="B605" s="122"/>
      <c r="C605" s="123"/>
      <c r="D605" s="123"/>
      <c r="E605" s="123"/>
      <c r="F605" s="123"/>
      <c r="G605" s="123"/>
      <c r="H605" s="123"/>
      <c r="I605" s="123"/>
      <c r="J605" s="123"/>
      <c r="K605" s="123"/>
      <c r="L605" s="123"/>
      <c r="M605" s="123"/>
      <c r="N605" s="123"/>
      <c r="O605" s="123"/>
      <c r="P605" s="123"/>
      <c r="Q605" s="123"/>
      <c r="R605" s="123"/>
      <c r="S605" s="123"/>
      <c r="T605" s="123"/>
      <c r="U605" s="123"/>
    </row>
    <row r="606" spans="2:21">
      <c r="B606" s="122"/>
      <c r="C606" s="123"/>
      <c r="D606" s="123"/>
      <c r="E606" s="123"/>
      <c r="F606" s="123"/>
      <c r="G606" s="123"/>
      <c r="H606" s="123"/>
      <c r="I606" s="123"/>
      <c r="J606" s="123"/>
      <c r="K606" s="123"/>
      <c r="L606" s="123"/>
      <c r="M606" s="123"/>
      <c r="N606" s="123"/>
      <c r="O606" s="123"/>
      <c r="P606" s="123"/>
      <c r="Q606" s="123"/>
      <c r="R606" s="123"/>
      <c r="S606" s="123"/>
      <c r="T606" s="123"/>
      <c r="U606" s="123"/>
    </row>
    <row r="607" spans="2:21">
      <c r="B607" s="122"/>
      <c r="C607" s="123"/>
      <c r="D607" s="123"/>
      <c r="E607" s="123"/>
      <c r="F607" s="123"/>
      <c r="G607" s="123"/>
      <c r="H607" s="123"/>
      <c r="I607" s="123"/>
      <c r="J607" s="123"/>
      <c r="K607" s="123"/>
      <c r="L607" s="123"/>
      <c r="M607" s="123"/>
      <c r="N607" s="123"/>
      <c r="O607" s="123"/>
      <c r="P607" s="123"/>
      <c r="Q607" s="123"/>
      <c r="R607" s="123"/>
      <c r="S607" s="123"/>
      <c r="T607" s="123"/>
      <c r="U607" s="123"/>
    </row>
    <row r="608" spans="2:21">
      <c r="B608" s="122"/>
      <c r="C608" s="123"/>
      <c r="D608" s="123"/>
      <c r="E608" s="123"/>
      <c r="F608" s="123"/>
      <c r="G608" s="123"/>
      <c r="H608" s="123"/>
      <c r="I608" s="123"/>
      <c r="J608" s="123"/>
      <c r="K608" s="123"/>
      <c r="L608" s="123"/>
      <c r="M608" s="123"/>
      <c r="N608" s="123"/>
      <c r="O608" s="123"/>
      <c r="P608" s="123"/>
      <c r="Q608" s="123"/>
      <c r="R608" s="123"/>
      <c r="S608" s="123"/>
      <c r="T608" s="123"/>
      <c r="U608" s="123"/>
    </row>
    <row r="609" spans="2:21">
      <c r="B609" s="122"/>
      <c r="C609" s="123"/>
      <c r="D609" s="123"/>
      <c r="E609" s="123"/>
      <c r="F609" s="123"/>
      <c r="G609" s="123"/>
      <c r="H609" s="123"/>
      <c r="I609" s="123"/>
      <c r="J609" s="123"/>
      <c r="K609" s="123"/>
      <c r="L609" s="123"/>
      <c r="M609" s="123"/>
      <c r="N609" s="123"/>
      <c r="O609" s="123"/>
      <c r="P609" s="123"/>
      <c r="Q609" s="123"/>
      <c r="R609" s="123"/>
      <c r="S609" s="123"/>
      <c r="T609" s="123"/>
      <c r="U609" s="123"/>
    </row>
    <row r="610" spans="2:21">
      <c r="B610" s="122"/>
      <c r="C610" s="123"/>
      <c r="D610" s="123"/>
      <c r="E610" s="123"/>
      <c r="F610" s="123"/>
      <c r="G610" s="123"/>
      <c r="H610" s="123"/>
      <c r="I610" s="123"/>
      <c r="J610" s="123"/>
      <c r="K610" s="123"/>
      <c r="L610" s="123"/>
      <c r="M610" s="123"/>
      <c r="N610" s="123"/>
      <c r="O610" s="123"/>
      <c r="P610" s="123"/>
      <c r="Q610" s="123"/>
      <c r="R610" s="123"/>
      <c r="S610" s="123"/>
      <c r="T610" s="123"/>
      <c r="U610" s="123"/>
    </row>
    <row r="611" spans="2:21">
      <c r="B611" s="122"/>
      <c r="C611" s="123"/>
      <c r="D611" s="123"/>
      <c r="E611" s="123"/>
      <c r="F611" s="123"/>
      <c r="G611" s="123"/>
      <c r="H611" s="123"/>
      <c r="I611" s="123"/>
      <c r="J611" s="123"/>
      <c r="K611" s="123"/>
      <c r="L611" s="123"/>
      <c r="M611" s="123"/>
      <c r="N611" s="123"/>
      <c r="O611" s="123"/>
      <c r="P611" s="123"/>
      <c r="Q611" s="123"/>
      <c r="R611" s="123"/>
      <c r="S611" s="123"/>
      <c r="T611" s="123"/>
      <c r="U611" s="123"/>
    </row>
    <row r="612" spans="2:21">
      <c r="B612" s="122"/>
      <c r="C612" s="123"/>
      <c r="D612" s="123"/>
      <c r="E612" s="123"/>
      <c r="F612" s="123"/>
      <c r="G612" s="123"/>
      <c r="H612" s="123"/>
      <c r="I612" s="123"/>
      <c r="J612" s="123"/>
      <c r="K612" s="123"/>
      <c r="L612" s="123"/>
      <c r="M612" s="123"/>
      <c r="N612" s="123"/>
      <c r="O612" s="123"/>
      <c r="P612" s="123"/>
      <c r="Q612" s="123"/>
      <c r="R612" s="123"/>
      <c r="S612" s="123"/>
      <c r="T612" s="123"/>
      <c r="U612" s="123"/>
    </row>
    <row r="613" spans="2:21">
      <c r="B613" s="122"/>
      <c r="C613" s="123"/>
      <c r="D613" s="123"/>
      <c r="E613" s="123"/>
      <c r="F613" s="123"/>
      <c r="G613" s="123"/>
      <c r="H613" s="123"/>
      <c r="I613" s="123"/>
      <c r="J613" s="123"/>
      <c r="K613" s="123"/>
      <c r="L613" s="123"/>
      <c r="M613" s="123"/>
      <c r="N613" s="123"/>
      <c r="O613" s="123"/>
      <c r="P613" s="123"/>
      <c r="Q613" s="123"/>
      <c r="R613" s="123"/>
      <c r="S613" s="123"/>
      <c r="T613" s="123"/>
      <c r="U613" s="123"/>
    </row>
    <row r="614" spans="2:21">
      <c r="B614" s="122"/>
      <c r="C614" s="123"/>
      <c r="D614" s="123"/>
      <c r="E614" s="123"/>
      <c r="F614" s="123"/>
      <c r="G614" s="123"/>
      <c r="H614" s="123"/>
      <c r="I614" s="123"/>
      <c r="J614" s="123"/>
      <c r="K614" s="123"/>
      <c r="L614" s="123"/>
      <c r="M614" s="123"/>
      <c r="N614" s="123"/>
      <c r="O614" s="123"/>
      <c r="P614" s="123"/>
      <c r="Q614" s="123"/>
      <c r="R614" s="123"/>
      <c r="S614" s="123"/>
      <c r="T614" s="123"/>
      <c r="U614" s="123"/>
    </row>
    <row r="615" spans="2:21">
      <c r="B615" s="122"/>
      <c r="C615" s="123"/>
      <c r="D615" s="123"/>
      <c r="E615" s="123"/>
      <c r="F615" s="123"/>
      <c r="G615" s="123"/>
      <c r="H615" s="123"/>
      <c r="I615" s="123"/>
      <c r="J615" s="123"/>
      <c r="K615" s="123"/>
      <c r="L615" s="123"/>
      <c r="M615" s="123"/>
      <c r="N615" s="123"/>
      <c r="O615" s="123"/>
      <c r="P615" s="123"/>
      <c r="Q615" s="123"/>
      <c r="R615" s="123"/>
      <c r="S615" s="123"/>
      <c r="T615" s="123"/>
      <c r="U615" s="123"/>
    </row>
    <row r="616" spans="2:21">
      <c r="B616" s="122"/>
      <c r="C616" s="123"/>
      <c r="D616" s="123"/>
      <c r="E616" s="123"/>
      <c r="F616" s="123"/>
      <c r="G616" s="123"/>
      <c r="H616" s="123"/>
      <c r="I616" s="123"/>
      <c r="J616" s="123"/>
      <c r="K616" s="123"/>
      <c r="L616" s="123"/>
      <c r="M616" s="123"/>
      <c r="N616" s="123"/>
      <c r="O616" s="123"/>
      <c r="P616" s="123"/>
      <c r="Q616" s="123"/>
      <c r="R616" s="123"/>
      <c r="S616" s="123"/>
      <c r="T616" s="123"/>
      <c r="U616" s="123"/>
    </row>
    <row r="617" spans="2:21">
      <c r="B617" s="122"/>
      <c r="C617" s="123"/>
      <c r="D617" s="123"/>
      <c r="E617" s="123"/>
      <c r="F617" s="123"/>
      <c r="G617" s="123"/>
      <c r="H617" s="123"/>
      <c r="I617" s="123"/>
      <c r="J617" s="123"/>
      <c r="K617" s="123"/>
      <c r="L617" s="123"/>
      <c r="M617" s="123"/>
      <c r="N617" s="123"/>
      <c r="O617" s="123"/>
      <c r="P617" s="123"/>
      <c r="Q617" s="123"/>
      <c r="R617" s="123"/>
      <c r="S617" s="123"/>
      <c r="T617" s="123"/>
      <c r="U617" s="123"/>
    </row>
    <row r="618" spans="2:21">
      <c r="B618" s="122"/>
      <c r="C618" s="123"/>
      <c r="D618" s="123"/>
      <c r="E618" s="123"/>
      <c r="F618" s="123"/>
      <c r="G618" s="123"/>
      <c r="H618" s="123"/>
      <c r="I618" s="123"/>
      <c r="J618" s="123"/>
      <c r="K618" s="123"/>
      <c r="L618" s="123"/>
      <c r="M618" s="123"/>
      <c r="N618" s="123"/>
      <c r="O618" s="123"/>
      <c r="P618" s="123"/>
      <c r="Q618" s="123"/>
      <c r="R618" s="123"/>
      <c r="S618" s="123"/>
      <c r="T618" s="123"/>
      <c r="U618" s="123"/>
    </row>
    <row r="619" spans="2:21">
      <c r="B619" s="122"/>
      <c r="C619" s="123"/>
      <c r="D619" s="123"/>
      <c r="E619" s="123"/>
      <c r="F619" s="123"/>
      <c r="G619" s="123"/>
      <c r="H619" s="123"/>
      <c r="I619" s="123"/>
      <c r="J619" s="123"/>
      <c r="K619" s="123"/>
      <c r="L619" s="123"/>
      <c r="M619" s="123"/>
      <c r="N619" s="123"/>
      <c r="O619" s="123"/>
      <c r="P619" s="123"/>
      <c r="Q619" s="123"/>
      <c r="R619" s="123"/>
      <c r="S619" s="123"/>
      <c r="T619" s="123"/>
      <c r="U619" s="123"/>
    </row>
    <row r="620" spans="2:21">
      <c r="B620" s="122"/>
      <c r="C620" s="123"/>
      <c r="D620" s="123"/>
      <c r="E620" s="123"/>
      <c r="F620" s="123"/>
      <c r="G620" s="123"/>
      <c r="H620" s="123"/>
      <c r="I620" s="123"/>
      <c r="J620" s="123"/>
      <c r="K620" s="123"/>
      <c r="L620" s="123"/>
      <c r="M620" s="123"/>
      <c r="N620" s="123"/>
      <c r="O620" s="123"/>
      <c r="P620" s="123"/>
      <c r="Q620" s="123"/>
      <c r="R620" s="123"/>
      <c r="S620" s="123"/>
      <c r="T620" s="123"/>
      <c r="U620" s="123"/>
    </row>
    <row r="621" spans="2:21">
      <c r="B621" s="122"/>
      <c r="C621" s="123"/>
      <c r="D621" s="123"/>
      <c r="E621" s="123"/>
      <c r="F621" s="123"/>
      <c r="G621" s="123"/>
      <c r="H621" s="123"/>
      <c r="I621" s="123"/>
      <c r="J621" s="123"/>
      <c r="K621" s="123"/>
      <c r="L621" s="123"/>
      <c r="M621" s="123"/>
      <c r="N621" s="123"/>
      <c r="O621" s="123"/>
      <c r="P621" s="123"/>
      <c r="Q621" s="123"/>
      <c r="R621" s="123"/>
      <c r="S621" s="123"/>
      <c r="T621" s="123"/>
      <c r="U621" s="123"/>
    </row>
    <row r="622" spans="2:21">
      <c r="B622" s="122"/>
      <c r="C622" s="123"/>
      <c r="D622" s="123"/>
      <c r="E622" s="123"/>
      <c r="F622" s="123"/>
      <c r="G622" s="123"/>
      <c r="H622" s="123"/>
      <c r="I622" s="123"/>
      <c r="J622" s="123"/>
      <c r="K622" s="123"/>
      <c r="L622" s="123"/>
      <c r="M622" s="123"/>
      <c r="N622" s="123"/>
      <c r="O622" s="123"/>
      <c r="P622" s="123"/>
      <c r="Q622" s="123"/>
      <c r="R622" s="123"/>
      <c r="S622" s="123"/>
      <c r="T622" s="123"/>
      <c r="U622" s="123"/>
    </row>
    <row r="623" spans="2:21">
      <c r="B623" s="122"/>
      <c r="C623" s="123"/>
      <c r="D623" s="123"/>
      <c r="E623" s="123"/>
      <c r="F623" s="123"/>
      <c r="G623" s="123"/>
      <c r="H623" s="123"/>
      <c r="I623" s="123"/>
      <c r="J623" s="123"/>
      <c r="K623" s="123"/>
      <c r="L623" s="123"/>
      <c r="M623" s="123"/>
      <c r="N623" s="123"/>
      <c r="O623" s="123"/>
      <c r="P623" s="123"/>
      <c r="Q623" s="123"/>
      <c r="R623" s="123"/>
      <c r="S623" s="123"/>
      <c r="T623" s="123"/>
      <c r="U623" s="123"/>
    </row>
    <row r="624" spans="2:21">
      <c r="B624" s="122"/>
      <c r="C624" s="123"/>
      <c r="D624" s="123"/>
      <c r="E624" s="123"/>
      <c r="F624" s="123"/>
      <c r="G624" s="123"/>
      <c r="H624" s="123"/>
      <c r="I624" s="123"/>
      <c r="J624" s="123"/>
      <c r="K624" s="123"/>
      <c r="L624" s="123"/>
      <c r="M624" s="123"/>
      <c r="N624" s="123"/>
      <c r="O624" s="123"/>
      <c r="P624" s="123"/>
      <c r="Q624" s="123"/>
      <c r="R624" s="123"/>
      <c r="S624" s="123"/>
      <c r="T624" s="123"/>
      <c r="U624" s="123"/>
    </row>
    <row r="625" spans="2:21">
      <c r="B625" s="122"/>
      <c r="C625" s="123"/>
      <c r="D625" s="123"/>
      <c r="E625" s="123"/>
      <c r="F625" s="123"/>
      <c r="G625" s="123"/>
      <c r="H625" s="123"/>
      <c r="I625" s="123"/>
      <c r="J625" s="123"/>
      <c r="K625" s="123"/>
      <c r="L625" s="123"/>
      <c r="M625" s="123"/>
      <c r="N625" s="123"/>
      <c r="O625" s="123"/>
      <c r="P625" s="123"/>
      <c r="Q625" s="123"/>
      <c r="R625" s="123"/>
      <c r="S625" s="123"/>
      <c r="T625" s="123"/>
      <c r="U625" s="123"/>
    </row>
    <row r="626" spans="2:21">
      <c r="B626" s="122"/>
      <c r="C626" s="123"/>
      <c r="D626" s="123"/>
      <c r="E626" s="123"/>
      <c r="F626" s="123"/>
      <c r="G626" s="123"/>
      <c r="H626" s="123"/>
      <c r="I626" s="123"/>
      <c r="J626" s="123"/>
      <c r="K626" s="123"/>
      <c r="L626" s="123"/>
      <c r="M626" s="123"/>
      <c r="N626" s="123"/>
      <c r="O626" s="123"/>
      <c r="P626" s="123"/>
      <c r="Q626" s="123"/>
      <c r="R626" s="123"/>
      <c r="S626" s="123"/>
      <c r="T626" s="123"/>
      <c r="U626" s="123"/>
    </row>
    <row r="627" spans="2:21">
      <c r="B627" s="122"/>
      <c r="C627" s="123"/>
      <c r="D627" s="123"/>
      <c r="E627" s="123"/>
      <c r="F627" s="123"/>
      <c r="G627" s="123"/>
      <c r="H627" s="123"/>
      <c r="I627" s="123"/>
      <c r="J627" s="123"/>
      <c r="K627" s="123"/>
      <c r="L627" s="123"/>
      <c r="M627" s="123"/>
      <c r="N627" s="123"/>
      <c r="O627" s="123"/>
      <c r="P627" s="123"/>
      <c r="Q627" s="123"/>
      <c r="R627" s="123"/>
      <c r="S627" s="123"/>
      <c r="T627" s="123"/>
      <c r="U627" s="123"/>
    </row>
    <row r="628" spans="2:21">
      <c r="B628" s="122"/>
      <c r="C628" s="123"/>
      <c r="D628" s="123"/>
      <c r="E628" s="123"/>
      <c r="F628" s="123"/>
      <c r="G628" s="123"/>
      <c r="H628" s="123"/>
      <c r="I628" s="123"/>
      <c r="J628" s="123"/>
      <c r="K628" s="123"/>
      <c r="L628" s="123"/>
      <c r="M628" s="123"/>
      <c r="N628" s="123"/>
      <c r="O628" s="123"/>
      <c r="P628" s="123"/>
      <c r="Q628" s="123"/>
      <c r="R628" s="123"/>
      <c r="S628" s="123"/>
      <c r="T628" s="123"/>
      <c r="U628" s="123"/>
    </row>
    <row r="629" spans="2:21">
      <c r="B629" s="122"/>
      <c r="C629" s="123"/>
      <c r="D629" s="123"/>
      <c r="E629" s="123"/>
      <c r="F629" s="123"/>
      <c r="G629" s="123"/>
      <c r="H629" s="123"/>
      <c r="I629" s="123"/>
      <c r="J629" s="123"/>
      <c r="K629" s="123"/>
      <c r="L629" s="123"/>
      <c r="M629" s="123"/>
      <c r="N629" s="123"/>
      <c r="O629" s="123"/>
      <c r="P629" s="123"/>
      <c r="Q629" s="123"/>
      <c r="R629" s="123"/>
      <c r="S629" s="123"/>
      <c r="T629" s="123"/>
      <c r="U629" s="123"/>
    </row>
    <row r="630" spans="2:21">
      <c r="B630" s="122"/>
      <c r="C630" s="123"/>
      <c r="D630" s="123"/>
      <c r="E630" s="123"/>
      <c r="F630" s="123"/>
      <c r="G630" s="123"/>
      <c r="H630" s="123"/>
      <c r="I630" s="123"/>
      <c r="J630" s="123"/>
      <c r="K630" s="123"/>
      <c r="L630" s="123"/>
      <c r="M630" s="123"/>
      <c r="N630" s="123"/>
      <c r="O630" s="123"/>
      <c r="P630" s="123"/>
      <c r="Q630" s="123"/>
      <c r="R630" s="123"/>
      <c r="S630" s="123"/>
      <c r="T630" s="123"/>
      <c r="U630" s="123"/>
    </row>
    <row r="631" spans="2:21">
      <c r="B631" s="122"/>
      <c r="C631" s="123"/>
      <c r="D631" s="123"/>
      <c r="E631" s="123"/>
      <c r="F631" s="123"/>
      <c r="G631" s="123"/>
      <c r="H631" s="123"/>
      <c r="I631" s="123"/>
      <c r="J631" s="123"/>
      <c r="K631" s="123"/>
      <c r="L631" s="123"/>
      <c r="M631" s="123"/>
      <c r="N631" s="123"/>
      <c r="O631" s="123"/>
      <c r="P631" s="123"/>
      <c r="Q631" s="123"/>
      <c r="R631" s="123"/>
      <c r="S631" s="123"/>
      <c r="T631" s="123"/>
      <c r="U631" s="123"/>
    </row>
    <row r="632" spans="2:21">
      <c r="B632" s="122"/>
      <c r="C632" s="123"/>
      <c r="D632" s="123"/>
      <c r="E632" s="123"/>
      <c r="F632" s="123"/>
      <c r="G632" s="123"/>
      <c r="H632" s="123"/>
      <c r="I632" s="123"/>
      <c r="J632" s="123"/>
      <c r="K632" s="123"/>
      <c r="L632" s="123"/>
      <c r="M632" s="123"/>
      <c r="N632" s="123"/>
      <c r="O632" s="123"/>
      <c r="P632" s="123"/>
      <c r="Q632" s="123"/>
      <c r="R632" s="123"/>
      <c r="S632" s="123"/>
      <c r="T632" s="123"/>
      <c r="U632" s="123"/>
    </row>
    <row r="633" spans="2:21">
      <c r="B633" s="122"/>
      <c r="C633" s="123"/>
      <c r="D633" s="123"/>
      <c r="E633" s="123"/>
      <c r="F633" s="123"/>
      <c r="G633" s="123"/>
      <c r="H633" s="123"/>
      <c r="I633" s="123"/>
      <c r="J633" s="123"/>
      <c r="K633" s="123"/>
      <c r="L633" s="123"/>
      <c r="M633" s="123"/>
      <c r="N633" s="123"/>
      <c r="O633" s="123"/>
      <c r="P633" s="123"/>
      <c r="Q633" s="123"/>
      <c r="R633" s="123"/>
      <c r="S633" s="123"/>
      <c r="T633" s="123"/>
      <c r="U633" s="123"/>
    </row>
    <row r="634" spans="2:21">
      <c r="B634" s="122"/>
      <c r="C634" s="123"/>
      <c r="D634" s="123"/>
      <c r="E634" s="123"/>
      <c r="F634" s="123"/>
      <c r="G634" s="123"/>
      <c r="H634" s="123"/>
      <c r="I634" s="123"/>
      <c r="J634" s="123"/>
      <c r="K634" s="123"/>
      <c r="L634" s="123"/>
      <c r="M634" s="123"/>
      <c r="N634" s="123"/>
      <c r="O634" s="123"/>
      <c r="P634" s="123"/>
      <c r="Q634" s="123"/>
      <c r="R634" s="123"/>
      <c r="S634" s="123"/>
      <c r="T634" s="123"/>
      <c r="U634" s="123"/>
    </row>
    <row r="635" spans="2:21">
      <c r="B635" s="122"/>
      <c r="C635" s="123"/>
      <c r="D635" s="123"/>
      <c r="E635" s="123"/>
      <c r="F635" s="123"/>
      <c r="G635" s="123"/>
      <c r="H635" s="123"/>
      <c r="I635" s="123"/>
      <c r="J635" s="123"/>
      <c r="K635" s="123"/>
      <c r="L635" s="123"/>
      <c r="M635" s="123"/>
      <c r="N635" s="123"/>
      <c r="O635" s="123"/>
      <c r="P635" s="123"/>
      <c r="Q635" s="123"/>
      <c r="R635" s="123"/>
      <c r="S635" s="123"/>
      <c r="T635" s="123"/>
      <c r="U635" s="123"/>
    </row>
    <row r="636" spans="2:21">
      <c r="B636" s="122"/>
      <c r="C636" s="123"/>
      <c r="D636" s="123"/>
      <c r="E636" s="123"/>
      <c r="F636" s="123"/>
      <c r="G636" s="123"/>
      <c r="H636" s="123"/>
      <c r="I636" s="123"/>
      <c r="J636" s="123"/>
      <c r="K636" s="123"/>
      <c r="L636" s="123"/>
      <c r="M636" s="123"/>
      <c r="N636" s="123"/>
      <c r="O636" s="123"/>
      <c r="P636" s="123"/>
      <c r="Q636" s="123"/>
      <c r="R636" s="123"/>
      <c r="S636" s="123"/>
      <c r="T636" s="123"/>
      <c r="U636" s="123"/>
    </row>
    <row r="637" spans="2:21">
      <c r="B637" s="122"/>
      <c r="C637" s="123"/>
      <c r="D637" s="123"/>
      <c r="E637" s="123"/>
      <c r="F637" s="123"/>
      <c r="G637" s="123"/>
      <c r="H637" s="123"/>
      <c r="I637" s="123"/>
      <c r="J637" s="123"/>
      <c r="K637" s="123"/>
      <c r="L637" s="123"/>
      <c r="M637" s="123"/>
      <c r="N637" s="123"/>
      <c r="O637" s="123"/>
      <c r="P637" s="123"/>
      <c r="Q637" s="123"/>
      <c r="R637" s="123"/>
      <c r="S637" s="123"/>
      <c r="T637" s="123"/>
      <c r="U637" s="123"/>
    </row>
    <row r="638" spans="2:21">
      <c r="B638" s="122"/>
      <c r="C638" s="123"/>
      <c r="D638" s="123"/>
      <c r="E638" s="123"/>
      <c r="F638" s="123"/>
      <c r="G638" s="123"/>
      <c r="H638" s="123"/>
      <c r="I638" s="123"/>
      <c r="J638" s="123"/>
      <c r="K638" s="123"/>
      <c r="L638" s="123"/>
      <c r="M638" s="123"/>
      <c r="N638" s="123"/>
      <c r="O638" s="123"/>
      <c r="P638" s="123"/>
      <c r="Q638" s="123"/>
      <c r="R638" s="123"/>
      <c r="S638" s="123"/>
      <c r="T638" s="123"/>
      <c r="U638" s="123"/>
    </row>
    <row r="639" spans="2:21">
      <c r="B639" s="122"/>
      <c r="C639" s="123"/>
      <c r="D639" s="123"/>
      <c r="E639" s="123"/>
      <c r="F639" s="123"/>
      <c r="G639" s="123"/>
      <c r="H639" s="123"/>
      <c r="I639" s="123"/>
      <c r="J639" s="123"/>
      <c r="K639" s="123"/>
      <c r="L639" s="123"/>
      <c r="M639" s="123"/>
      <c r="N639" s="123"/>
      <c r="O639" s="123"/>
      <c r="P639" s="123"/>
      <c r="Q639" s="123"/>
      <c r="R639" s="123"/>
      <c r="S639" s="123"/>
      <c r="T639" s="123"/>
      <c r="U639" s="123"/>
    </row>
    <row r="640" spans="2:21">
      <c r="B640" s="122"/>
      <c r="C640" s="123"/>
      <c r="D640" s="123"/>
      <c r="E640" s="123"/>
      <c r="F640" s="123"/>
      <c r="G640" s="123"/>
      <c r="H640" s="123"/>
      <c r="I640" s="123"/>
      <c r="J640" s="123"/>
      <c r="K640" s="123"/>
      <c r="L640" s="123"/>
      <c r="M640" s="123"/>
      <c r="N640" s="123"/>
      <c r="O640" s="123"/>
      <c r="P640" s="123"/>
      <c r="Q640" s="123"/>
      <c r="R640" s="123"/>
      <c r="S640" s="123"/>
      <c r="T640" s="123"/>
      <c r="U640" s="123"/>
    </row>
    <row r="641" spans="2:21">
      <c r="B641" s="122"/>
      <c r="C641" s="123"/>
      <c r="D641" s="123"/>
      <c r="E641" s="123"/>
      <c r="F641" s="123"/>
      <c r="G641" s="123"/>
      <c r="H641" s="123"/>
      <c r="I641" s="123"/>
      <c r="J641" s="123"/>
      <c r="K641" s="123"/>
      <c r="L641" s="123"/>
      <c r="M641" s="123"/>
      <c r="N641" s="123"/>
      <c r="O641" s="123"/>
      <c r="P641" s="123"/>
      <c r="Q641" s="123"/>
      <c r="R641" s="123"/>
      <c r="S641" s="123"/>
      <c r="T641" s="123"/>
      <c r="U641" s="123"/>
    </row>
    <row r="642" spans="2:21">
      <c r="B642" s="122"/>
      <c r="C642" s="123"/>
      <c r="D642" s="123"/>
      <c r="E642" s="123"/>
      <c r="F642" s="123"/>
      <c r="G642" s="123"/>
      <c r="H642" s="123"/>
      <c r="I642" s="123"/>
      <c r="J642" s="123"/>
      <c r="K642" s="123"/>
      <c r="L642" s="123"/>
      <c r="M642" s="123"/>
      <c r="N642" s="123"/>
      <c r="O642" s="123"/>
      <c r="P642" s="123"/>
      <c r="Q642" s="123"/>
      <c r="R642" s="123"/>
      <c r="S642" s="123"/>
      <c r="T642" s="123"/>
      <c r="U642" s="123"/>
    </row>
    <row r="643" spans="2:21">
      <c r="B643" s="122"/>
      <c r="C643" s="123"/>
      <c r="D643" s="123"/>
      <c r="E643" s="123"/>
      <c r="F643" s="123"/>
      <c r="G643" s="123"/>
      <c r="H643" s="123"/>
      <c r="I643" s="123"/>
      <c r="J643" s="123"/>
      <c r="K643" s="123"/>
      <c r="L643" s="123"/>
      <c r="M643" s="123"/>
      <c r="N643" s="123"/>
      <c r="O643" s="123"/>
      <c r="P643" s="123"/>
      <c r="Q643" s="123"/>
      <c r="R643" s="123"/>
      <c r="S643" s="123"/>
      <c r="T643" s="123"/>
      <c r="U643" s="123"/>
    </row>
    <row r="644" spans="2:21">
      <c r="B644" s="122"/>
      <c r="C644" s="123"/>
      <c r="D644" s="123"/>
      <c r="E644" s="123"/>
      <c r="F644" s="123"/>
      <c r="G644" s="123"/>
      <c r="H644" s="123"/>
      <c r="I644" s="123"/>
      <c r="J644" s="123"/>
      <c r="K644" s="123"/>
      <c r="L644" s="123"/>
      <c r="M644" s="123"/>
      <c r="N644" s="123"/>
      <c r="O644" s="123"/>
      <c r="P644" s="123"/>
      <c r="Q644" s="123"/>
      <c r="R644" s="123"/>
      <c r="S644" s="123"/>
      <c r="T644" s="123"/>
      <c r="U644" s="123"/>
    </row>
    <row r="645" spans="2:21">
      <c r="B645" s="122"/>
      <c r="C645" s="123"/>
      <c r="D645" s="123"/>
      <c r="E645" s="123"/>
      <c r="F645" s="123"/>
      <c r="G645" s="123"/>
      <c r="H645" s="123"/>
      <c r="I645" s="123"/>
      <c r="J645" s="123"/>
      <c r="K645" s="123"/>
      <c r="L645" s="123"/>
      <c r="M645" s="123"/>
      <c r="N645" s="123"/>
      <c r="O645" s="123"/>
      <c r="P645" s="123"/>
      <c r="Q645" s="123"/>
      <c r="R645" s="123"/>
      <c r="S645" s="123"/>
      <c r="T645" s="123"/>
      <c r="U645" s="123"/>
    </row>
    <row r="646" spans="2:21">
      <c r="B646" s="122"/>
      <c r="C646" s="123"/>
      <c r="D646" s="123"/>
      <c r="E646" s="123"/>
      <c r="F646" s="123"/>
      <c r="G646" s="123"/>
      <c r="H646" s="123"/>
      <c r="I646" s="123"/>
      <c r="J646" s="123"/>
      <c r="K646" s="123"/>
      <c r="L646" s="123"/>
      <c r="M646" s="123"/>
      <c r="N646" s="123"/>
      <c r="O646" s="123"/>
      <c r="P646" s="123"/>
      <c r="Q646" s="123"/>
      <c r="R646" s="123"/>
      <c r="S646" s="123"/>
      <c r="T646" s="123"/>
      <c r="U646" s="123"/>
    </row>
    <row r="647" spans="2:21">
      <c r="B647" s="122"/>
      <c r="C647" s="123"/>
      <c r="D647" s="123"/>
      <c r="E647" s="123"/>
      <c r="F647" s="123"/>
      <c r="G647" s="123"/>
      <c r="H647" s="123"/>
      <c r="I647" s="123"/>
      <c r="J647" s="123"/>
      <c r="K647" s="123"/>
      <c r="L647" s="123"/>
      <c r="M647" s="123"/>
      <c r="N647" s="123"/>
      <c r="O647" s="123"/>
      <c r="P647" s="123"/>
      <c r="Q647" s="123"/>
      <c r="R647" s="123"/>
      <c r="S647" s="123"/>
      <c r="T647" s="123"/>
      <c r="U647" s="123"/>
    </row>
    <row r="648" spans="2:21">
      <c r="B648" s="122"/>
      <c r="C648" s="123"/>
      <c r="D648" s="123"/>
      <c r="E648" s="123"/>
      <c r="F648" s="123"/>
      <c r="G648" s="123"/>
      <c r="H648" s="123"/>
      <c r="I648" s="123"/>
      <c r="J648" s="123"/>
      <c r="K648" s="123"/>
      <c r="L648" s="123"/>
      <c r="M648" s="123"/>
      <c r="N648" s="123"/>
      <c r="O648" s="123"/>
      <c r="P648" s="123"/>
      <c r="Q648" s="123"/>
      <c r="R648" s="123"/>
      <c r="S648" s="123"/>
      <c r="T648" s="123"/>
      <c r="U648" s="123"/>
    </row>
    <row r="649" spans="2:21">
      <c r="B649" s="122"/>
      <c r="C649" s="123"/>
      <c r="D649" s="123"/>
      <c r="E649" s="123"/>
      <c r="F649" s="123"/>
      <c r="G649" s="123"/>
      <c r="H649" s="123"/>
      <c r="I649" s="123"/>
      <c r="J649" s="123"/>
      <c r="K649" s="123"/>
      <c r="L649" s="123"/>
      <c r="M649" s="123"/>
      <c r="N649" s="123"/>
      <c r="O649" s="123"/>
      <c r="P649" s="123"/>
      <c r="Q649" s="123"/>
      <c r="R649" s="123"/>
      <c r="S649" s="123"/>
      <c r="T649" s="123"/>
      <c r="U649" s="123"/>
    </row>
    <row r="650" spans="2:21">
      <c r="B650" s="122"/>
      <c r="C650" s="123"/>
      <c r="D650" s="123"/>
      <c r="E650" s="123"/>
      <c r="F650" s="123"/>
      <c r="G650" s="123"/>
      <c r="H650" s="123"/>
      <c r="I650" s="123"/>
      <c r="J650" s="123"/>
      <c r="K650" s="123"/>
      <c r="L650" s="123"/>
      <c r="M650" s="123"/>
      <c r="N650" s="123"/>
      <c r="O650" s="123"/>
      <c r="P650" s="123"/>
      <c r="Q650" s="123"/>
      <c r="R650" s="123"/>
      <c r="S650" s="123"/>
      <c r="T650" s="123"/>
      <c r="U650" s="123"/>
    </row>
    <row r="651" spans="2:21">
      <c r="B651" s="122"/>
      <c r="C651" s="123"/>
      <c r="D651" s="123"/>
      <c r="E651" s="123"/>
      <c r="F651" s="123"/>
      <c r="G651" s="123"/>
      <c r="H651" s="123"/>
      <c r="I651" s="123"/>
      <c r="J651" s="123"/>
      <c r="K651" s="123"/>
      <c r="L651" s="123"/>
      <c r="M651" s="123"/>
      <c r="N651" s="123"/>
      <c r="O651" s="123"/>
      <c r="P651" s="123"/>
      <c r="Q651" s="123"/>
      <c r="R651" s="123"/>
      <c r="S651" s="123"/>
      <c r="T651" s="123"/>
      <c r="U651" s="123"/>
    </row>
    <row r="652" spans="2:21">
      <c r="B652" s="122"/>
      <c r="C652" s="123"/>
      <c r="D652" s="123"/>
      <c r="E652" s="123"/>
      <c r="F652" s="123"/>
      <c r="G652" s="123"/>
      <c r="H652" s="123"/>
      <c r="I652" s="123"/>
      <c r="J652" s="123"/>
      <c r="K652" s="123"/>
      <c r="L652" s="123"/>
      <c r="M652" s="123"/>
      <c r="N652" s="123"/>
      <c r="O652" s="123"/>
      <c r="P652" s="123"/>
      <c r="Q652" s="123"/>
      <c r="R652" s="123"/>
      <c r="S652" s="123"/>
      <c r="T652" s="123"/>
      <c r="U652" s="123"/>
    </row>
    <row r="653" spans="2:21">
      <c r="B653" s="122"/>
      <c r="C653" s="123"/>
      <c r="D653" s="123"/>
      <c r="E653" s="123"/>
      <c r="F653" s="123"/>
      <c r="G653" s="123"/>
      <c r="H653" s="123"/>
      <c r="I653" s="123"/>
      <c r="J653" s="123"/>
      <c r="K653" s="123"/>
      <c r="L653" s="123"/>
      <c r="M653" s="123"/>
      <c r="N653" s="123"/>
      <c r="O653" s="123"/>
      <c r="P653" s="123"/>
      <c r="Q653" s="123"/>
      <c r="R653" s="123"/>
      <c r="S653" s="123"/>
      <c r="T653" s="123"/>
      <c r="U653" s="123"/>
    </row>
    <row r="654" spans="2:21">
      <c r="B654" s="122"/>
      <c r="C654" s="123"/>
      <c r="D654" s="123"/>
      <c r="E654" s="123"/>
      <c r="F654" s="123"/>
      <c r="G654" s="123"/>
      <c r="H654" s="123"/>
      <c r="I654" s="123"/>
      <c r="J654" s="123"/>
      <c r="K654" s="123"/>
      <c r="L654" s="123"/>
      <c r="M654" s="123"/>
      <c r="N654" s="123"/>
      <c r="O654" s="123"/>
      <c r="P654" s="123"/>
      <c r="Q654" s="123"/>
      <c r="R654" s="123"/>
      <c r="S654" s="123"/>
      <c r="T654" s="123"/>
      <c r="U654" s="123"/>
    </row>
    <row r="655" spans="2:21">
      <c r="B655" s="122"/>
      <c r="C655" s="123"/>
      <c r="D655" s="123"/>
      <c r="E655" s="123"/>
      <c r="F655" s="123"/>
      <c r="G655" s="123"/>
      <c r="H655" s="123"/>
      <c r="I655" s="123"/>
      <c r="J655" s="123"/>
      <c r="K655" s="123"/>
      <c r="L655" s="123"/>
      <c r="M655" s="123"/>
      <c r="N655" s="123"/>
      <c r="O655" s="123"/>
      <c r="P655" s="123"/>
      <c r="Q655" s="123"/>
      <c r="R655" s="123"/>
      <c r="S655" s="123"/>
      <c r="T655" s="123"/>
      <c r="U655" s="123"/>
    </row>
    <row r="656" spans="2:21">
      <c r="B656" s="122"/>
      <c r="C656" s="123"/>
      <c r="D656" s="123"/>
      <c r="E656" s="123"/>
      <c r="F656" s="123"/>
      <c r="G656" s="123"/>
      <c r="H656" s="123"/>
      <c r="I656" s="123"/>
      <c r="J656" s="123"/>
      <c r="K656" s="123"/>
      <c r="L656" s="123"/>
      <c r="M656" s="123"/>
      <c r="N656" s="123"/>
      <c r="O656" s="123"/>
      <c r="P656" s="123"/>
      <c r="Q656" s="123"/>
      <c r="R656" s="123"/>
      <c r="S656" s="123"/>
      <c r="T656" s="123"/>
      <c r="U656" s="123"/>
    </row>
    <row r="657" spans="2:21">
      <c r="B657" s="122"/>
      <c r="C657" s="123"/>
      <c r="D657" s="123"/>
      <c r="E657" s="123"/>
      <c r="F657" s="123"/>
      <c r="G657" s="123"/>
      <c r="H657" s="123"/>
      <c r="I657" s="123"/>
      <c r="J657" s="123"/>
      <c r="K657" s="123"/>
      <c r="L657" s="123"/>
      <c r="M657" s="123"/>
      <c r="N657" s="123"/>
      <c r="O657" s="123"/>
      <c r="P657" s="123"/>
      <c r="Q657" s="123"/>
      <c r="R657" s="123"/>
      <c r="S657" s="123"/>
      <c r="T657" s="123"/>
      <c r="U657" s="123"/>
    </row>
    <row r="658" spans="2:21">
      <c r="B658" s="122"/>
      <c r="C658" s="123"/>
      <c r="D658" s="123"/>
      <c r="E658" s="123"/>
      <c r="F658" s="123"/>
      <c r="G658" s="123"/>
      <c r="H658" s="123"/>
      <c r="I658" s="123"/>
      <c r="J658" s="123"/>
      <c r="K658" s="123"/>
      <c r="L658" s="123"/>
      <c r="M658" s="123"/>
      <c r="N658" s="123"/>
      <c r="O658" s="123"/>
      <c r="P658" s="123"/>
      <c r="Q658" s="123"/>
      <c r="R658" s="123"/>
      <c r="S658" s="123"/>
      <c r="T658" s="123"/>
      <c r="U658" s="123"/>
    </row>
    <row r="659" spans="2:21">
      <c r="B659" s="122"/>
      <c r="C659" s="123"/>
      <c r="D659" s="123"/>
      <c r="E659" s="123"/>
      <c r="F659" s="123"/>
      <c r="G659" s="123"/>
      <c r="H659" s="123"/>
      <c r="I659" s="123"/>
      <c r="J659" s="123"/>
      <c r="K659" s="123"/>
      <c r="L659" s="123"/>
      <c r="M659" s="123"/>
      <c r="N659" s="123"/>
      <c r="O659" s="123"/>
      <c r="P659" s="123"/>
      <c r="Q659" s="123"/>
      <c r="R659" s="123"/>
      <c r="S659" s="123"/>
      <c r="T659" s="123"/>
      <c r="U659" s="123"/>
    </row>
    <row r="660" spans="2:21">
      <c r="B660" s="122"/>
      <c r="C660" s="123"/>
      <c r="D660" s="123"/>
      <c r="E660" s="123"/>
      <c r="F660" s="123"/>
      <c r="G660" s="123"/>
      <c r="H660" s="123"/>
      <c r="I660" s="123"/>
      <c r="J660" s="123"/>
      <c r="K660" s="123"/>
      <c r="L660" s="123"/>
      <c r="M660" s="123"/>
      <c r="N660" s="123"/>
      <c r="O660" s="123"/>
      <c r="P660" s="123"/>
      <c r="Q660" s="123"/>
      <c r="R660" s="123"/>
      <c r="S660" s="123"/>
      <c r="T660" s="123"/>
      <c r="U660" s="123"/>
    </row>
    <row r="661" spans="2:21">
      <c r="B661" s="122"/>
      <c r="C661" s="123"/>
      <c r="D661" s="123"/>
      <c r="E661" s="123"/>
      <c r="F661" s="123"/>
      <c r="G661" s="123"/>
      <c r="H661" s="123"/>
      <c r="I661" s="123"/>
      <c r="J661" s="123"/>
      <c r="K661" s="123"/>
      <c r="L661" s="123"/>
      <c r="M661" s="123"/>
      <c r="N661" s="123"/>
      <c r="O661" s="123"/>
      <c r="P661" s="123"/>
      <c r="Q661" s="123"/>
      <c r="R661" s="123"/>
      <c r="S661" s="123"/>
      <c r="T661" s="123"/>
      <c r="U661" s="123"/>
    </row>
    <row r="662" spans="2:21">
      <c r="B662" s="122"/>
      <c r="C662" s="123"/>
      <c r="D662" s="123"/>
      <c r="E662" s="123"/>
      <c r="F662" s="123"/>
      <c r="G662" s="123"/>
      <c r="H662" s="123"/>
      <c r="I662" s="123"/>
      <c r="J662" s="123"/>
      <c r="K662" s="123"/>
      <c r="L662" s="123"/>
      <c r="M662" s="123"/>
      <c r="N662" s="123"/>
      <c r="O662" s="123"/>
      <c r="P662" s="123"/>
      <c r="Q662" s="123"/>
      <c r="R662" s="123"/>
      <c r="S662" s="123"/>
      <c r="T662" s="123"/>
      <c r="U662" s="123"/>
    </row>
    <row r="663" spans="2:21">
      <c r="B663" s="122"/>
      <c r="C663" s="123"/>
      <c r="D663" s="123"/>
      <c r="E663" s="123"/>
      <c r="F663" s="123"/>
      <c r="G663" s="123"/>
      <c r="H663" s="123"/>
      <c r="I663" s="123"/>
      <c r="J663" s="123"/>
      <c r="K663" s="123"/>
      <c r="L663" s="123"/>
      <c r="M663" s="123"/>
      <c r="N663" s="123"/>
      <c r="O663" s="123"/>
      <c r="P663" s="123"/>
      <c r="Q663" s="123"/>
      <c r="R663" s="123"/>
      <c r="S663" s="123"/>
      <c r="T663" s="123"/>
      <c r="U663" s="123"/>
    </row>
    <row r="664" spans="2:21">
      <c r="B664" s="122"/>
      <c r="C664" s="123"/>
      <c r="D664" s="123"/>
      <c r="E664" s="123"/>
      <c r="F664" s="123"/>
      <c r="G664" s="123"/>
      <c r="H664" s="123"/>
      <c r="I664" s="123"/>
      <c r="J664" s="123"/>
      <c r="K664" s="123"/>
      <c r="L664" s="123"/>
      <c r="M664" s="123"/>
      <c r="N664" s="123"/>
      <c r="O664" s="123"/>
      <c r="P664" s="123"/>
      <c r="Q664" s="123"/>
      <c r="R664" s="123"/>
      <c r="S664" s="123"/>
      <c r="T664" s="123"/>
      <c r="U664" s="123"/>
    </row>
    <row r="665" spans="2:21">
      <c r="B665" s="122"/>
      <c r="C665" s="123"/>
      <c r="D665" s="123"/>
      <c r="E665" s="123"/>
      <c r="F665" s="123"/>
      <c r="G665" s="123"/>
      <c r="H665" s="123"/>
      <c r="I665" s="123"/>
      <c r="J665" s="123"/>
      <c r="K665" s="123"/>
      <c r="L665" s="123"/>
      <c r="M665" s="123"/>
      <c r="N665" s="123"/>
      <c r="O665" s="123"/>
      <c r="P665" s="123"/>
      <c r="Q665" s="123"/>
      <c r="R665" s="123"/>
      <c r="S665" s="123"/>
      <c r="T665" s="123"/>
      <c r="U665" s="123"/>
    </row>
    <row r="666" spans="2:21">
      <c r="B666" s="122"/>
      <c r="C666" s="123"/>
      <c r="D666" s="123"/>
      <c r="E666" s="123"/>
      <c r="F666" s="123"/>
      <c r="G666" s="123"/>
      <c r="H666" s="123"/>
      <c r="I666" s="123"/>
      <c r="J666" s="123"/>
      <c r="K666" s="123"/>
      <c r="L666" s="123"/>
      <c r="M666" s="123"/>
      <c r="N666" s="123"/>
      <c r="O666" s="123"/>
      <c r="P666" s="123"/>
      <c r="Q666" s="123"/>
      <c r="R666" s="123"/>
      <c r="S666" s="123"/>
      <c r="T666" s="123"/>
      <c r="U666" s="123"/>
    </row>
    <row r="667" spans="2:21">
      <c r="B667" s="122"/>
      <c r="C667" s="123"/>
      <c r="D667" s="123"/>
      <c r="E667" s="123"/>
      <c r="F667" s="123"/>
      <c r="G667" s="123"/>
      <c r="H667" s="123"/>
      <c r="I667" s="123"/>
      <c r="J667" s="123"/>
      <c r="K667" s="123"/>
      <c r="L667" s="123"/>
      <c r="M667" s="123"/>
      <c r="N667" s="123"/>
      <c r="O667" s="123"/>
      <c r="P667" s="123"/>
      <c r="Q667" s="123"/>
      <c r="R667" s="123"/>
      <c r="S667" s="123"/>
      <c r="T667" s="123"/>
      <c r="U667" s="123"/>
    </row>
    <row r="668" spans="2:21">
      <c r="B668" s="122"/>
      <c r="C668" s="123"/>
      <c r="D668" s="123"/>
      <c r="E668" s="123"/>
      <c r="F668" s="123"/>
      <c r="G668" s="123"/>
      <c r="H668" s="123"/>
      <c r="I668" s="123"/>
      <c r="J668" s="123"/>
      <c r="K668" s="123"/>
      <c r="L668" s="123"/>
      <c r="M668" s="123"/>
      <c r="N668" s="123"/>
      <c r="O668" s="123"/>
      <c r="P668" s="123"/>
      <c r="Q668" s="123"/>
      <c r="R668" s="123"/>
      <c r="S668" s="123"/>
      <c r="T668" s="123"/>
      <c r="U668" s="123"/>
    </row>
    <row r="669" spans="2:21">
      <c r="B669" s="122"/>
      <c r="C669" s="123"/>
      <c r="D669" s="123"/>
      <c r="E669" s="123"/>
      <c r="F669" s="123"/>
      <c r="G669" s="123"/>
      <c r="H669" s="123"/>
      <c r="I669" s="123"/>
      <c r="J669" s="123"/>
      <c r="K669" s="123"/>
      <c r="L669" s="123"/>
      <c r="M669" s="123"/>
      <c r="N669" s="123"/>
      <c r="O669" s="123"/>
      <c r="P669" s="123"/>
      <c r="Q669" s="123"/>
      <c r="R669" s="123"/>
      <c r="S669" s="123"/>
      <c r="T669" s="123"/>
      <c r="U669" s="123"/>
    </row>
    <row r="670" spans="2:21">
      <c r="B670" s="122"/>
      <c r="C670" s="123"/>
      <c r="D670" s="123"/>
      <c r="E670" s="123"/>
      <c r="F670" s="123"/>
      <c r="G670" s="123"/>
      <c r="H670" s="123"/>
      <c r="I670" s="123"/>
      <c r="J670" s="123"/>
      <c r="K670" s="123"/>
      <c r="L670" s="123"/>
      <c r="M670" s="123"/>
      <c r="N670" s="123"/>
      <c r="O670" s="123"/>
      <c r="P670" s="123"/>
      <c r="Q670" s="123"/>
      <c r="R670" s="123"/>
      <c r="S670" s="123"/>
      <c r="T670" s="123"/>
      <c r="U670" s="123"/>
    </row>
    <row r="671" spans="2:21">
      <c r="B671" s="122"/>
      <c r="C671" s="123"/>
      <c r="D671" s="123"/>
      <c r="E671" s="123"/>
      <c r="F671" s="123"/>
      <c r="G671" s="123"/>
      <c r="H671" s="123"/>
      <c r="I671" s="123"/>
      <c r="J671" s="123"/>
      <c r="K671" s="123"/>
      <c r="L671" s="123"/>
      <c r="M671" s="123"/>
      <c r="N671" s="123"/>
      <c r="O671" s="123"/>
      <c r="P671" s="123"/>
      <c r="Q671" s="123"/>
      <c r="R671" s="123"/>
      <c r="S671" s="123"/>
      <c r="T671" s="123"/>
      <c r="U671" s="123"/>
    </row>
    <row r="672" spans="2:21">
      <c r="B672" s="122"/>
      <c r="C672" s="123"/>
      <c r="D672" s="123"/>
      <c r="E672" s="123"/>
      <c r="F672" s="123"/>
      <c r="G672" s="123"/>
      <c r="H672" s="123"/>
      <c r="I672" s="123"/>
      <c r="J672" s="123"/>
      <c r="K672" s="123"/>
      <c r="L672" s="123"/>
      <c r="M672" s="123"/>
      <c r="N672" s="123"/>
      <c r="O672" s="123"/>
      <c r="P672" s="123"/>
      <c r="Q672" s="123"/>
      <c r="R672" s="123"/>
      <c r="S672" s="123"/>
      <c r="T672" s="123"/>
      <c r="U672" s="123"/>
    </row>
    <row r="673" spans="2:21">
      <c r="B673" s="122"/>
      <c r="C673" s="123"/>
      <c r="D673" s="123"/>
      <c r="E673" s="123"/>
      <c r="F673" s="123"/>
      <c r="G673" s="123"/>
      <c r="H673" s="123"/>
      <c r="I673" s="123"/>
      <c r="J673" s="123"/>
      <c r="K673" s="123"/>
      <c r="L673" s="123"/>
      <c r="M673" s="123"/>
      <c r="N673" s="123"/>
      <c r="O673" s="123"/>
      <c r="P673" s="123"/>
      <c r="Q673" s="123"/>
      <c r="R673" s="123"/>
      <c r="S673" s="123"/>
      <c r="T673" s="123"/>
      <c r="U673" s="123"/>
    </row>
    <row r="674" spans="2:21">
      <c r="B674" s="122"/>
      <c r="C674" s="123"/>
      <c r="D674" s="123"/>
      <c r="E674" s="123"/>
      <c r="F674" s="123"/>
      <c r="G674" s="123"/>
      <c r="H674" s="123"/>
      <c r="I674" s="123"/>
      <c r="J674" s="123"/>
      <c r="K674" s="123"/>
      <c r="L674" s="123"/>
      <c r="M674" s="123"/>
      <c r="N674" s="123"/>
      <c r="O674" s="123"/>
      <c r="P674" s="123"/>
      <c r="Q674" s="123"/>
      <c r="R674" s="123"/>
      <c r="S674" s="123"/>
      <c r="T674" s="123"/>
      <c r="U674" s="123"/>
    </row>
    <row r="675" spans="2:21">
      <c r="B675" s="122"/>
      <c r="C675" s="123"/>
      <c r="D675" s="123"/>
      <c r="E675" s="123"/>
      <c r="F675" s="123"/>
      <c r="G675" s="123"/>
      <c r="H675" s="123"/>
      <c r="I675" s="123"/>
      <c r="J675" s="123"/>
      <c r="K675" s="123"/>
      <c r="L675" s="123"/>
      <c r="M675" s="123"/>
      <c r="N675" s="123"/>
      <c r="O675" s="123"/>
      <c r="P675" s="123"/>
      <c r="Q675" s="123"/>
      <c r="R675" s="123"/>
      <c r="S675" s="123"/>
      <c r="T675" s="123"/>
      <c r="U675" s="123"/>
    </row>
    <row r="676" spans="2:21">
      <c r="B676" s="122"/>
      <c r="C676" s="123"/>
      <c r="D676" s="123"/>
      <c r="E676" s="123"/>
      <c r="F676" s="123"/>
      <c r="G676" s="123"/>
      <c r="H676" s="123"/>
      <c r="I676" s="123"/>
      <c r="J676" s="123"/>
      <c r="K676" s="123"/>
      <c r="L676" s="123"/>
      <c r="M676" s="123"/>
      <c r="N676" s="123"/>
      <c r="O676" s="123"/>
      <c r="P676" s="123"/>
      <c r="Q676" s="123"/>
      <c r="R676" s="123"/>
      <c r="S676" s="123"/>
      <c r="T676" s="123"/>
      <c r="U676" s="123"/>
    </row>
    <row r="677" spans="2:21">
      <c r="B677" s="122"/>
      <c r="C677" s="123"/>
      <c r="D677" s="123"/>
      <c r="E677" s="123"/>
      <c r="F677" s="123"/>
      <c r="G677" s="123"/>
      <c r="H677" s="123"/>
      <c r="I677" s="123"/>
      <c r="J677" s="123"/>
      <c r="K677" s="123"/>
      <c r="L677" s="123"/>
      <c r="M677" s="123"/>
      <c r="N677" s="123"/>
      <c r="O677" s="123"/>
      <c r="P677" s="123"/>
      <c r="Q677" s="123"/>
      <c r="R677" s="123"/>
      <c r="S677" s="123"/>
      <c r="T677" s="123"/>
      <c r="U677" s="123"/>
    </row>
    <row r="678" spans="2:21">
      <c r="B678" s="122"/>
      <c r="C678" s="123"/>
      <c r="D678" s="123"/>
      <c r="E678" s="123"/>
      <c r="F678" s="123"/>
      <c r="G678" s="123"/>
      <c r="H678" s="123"/>
      <c r="I678" s="123"/>
      <c r="J678" s="123"/>
      <c r="K678" s="123"/>
      <c r="L678" s="123"/>
      <c r="M678" s="123"/>
      <c r="N678" s="123"/>
      <c r="O678" s="123"/>
      <c r="P678" s="123"/>
      <c r="Q678" s="123"/>
      <c r="R678" s="123"/>
      <c r="S678" s="123"/>
      <c r="T678" s="123"/>
      <c r="U678" s="123"/>
    </row>
    <row r="679" spans="2:21">
      <c r="B679" s="122"/>
      <c r="C679" s="123"/>
      <c r="D679" s="123"/>
      <c r="E679" s="123"/>
      <c r="F679" s="123"/>
      <c r="G679" s="123"/>
      <c r="H679" s="123"/>
      <c r="I679" s="123"/>
      <c r="J679" s="123"/>
      <c r="K679" s="123"/>
      <c r="L679" s="123"/>
      <c r="M679" s="123"/>
      <c r="N679" s="123"/>
      <c r="O679" s="123"/>
      <c r="P679" s="123"/>
      <c r="Q679" s="123"/>
      <c r="R679" s="123"/>
      <c r="S679" s="123"/>
      <c r="T679" s="123"/>
      <c r="U679" s="123"/>
    </row>
    <row r="680" spans="2:21">
      <c r="B680" s="122"/>
      <c r="C680" s="123"/>
      <c r="D680" s="123"/>
      <c r="E680" s="123"/>
      <c r="F680" s="123"/>
      <c r="G680" s="123"/>
      <c r="H680" s="123"/>
      <c r="I680" s="123"/>
      <c r="J680" s="123"/>
      <c r="K680" s="123"/>
      <c r="L680" s="123"/>
      <c r="M680" s="123"/>
      <c r="N680" s="123"/>
      <c r="O680" s="123"/>
      <c r="P680" s="123"/>
      <c r="Q680" s="123"/>
      <c r="R680" s="123"/>
      <c r="S680" s="123"/>
      <c r="T680" s="123"/>
      <c r="U680" s="123"/>
    </row>
    <row r="681" spans="2:21">
      <c r="B681" s="122"/>
      <c r="C681" s="123"/>
      <c r="D681" s="123"/>
      <c r="E681" s="123"/>
      <c r="F681" s="123"/>
      <c r="G681" s="123"/>
      <c r="H681" s="123"/>
      <c r="I681" s="123"/>
      <c r="J681" s="123"/>
      <c r="K681" s="123"/>
      <c r="L681" s="123"/>
      <c r="M681" s="123"/>
      <c r="N681" s="123"/>
      <c r="O681" s="123"/>
      <c r="P681" s="123"/>
      <c r="Q681" s="123"/>
      <c r="R681" s="123"/>
      <c r="S681" s="123"/>
      <c r="T681" s="123"/>
      <c r="U681" s="123"/>
    </row>
    <row r="682" spans="2:21">
      <c r="B682" s="122"/>
      <c r="C682" s="123"/>
      <c r="D682" s="123"/>
      <c r="E682" s="123"/>
      <c r="F682" s="123"/>
      <c r="G682" s="123"/>
      <c r="H682" s="123"/>
      <c r="I682" s="123"/>
      <c r="J682" s="123"/>
      <c r="K682" s="123"/>
      <c r="L682" s="123"/>
      <c r="M682" s="123"/>
      <c r="N682" s="123"/>
      <c r="O682" s="123"/>
      <c r="P682" s="123"/>
      <c r="Q682" s="123"/>
      <c r="R682" s="123"/>
      <c r="S682" s="123"/>
      <c r="T682" s="123"/>
      <c r="U682" s="123"/>
    </row>
    <row r="683" spans="2:21">
      <c r="B683" s="122"/>
      <c r="C683" s="123"/>
      <c r="D683" s="123"/>
      <c r="E683" s="123"/>
      <c r="F683" s="123"/>
      <c r="G683" s="123"/>
      <c r="H683" s="123"/>
      <c r="I683" s="123"/>
      <c r="J683" s="123"/>
      <c r="K683" s="123"/>
      <c r="L683" s="123"/>
      <c r="M683" s="123"/>
      <c r="N683" s="123"/>
      <c r="O683" s="123"/>
      <c r="P683" s="123"/>
      <c r="Q683" s="123"/>
      <c r="R683" s="123"/>
      <c r="S683" s="123"/>
      <c r="T683" s="123"/>
      <c r="U683" s="123"/>
    </row>
    <row r="684" spans="2:21">
      <c r="B684" s="122"/>
      <c r="C684" s="123"/>
      <c r="D684" s="123"/>
      <c r="E684" s="123"/>
      <c r="F684" s="123"/>
      <c r="G684" s="123"/>
      <c r="H684" s="123"/>
      <c r="I684" s="123"/>
      <c r="J684" s="123"/>
      <c r="K684" s="123"/>
      <c r="L684" s="123"/>
      <c r="M684" s="123"/>
      <c r="N684" s="123"/>
      <c r="O684" s="123"/>
      <c r="P684" s="123"/>
      <c r="Q684" s="123"/>
      <c r="R684" s="123"/>
      <c r="S684" s="123"/>
      <c r="T684" s="123"/>
      <c r="U684" s="123"/>
    </row>
    <row r="685" spans="2:21">
      <c r="B685" s="122"/>
      <c r="C685" s="123"/>
      <c r="D685" s="123"/>
      <c r="E685" s="123"/>
      <c r="F685" s="123"/>
      <c r="G685" s="123"/>
      <c r="H685" s="123"/>
      <c r="I685" s="123"/>
      <c r="J685" s="123"/>
      <c r="K685" s="123"/>
      <c r="L685" s="123"/>
      <c r="M685" s="123"/>
      <c r="N685" s="123"/>
      <c r="O685" s="123"/>
      <c r="P685" s="123"/>
      <c r="Q685" s="123"/>
      <c r="R685" s="123"/>
      <c r="S685" s="123"/>
      <c r="T685" s="123"/>
      <c r="U685" s="123"/>
    </row>
    <row r="686" spans="2:21">
      <c r="B686" s="122"/>
      <c r="C686" s="123"/>
      <c r="D686" s="123"/>
      <c r="E686" s="123"/>
      <c r="F686" s="123"/>
      <c r="G686" s="123"/>
      <c r="H686" s="123"/>
      <c r="I686" s="123"/>
      <c r="J686" s="123"/>
      <c r="K686" s="123"/>
      <c r="L686" s="123"/>
      <c r="M686" s="123"/>
      <c r="N686" s="123"/>
      <c r="O686" s="123"/>
      <c r="P686" s="123"/>
      <c r="Q686" s="123"/>
      <c r="R686" s="123"/>
      <c r="S686" s="123"/>
      <c r="T686" s="123"/>
      <c r="U686" s="123"/>
    </row>
    <row r="687" spans="2:21">
      <c r="B687" s="122"/>
      <c r="C687" s="123"/>
      <c r="D687" s="123"/>
      <c r="E687" s="123"/>
      <c r="F687" s="123"/>
      <c r="G687" s="123"/>
      <c r="H687" s="123"/>
      <c r="I687" s="123"/>
      <c r="J687" s="123"/>
      <c r="K687" s="123"/>
      <c r="L687" s="123"/>
      <c r="M687" s="123"/>
      <c r="N687" s="123"/>
      <c r="O687" s="123"/>
      <c r="P687" s="123"/>
      <c r="Q687" s="123"/>
      <c r="R687" s="123"/>
      <c r="S687" s="123"/>
      <c r="T687" s="123"/>
      <c r="U687" s="123"/>
    </row>
    <row r="688" spans="2:21">
      <c r="B688" s="122"/>
      <c r="C688" s="123"/>
      <c r="D688" s="123"/>
      <c r="E688" s="123"/>
      <c r="F688" s="123"/>
      <c r="G688" s="123"/>
      <c r="H688" s="123"/>
      <c r="I688" s="123"/>
      <c r="J688" s="123"/>
      <c r="K688" s="123"/>
      <c r="L688" s="123"/>
      <c r="M688" s="123"/>
      <c r="N688" s="123"/>
      <c r="O688" s="123"/>
      <c r="P688" s="123"/>
      <c r="Q688" s="123"/>
      <c r="R688" s="123"/>
      <c r="S688" s="123"/>
      <c r="T688" s="123"/>
      <c r="U688" s="123"/>
    </row>
    <row r="689" spans="2:21">
      <c r="B689" s="122"/>
      <c r="C689" s="123"/>
      <c r="D689" s="123"/>
      <c r="E689" s="123"/>
      <c r="F689" s="123"/>
      <c r="G689" s="123"/>
      <c r="H689" s="123"/>
      <c r="I689" s="123"/>
      <c r="J689" s="123"/>
      <c r="K689" s="123"/>
      <c r="L689" s="123"/>
      <c r="M689" s="123"/>
      <c r="N689" s="123"/>
      <c r="O689" s="123"/>
      <c r="P689" s="123"/>
      <c r="Q689" s="123"/>
      <c r="R689" s="123"/>
      <c r="S689" s="123"/>
      <c r="T689" s="123"/>
      <c r="U689" s="123"/>
    </row>
    <row r="690" spans="2:21">
      <c r="B690" s="122"/>
      <c r="C690" s="123"/>
      <c r="D690" s="123"/>
      <c r="E690" s="123"/>
      <c r="F690" s="123"/>
      <c r="G690" s="123"/>
      <c r="H690" s="123"/>
      <c r="I690" s="123"/>
      <c r="J690" s="123"/>
      <c r="K690" s="123"/>
      <c r="L690" s="123"/>
      <c r="M690" s="123"/>
      <c r="N690" s="123"/>
      <c r="O690" s="123"/>
      <c r="P690" s="123"/>
      <c r="Q690" s="123"/>
      <c r="R690" s="123"/>
      <c r="S690" s="123"/>
      <c r="T690" s="123"/>
      <c r="U690" s="123"/>
    </row>
    <row r="691" spans="2:21">
      <c r="B691" s="122"/>
      <c r="C691" s="123"/>
      <c r="D691" s="123"/>
      <c r="E691" s="123"/>
      <c r="F691" s="123"/>
      <c r="G691" s="123"/>
      <c r="H691" s="123"/>
      <c r="I691" s="123"/>
      <c r="J691" s="123"/>
      <c r="K691" s="123"/>
      <c r="L691" s="123"/>
      <c r="M691" s="123"/>
      <c r="N691" s="123"/>
      <c r="O691" s="123"/>
      <c r="P691" s="123"/>
      <c r="Q691" s="123"/>
      <c r="R691" s="123"/>
      <c r="S691" s="123"/>
      <c r="T691" s="123"/>
      <c r="U691" s="123"/>
    </row>
    <row r="692" spans="2:21">
      <c r="B692" s="122"/>
      <c r="C692" s="123"/>
      <c r="D692" s="123"/>
      <c r="E692" s="123"/>
      <c r="F692" s="123"/>
      <c r="G692" s="123"/>
      <c r="H692" s="123"/>
      <c r="I692" s="123"/>
      <c r="J692" s="123"/>
      <c r="K692" s="123"/>
      <c r="L692" s="123"/>
      <c r="M692" s="123"/>
      <c r="N692" s="123"/>
      <c r="O692" s="123"/>
      <c r="P692" s="123"/>
      <c r="Q692" s="123"/>
      <c r="R692" s="123"/>
      <c r="S692" s="123"/>
      <c r="T692" s="123"/>
      <c r="U692" s="123"/>
    </row>
    <row r="693" spans="2:21">
      <c r="B693" s="122"/>
      <c r="C693" s="123"/>
      <c r="D693" s="123"/>
      <c r="E693" s="123"/>
      <c r="F693" s="123"/>
      <c r="G693" s="123"/>
      <c r="H693" s="123"/>
      <c r="I693" s="123"/>
      <c r="J693" s="123"/>
      <c r="K693" s="123"/>
      <c r="L693" s="123"/>
      <c r="M693" s="123"/>
      <c r="N693" s="123"/>
      <c r="O693" s="123"/>
      <c r="P693" s="123"/>
      <c r="Q693" s="123"/>
      <c r="R693" s="123"/>
      <c r="S693" s="123"/>
      <c r="T693" s="123"/>
      <c r="U693" s="123"/>
    </row>
    <row r="694" spans="2:21">
      <c r="B694" s="122"/>
      <c r="C694" s="123"/>
      <c r="D694" s="123"/>
      <c r="E694" s="123"/>
      <c r="F694" s="123"/>
      <c r="G694" s="123"/>
      <c r="H694" s="123"/>
      <c r="I694" s="123"/>
      <c r="J694" s="123"/>
      <c r="K694" s="123"/>
      <c r="L694" s="123"/>
      <c r="M694" s="123"/>
      <c r="N694" s="123"/>
      <c r="O694" s="123"/>
      <c r="P694" s="123"/>
      <c r="Q694" s="123"/>
      <c r="R694" s="123"/>
      <c r="S694" s="123"/>
      <c r="T694" s="123"/>
      <c r="U694" s="123"/>
    </row>
    <row r="695" spans="2:21">
      <c r="B695" s="122"/>
      <c r="C695" s="123"/>
      <c r="D695" s="123"/>
      <c r="E695" s="123"/>
      <c r="F695" s="123"/>
      <c r="G695" s="123"/>
      <c r="H695" s="123"/>
      <c r="I695" s="123"/>
      <c r="J695" s="123"/>
      <c r="K695" s="123"/>
      <c r="L695" s="123"/>
      <c r="M695" s="123"/>
      <c r="N695" s="123"/>
      <c r="O695" s="123"/>
      <c r="P695" s="123"/>
      <c r="Q695" s="123"/>
      <c r="R695" s="123"/>
      <c r="S695" s="123"/>
      <c r="T695" s="123"/>
      <c r="U695" s="123"/>
    </row>
    <row r="696" spans="2:21">
      <c r="B696" s="122"/>
      <c r="C696" s="123"/>
      <c r="D696" s="123"/>
      <c r="E696" s="123"/>
      <c r="F696" s="123"/>
      <c r="G696" s="123"/>
      <c r="H696" s="123"/>
      <c r="I696" s="123"/>
      <c r="J696" s="123"/>
      <c r="K696" s="123"/>
      <c r="L696" s="123"/>
      <c r="M696" s="123"/>
      <c r="N696" s="123"/>
      <c r="O696" s="123"/>
      <c r="P696" s="123"/>
      <c r="Q696" s="123"/>
      <c r="R696" s="123"/>
      <c r="S696" s="123"/>
      <c r="T696" s="123"/>
      <c r="U696" s="123"/>
    </row>
    <row r="697" spans="2:21">
      <c r="B697" s="122"/>
      <c r="C697" s="123"/>
      <c r="D697" s="123"/>
      <c r="E697" s="123"/>
      <c r="F697" s="123"/>
      <c r="G697" s="123"/>
      <c r="H697" s="123"/>
      <c r="I697" s="123"/>
      <c r="J697" s="123"/>
      <c r="K697" s="123"/>
      <c r="L697" s="123"/>
      <c r="M697" s="123"/>
      <c r="N697" s="123"/>
      <c r="O697" s="123"/>
      <c r="P697" s="123"/>
      <c r="Q697" s="123"/>
      <c r="R697" s="123"/>
      <c r="S697" s="123"/>
      <c r="T697" s="123"/>
      <c r="U697" s="123"/>
    </row>
    <row r="698" spans="2:21">
      <c r="B698" s="122"/>
      <c r="C698" s="123"/>
      <c r="D698" s="123"/>
      <c r="E698" s="123"/>
      <c r="F698" s="123"/>
      <c r="G698" s="123"/>
      <c r="H698" s="123"/>
      <c r="I698" s="123"/>
      <c r="J698" s="123"/>
      <c r="K698" s="123"/>
      <c r="L698" s="123"/>
      <c r="M698" s="123"/>
      <c r="N698" s="123"/>
      <c r="O698" s="123"/>
      <c r="P698" s="123"/>
      <c r="Q698" s="123"/>
      <c r="R698" s="123"/>
      <c r="S698" s="123"/>
      <c r="T698" s="123"/>
      <c r="U698" s="123"/>
    </row>
    <row r="699" spans="2:21">
      <c r="B699" s="122"/>
      <c r="C699" s="123"/>
      <c r="D699" s="123"/>
      <c r="E699" s="123"/>
      <c r="F699" s="123"/>
      <c r="G699" s="123"/>
      <c r="H699" s="123"/>
      <c r="I699" s="123"/>
      <c r="J699" s="123"/>
      <c r="K699" s="123"/>
      <c r="L699" s="123"/>
      <c r="M699" s="123"/>
      <c r="N699" s="123"/>
      <c r="O699" s="123"/>
      <c r="P699" s="123"/>
      <c r="Q699" s="123"/>
      <c r="R699" s="123"/>
      <c r="S699" s="123"/>
      <c r="T699" s="123"/>
      <c r="U699" s="123"/>
    </row>
    <row r="700" spans="2:21">
      <c r="B700" s="122"/>
      <c r="C700" s="123"/>
      <c r="D700" s="123"/>
      <c r="E700" s="123"/>
      <c r="F700" s="123"/>
      <c r="G700" s="123"/>
      <c r="H700" s="123"/>
      <c r="I700" s="123"/>
      <c r="J700" s="123"/>
      <c r="K700" s="123"/>
      <c r="L700" s="123"/>
      <c r="M700" s="123"/>
      <c r="N700" s="123"/>
      <c r="O700" s="123"/>
      <c r="P700" s="123"/>
      <c r="Q700" s="123"/>
      <c r="R700" s="123"/>
      <c r="S700" s="123"/>
      <c r="T700" s="123"/>
      <c r="U700" s="123"/>
    </row>
    <row r="701" spans="2:21">
      <c r="B701" s="122"/>
      <c r="C701" s="123"/>
      <c r="D701" s="123"/>
      <c r="E701" s="123"/>
      <c r="F701" s="123"/>
      <c r="G701" s="123"/>
      <c r="H701" s="123"/>
      <c r="I701" s="123"/>
      <c r="J701" s="123"/>
      <c r="K701" s="123"/>
      <c r="L701" s="123"/>
      <c r="M701" s="123"/>
      <c r="N701" s="123"/>
      <c r="O701" s="123"/>
      <c r="P701" s="123"/>
      <c r="Q701" s="123"/>
      <c r="R701" s="123"/>
      <c r="S701" s="123"/>
      <c r="T701" s="123"/>
      <c r="U701" s="123"/>
    </row>
    <row r="702" spans="2:21">
      <c r="B702" s="122"/>
      <c r="C702" s="123"/>
      <c r="D702" s="123"/>
      <c r="E702" s="123"/>
      <c r="F702" s="123"/>
      <c r="G702" s="123"/>
      <c r="H702" s="123"/>
      <c r="I702" s="123"/>
      <c r="J702" s="123"/>
      <c r="K702" s="123"/>
      <c r="L702" s="123"/>
      <c r="M702" s="123"/>
      <c r="N702" s="123"/>
      <c r="O702" s="123"/>
      <c r="P702" s="123"/>
      <c r="Q702" s="123"/>
      <c r="R702" s="123"/>
      <c r="S702" s="123"/>
      <c r="T702" s="123"/>
      <c r="U702" s="123"/>
    </row>
    <row r="703" spans="2:21">
      <c r="B703" s="122"/>
      <c r="C703" s="123"/>
      <c r="D703" s="123"/>
      <c r="E703" s="123"/>
      <c r="F703" s="123"/>
      <c r="G703" s="123"/>
      <c r="H703" s="123"/>
      <c r="I703" s="123"/>
      <c r="J703" s="123"/>
      <c r="K703" s="123"/>
      <c r="L703" s="123"/>
      <c r="M703" s="123"/>
      <c r="N703" s="123"/>
      <c r="O703" s="123"/>
      <c r="P703" s="123"/>
      <c r="Q703" s="123"/>
      <c r="R703" s="123"/>
      <c r="S703" s="123"/>
      <c r="T703" s="123"/>
      <c r="U703" s="123"/>
    </row>
    <row r="704" spans="2:21">
      <c r="B704" s="122"/>
      <c r="C704" s="123"/>
      <c r="D704" s="123"/>
      <c r="E704" s="123"/>
      <c r="F704" s="123"/>
      <c r="G704" s="123"/>
      <c r="H704" s="123"/>
      <c r="I704" s="123"/>
      <c r="J704" s="123"/>
      <c r="K704" s="123"/>
      <c r="L704" s="123"/>
      <c r="M704" s="123"/>
      <c r="N704" s="123"/>
      <c r="O704" s="123"/>
      <c r="P704" s="123"/>
      <c r="Q704" s="123"/>
      <c r="R704" s="123"/>
      <c r="S704" s="123"/>
      <c r="T704" s="123"/>
      <c r="U704" s="123"/>
    </row>
    <row r="705" spans="2:21">
      <c r="B705" s="122"/>
      <c r="C705" s="123"/>
      <c r="D705" s="123"/>
      <c r="E705" s="123"/>
      <c r="F705" s="123"/>
      <c r="G705" s="123"/>
      <c r="H705" s="123"/>
      <c r="I705" s="123"/>
      <c r="J705" s="123"/>
      <c r="K705" s="123"/>
      <c r="L705" s="123"/>
      <c r="M705" s="123"/>
      <c r="N705" s="123"/>
      <c r="O705" s="123"/>
      <c r="P705" s="123"/>
      <c r="Q705" s="123"/>
      <c r="R705" s="123"/>
      <c r="S705" s="123"/>
      <c r="T705" s="123"/>
      <c r="U705" s="123"/>
    </row>
    <row r="706" spans="2:21">
      <c r="B706" s="122"/>
      <c r="C706" s="123"/>
      <c r="D706" s="123"/>
      <c r="E706" s="123"/>
      <c r="F706" s="123"/>
      <c r="G706" s="123"/>
      <c r="H706" s="123"/>
      <c r="I706" s="123"/>
      <c r="J706" s="123"/>
      <c r="K706" s="123"/>
      <c r="L706" s="123"/>
      <c r="M706" s="123"/>
      <c r="N706" s="123"/>
      <c r="O706" s="123"/>
      <c r="P706" s="123"/>
      <c r="Q706" s="123"/>
      <c r="R706" s="123"/>
      <c r="S706" s="123"/>
      <c r="T706" s="123"/>
      <c r="U706" s="123"/>
    </row>
    <row r="707" spans="2:21">
      <c r="B707" s="122"/>
      <c r="C707" s="123"/>
      <c r="D707" s="123"/>
      <c r="E707" s="123"/>
      <c r="F707" s="123"/>
      <c r="G707" s="123"/>
      <c r="H707" s="123"/>
      <c r="I707" s="123"/>
      <c r="J707" s="123"/>
      <c r="K707" s="123"/>
      <c r="L707" s="123"/>
      <c r="M707" s="123"/>
      <c r="N707" s="123"/>
      <c r="O707" s="123"/>
      <c r="P707" s="123"/>
      <c r="Q707" s="123"/>
      <c r="R707" s="123"/>
      <c r="S707" s="123"/>
      <c r="T707" s="123"/>
      <c r="U707" s="123"/>
    </row>
    <row r="708" spans="2:21">
      <c r="B708" s="122"/>
      <c r="C708" s="123"/>
      <c r="D708" s="123"/>
      <c r="E708" s="123"/>
      <c r="F708" s="123"/>
      <c r="G708" s="123"/>
      <c r="H708" s="123"/>
      <c r="I708" s="123"/>
      <c r="J708" s="123"/>
      <c r="K708" s="123"/>
      <c r="L708" s="123"/>
      <c r="M708" s="123"/>
      <c r="N708" s="123"/>
      <c r="O708" s="123"/>
      <c r="P708" s="123"/>
      <c r="Q708" s="123"/>
      <c r="R708" s="123"/>
      <c r="S708" s="123"/>
      <c r="T708" s="123"/>
      <c r="U708" s="123"/>
    </row>
    <row r="709" spans="2:21">
      <c r="B709" s="122"/>
      <c r="C709" s="123"/>
      <c r="D709" s="123"/>
      <c r="E709" s="123"/>
      <c r="F709" s="123"/>
      <c r="G709" s="123"/>
      <c r="H709" s="123"/>
      <c r="I709" s="123"/>
      <c r="J709" s="123"/>
      <c r="K709" s="123"/>
      <c r="L709" s="123"/>
      <c r="M709" s="123"/>
      <c r="N709" s="123"/>
      <c r="O709" s="123"/>
      <c r="P709" s="123"/>
      <c r="Q709" s="123"/>
      <c r="R709" s="123"/>
      <c r="S709" s="123"/>
      <c r="T709" s="123"/>
      <c r="U709" s="123"/>
    </row>
    <row r="710" spans="2:21">
      <c r="B710" s="122"/>
      <c r="C710" s="123"/>
      <c r="D710" s="123"/>
      <c r="E710" s="123"/>
      <c r="F710" s="123"/>
      <c r="G710" s="123"/>
      <c r="H710" s="123"/>
      <c r="I710" s="123"/>
      <c r="J710" s="123"/>
      <c r="K710" s="123"/>
      <c r="L710" s="123"/>
      <c r="M710" s="123"/>
      <c r="N710" s="123"/>
      <c r="O710" s="123"/>
      <c r="P710" s="123"/>
      <c r="Q710" s="123"/>
      <c r="R710" s="123"/>
      <c r="S710" s="123"/>
      <c r="T710" s="123"/>
      <c r="U710" s="123"/>
    </row>
    <row r="711" spans="2:21">
      <c r="B711" s="122"/>
      <c r="C711" s="123"/>
      <c r="D711" s="123"/>
      <c r="E711" s="123"/>
      <c r="F711" s="123"/>
      <c r="G711" s="123"/>
      <c r="H711" s="123"/>
      <c r="I711" s="123"/>
      <c r="J711" s="123"/>
      <c r="K711" s="123"/>
      <c r="L711" s="123"/>
      <c r="M711" s="123"/>
      <c r="N711" s="123"/>
      <c r="O711" s="123"/>
      <c r="P711" s="123"/>
      <c r="Q711" s="123"/>
      <c r="R711" s="123"/>
      <c r="S711" s="123"/>
      <c r="T711" s="123"/>
      <c r="U711" s="123"/>
    </row>
    <row r="712" spans="2:21">
      <c r="B712" s="122"/>
      <c r="C712" s="123"/>
      <c r="D712" s="123"/>
      <c r="E712" s="123"/>
      <c r="F712" s="123"/>
      <c r="G712" s="123"/>
      <c r="H712" s="123"/>
      <c r="I712" s="123"/>
      <c r="J712" s="123"/>
      <c r="K712" s="123"/>
      <c r="L712" s="123"/>
      <c r="M712" s="123"/>
      <c r="N712" s="123"/>
      <c r="O712" s="123"/>
      <c r="P712" s="123"/>
      <c r="Q712" s="123"/>
      <c r="R712" s="123"/>
      <c r="S712" s="123"/>
      <c r="T712" s="123"/>
      <c r="U712" s="123"/>
    </row>
    <row r="713" spans="2:21">
      <c r="B713" s="122"/>
      <c r="C713" s="123"/>
      <c r="D713" s="123"/>
      <c r="E713" s="123"/>
      <c r="F713" s="123"/>
      <c r="G713" s="123"/>
      <c r="H713" s="123"/>
      <c r="I713" s="123"/>
      <c r="J713" s="123"/>
      <c r="K713" s="123"/>
      <c r="L713" s="123"/>
      <c r="M713" s="123"/>
      <c r="N713" s="123"/>
      <c r="O713" s="123"/>
      <c r="P713" s="123"/>
      <c r="Q713" s="123"/>
      <c r="R713" s="123"/>
      <c r="S713" s="123"/>
      <c r="T713" s="123"/>
      <c r="U713" s="123"/>
    </row>
    <row r="714" spans="2:21">
      <c r="B714" s="122"/>
      <c r="C714" s="123"/>
      <c r="D714" s="123"/>
      <c r="E714" s="123"/>
      <c r="F714" s="123"/>
      <c r="G714" s="123"/>
      <c r="H714" s="123"/>
      <c r="I714" s="123"/>
      <c r="J714" s="123"/>
      <c r="K714" s="123"/>
      <c r="L714" s="123"/>
      <c r="M714" s="123"/>
      <c r="N714" s="123"/>
      <c r="O714" s="123"/>
      <c r="P714" s="123"/>
      <c r="Q714" s="123"/>
      <c r="R714" s="123"/>
      <c r="S714" s="123"/>
      <c r="T714" s="123"/>
      <c r="U714" s="123"/>
    </row>
    <row r="715" spans="2:21">
      <c r="B715" s="122"/>
      <c r="C715" s="123"/>
      <c r="D715" s="123"/>
      <c r="E715" s="123"/>
      <c r="F715" s="123"/>
      <c r="G715" s="123"/>
      <c r="H715" s="123"/>
      <c r="I715" s="123"/>
      <c r="J715" s="123"/>
      <c r="K715" s="123"/>
      <c r="L715" s="123"/>
      <c r="M715" s="123"/>
      <c r="N715" s="123"/>
      <c r="O715" s="123"/>
      <c r="P715" s="123"/>
      <c r="Q715" s="123"/>
      <c r="R715" s="123"/>
      <c r="S715" s="123"/>
      <c r="T715" s="123"/>
      <c r="U715" s="123"/>
    </row>
    <row r="716" spans="2:21">
      <c r="B716" s="122"/>
      <c r="C716" s="123"/>
      <c r="D716" s="123"/>
      <c r="E716" s="123"/>
      <c r="F716" s="123"/>
      <c r="G716" s="123"/>
      <c r="H716" s="123"/>
      <c r="I716" s="123"/>
      <c r="J716" s="123"/>
      <c r="K716" s="123"/>
      <c r="L716" s="123"/>
      <c r="M716" s="123"/>
      <c r="N716" s="123"/>
      <c r="O716" s="123"/>
      <c r="P716" s="123"/>
      <c r="Q716" s="123"/>
      <c r="R716" s="123"/>
      <c r="S716" s="123"/>
      <c r="T716" s="123"/>
      <c r="U716" s="123"/>
    </row>
    <row r="717" spans="2:21">
      <c r="B717" s="122"/>
      <c r="C717" s="123"/>
      <c r="D717" s="123"/>
      <c r="E717" s="123"/>
      <c r="F717" s="123"/>
      <c r="G717" s="123"/>
      <c r="H717" s="123"/>
      <c r="I717" s="123"/>
      <c r="J717" s="123"/>
      <c r="K717" s="123"/>
      <c r="L717" s="123"/>
      <c r="M717" s="123"/>
      <c r="N717" s="123"/>
      <c r="O717" s="123"/>
      <c r="P717" s="123"/>
      <c r="Q717" s="123"/>
      <c r="R717" s="123"/>
      <c r="S717" s="123"/>
      <c r="T717" s="123"/>
      <c r="U717" s="123"/>
    </row>
    <row r="718" spans="2:21">
      <c r="B718" s="122"/>
      <c r="C718" s="123"/>
      <c r="D718" s="123"/>
      <c r="E718" s="123"/>
      <c r="F718" s="123"/>
      <c r="G718" s="123"/>
      <c r="H718" s="123"/>
      <c r="I718" s="123"/>
      <c r="J718" s="123"/>
      <c r="K718" s="123"/>
      <c r="L718" s="123"/>
      <c r="M718" s="123"/>
      <c r="N718" s="123"/>
      <c r="O718" s="123"/>
      <c r="P718" s="123"/>
      <c r="Q718" s="123"/>
      <c r="R718" s="123"/>
      <c r="S718" s="123"/>
      <c r="T718" s="123"/>
      <c r="U718" s="123"/>
    </row>
    <row r="719" spans="2:21">
      <c r="B719" s="122"/>
      <c r="C719" s="123"/>
      <c r="D719" s="123"/>
      <c r="E719" s="123"/>
      <c r="F719" s="123"/>
      <c r="G719" s="123"/>
      <c r="H719" s="123"/>
      <c r="I719" s="123"/>
      <c r="J719" s="123"/>
      <c r="K719" s="123"/>
      <c r="L719" s="123"/>
      <c r="M719" s="123"/>
      <c r="N719" s="123"/>
      <c r="O719" s="123"/>
      <c r="P719" s="123"/>
      <c r="Q719" s="123"/>
      <c r="R719" s="123"/>
      <c r="S719" s="123"/>
      <c r="T719" s="123"/>
      <c r="U719" s="123"/>
    </row>
    <row r="720" spans="2:21">
      <c r="B720" s="122"/>
      <c r="C720" s="123"/>
      <c r="D720" s="123"/>
      <c r="E720" s="123"/>
      <c r="F720" s="123"/>
      <c r="G720" s="123"/>
      <c r="H720" s="123"/>
      <c r="I720" s="123"/>
      <c r="J720" s="123"/>
      <c r="K720" s="123"/>
      <c r="L720" s="123"/>
      <c r="M720" s="123"/>
      <c r="N720" s="123"/>
      <c r="O720" s="123"/>
      <c r="P720" s="123"/>
      <c r="Q720" s="123"/>
      <c r="R720" s="123"/>
      <c r="S720" s="123"/>
      <c r="T720" s="123"/>
      <c r="U720" s="123"/>
    </row>
    <row r="721" spans="2:21">
      <c r="B721" s="122"/>
      <c r="C721" s="123"/>
      <c r="D721" s="123"/>
      <c r="E721" s="123"/>
      <c r="F721" s="123"/>
      <c r="G721" s="123"/>
      <c r="H721" s="123"/>
      <c r="I721" s="123"/>
      <c r="J721" s="123"/>
      <c r="K721" s="123"/>
      <c r="L721" s="123"/>
      <c r="M721" s="123"/>
      <c r="N721" s="123"/>
      <c r="O721" s="123"/>
      <c r="P721" s="123"/>
      <c r="Q721" s="123"/>
      <c r="R721" s="123"/>
      <c r="S721" s="123"/>
      <c r="T721" s="123"/>
      <c r="U721" s="123"/>
    </row>
    <row r="722" spans="2:21">
      <c r="B722" s="122"/>
      <c r="C722" s="123"/>
      <c r="D722" s="123"/>
      <c r="E722" s="123"/>
      <c r="F722" s="123"/>
      <c r="G722" s="123"/>
      <c r="H722" s="123"/>
      <c r="I722" s="123"/>
      <c r="J722" s="123"/>
      <c r="K722" s="123"/>
      <c r="L722" s="123"/>
      <c r="M722" s="123"/>
      <c r="N722" s="123"/>
      <c r="O722" s="123"/>
      <c r="P722" s="123"/>
      <c r="Q722" s="123"/>
      <c r="R722" s="123"/>
      <c r="S722" s="123"/>
      <c r="T722" s="123"/>
      <c r="U722" s="123"/>
    </row>
    <row r="723" spans="2:21">
      <c r="B723" s="122"/>
      <c r="C723" s="123"/>
      <c r="D723" s="123"/>
      <c r="E723" s="123"/>
      <c r="F723" s="123"/>
      <c r="G723" s="123"/>
      <c r="H723" s="123"/>
      <c r="I723" s="123"/>
      <c r="J723" s="123"/>
      <c r="K723" s="123"/>
      <c r="L723" s="123"/>
      <c r="M723" s="123"/>
      <c r="N723" s="123"/>
      <c r="O723" s="123"/>
      <c r="P723" s="123"/>
      <c r="Q723" s="123"/>
      <c r="R723" s="123"/>
      <c r="S723" s="123"/>
      <c r="T723" s="123"/>
      <c r="U723" s="123"/>
    </row>
    <row r="724" spans="2:21">
      <c r="B724" s="122"/>
      <c r="C724" s="123"/>
      <c r="D724" s="123"/>
      <c r="E724" s="123"/>
      <c r="F724" s="123"/>
      <c r="G724" s="123"/>
      <c r="H724" s="123"/>
      <c r="I724" s="123"/>
      <c r="J724" s="123"/>
      <c r="K724" s="123"/>
      <c r="L724" s="123"/>
      <c r="M724" s="123"/>
      <c r="N724" s="123"/>
      <c r="O724" s="123"/>
      <c r="P724" s="123"/>
      <c r="Q724" s="123"/>
      <c r="R724" s="123"/>
      <c r="S724" s="123"/>
      <c r="T724" s="123"/>
      <c r="U724" s="123"/>
    </row>
    <row r="725" spans="2:21">
      <c r="B725" s="122"/>
      <c r="C725" s="123"/>
      <c r="D725" s="123"/>
      <c r="E725" s="123"/>
      <c r="F725" s="123"/>
      <c r="G725" s="123"/>
      <c r="H725" s="123"/>
      <c r="I725" s="123"/>
      <c r="J725" s="123"/>
      <c r="K725" s="123"/>
      <c r="L725" s="123"/>
      <c r="M725" s="123"/>
      <c r="N725" s="123"/>
      <c r="O725" s="123"/>
      <c r="P725" s="123"/>
      <c r="Q725" s="123"/>
      <c r="R725" s="123"/>
      <c r="S725" s="123"/>
      <c r="T725" s="123"/>
      <c r="U725" s="123"/>
    </row>
    <row r="726" spans="2:21">
      <c r="B726" s="122"/>
      <c r="C726" s="123"/>
      <c r="D726" s="123"/>
      <c r="E726" s="123"/>
      <c r="F726" s="123"/>
      <c r="G726" s="123"/>
      <c r="H726" s="123"/>
      <c r="I726" s="123"/>
      <c r="J726" s="123"/>
      <c r="K726" s="123"/>
      <c r="L726" s="123"/>
      <c r="M726" s="123"/>
      <c r="N726" s="123"/>
      <c r="O726" s="123"/>
      <c r="P726" s="123"/>
      <c r="Q726" s="123"/>
      <c r="R726" s="123"/>
      <c r="S726" s="123"/>
      <c r="T726" s="123"/>
      <c r="U726" s="123"/>
    </row>
    <row r="727" spans="2:21">
      <c r="B727" s="122"/>
      <c r="C727" s="123"/>
      <c r="D727" s="123"/>
      <c r="E727" s="123"/>
      <c r="F727" s="123"/>
      <c r="G727" s="123"/>
      <c r="H727" s="123"/>
      <c r="I727" s="123"/>
      <c r="J727" s="123"/>
      <c r="K727" s="123"/>
      <c r="L727" s="123"/>
      <c r="M727" s="123"/>
      <c r="N727" s="123"/>
      <c r="O727" s="123"/>
      <c r="P727" s="123"/>
      <c r="Q727" s="123"/>
      <c r="R727" s="123"/>
      <c r="S727" s="123"/>
      <c r="T727" s="123"/>
      <c r="U727" s="123"/>
    </row>
    <row r="728" spans="2:21">
      <c r="B728" s="122"/>
      <c r="C728" s="123"/>
      <c r="D728" s="123"/>
      <c r="E728" s="123"/>
      <c r="F728" s="123"/>
      <c r="G728" s="123"/>
      <c r="H728" s="123"/>
      <c r="I728" s="123"/>
      <c r="J728" s="123"/>
      <c r="K728" s="123"/>
      <c r="L728" s="123"/>
      <c r="M728" s="123"/>
      <c r="N728" s="123"/>
      <c r="O728" s="123"/>
      <c r="P728" s="123"/>
      <c r="Q728" s="123"/>
      <c r="R728" s="123"/>
      <c r="S728" s="123"/>
      <c r="T728" s="123"/>
      <c r="U728" s="123"/>
    </row>
    <row r="729" spans="2:21">
      <c r="B729" s="122"/>
      <c r="C729" s="123"/>
      <c r="D729" s="123"/>
      <c r="E729" s="123"/>
      <c r="F729" s="123"/>
      <c r="G729" s="123"/>
      <c r="H729" s="123"/>
      <c r="I729" s="123"/>
      <c r="J729" s="123"/>
      <c r="K729" s="123"/>
      <c r="L729" s="123"/>
      <c r="M729" s="123"/>
      <c r="N729" s="123"/>
      <c r="O729" s="123"/>
      <c r="P729" s="123"/>
      <c r="Q729" s="123"/>
      <c r="R729" s="123"/>
      <c r="S729" s="123"/>
      <c r="T729" s="123"/>
      <c r="U729" s="123"/>
    </row>
    <row r="730" spans="2:21">
      <c r="B730" s="122"/>
      <c r="C730" s="123"/>
      <c r="D730" s="123"/>
      <c r="E730" s="123"/>
      <c r="F730" s="123"/>
      <c r="G730" s="123"/>
      <c r="H730" s="123"/>
      <c r="I730" s="123"/>
      <c r="J730" s="123"/>
      <c r="K730" s="123"/>
      <c r="L730" s="123"/>
      <c r="M730" s="123"/>
      <c r="N730" s="123"/>
      <c r="O730" s="123"/>
      <c r="P730" s="123"/>
      <c r="Q730" s="123"/>
      <c r="R730" s="123"/>
      <c r="S730" s="123"/>
      <c r="T730" s="123"/>
      <c r="U730" s="123"/>
    </row>
    <row r="731" spans="2:21">
      <c r="B731" s="122"/>
      <c r="C731" s="123"/>
      <c r="D731" s="123"/>
      <c r="E731" s="123"/>
      <c r="F731" s="123"/>
      <c r="G731" s="123"/>
      <c r="H731" s="123"/>
      <c r="I731" s="123"/>
      <c r="J731" s="123"/>
      <c r="K731" s="123"/>
      <c r="L731" s="123"/>
      <c r="M731" s="123"/>
      <c r="N731" s="123"/>
      <c r="O731" s="123"/>
      <c r="P731" s="123"/>
      <c r="Q731" s="123"/>
      <c r="R731" s="123"/>
      <c r="S731" s="123"/>
      <c r="T731" s="123"/>
      <c r="U731" s="123"/>
    </row>
    <row r="732" spans="2:21">
      <c r="B732" s="122"/>
      <c r="C732" s="123"/>
      <c r="D732" s="123"/>
      <c r="E732" s="123"/>
      <c r="F732" s="123"/>
      <c r="G732" s="123"/>
      <c r="H732" s="123"/>
      <c r="I732" s="123"/>
      <c r="J732" s="123"/>
      <c r="K732" s="123"/>
      <c r="L732" s="123"/>
      <c r="M732" s="123"/>
      <c r="N732" s="123"/>
      <c r="O732" s="123"/>
      <c r="P732" s="123"/>
      <c r="Q732" s="123"/>
      <c r="R732" s="123"/>
      <c r="S732" s="123"/>
      <c r="T732" s="123"/>
      <c r="U732" s="123"/>
    </row>
    <row r="733" spans="2:21">
      <c r="B733" s="122"/>
      <c r="C733" s="123"/>
      <c r="D733" s="123"/>
      <c r="E733" s="123"/>
      <c r="F733" s="123"/>
      <c r="G733" s="123"/>
      <c r="H733" s="123"/>
      <c r="I733" s="123"/>
      <c r="J733" s="123"/>
      <c r="K733" s="123"/>
      <c r="L733" s="123"/>
      <c r="M733" s="123"/>
      <c r="N733" s="123"/>
      <c r="O733" s="123"/>
      <c r="P733" s="123"/>
      <c r="Q733" s="123"/>
      <c r="R733" s="123"/>
      <c r="S733" s="123"/>
      <c r="T733" s="123"/>
      <c r="U733" s="123"/>
    </row>
    <row r="734" spans="2:21">
      <c r="C734" s="1"/>
      <c r="D734" s="1"/>
      <c r="E734" s="1"/>
      <c r="F734" s="1"/>
    </row>
    <row r="735" spans="2:21">
      <c r="C735" s="1"/>
      <c r="D735" s="1"/>
      <c r="E735" s="1"/>
      <c r="F735" s="1"/>
    </row>
    <row r="736" spans="2:21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sheetProtection sheet="1" objects="1" scenarios="1"/>
  <mergeCells count="3">
    <mergeCell ref="B6:U6"/>
    <mergeCell ref="B7:U7"/>
    <mergeCell ref="B293:K293"/>
  </mergeCells>
  <phoneticPr fontId="3" type="noConversion"/>
  <conditionalFormatting sqref="B12:B285">
    <cfRule type="cellIs" dxfId="10" priority="2" operator="equal">
      <formula>"NR3"</formula>
    </cfRule>
  </conditionalFormatting>
  <conditionalFormatting sqref="B12:B285">
    <cfRule type="containsText" dxfId="9" priority="1" operator="containsText" text="הפרשה ">
      <formula>NOT(ISERROR(SEARCH("הפרשה ",B12)))</formula>
    </cfRule>
  </conditionalFormatting>
  <dataValidations count="3">
    <dataValidation allowBlank="1" showInputMessage="1" showErrorMessage="1" sqref="H2 B34 Q9 B36 B291 B293" xr:uid="{00000000-0002-0000-0400-000000000000}"/>
    <dataValidation type="list" allowBlank="1" showInputMessage="1" showErrorMessage="1" sqref="G555:G827" xr:uid="{00000000-0002-0000-0400-000001000000}">
      <formula1>#REF!</formula1>
    </dataValidation>
    <dataValidation type="list" allowBlank="1" showInputMessage="1" showErrorMessage="1" sqref="I12:I35 I37:I292 I294:I827 L12:L827 G12:G35 G37:G292 G294:G554 E12:E35 E37:E292 E294:E821" xr:uid="{00000000-0002-0000-0400-000002000000}">
      <formula1>#REF!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O5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2.7109375" style="2" bestFit="1" customWidth="1"/>
    <col min="3" max="3" width="41.85546875" style="2" customWidth="1"/>
    <col min="4" max="4" width="9.7109375" style="2" bestFit="1" customWidth="1"/>
    <col min="5" max="5" width="8" style="2" bestFit="1" customWidth="1"/>
    <col min="6" max="6" width="11.7109375" style="2" bestFit="1" customWidth="1"/>
    <col min="7" max="7" width="44.7109375" style="2" bestFit="1" customWidth="1"/>
    <col min="8" max="8" width="12.28515625" style="1" bestFit="1" customWidth="1"/>
    <col min="9" max="9" width="9" style="1" bestFit="1" customWidth="1"/>
    <col min="10" max="10" width="10.7109375" style="1" bestFit="1" customWidth="1"/>
    <col min="11" max="11" width="8.28515625" style="1" bestFit="1" customWidth="1"/>
    <col min="12" max="12" width="8" style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15">
      <c r="B1" s="46" t="s">
        <v>140</v>
      </c>
      <c r="C1" s="67" t="s" vm="1">
        <v>216</v>
      </c>
    </row>
    <row r="2" spans="2:15">
      <c r="B2" s="46" t="s">
        <v>139</v>
      </c>
      <c r="C2" s="67" t="s">
        <v>217</v>
      </c>
    </row>
    <row r="3" spans="2:15">
      <c r="B3" s="46" t="s">
        <v>141</v>
      </c>
      <c r="C3" s="67" t="s">
        <v>218</v>
      </c>
    </row>
    <row r="4" spans="2:15">
      <c r="B4" s="46" t="s">
        <v>142</v>
      </c>
      <c r="C4" s="67">
        <v>8602</v>
      </c>
    </row>
    <row r="6" spans="2:15" ht="26.25" customHeight="1">
      <c r="B6" s="151" t="s">
        <v>167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3"/>
    </row>
    <row r="7" spans="2:15" ht="26.25" customHeight="1">
      <c r="B7" s="151" t="s">
        <v>86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3"/>
    </row>
    <row r="8" spans="2:15" s="3" customFormat="1" ht="78.75">
      <c r="B8" s="21" t="s">
        <v>109</v>
      </c>
      <c r="C8" s="29" t="s">
        <v>43</v>
      </c>
      <c r="D8" s="29" t="s">
        <v>113</v>
      </c>
      <c r="E8" s="29" t="s">
        <v>183</v>
      </c>
      <c r="F8" s="29" t="s">
        <v>111</v>
      </c>
      <c r="G8" s="29" t="s">
        <v>62</v>
      </c>
      <c r="H8" s="29" t="s">
        <v>97</v>
      </c>
      <c r="I8" s="12" t="s">
        <v>193</v>
      </c>
      <c r="J8" s="12" t="s">
        <v>192</v>
      </c>
      <c r="K8" s="29" t="s">
        <v>207</v>
      </c>
      <c r="L8" s="12" t="s">
        <v>59</v>
      </c>
      <c r="M8" s="12" t="s">
        <v>56</v>
      </c>
      <c r="N8" s="12" t="s">
        <v>143</v>
      </c>
      <c r="O8" s="13" t="s">
        <v>145</v>
      </c>
    </row>
    <row r="9" spans="2:15" s="3" customFormat="1" ht="24" customHeight="1">
      <c r="B9" s="14"/>
      <c r="C9" s="15"/>
      <c r="D9" s="15"/>
      <c r="E9" s="15"/>
      <c r="F9" s="15"/>
      <c r="G9" s="15"/>
      <c r="H9" s="15"/>
      <c r="I9" s="15" t="s">
        <v>200</v>
      </c>
      <c r="J9" s="15"/>
      <c r="K9" s="15" t="s">
        <v>196</v>
      </c>
      <c r="L9" s="15" t="s">
        <v>196</v>
      </c>
      <c r="M9" s="15" t="s">
        <v>19</v>
      </c>
      <c r="N9" s="15" t="s">
        <v>19</v>
      </c>
      <c r="O9" s="16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85" t="s">
        <v>28</v>
      </c>
      <c r="C11" s="86"/>
      <c r="D11" s="86"/>
      <c r="E11" s="86"/>
      <c r="F11" s="86"/>
      <c r="G11" s="86"/>
      <c r="H11" s="86"/>
      <c r="I11" s="88"/>
      <c r="J11" s="90"/>
      <c r="K11" s="88">
        <v>1.398336472</v>
      </c>
      <c r="L11" s="88">
        <f>L12+L183</f>
        <v>518.83553711100012</v>
      </c>
      <c r="M11" s="86"/>
      <c r="N11" s="91">
        <f>IFERROR(L11/$L$11,0)</f>
        <v>1</v>
      </c>
      <c r="O11" s="91">
        <f>L11/'סכום נכסי הקרן'!$C$42</f>
        <v>6.648556995470848E-3</v>
      </c>
    </row>
    <row r="12" spans="2:15">
      <c r="B12" s="70" t="s">
        <v>188</v>
      </c>
      <c r="C12" s="71"/>
      <c r="D12" s="71"/>
      <c r="E12" s="71"/>
      <c r="F12" s="71"/>
      <c r="G12" s="71"/>
      <c r="H12" s="71"/>
      <c r="I12" s="79"/>
      <c r="J12" s="81"/>
      <c r="K12" s="79">
        <v>1.380506679</v>
      </c>
      <c r="L12" s="79">
        <f>L13+L48+L111</f>
        <v>398.01716466000005</v>
      </c>
      <c r="M12" s="71"/>
      <c r="N12" s="80">
        <f t="shared" ref="N12:N75" si="0">IFERROR(L12/$L$11,0)</f>
        <v>0.76713551056324025</v>
      </c>
      <c r="O12" s="80">
        <f>L12/'סכום נכסי הקרן'!$C$42</f>
        <v>5.1003441652293317E-3</v>
      </c>
    </row>
    <row r="13" spans="2:15">
      <c r="B13" s="87" t="s">
        <v>634</v>
      </c>
      <c r="C13" s="71"/>
      <c r="D13" s="71"/>
      <c r="E13" s="71"/>
      <c r="F13" s="71"/>
      <c r="G13" s="71"/>
      <c r="H13" s="71"/>
      <c r="I13" s="79"/>
      <c r="J13" s="81"/>
      <c r="K13" s="79">
        <v>1.0263821200000001</v>
      </c>
      <c r="L13" s="79">
        <v>254.14137504800007</v>
      </c>
      <c r="M13" s="71"/>
      <c r="N13" s="80">
        <f t="shared" si="0"/>
        <v>0.4898303159091989</v>
      </c>
      <c r="O13" s="80">
        <f>L13/'סכום נכסי הקרן'!$C$42</f>
        <v>3.2566647734317998E-3</v>
      </c>
    </row>
    <row r="14" spans="2:15">
      <c r="B14" s="75" t="s">
        <v>635</v>
      </c>
      <c r="C14" s="69" t="s">
        <v>636</v>
      </c>
      <c r="D14" s="82" t="s">
        <v>114</v>
      </c>
      <c r="E14" s="82" t="s">
        <v>243</v>
      </c>
      <c r="F14" s="69" t="s">
        <v>460</v>
      </c>
      <c r="G14" s="82" t="s">
        <v>277</v>
      </c>
      <c r="H14" s="82" t="s">
        <v>127</v>
      </c>
      <c r="I14" s="76">
        <v>260.52928500000002</v>
      </c>
      <c r="J14" s="78">
        <v>2674</v>
      </c>
      <c r="K14" s="69"/>
      <c r="L14" s="76">
        <v>6.9665530740000001</v>
      </c>
      <c r="M14" s="77">
        <v>1.1608875136613973E-6</v>
      </c>
      <c r="N14" s="77">
        <f t="shared" si="0"/>
        <v>1.342728586555853E-2</v>
      </c>
      <c r="O14" s="77">
        <f>L14/'סכום נכסי הקרן'!$C$42</f>
        <v>8.9272075371645999E-5</v>
      </c>
    </row>
    <row r="15" spans="2:15">
      <c r="B15" s="75" t="s">
        <v>637</v>
      </c>
      <c r="C15" s="69" t="s">
        <v>638</v>
      </c>
      <c r="D15" s="82" t="s">
        <v>114</v>
      </c>
      <c r="E15" s="82" t="s">
        <v>243</v>
      </c>
      <c r="F15" s="69" t="s">
        <v>633</v>
      </c>
      <c r="G15" s="82" t="s">
        <v>491</v>
      </c>
      <c r="H15" s="82" t="s">
        <v>127</v>
      </c>
      <c r="I15" s="76">
        <v>29.610334999999999</v>
      </c>
      <c r="J15" s="78">
        <v>30480</v>
      </c>
      <c r="K15" s="69"/>
      <c r="L15" s="76">
        <v>9.0252301829999997</v>
      </c>
      <c r="M15" s="77">
        <v>5.278518661553947E-7</v>
      </c>
      <c r="N15" s="77">
        <f t="shared" si="0"/>
        <v>1.739516578462345E-2</v>
      </c>
      <c r="O15" s="77">
        <f>L15/'סכום נכסי הקרן'!$C$42</f>
        <v>1.1565275116473338E-4</v>
      </c>
    </row>
    <row r="16" spans="2:15">
      <c r="B16" s="75" t="s">
        <v>639</v>
      </c>
      <c r="C16" s="69" t="s">
        <v>640</v>
      </c>
      <c r="D16" s="82" t="s">
        <v>114</v>
      </c>
      <c r="E16" s="82" t="s">
        <v>243</v>
      </c>
      <c r="F16" s="69" t="s">
        <v>506</v>
      </c>
      <c r="G16" s="82" t="s">
        <v>360</v>
      </c>
      <c r="H16" s="82" t="s">
        <v>127</v>
      </c>
      <c r="I16" s="76">
        <v>913.55904899999996</v>
      </c>
      <c r="J16" s="78">
        <v>2413</v>
      </c>
      <c r="K16" s="69"/>
      <c r="L16" s="76">
        <v>22.044179858</v>
      </c>
      <c r="M16" s="77">
        <v>7.0862942768968874E-7</v>
      </c>
      <c r="N16" s="77">
        <f t="shared" si="0"/>
        <v>4.2487798697728466E-2</v>
      </c>
      <c r="O16" s="77">
        <f>L16/'סכום נכסי הקרן'!$C$42</f>
        <v>2.8248255125393976E-4</v>
      </c>
    </row>
    <row r="17" spans="2:15">
      <c r="B17" s="75" t="s">
        <v>641</v>
      </c>
      <c r="C17" s="69" t="s">
        <v>642</v>
      </c>
      <c r="D17" s="82" t="s">
        <v>114</v>
      </c>
      <c r="E17" s="82" t="s">
        <v>243</v>
      </c>
      <c r="F17" s="69" t="s">
        <v>617</v>
      </c>
      <c r="G17" s="82" t="s">
        <v>504</v>
      </c>
      <c r="H17" s="82" t="s">
        <v>127</v>
      </c>
      <c r="I17" s="76">
        <v>24.090150000000005</v>
      </c>
      <c r="J17" s="78">
        <v>60900</v>
      </c>
      <c r="K17" s="69"/>
      <c r="L17" s="76">
        <v>14.670901592000002</v>
      </c>
      <c r="M17" s="77">
        <v>5.4324603926717587E-7</v>
      </c>
      <c r="N17" s="77">
        <f t="shared" si="0"/>
        <v>2.8276593530372027E-2</v>
      </c>
      <c r="O17" s="77">
        <f>L17/'סכום נכסי הקרן'!$C$42</f>
        <v>1.8799854372444065E-4</v>
      </c>
    </row>
    <row r="18" spans="2:15">
      <c r="B18" s="75" t="s">
        <v>643</v>
      </c>
      <c r="C18" s="69" t="s">
        <v>644</v>
      </c>
      <c r="D18" s="82" t="s">
        <v>114</v>
      </c>
      <c r="E18" s="82" t="s">
        <v>243</v>
      </c>
      <c r="F18" s="69" t="s">
        <v>645</v>
      </c>
      <c r="G18" s="82" t="s">
        <v>267</v>
      </c>
      <c r="H18" s="82" t="s">
        <v>127</v>
      </c>
      <c r="I18" s="76">
        <v>18.66901</v>
      </c>
      <c r="J18" s="78">
        <v>2805</v>
      </c>
      <c r="K18" s="69"/>
      <c r="L18" s="76">
        <v>0.52366573900000002</v>
      </c>
      <c r="M18" s="77">
        <v>1.0387688364107662E-7</v>
      </c>
      <c r="N18" s="77">
        <f t="shared" si="0"/>
        <v>1.0093096974734916E-3</v>
      </c>
      <c r="O18" s="77">
        <f>L18/'סכום נכסי הקרן'!$C$42</f>
        <v>6.7104530497339471E-6</v>
      </c>
    </row>
    <row r="19" spans="2:15">
      <c r="B19" s="75" t="s">
        <v>646</v>
      </c>
      <c r="C19" s="69" t="s">
        <v>647</v>
      </c>
      <c r="D19" s="82" t="s">
        <v>114</v>
      </c>
      <c r="E19" s="82" t="s">
        <v>243</v>
      </c>
      <c r="F19" s="69" t="s">
        <v>550</v>
      </c>
      <c r="G19" s="82" t="s">
        <v>421</v>
      </c>
      <c r="H19" s="82" t="s">
        <v>127</v>
      </c>
      <c r="I19" s="76">
        <v>5.5852690000000003</v>
      </c>
      <c r="J19" s="78">
        <v>152370</v>
      </c>
      <c r="K19" s="69"/>
      <c r="L19" s="76">
        <v>8.5102744900000005</v>
      </c>
      <c r="M19" s="77">
        <v>1.4554090401433815E-6</v>
      </c>
      <c r="N19" s="77">
        <f t="shared" si="0"/>
        <v>1.6402643769135854E-2</v>
      </c>
      <c r="O19" s="77">
        <f>L19/'סכום נכסי הקרן'!$C$42</f>
        <v>1.090539119755045E-4</v>
      </c>
    </row>
    <row r="20" spans="2:15">
      <c r="B20" s="75" t="s">
        <v>648</v>
      </c>
      <c r="C20" s="69" t="s">
        <v>649</v>
      </c>
      <c r="D20" s="82" t="s">
        <v>114</v>
      </c>
      <c r="E20" s="82" t="s">
        <v>243</v>
      </c>
      <c r="F20" s="69" t="s">
        <v>295</v>
      </c>
      <c r="G20" s="82" t="s">
        <v>267</v>
      </c>
      <c r="H20" s="82" t="s">
        <v>127</v>
      </c>
      <c r="I20" s="76">
        <v>245.47875999999999</v>
      </c>
      <c r="J20" s="78">
        <v>1823</v>
      </c>
      <c r="K20" s="69"/>
      <c r="L20" s="76">
        <v>4.4750777949999998</v>
      </c>
      <c r="M20" s="77">
        <v>5.2227598650561216E-7</v>
      </c>
      <c r="N20" s="77">
        <f t="shared" si="0"/>
        <v>8.6252337685238361E-3</v>
      </c>
      <c r="O20" s="77">
        <f>L20/'סכום נכסי הקרן'!$C$42</f>
        <v>5.734535830929053E-5</v>
      </c>
    </row>
    <row r="21" spans="2:15">
      <c r="B21" s="75" t="s">
        <v>650</v>
      </c>
      <c r="C21" s="69" t="s">
        <v>651</v>
      </c>
      <c r="D21" s="82" t="s">
        <v>114</v>
      </c>
      <c r="E21" s="82" t="s">
        <v>243</v>
      </c>
      <c r="F21" s="69" t="s">
        <v>579</v>
      </c>
      <c r="G21" s="82" t="s">
        <v>491</v>
      </c>
      <c r="H21" s="82" t="s">
        <v>127</v>
      </c>
      <c r="I21" s="76">
        <v>116.761859</v>
      </c>
      <c r="J21" s="78">
        <v>6001</v>
      </c>
      <c r="K21" s="69"/>
      <c r="L21" s="76">
        <v>7.006879133</v>
      </c>
      <c r="M21" s="77">
        <v>9.9265486204361711E-7</v>
      </c>
      <c r="N21" s="77">
        <f t="shared" si="0"/>
        <v>1.3505010030762295E-2</v>
      </c>
      <c r="O21" s="77">
        <f>L21/'סכום נכסי הקרן'!$C$42</f>
        <v>8.9788828913928628E-5</v>
      </c>
    </row>
    <row r="22" spans="2:15">
      <c r="B22" s="75" t="s">
        <v>652</v>
      </c>
      <c r="C22" s="69" t="s">
        <v>653</v>
      </c>
      <c r="D22" s="82" t="s">
        <v>114</v>
      </c>
      <c r="E22" s="82" t="s">
        <v>243</v>
      </c>
      <c r="F22" s="69" t="s">
        <v>654</v>
      </c>
      <c r="G22" s="82" t="s">
        <v>121</v>
      </c>
      <c r="H22" s="82" t="s">
        <v>127</v>
      </c>
      <c r="I22" s="76">
        <v>34.007159999999999</v>
      </c>
      <c r="J22" s="78">
        <v>5940</v>
      </c>
      <c r="K22" s="69"/>
      <c r="L22" s="76">
        <v>2.0200252750000001</v>
      </c>
      <c r="M22" s="77">
        <v>1.9203384758092191E-7</v>
      </c>
      <c r="N22" s="77">
        <f t="shared" si="0"/>
        <v>3.8933826434634413E-3</v>
      </c>
      <c r="O22" s="77">
        <f>L22/'סכום נכסי הקרן'!$C$42</f>
        <v>2.5885376410243646E-5</v>
      </c>
    </row>
    <row r="23" spans="2:15">
      <c r="B23" s="75" t="s">
        <v>655</v>
      </c>
      <c r="C23" s="69" t="s">
        <v>656</v>
      </c>
      <c r="D23" s="82" t="s">
        <v>114</v>
      </c>
      <c r="E23" s="82" t="s">
        <v>243</v>
      </c>
      <c r="F23" s="69" t="s">
        <v>582</v>
      </c>
      <c r="G23" s="82" t="s">
        <v>491</v>
      </c>
      <c r="H23" s="82" t="s">
        <v>127</v>
      </c>
      <c r="I23" s="76">
        <v>513.30121999999994</v>
      </c>
      <c r="J23" s="78">
        <v>1006</v>
      </c>
      <c r="K23" s="69"/>
      <c r="L23" s="76">
        <v>5.1638102720000001</v>
      </c>
      <c r="M23" s="77">
        <v>9.3700772527718746E-7</v>
      </c>
      <c r="N23" s="77">
        <f t="shared" si="0"/>
        <v>9.9526919469574617E-3</v>
      </c>
      <c r="O23" s="77">
        <f>L23/'סכום נכסי הקרן'!$C$42</f>
        <v>6.6171039667710401E-5</v>
      </c>
    </row>
    <row r="24" spans="2:15">
      <c r="B24" s="75" t="s">
        <v>657</v>
      </c>
      <c r="C24" s="69" t="s">
        <v>658</v>
      </c>
      <c r="D24" s="82" t="s">
        <v>114</v>
      </c>
      <c r="E24" s="82" t="s">
        <v>243</v>
      </c>
      <c r="F24" s="69" t="s">
        <v>300</v>
      </c>
      <c r="G24" s="82" t="s">
        <v>267</v>
      </c>
      <c r="H24" s="82" t="s">
        <v>127</v>
      </c>
      <c r="I24" s="76">
        <v>64.915114000000003</v>
      </c>
      <c r="J24" s="78">
        <v>4751</v>
      </c>
      <c r="K24" s="69"/>
      <c r="L24" s="76">
        <v>3.0841170440000001</v>
      </c>
      <c r="M24" s="77">
        <v>5.2252385784285084E-7</v>
      </c>
      <c r="N24" s="77">
        <f t="shared" si="0"/>
        <v>5.9443057065310112E-3</v>
      </c>
      <c r="O24" s="77">
        <f>L24/'סכום נכסי הקרן'!$C$42</f>
        <v>3.9521055288374034E-5</v>
      </c>
    </row>
    <row r="25" spans="2:15">
      <c r="B25" s="75" t="s">
        <v>659</v>
      </c>
      <c r="C25" s="69" t="s">
        <v>660</v>
      </c>
      <c r="D25" s="82" t="s">
        <v>114</v>
      </c>
      <c r="E25" s="82" t="s">
        <v>243</v>
      </c>
      <c r="F25" s="69" t="s">
        <v>448</v>
      </c>
      <c r="G25" s="82" t="s">
        <v>449</v>
      </c>
      <c r="H25" s="82" t="s">
        <v>127</v>
      </c>
      <c r="I25" s="76">
        <v>14.419539</v>
      </c>
      <c r="J25" s="78">
        <v>5400</v>
      </c>
      <c r="K25" s="76">
        <v>2.8489548E-2</v>
      </c>
      <c r="L25" s="76">
        <v>0.80714463599999997</v>
      </c>
      <c r="M25" s="77">
        <v>1.4244774983842235E-7</v>
      </c>
      <c r="N25" s="77">
        <f t="shared" si="0"/>
        <v>1.5556849488267007E-3</v>
      </c>
      <c r="O25" s="77">
        <f>L25/'סכום נכסי הקרן'!$C$42</f>
        <v>1.0343060049270468E-5</v>
      </c>
    </row>
    <row r="26" spans="2:15">
      <c r="B26" s="75" t="s">
        <v>661</v>
      </c>
      <c r="C26" s="69" t="s">
        <v>662</v>
      </c>
      <c r="D26" s="82" t="s">
        <v>114</v>
      </c>
      <c r="E26" s="82" t="s">
        <v>243</v>
      </c>
      <c r="F26" s="69" t="s">
        <v>363</v>
      </c>
      <c r="G26" s="82" t="s">
        <v>150</v>
      </c>
      <c r="H26" s="82" t="s">
        <v>127</v>
      </c>
      <c r="I26" s="76">
        <v>1424.7153430000001</v>
      </c>
      <c r="J26" s="78">
        <v>488.6</v>
      </c>
      <c r="K26" s="69"/>
      <c r="L26" s="76">
        <v>6.9611591639999997</v>
      </c>
      <c r="M26" s="77">
        <v>5.1499241506431855E-7</v>
      </c>
      <c r="N26" s="77">
        <f t="shared" si="0"/>
        <v>1.3416889680998708E-2</v>
      </c>
      <c r="O26" s="77">
        <f>L26/'סכום נכסי הקרן'!$C$42</f>
        <v>8.9202955746064597E-5</v>
      </c>
    </row>
    <row r="27" spans="2:15">
      <c r="B27" s="75" t="s">
        <v>663</v>
      </c>
      <c r="C27" s="69" t="s">
        <v>664</v>
      </c>
      <c r="D27" s="82" t="s">
        <v>114</v>
      </c>
      <c r="E27" s="82" t="s">
        <v>243</v>
      </c>
      <c r="F27" s="69" t="s">
        <v>304</v>
      </c>
      <c r="G27" s="82" t="s">
        <v>267</v>
      </c>
      <c r="H27" s="82" t="s">
        <v>127</v>
      </c>
      <c r="I27" s="76">
        <v>10.581690999999999</v>
      </c>
      <c r="J27" s="78">
        <v>29700</v>
      </c>
      <c r="K27" s="69"/>
      <c r="L27" s="76">
        <v>3.1427622949999998</v>
      </c>
      <c r="M27" s="77">
        <v>4.4154679418569958E-7</v>
      </c>
      <c r="N27" s="77">
        <f t="shared" si="0"/>
        <v>6.0573381547834003E-3</v>
      </c>
      <c r="O27" s="77">
        <f>L27/'סכום נכסי הקרן'!$C$42</f>
        <v>4.0272557962917653E-5</v>
      </c>
    </row>
    <row r="28" spans="2:15">
      <c r="B28" s="75" t="s">
        <v>665</v>
      </c>
      <c r="C28" s="69" t="s">
        <v>666</v>
      </c>
      <c r="D28" s="82" t="s">
        <v>114</v>
      </c>
      <c r="E28" s="82" t="s">
        <v>243</v>
      </c>
      <c r="F28" s="69" t="s">
        <v>667</v>
      </c>
      <c r="G28" s="82" t="s">
        <v>250</v>
      </c>
      <c r="H28" s="82" t="s">
        <v>127</v>
      </c>
      <c r="I28" s="76">
        <v>32.690454000000003</v>
      </c>
      <c r="J28" s="78">
        <v>12650</v>
      </c>
      <c r="K28" s="76">
        <v>8.7322216999999994E-2</v>
      </c>
      <c r="L28" s="76">
        <v>4.2226646149999993</v>
      </c>
      <c r="M28" s="77">
        <v>3.2582917339612345E-7</v>
      </c>
      <c r="N28" s="77">
        <f t="shared" si="0"/>
        <v>8.1387343637114792E-3</v>
      </c>
      <c r="O28" s="77">
        <f>L28/'סכום נכסי הקרן'!$C$42</f>
        <v>5.4110839288132938E-5</v>
      </c>
    </row>
    <row r="29" spans="2:15">
      <c r="B29" s="75" t="s">
        <v>668</v>
      </c>
      <c r="C29" s="69" t="s">
        <v>669</v>
      </c>
      <c r="D29" s="82" t="s">
        <v>114</v>
      </c>
      <c r="E29" s="82" t="s">
        <v>243</v>
      </c>
      <c r="F29" s="69" t="s">
        <v>670</v>
      </c>
      <c r="G29" s="82" t="s">
        <v>250</v>
      </c>
      <c r="H29" s="82" t="s">
        <v>127</v>
      </c>
      <c r="I29" s="76">
        <v>649.99226899999996</v>
      </c>
      <c r="J29" s="78">
        <v>1755</v>
      </c>
      <c r="K29" s="69"/>
      <c r="L29" s="76">
        <v>11.407364317999999</v>
      </c>
      <c r="M29" s="77">
        <v>5.2545378742957039E-7</v>
      </c>
      <c r="N29" s="77">
        <f t="shared" si="0"/>
        <v>2.1986474522387039E-2</v>
      </c>
      <c r="O29" s="77">
        <f>L29/'סכום נכסי הקרן'!$C$42</f>
        <v>1.4617832899155791E-4</v>
      </c>
    </row>
    <row r="30" spans="2:15">
      <c r="B30" s="75" t="s">
        <v>671</v>
      </c>
      <c r="C30" s="69" t="s">
        <v>672</v>
      </c>
      <c r="D30" s="82" t="s">
        <v>114</v>
      </c>
      <c r="E30" s="82" t="s">
        <v>243</v>
      </c>
      <c r="F30" s="69" t="s">
        <v>382</v>
      </c>
      <c r="G30" s="82" t="s">
        <v>383</v>
      </c>
      <c r="H30" s="82" t="s">
        <v>127</v>
      </c>
      <c r="I30" s="76">
        <v>137.92343</v>
      </c>
      <c r="J30" s="78">
        <v>3560</v>
      </c>
      <c r="K30" s="76">
        <v>9.6796317999999978E-2</v>
      </c>
      <c r="L30" s="76">
        <v>5.0068704139999998</v>
      </c>
      <c r="M30" s="77">
        <v>5.4634029751212906E-7</v>
      </c>
      <c r="N30" s="77">
        <f t="shared" si="0"/>
        <v>9.6502071578971772E-3</v>
      </c>
      <c r="O30" s="77">
        <f>L30/'סכום נכסי הקרן'!$C$42</f>
        <v>6.4159952307380123E-5</v>
      </c>
    </row>
    <row r="31" spans="2:15">
      <c r="B31" s="75" t="s">
        <v>673</v>
      </c>
      <c r="C31" s="69" t="s">
        <v>674</v>
      </c>
      <c r="D31" s="82" t="s">
        <v>114</v>
      </c>
      <c r="E31" s="82" t="s">
        <v>243</v>
      </c>
      <c r="F31" s="69" t="s">
        <v>675</v>
      </c>
      <c r="G31" s="82" t="s">
        <v>383</v>
      </c>
      <c r="H31" s="82" t="s">
        <v>127</v>
      </c>
      <c r="I31" s="76">
        <v>114.200784</v>
      </c>
      <c r="J31" s="78">
        <v>3020</v>
      </c>
      <c r="K31" s="69"/>
      <c r="L31" s="76">
        <v>3.4488636700000002</v>
      </c>
      <c r="M31" s="77">
        <v>5.4100125883306992E-7</v>
      </c>
      <c r="N31" s="77">
        <f t="shared" si="0"/>
        <v>6.6473158126447831E-3</v>
      </c>
      <c r="O31" s="77">
        <f>L31/'סכום נכסי הקרן'!$C$42</f>
        <v>4.4195058047263454E-5</v>
      </c>
    </row>
    <row r="32" spans="2:15">
      <c r="B32" s="75" t="s">
        <v>676</v>
      </c>
      <c r="C32" s="69" t="s">
        <v>677</v>
      </c>
      <c r="D32" s="82" t="s">
        <v>114</v>
      </c>
      <c r="E32" s="82" t="s">
        <v>243</v>
      </c>
      <c r="F32" s="69" t="s">
        <v>678</v>
      </c>
      <c r="G32" s="82" t="s">
        <v>421</v>
      </c>
      <c r="H32" s="82" t="s">
        <v>127</v>
      </c>
      <c r="I32" s="76">
        <v>2.6442899999999998</v>
      </c>
      <c r="J32" s="78">
        <v>117790</v>
      </c>
      <c r="K32" s="69"/>
      <c r="L32" s="76">
        <v>3.114708802</v>
      </c>
      <c r="M32" s="77">
        <v>3.4330772656279413E-7</v>
      </c>
      <c r="N32" s="77">
        <f t="shared" si="0"/>
        <v>6.003268047796881E-3</v>
      </c>
      <c r="O32" s="77">
        <f>L32/'סכום נכסי הקרן'!$C$42</f>
        <v>3.9913069774866578E-5</v>
      </c>
    </row>
    <row r="33" spans="2:15">
      <c r="B33" s="75" t="s">
        <v>679</v>
      </c>
      <c r="C33" s="69" t="s">
        <v>680</v>
      </c>
      <c r="D33" s="82" t="s">
        <v>114</v>
      </c>
      <c r="E33" s="82" t="s">
        <v>243</v>
      </c>
      <c r="F33" s="69" t="s">
        <v>681</v>
      </c>
      <c r="G33" s="82" t="s">
        <v>682</v>
      </c>
      <c r="H33" s="82" t="s">
        <v>127</v>
      </c>
      <c r="I33" s="76">
        <v>25.061073</v>
      </c>
      <c r="J33" s="78">
        <v>15300</v>
      </c>
      <c r="K33" s="69"/>
      <c r="L33" s="76">
        <v>3.8343441899999999</v>
      </c>
      <c r="M33" s="77">
        <v>2.2771439382661272E-7</v>
      </c>
      <c r="N33" s="77">
        <f t="shared" si="0"/>
        <v>7.3902882816210737E-3</v>
      </c>
      <c r="O33" s="77">
        <f>L33/'סכום נכסי הקרן'!$C$42</f>
        <v>4.9134752853318024E-5</v>
      </c>
    </row>
    <row r="34" spans="2:15">
      <c r="B34" s="75" t="s">
        <v>683</v>
      </c>
      <c r="C34" s="69" t="s">
        <v>684</v>
      </c>
      <c r="D34" s="82" t="s">
        <v>114</v>
      </c>
      <c r="E34" s="82" t="s">
        <v>243</v>
      </c>
      <c r="F34" s="69" t="s">
        <v>685</v>
      </c>
      <c r="G34" s="82" t="s">
        <v>686</v>
      </c>
      <c r="H34" s="82" t="s">
        <v>127</v>
      </c>
      <c r="I34" s="76">
        <v>129.15016399999999</v>
      </c>
      <c r="J34" s="78">
        <v>3197</v>
      </c>
      <c r="K34" s="69"/>
      <c r="L34" s="76">
        <v>4.1289307369999992</v>
      </c>
      <c r="M34" s="77">
        <v>1.1626849836999738E-7</v>
      </c>
      <c r="N34" s="77">
        <f t="shared" si="0"/>
        <v>7.9580723402079764E-3</v>
      </c>
      <c r="O34" s="77">
        <f>L34/'סכום נכסי הקרן'!$C$42</f>
        <v>5.2909697527952801E-5</v>
      </c>
    </row>
    <row r="35" spans="2:15">
      <c r="B35" s="75" t="s">
        <v>687</v>
      </c>
      <c r="C35" s="69" t="s">
        <v>688</v>
      </c>
      <c r="D35" s="82" t="s">
        <v>114</v>
      </c>
      <c r="E35" s="82" t="s">
        <v>243</v>
      </c>
      <c r="F35" s="69" t="s">
        <v>255</v>
      </c>
      <c r="G35" s="82" t="s">
        <v>250</v>
      </c>
      <c r="H35" s="82" t="s">
        <v>127</v>
      </c>
      <c r="I35" s="76">
        <v>908.25474299999996</v>
      </c>
      <c r="J35" s="78">
        <v>2700</v>
      </c>
      <c r="K35" s="76">
        <v>0.41051025399999996</v>
      </c>
      <c r="L35" s="76">
        <v>24.933388323999996</v>
      </c>
      <c r="M35" s="77">
        <v>5.8832215592821041E-7</v>
      </c>
      <c r="N35" s="77">
        <f t="shared" si="0"/>
        <v>4.8056438968762709E-2</v>
      </c>
      <c r="O35" s="77">
        <f>L35/'סכום נכסי הקרן'!$C$42</f>
        <v>3.1950597348318516E-4</v>
      </c>
    </row>
    <row r="36" spans="2:15">
      <c r="B36" s="75" t="s">
        <v>689</v>
      </c>
      <c r="C36" s="69" t="s">
        <v>690</v>
      </c>
      <c r="D36" s="82" t="s">
        <v>114</v>
      </c>
      <c r="E36" s="82" t="s">
        <v>243</v>
      </c>
      <c r="F36" s="69" t="s">
        <v>321</v>
      </c>
      <c r="G36" s="82" t="s">
        <v>267</v>
      </c>
      <c r="H36" s="82" t="s">
        <v>127</v>
      </c>
      <c r="I36" s="76">
        <v>868.010987</v>
      </c>
      <c r="J36" s="78">
        <v>992</v>
      </c>
      <c r="K36" s="76">
        <v>0.10347878399999999</v>
      </c>
      <c r="L36" s="76">
        <v>8.714147778000001</v>
      </c>
      <c r="M36" s="77">
        <v>1.14988112532349E-6</v>
      </c>
      <c r="N36" s="77">
        <f t="shared" si="0"/>
        <v>1.6795587724238111E-2</v>
      </c>
      <c r="O36" s="77">
        <f>L36/'סכום נכסי הקרן'!$C$42</f>
        <v>1.116664222570276E-4</v>
      </c>
    </row>
    <row r="37" spans="2:15">
      <c r="B37" s="75" t="s">
        <v>691</v>
      </c>
      <c r="C37" s="69" t="s">
        <v>692</v>
      </c>
      <c r="D37" s="82" t="s">
        <v>114</v>
      </c>
      <c r="E37" s="82" t="s">
        <v>243</v>
      </c>
      <c r="F37" s="69" t="s">
        <v>693</v>
      </c>
      <c r="G37" s="82" t="s">
        <v>250</v>
      </c>
      <c r="H37" s="82" t="s">
        <v>127</v>
      </c>
      <c r="I37" s="76">
        <v>150.36681100000001</v>
      </c>
      <c r="J37" s="78">
        <v>11220</v>
      </c>
      <c r="K37" s="69"/>
      <c r="L37" s="76">
        <v>16.871156147999997</v>
      </c>
      <c r="M37" s="77">
        <v>5.8465071336423351E-7</v>
      </c>
      <c r="N37" s="77">
        <f t="shared" si="0"/>
        <v>3.2517348834550951E-2</v>
      </c>
      <c r="O37" s="77">
        <f>L37/'סכום נכסי הקרן'!$C$42</f>
        <v>2.1619344706811955E-4</v>
      </c>
    </row>
    <row r="38" spans="2:15">
      <c r="B38" s="75" t="s">
        <v>694</v>
      </c>
      <c r="C38" s="69" t="s">
        <v>695</v>
      </c>
      <c r="D38" s="82" t="s">
        <v>114</v>
      </c>
      <c r="E38" s="82" t="s">
        <v>243</v>
      </c>
      <c r="F38" s="69" t="s">
        <v>327</v>
      </c>
      <c r="G38" s="82" t="s">
        <v>267</v>
      </c>
      <c r="H38" s="82" t="s">
        <v>127</v>
      </c>
      <c r="I38" s="76">
        <v>43.181939999999997</v>
      </c>
      <c r="J38" s="78">
        <v>22500</v>
      </c>
      <c r="K38" s="76">
        <v>0.23640808299999999</v>
      </c>
      <c r="L38" s="76">
        <v>9.952344694999999</v>
      </c>
      <c r="M38" s="77">
        <v>9.092618881282474E-7</v>
      </c>
      <c r="N38" s="77">
        <f t="shared" si="0"/>
        <v>1.9182079836737909E-2</v>
      </c>
      <c r="O38" s="77">
        <f>L38/'סכום נכסי הקרן'!$C$42</f>
        <v>1.2753315108622414E-4</v>
      </c>
    </row>
    <row r="39" spans="2:15">
      <c r="B39" s="75" t="s">
        <v>696</v>
      </c>
      <c r="C39" s="69" t="s">
        <v>697</v>
      </c>
      <c r="D39" s="82" t="s">
        <v>114</v>
      </c>
      <c r="E39" s="82" t="s">
        <v>243</v>
      </c>
      <c r="F39" s="69" t="s">
        <v>698</v>
      </c>
      <c r="G39" s="82" t="s">
        <v>682</v>
      </c>
      <c r="H39" s="82" t="s">
        <v>127</v>
      </c>
      <c r="I39" s="76">
        <v>6.6523270000000005</v>
      </c>
      <c r="J39" s="78">
        <v>37180</v>
      </c>
      <c r="K39" s="69"/>
      <c r="L39" s="76">
        <v>2.4733353609999997</v>
      </c>
      <c r="M39" s="77">
        <v>2.3196236090090703E-7</v>
      </c>
      <c r="N39" s="77">
        <f t="shared" si="0"/>
        <v>4.7670893454448407E-3</v>
      </c>
      <c r="O39" s="77">
        <f>L39/'סכום נכסי הקרן'!$C$42</f>
        <v>3.1694265215691841E-5</v>
      </c>
    </row>
    <row r="40" spans="2:15">
      <c r="B40" s="75" t="s">
        <v>699</v>
      </c>
      <c r="C40" s="69" t="s">
        <v>700</v>
      </c>
      <c r="D40" s="82" t="s">
        <v>114</v>
      </c>
      <c r="E40" s="82" t="s">
        <v>243</v>
      </c>
      <c r="F40" s="69" t="s">
        <v>701</v>
      </c>
      <c r="G40" s="82" t="s">
        <v>121</v>
      </c>
      <c r="H40" s="82" t="s">
        <v>127</v>
      </c>
      <c r="I40" s="76">
        <v>580.34330799999998</v>
      </c>
      <c r="J40" s="78">
        <v>1051</v>
      </c>
      <c r="K40" s="69"/>
      <c r="L40" s="76">
        <v>6.0994081649999998</v>
      </c>
      <c r="M40" s="77">
        <v>4.9440794398781299E-7</v>
      </c>
      <c r="N40" s="77">
        <f t="shared" si="0"/>
        <v>1.1755956808515773E-2</v>
      </c>
      <c r="O40" s="77">
        <f>L40/'סכום נכסי הקרן'!$C$42</f>
        <v>7.816014887771068E-5</v>
      </c>
    </row>
    <row r="41" spans="2:15">
      <c r="B41" s="75" t="s">
        <v>702</v>
      </c>
      <c r="C41" s="69" t="s">
        <v>703</v>
      </c>
      <c r="D41" s="82" t="s">
        <v>114</v>
      </c>
      <c r="E41" s="82" t="s">
        <v>243</v>
      </c>
      <c r="F41" s="69" t="s">
        <v>704</v>
      </c>
      <c r="G41" s="82" t="s">
        <v>151</v>
      </c>
      <c r="H41" s="82" t="s">
        <v>127</v>
      </c>
      <c r="I41" s="76">
        <v>5.5392159999999997</v>
      </c>
      <c r="J41" s="78">
        <v>80520</v>
      </c>
      <c r="K41" s="69"/>
      <c r="L41" s="76">
        <v>4.4601764169999996</v>
      </c>
      <c r="M41" s="77">
        <v>8.718831040333983E-8</v>
      </c>
      <c r="N41" s="77">
        <f t="shared" si="0"/>
        <v>8.5965129563701902E-3</v>
      </c>
      <c r="O41" s="77">
        <f>L41/'סכום נכסי הקרן'!$C$42</f>
        <v>5.715440635273081E-5</v>
      </c>
    </row>
    <row r="42" spans="2:15">
      <c r="B42" s="75" t="s">
        <v>705</v>
      </c>
      <c r="C42" s="69" t="s">
        <v>706</v>
      </c>
      <c r="D42" s="82" t="s">
        <v>114</v>
      </c>
      <c r="E42" s="82" t="s">
        <v>243</v>
      </c>
      <c r="F42" s="69" t="s">
        <v>286</v>
      </c>
      <c r="G42" s="82" t="s">
        <v>267</v>
      </c>
      <c r="H42" s="82" t="s">
        <v>127</v>
      </c>
      <c r="I42" s="76">
        <v>56.839798000000002</v>
      </c>
      <c r="J42" s="78">
        <v>20580</v>
      </c>
      <c r="K42" s="69"/>
      <c r="L42" s="76">
        <v>11.697630372999999</v>
      </c>
      <c r="M42" s="77">
        <v>4.6869386002264651E-7</v>
      </c>
      <c r="N42" s="77">
        <f t="shared" si="0"/>
        <v>2.254593129478985E-2</v>
      </c>
      <c r="O42" s="77">
        <f>L42/'סכום נכסי הקרן'!$C$42</f>
        <v>1.4989790922938017E-4</v>
      </c>
    </row>
    <row r="43" spans="2:15">
      <c r="B43" s="75" t="s">
        <v>707</v>
      </c>
      <c r="C43" s="69" t="s">
        <v>708</v>
      </c>
      <c r="D43" s="82" t="s">
        <v>114</v>
      </c>
      <c r="E43" s="82" t="s">
        <v>243</v>
      </c>
      <c r="F43" s="69" t="s">
        <v>270</v>
      </c>
      <c r="G43" s="82" t="s">
        <v>250</v>
      </c>
      <c r="H43" s="82" t="s">
        <v>127</v>
      </c>
      <c r="I43" s="76">
        <v>774.98673599999995</v>
      </c>
      <c r="J43" s="78">
        <v>2975</v>
      </c>
      <c r="K43" s="69"/>
      <c r="L43" s="76">
        <v>23.055855392000002</v>
      </c>
      <c r="M43" s="77">
        <v>5.7970690419393951E-7</v>
      </c>
      <c r="N43" s="77">
        <f t="shared" si="0"/>
        <v>4.4437695074590493E-2</v>
      </c>
      <c r="O43" s="77">
        <f>L43/'סכום נכסי הקרן'!$C$42</f>
        <v>2.9544654845076906E-4</v>
      </c>
    </row>
    <row r="44" spans="2:15">
      <c r="B44" s="75" t="s">
        <v>709</v>
      </c>
      <c r="C44" s="69" t="s">
        <v>710</v>
      </c>
      <c r="D44" s="82" t="s">
        <v>114</v>
      </c>
      <c r="E44" s="82" t="s">
        <v>243</v>
      </c>
      <c r="F44" s="69" t="s">
        <v>500</v>
      </c>
      <c r="G44" s="82" t="s">
        <v>501</v>
      </c>
      <c r="H44" s="82" t="s">
        <v>127</v>
      </c>
      <c r="I44" s="76">
        <v>73.552610000000001</v>
      </c>
      <c r="J44" s="78">
        <v>8105</v>
      </c>
      <c r="K44" s="69"/>
      <c r="L44" s="76">
        <v>5.9614390640000003</v>
      </c>
      <c r="M44" s="77">
        <v>6.3161064858281129E-7</v>
      </c>
      <c r="N44" s="77">
        <f t="shared" si="0"/>
        <v>1.1490036124346287E-2</v>
      </c>
      <c r="O44" s="77">
        <f>L44/'סכום נכסי הקרן'!$C$42</f>
        <v>7.6392160052735262E-5</v>
      </c>
    </row>
    <row r="45" spans="2:15">
      <c r="B45" s="75" t="s">
        <v>711</v>
      </c>
      <c r="C45" s="69" t="s">
        <v>712</v>
      </c>
      <c r="D45" s="82" t="s">
        <v>114</v>
      </c>
      <c r="E45" s="82" t="s">
        <v>243</v>
      </c>
      <c r="F45" s="69" t="s">
        <v>713</v>
      </c>
      <c r="G45" s="82" t="s">
        <v>449</v>
      </c>
      <c r="H45" s="82" t="s">
        <v>127</v>
      </c>
      <c r="I45" s="76">
        <v>311.13716899999997</v>
      </c>
      <c r="J45" s="78">
        <v>671</v>
      </c>
      <c r="K45" s="69"/>
      <c r="L45" s="76">
        <v>2.087730407</v>
      </c>
      <c r="M45" s="77">
        <v>6.4785007515953794E-7</v>
      </c>
      <c r="N45" s="77">
        <f t="shared" si="0"/>
        <v>4.0238770432437614E-3</v>
      </c>
      <c r="O45" s="77">
        <f>L45/'סכום נכסי הקרן'!$C$42</f>
        <v>2.6752975864772861E-5</v>
      </c>
    </row>
    <row r="46" spans="2:15">
      <c r="B46" s="75" t="s">
        <v>714</v>
      </c>
      <c r="C46" s="69" t="s">
        <v>715</v>
      </c>
      <c r="D46" s="82" t="s">
        <v>114</v>
      </c>
      <c r="E46" s="82" t="s">
        <v>243</v>
      </c>
      <c r="F46" s="69" t="s">
        <v>570</v>
      </c>
      <c r="G46" s="82" t="s">
        <v>571</v>
      </c>
      <c r="H46" s="82" t="s">
        <v>127</v>
      </c>
      <c r="I46" s="76">
        <v>323.44732800000003</v>
      </c>
      <c r="J46" s="78">
        <v>2537</v>
      </c>
      <c r="K46" s="76">
        <v>6.3376916000000005E-2</v>
      </c>
      <c r="L46" s="76">
        <v>8.2692356280000006</v>
      </c>
      <c r="M46" s="77">
        <v>9.0538497677720839E-7</v>
      </c>
      <c r="N46" s="77">
        <f t="shared" si="0"/>
        <v>1.5938067145602777E-2</v>
      </c>
      <c r="O46" s="77">
        <f>L46/'סכום נכסי הקרן'!$C$42</f>
        <v>1.0596514781518142E-4</v>
      </c>
    </row>
    <row r="47" spans="2:15">
      <c r="B47" s="72"/>
      <c r="C47" s="69"/>
      <c r="D47" s="69"/>
      <c r="E47" s="69"/>
      <c r="F47" s="69"/>
      <c r="G47" s="69"/>
      <c r="H47" s="69"/>
      <c r="I47" s="76"/>
      <c r="J47" s="78"/>
      <c r="K47" s="69"/>
      <c r="L47" s="69"/>
      <c r="M47" s="69"/>
      <c r="N47" s="77"/>
      <c r="O47" s="69"/>
    </row>
    <row r="48" spans="2:15">
      <c r="B48" s="87" t="s">
        <v>716</v>
      </c>
      <c r="C48" s="71"/>
      <c r="D48" s="71"/>
      <c r="E48" s="71"/>
      <c r="F48" s="71"/>
      <c r="G48" s="71"/>
      <c r="H48" s="71"/>
      <c r="I48" s="79"/>
      <c r="J48" s="81"/>
      <c r="K48" s="79">
        <v>0.263599058</v>
      </c>
      <c r="L48" s="79">
        <v>117.18083017899998</v>
      </c>
      <c r="M48" s="71"/>
      <c r="N48" s="80">
        <f t="shared" si="0"/>
        <v>0.22585351580096222</v>
      </c>
      <c r="O48" s="80">
        <f>L48/'סכום נכסי הקרן'!$C$42</f>
        <v>1.501599972430173E-3</v>
      </c>
    </row>
    <row r="49" spans="2:15">
      <c r="B49" s="75" t="s">
        <v>717</v>
      </c>
      <c r="C49" s="69" t="s">
        <v>718</v>
      </c>
      <c r="D49" s="82" t="s">
        <v>114</v>
      </c>
      <c r="E49" s="82" t="s">
        <v>243</v>
      </c>
      <c r="F49" s="69" t="s">
        <v>574</v>
      </c>
      <c r="G49" s="82" t="s">
        <v>449</v>
      </c>
      <c r="H49" s="82" t="s">
        <v>127</v>
      </c>
      <c r="I49" s="76">
        <v>171.62660500000001</v>
      </c>
      <c r="J49" s="78">
        <v>895.2</v>
      </c>
      <c r="K49" s="69"/>
      <c r="L49" s="76">
        <v>1.5364013669999999</v>
      </c>
      <c r="M49" s="77">
        <v>8.1439849431381028E-7</v>
      </c>
      <c r="N49" s="77">
        <f t="shared" si="0"/>
        <v>2.961249292126458E-3</v>
      </c>
      <c r="O49" s="77">
        <f>L49/'סכום נכסי הקרן'!$C$42</f>
        <v>1.9688034696500459E-5</v>
      </c>
    </row>
    <row r="50" spans="2:15">
      <c r="B50" s="75" t="s">
        <v>719</v>
      </c>
      <c r="C50" s="69" t="s">
        <v>720</v>
      </c>
      <c r="D50" s="82" t="s">
        <v>114</v>
      </c>
      <c r="E50" s="82" t="s">
        <v>243</v>
      </c>
      <c r="F50" s="69" t="s">
        <v>721</v>
      </c>
      <c r="G50" s="82" t="s">
        <v>383</v>
      </c>
      <c r="H50" s="82" t="s">
        <v>127</v>
      </c>
      <c r="I50" s="76">
        <v>6.9994110000000003</v>
      </c>
      <c r="J50" s="78">
        <v>8831</v>
      </c>
      <c r="K50" s="69"/>
      <c r="L50" s="76">
        <v>0.61811797999999996</v>
      </c>
      <c r="M50" s="77">
        <v>4.7696439495075717E-7</v>
      </c>
      <c r="N50" s="77">
        <f t="shared" si="0"/>
        <v>1.1913562888190507E-3</v>
      </c>
      <c r="O50" s="77">
        <f>L50/'סכום נכסי הקרן'!$C$42</f>
        <v>7.9208001881260875E-6</v>
      </c>
    </row>
    <row r="51" spans="2:15">
      <c r="B51" s="75" t="s">
        <v>722</v>
      </c>
      <c r="C51" s="69" t="s">
        <v>723</v>
      </c>
      <c r="D51" s="82" t="s">
        <v>114</v>
      </c>
      <c r="E51" s="82" t="s">
        <v>243</v>
      </c>
      <c r="F51" s="69" t="s">
        <v>724</v>
      </c>
      <c r="G51" s="82" t="s">
        <v>571</v>
      </c>
      <c r="H51" s="82" t="s">
        <v>127</v>
      </c>
      <c r="I51" s="76">
        <v>196.542068</v>
      </c>
      <c r="J51" s="78">
        <v>1220</v>
      </c>
      <c r="K51" s="76">
        <v>2.9471090000000002E-2</v>
      </c>
      <c r="L51" s="76">
        <v>2.427284314</v>
      </c>
      <c r="M51" s="77">
        <v>1.5710794416426108E-6</v>
      </c>
      <c r="N51" s="77">
        <f t="shared" si="0"/>
        <v>4.6783308782503549E-3</v>
      </c>
      <c r="O51" s="77">
        <f>L51/'סכום נכסי הקרן'!$C$42</f>
        <v>3.1104149487718678E-5</v>
      </c>
    </row>
    <row r="52" spans="2:15">
      <c r="B52" s="75" t="s">
        <v>725</v>
      </c>
      <c r="C52" s="69" t="s">
        <v>726</v>
      </c>
      <c r="D52" s="82" t="s">
        <v>114</v>
      </c>
      <c r="E52" s="82" t="s">
        <v>243</v>
      </c>
      <c r="F52" s="69" t="s">
        <v>727</v>
      </c>
      <c r="G52" s="82" t="s">
        <v>124</v>
      </c>
      <c r="H52" s="82" t="s">
        <v>127</v>
      </c>
      <c r="I52" s="76">
        <v>29.175338</v>
      </c>
      <c r="J52" s="78">
        <v>703.5</v>
      </c>
      <c r="K52" s="76">
        <v>4.7306639999999999E-3</v>
      </c>
      <c r="L52" s="76">
        <v>0.20997916399999997</v>
      </c>
      <c r="M52" s="77">
        <v>1.4783332241634266E-7</v>
      </c>
      <c r="N52" s="77">
        <f t="shared" si="0"/>
        <v>4.0471237797089612E-4</v>
      </c>
      <c r="O52" s="77">
        <f>L52/'סכום נכסי הקרן'!$C$42</f>
        <v>2.6907533117120433E-6</v>
      </c>
    </row>
    <row r="53" spans="2:15">
      <c r="B53" s="75" t="s">
        <v>728</v>
      </c>
      <c r="C53" s="69" t="s">
        <v>729</v>
      </c>
      <c r="D53" s="82" t="s">
        <v>114</v>
      </c>
      <c r="E53" s="82" t="s">
        <v>243</v>
      </c>
      <c r="F53" s="69" t="s">
        <v>730</v>
      </c>
      <c r="G53" s="82" t="s">
        <v>440</v>
      </c>
      <c r="H53" s="82" t="s">
        <v>127</v>
      </c>
      <c r="I53" s="76">
        <v>4.8829849999999997</v>
      </c>
      <c r="J53" s="78">
        <v>3174</v>
      </c>
      <c r="K53" s="69"/>
      <c r="L53" s="76">
        <v>0.15498593700000002</v>
      </c>
      <c r="M53" s="77">
        <v>8.6635068691902598E-8</v>
      </c>
      <c r="N53" s="77">
        <f t="shared" si="0"/>
        <v>2.9871881533597068E-4</v>
      </c>
      <c r="O53" s="77">
        <f>L53/'סכום נכסי הקרן'!$C$42</f>
        <v>1.9860490693807326E-6</v>
      </c>
    </row>
    <row r="54" spans="2:15">
      <c r="B54" s="75" t="s">
        <v>731</v>
      </c>
      <c r="C54" s="69" t="s">
        <v>732</v>
      </c>
      <c r="D54" s="82" t="s">
        <v>114</v>
      </c>
      <c r="E54" s="82" t="s">
        <v>243</v>
      </c>
      <c r="F54" s="69" t="s">
        <v>733</v>
      </c>
      <c r="G54" s="82" t="s">
        <v>353</v>
      </c>
      <c r="H54" s="82" t="s">
        <v>127</v>
      </c>
      <c r="I54" s="76">
        <v>12.000311</v>
      </c>
      <c r="J54" s="78">
        <v>9714</v>
      </c>
      <c r="K54" s="69"/>
      <c r="L54" s="76">
        <v>1.165710182</v>
      </c>
      <c r="M54" s="77">
        <v>5.5591606292658498E-7</v>
      </c>
      <c r="N54" s="77">
        <f t="shared" si="0"/>
        <v>2.2467816844061067E-3</v>
      </c>
      <c r="O54" s="77">
        <f>L54/'סכום נכסי הקרן'!$C$42</f>
        <v>1.4937856085153997E-5</v>
      </c>
    </row>
    <row r="55" spans="2:15">
      <c r="B55" s="75" t="s">
        <v>734</v>
      </c>
      <c r="C55" s="69" t="s">
        <v>735</v>
      </c>
      <c r="D55" s="82" t="s">
        <v>114</v>
      </c>
      <c r="E55" s="82" t="s">
        <v>243</v>
      </c>
      <c r="F55" s="69" t="s">
        <v>585</v>
      </c>
      <c r="G55" s="82" t="s">
        <v>449</v>
      </c>
      <c r="H55" s="82" t="s">
        <v>127</v>
      </c>
      <c r="I55" s="76">
        <v>16.361283</v>
      </c>
      <c r="J55" s="78">
        <v>14130</v>
      </c>
      <c r="K55" s="69"/>
      <c r="L55" s="76">
        <v>2.3118493</v>
      </c>
      <c r="M55" s="77">
        <v>1.2940432961158967E-6</v>
      </c>
      <c r="N55" s="77">
        <f t="shared" si="0"/>
        <v>4.4558422363913767E-3</v>
      </c>
      <c r="O55" s="77">
        <f>L55/'סכום נכסי הקרן'!$C$42</f>
        <v>2.9624921071474357E-5</v>
      </c>
    </row>
    <row r="56" spans="2:15">
      <c r="B56" s="75" t="s">
        <v>736</v>
      </c>
      <c r="C56" s="69" t="s">
        <v>737</v>
      </c>
      <c r="D56" s="82" t="s">
        <v>114</v>
      </c>
      <c r="E56" s="82" t="s">
        <v>243</v>
      </c>
      <c r="F56" s="69" t="s">
        <v>738</v>
      </c>
      <c r="G56" s="82" t="s">
        <v>421</v>
      </c>
      <c r="H56" s="82" t="s">
        <v>127</v>
      </c>
      <c r="I56" s="76">
        <v>13.090286000000001</v>
      </c>
      <c r="J56" s="78">
        <v>8579</v>
      </c>
      <c r="K56" s="69"/>
      <c r="L56" s="76">
        <v>1.1230155980000001</v>
      </c>
      <c r="M56" s="77">
        <v>3.6030587290971077E-7</v>
      </c>
      <c r="N56" s="77">
        <f t="shared" si="0"/>
        <v>2.1644924406165745E-3</v>
      </c>
      <c r="O56" s="77">
        <f>L56/'סכום נכסי הקרן'!$C$42</f>
        <v>1.4390751357705096E-5</v>
      </c>
    </row>
    <row r="57" spans="2:15">
      <c r="B57" s="75" t="s">
        <v>739</v>
      </c>
      <c r="C57" s="69" t="s">
        <v>740</v>
      </c>
      <c r="D57" s="82" t="s">
        <v>114</v>
      </c>
      <c r="E57" s="82" t="s">
        <v>243</v>
      </c>
      <c r="F57" s="69" t="s">
        <v>598</v>
      </c>
      <c r="G57" s="82" t="s">
        <v>449</v>
      </c>
      <c r="H57" s="82" t="s">
        <v>127</v>
      </c>
      <c r="I57" s="76">
        <v>3.3487719999999994</v>
      </c>
      <c r="J57" s="78">
        <v>3120</v>
      </c>
      <c r="K57" s="76">
        <v>3.0610650000000004E-3</v>
      </c>
      <c r="L57" s="76">
        <v>0.10754273800000001</v>
      </c>
      <c r="M57" s="77">
        <v>5.8228373702422136E-8</v>
      </c>
      <c r="N57" s="77">
        <f t="shared" si="0"/>
        <v>2.07277124074468E-4</v>
      </c>
      <c r="O57" s="77">
        <f>L57/'סכום נכסי הקרן'!$C$42</f>
        <v>1.3780937732663831E-6</v>
      </c>
    </row>
    <row r="58" spans="2:15">
      <c r="B58" s="75" t="s">
        <v>741</v>
      </c>
      <c r="C58" s="69" t="s">
        <v>742</v>
      </c>
      <c r="D58" s="82" t="s">
        <v>114</v>
      </c>
      <c r="E58" s="82" t="s">
        <v>243</v>
      </c>
      <c r="F58" s="69" t="s">
        <v>743</v>
      </c>
      <c r="G58" s="82" t="s">
        <v>440</v>
      </c>
      <c r="H58" s="82" t="s">
        <v>127</v>
      </c>
      <c r="I58" s="76">
        <v>0.95610700000000004</v>
      </c>
      <c r="J58" s="78">
        <v>4494</v>
      </c>
      <c r="K58" s="69"/>
      <c r="L58" s="76">
        <v>4.2967452000000003E-2</v>
      </c>
      <c r="M58" s="77">
        <v>5.2819114667298367E-8</v>
      </c>
      <c r="N58" s="77">
        <f t="shared" si="0"/>
        <v>8.2815167671923572E-5</v>
      </c>
      <c r="O58" s="77">
        <f>L58/'סכום נכסי הקרן'!$C$42</f>
        <v>5.5060136235625871E-7</v>
      </c>
    </row>
    <row r="59" spans="2:15">
      <c r="B59" s="75" t="s">
        <v>744</v>
      </c>
      <c r="C59" s="69" t="s">
        <v>745</v>
      </c>
      <c r="D59" s="82" t="s">
        <v>114</v>
      </c>
      <c r="E59" s="82" t="s">
        <v>243</v>
      </c>
      <c r="F59" s="69" t="s">
        <v>553</v>
      </c>
      <c r="G59" s="82" t="s">
        <v>277</v>
      </c>
      <c r="H59" s="82" t="s">
        <v>127</v>
      </c>
      <c r="I59" s="76">
        <v>709.16124100000002</v>
      </c>
      <c r="J59" s="78">
        <v>98.1</v>
      </c>
      <c r="K59" s="69"/>
      <c r="L59" s="76">
        <v>0.69568717800000002</v>
      </c>
      <c r="M59" s="77">
        <v>2.2116262751884024E-7</v>
      </c>
      <c r="N59" s="77">
        <f t="shared" si="0"/>
        <v>1.3408626206943186E-3</v>
      </c>
      <c r="O59" s="77">
        <f>L59/'סכום נכסי הקרן'!$C$42</f>
        <v>8.9148015567825855E-6</v>
      </c>
    </row>
    <row r="60" spans="2:15">
      <c r="B60" s="75" t="s">
        <v>746</v>
      </c>
      <c r="C60" s="69" t="s">
        <v>747</v>
      </c>
      <c r="D60" s="82" t="s">
        <v>114</v>
      </c>
      <c r="E60" s="82" t="s">
        <v>243</v>
      </c>
      <c r="F60" s="69" t="s">
        <v>452</v>
      </c>
      <c r="G60" s="82" t="s">
        <v>440</v>
      </c>
      <c r="H60" s="82" t="s">
        <v>127</v>
      </c>
      <c r="I60" s="76">
        <v>139.30160599999999</v>
      </c>
      <c r="J60" s="78">
        <v>1185</v>
      </c>
      <c r="K60" s="69"/>
      <c r="L60" s="76">
        <v>1.6507240329999999</v>
      </c>
      <c r="M60" s="77">
        <v>7.8064312281624185E-7</v>
      </c>
      <c r="N60" s="77">
        <f t="shared" si="0"/>
        <v>3.1815940021988945E-3</v>
      </c>
      <c r="O60" s="77">
        <f>L60/'סכום נכסי הקרן'!$C$42</f>
        <v>2.1153009060067552E-5</v>
      </c>
    </row>
    <row r="61" spans="2:15">
      <c r="B61" s="75" t="s">
        <v>748</v>
      </c>
      <c r="C61" s="69" t="s">
        <v>749</v>
      </c>
      <c r="D61" s="82" t="s">
        <v>114</v>
      </c>
      <c r="E61" s="82" t="s">
        <v>243</v>
      </c>
      <c r="F61" s="69" t="s">
        <v>420</v>
      </c>
      <c r="G61" s="82" t="s">
        <v>421</v>
      </c>
      <c r="H61" s="82" t="s">
        <v>127</v>
      </c>
      <c r="I61" s="76">
        <v>2156.3909619999999</v>
      </c>
      <c r="J61" s="78">
        <v>60.9</v>
      </c>
      <c r="K61" s="69"/>
      <c r="L61" s="76">
        <v>1.313242096</v>
      </c>
      <c r="M61" s="77">
        <v>1.7047167070155133E-6</v>
      </c>
      <c r="N61" s="77">
        <f t="shared" si="0"/>
        <v>2.5311336677368802E-3</v>
      </c>
      <c r="O61" s="77">
        <f>L61/'סכום נכסי הקרן'!$C$42</f>
        <v>1.682838645310382E-5</v>
      </c>
    </row>
    <row r="62" spans="2:15">
      <c r="B62" s="75" t="s">
        <v>750</v>
      </c>
      <c r="C62" s="69" t="s">
        <v>751</v>
      </c>
      <c r="D62" s="82" t="s">
        <v>114</v>
      </c>
      <c r="E62" s="82" t="s">
        <v>243</v>
      </c>
      <c r="F62" s="69" t="s">
        <v>752</v>
      </c>
      <c r="G62" s="82" t="s">
        <v>491</v>
      </c>
      <c r="H62" s="82" t="s">
        <v>127</v>
      </c>
      <c r="I62" s="76">
        <v>123.556365</v>
      </c>
      <c r="J62" s="78">
        <v>762</v>
      </c>
      <c r="K62" s="69"/>
      <c r="L62" s="76">
        <v>0.94149950299999996</v>
      </c>
      <c r="M62" s="77">
        <v>6.9521928767894562E-7</v>
      </c>
      <c r="N62" s="77">
        <f t="shared" si="0"/>
        <v>1.8146395835614759E-3</v>
      </c>
      <c r="O62" s="77">
        <f>L62/'סכום נכסי הקרן'!$C$42</f>
        <v>1.2064734697545957E-5</v>
      </c>
    </row>
    <row r="63" spans="2:15">
      <c r="B63" s="75" t="s">
        <v>753</v>
      </c>
      <c r="C63" s="69" t="s">
        <v>754</v>
      </c>
      <c r="D63" s="82" t="s">
        <v>114</v>
      </c>
      <c r="E63" s="82" t="s">
        <v>243</v>
      </c>
      <c r="F63" s="69" t="s">
        <v>755</v>
      </c>
      <c r="G63" s="82" t="s">
        <v>122</v>
      </c>
      <c r="H63" s="82" t="s">
        <v>127</v>
      </c>
      <c r="I63" s="76">
        <v>7.5298290000000012</v>
      </c>
      <c r="J63" s="78">
        <v>3586</v>
      </c>
      <c r="K63" s="69"/>
      <c r="L63" s="76">
        <v>0.27001967399999999</v>
      </c>
      <c r="M63" s="77">
        <v>2.7512837788955304E-7</v>
      </c>
      <c r="N63" s="77">
        <f t="shared" si="0"/>
        <v>5.2043403870045957E-4</v>
      </c>
      <c r="O63" s="77">
        <f>L63/'סכום נכסי הקרן'!$C$42</f>
        <v>3.4601353686830869E-6</v>
      </c>
    </row>
    <row r="64" spans="2:15">
      <c r="B64" s="75" t="s">
        <v>756</v>
      </c>
      <c r="C64" s="69" t="s">
        <v>757</v>
      </c>
      <c r="D64" s="82" t="s">
        <v>114</v>
      </c>
      <c r="E64" s="82" t="s">
        <v>243</v>
      </c>
      <c r="F64" s="69" t="s">
        <v>758</v>
      </c>
      <c r="G64" s="82" t="s">
        <v>148</v>
      </c>
      <c r="H64" s="82" t="s">
        <v>127</v>
      </c>
      <c r="I64" s="76">
        <v>11.247865999999998</v>
      </c>
      <c r="J64" s="78">
        <v>14230</v>
      </c>
      <c r="K64" s="69"/>
      <c r="L64" s="76">
        <v>1.60057136</v>
      </c>
      <c r="M64" s="77">
        <v>4.3758808130940919E-7</v>
      </c>
      <c r="N64" s="77">
        <f t="shared" si="0"/>
        <v>3.084930089624089E-3</v>
      </c>
      <c r="O64" s="77">
        <f>L64/'סכום נכסי הקרן'!$C$42</f>
        <v>2.0510333527908747E-5</v>
      </c>
    </row>
    <row r="65" spans="2:15">
      <c r="B65" s="75" t="s">
        <v>759</v>
      </c>
      <c r="C65" s="69" t="s">
        <v>760</v>
      </c>
      <c r="D65" s="82" t="s">
        <v>114</v>
      </c>
      <c r="E65" s="82" t="s">
        <v>243</v>
      </c>
      <c r="F65" s="69" t="s">
        <v>558</v>
      </c>
      <c r="G65" s="82" t="s">
        <v>449</v>
      </c>
      <c r="H65" s="82" t="s">
        <v>127</v>
      </c>
      <c r="I65" s="76">
        <v>13.395979000000001</v>
      </c>
      <c r="J65" s="78">
        <v>20430</v>
      </c>
      <c r="K65" s="69"/>
      <c r="L65" s="76">
        <v>2.7367985090000002</v>
      </c>
      <c r="M65" s="77">
        <v>7.1606111673530358E-7</v>
      </c>
      <c r="N65" s="77">
        <f t="shared" si="0"/>
        <v>5.2748863816059061E-3</v>
      </c>
      <c r="O65" s="77">
        <f>L65/'סכום נכסי הקרן'!$C$42</f>
        <v>3.5070382752739857E-5</v>
      </c>
    </row>
    <row r="66" spans="2:15">
      <c r="B66" s="75" t="s">
        <v>761</v>
      </c>
      <c r="C66" s="69" t="s">
        <v>762</v>
      </c>
      <c r="D66" s="82" t="s">
        <v>114</v>
      </c>
      <c r="E66" s="82" t="s">
        <v>243</v>
      </c>
      <c r="F66" s="69" t="s">
        <v>763</v>
      </c>
      <c r="G66" s="82" t="s">
        <v>123</v>
      </c>
      <c r="H66" s="82" t="s">
        <v>127</v>
      </c>
      <c r="I66" s="76">
        <v>9.4384999999999994</v>
      </c>
      <c r="J66" s="78">
        <v>26300</v>
      </c>
      <c r="K66" s="69"/>
      <c r="L66" s="76">
        <v>2.4823254239999999</v>
      </c>
      <c r="M66" s="77">
        <v>1.6235706995932343E-6</v>
      </c>
      <c r="N66" s="77">
        <f t="shared" si="0"/>
        <v>4.7844167302459259E-3</v>
      </c>
      <c r="O66" s="77">
        <f>L66/'סכום נכסי הקרן'!$C$42</f>
        <v>3.1809467321124309E-5</v>
      </c>
    </row>
    <row r="67" spans="2:15">
      <c r="B67" s="75" t="s">
        <v>764</v>
      </c>
      <c r="C67" s="69" t="s">
        <v>765</v>
      </c>
      <c r="D67" s="82" t="s">
        <v>114</v>
      </c>
      <c r="E67" s="82" t="s">
        <v>243</v>
      </c>
      <c r="F67" s="69" t="s">
        <v>766</v>
      </c>
      <c r="G67" s="82" t="s">
        <v>449</v>
      </c>
      <c r="H67" s="82" t="s">
        <v>127</v>
      </c>
      <c r="I67" s="76">
        <v>8.6643810000000006</v>
      </c>
      <c r="J67" s="78">
        <v>7144</v>
      </c>
      <c r="K67" s="76">
        <v>1.1103951000000001E-2</v>
      </c>
      <c r="L67" s="76">
        <v>0.63008735599999999</v>
      </c>
      <c r="M67" s="77">
        <v>2.7759866694421042E-7</v>
      </c>
      <c r="N67" s="77">
        <f t="shared" si="0"/>
        <v>1.2144259807423301E-3</v>
      </c>
      <c r="O67" s="77">
        <f>L67/'סכום נכסי הקרן'!$C$42</f>
        <v>8.0741803497459653E-6</v>
      </c>
    </row>
    <row r="68" spans="2:15">
      <c r="B68" s="75" t="s">
        <v>767</v>
      </c>
      <c r="C68" s="69" t="s">
        <v>768</v>
      </c>
      <c r="D68" s="82" t="s">
        <v>114</v>
      </c>
      <c r="E68" s="82" t="s">
        <v>243</v>
      </c>
      <c r="F68" s="69" t="s">
        <v>769</v>
      </c>
      <c r="G68" s="82" t="s">
        <v>770</v>
      </c>
      <c r="H68" s="82" t="s">
        <v>127</v>
      </c>
      <c r="I68" s="76">
        <v>122.89008</v>
      </c>
      <c r="J68" s="78">
        <v>3650</v>
      </c>
      <c r="K68" s="76">
        <v>4.9831558999999997E-2</v>
      </c>
      <c r="L68" s="76">
        <v>4.5353194949999995</v>
      </c>
      <c r="M68" s="77">
        <v>1.7183314200380049E-6</v>
      </c>
      <c r="N68" s="77">
        <f t="shared" si="0"/>
        <v>8.7413432014579011E-3</v>
      </c>
      <c r="O68" s="77">
        <f>L68/'סכום נכסי הקרן'!$C$42</f>
        <v>5.8117318491864466E-5</v>
      </c>
    </row>
    <row r="69" spans="2:15">
      <c r="B69" s="75" t="s">
        <v>771</v>
      </c>
      <c r="C69" s="69" t="s">
        <v>772</v>
      </c>
      <c r="D69" s="82" t="s">
        <v>114</v>
      </c>
      <c r="E69" s="82" t="s">
        <v>243</v>
      </c>
      <c r="F69" s="69" t="s">
        <v>773</v>
      </c>
      <c r="G69" s="82" t="s">
        <v>149</v>
      </c>
      <c r="H69" s="82" t="s">
        <v>127</v>
      </c>
      <c r="I69" s="76">
        <v>56.58079699999999</v>
      </c>
      <c r="J69" s="78">
        <v>1985</v>
      </c>
      <c r="K69" s="69"/>
      <c r="L69" s="76">
        <v>1.123128817</v>
      </c>
      <c r="M69" s="77">
        <v>4.2826072387819325E-7</v>
      </c>
      <c r="N69" s="77">
        <f t="shared" si="0"/>
        <v>2.1647106581284868E-3</v>
      </c>
      <c r="O69" s="77">
        <f>L69/'סכום נכסי הקרן'!$C$42</f>
        <v>1.4392202189270454E-5</v>
      </c>
    </row>
    <row r="70" spans="2:15">
      <c r="B70" s="75" t="s">
        <v>774</v>
      </c>
      <c r="C70" s="69" t="s">
        <v>775</v>
      </c>
      <c r="D70" s="82" t="s">
        <v>114</v>
      </c>
      <c r="E70" s="82" t="s">
        <v>243</v>
      </c>
      <c r="F70" s="69" t="s">
        <v>776</v>
      </c>
      <c r="G70" s="82" t="s">
        <v>770</v>
      </c>
      <c r="H70" s="82" t="s">
        <v>127</v>
      </c>
      <c r="I70" s="76">
        <v>31.345248000000002</v>
      </c>
      <c r="J70" s="78">
        <v>14920</v>
      </c>
      <c r="K70" s="76">
        <v>3.9181559999999997E-2</v>
      </c>
      <c r="L70" s="76">
        <v>4.7158925380000003</v>
      </c>
      <c r="M70" s="77">
        <v>1.3668377224342365E-6</v>
      </c>
      <c r="N70" s="77">
        <f t="shared" si="0"/>
        <v>9.0893784266575361E-3</v>
      </c>
      <c r="O70" s="77">
        <f>L70/'סכום נכסי הקרן'!$C$42</f>
        <v>6.0431250523035772E-5</v>
      </c>
    </row>
    <row r="71" spans="2:15">
      <c r="B71" s="75" t="s">
        <v>777</v>
      </c>
      <c r="C71" s="69" t="s">
        <v>778</v>
      </c>
      <c r="D71" s="82" t="s">
        <v>114</v>
      </c>
      <c r="E71" s="82" t="s">
        <v>243</v>
      </c>
      <c r="F71" s="69" t="s">
        <v>779</v>
      </c>
      <c r="G71" s="82" t="s">
        <v>353</v>
      </c>
      <c r="H71" s="82" t="s">
        <v>127</v>
      </c>
      <c r="I71" s="76">
        <v>11.253346000000001</v>
      </c>
      <c r="J71" s="78">
        <v>16530</v>
      </c>
      <c r="K71" s="69"/>
      <c r="L71" s="76">
        <v>1.8601781710000003</v>
      </c>
      <c r="M71" s="77">
        <v>7.7674314909172239E-7</v>
      </c>
      <c r="N71" s="77">
        <f t="shared" si="0"/>
        <v>3.5852944487147422E-3</v>
      </c>
      <c r="O71" s="77">
        <f>L71/'סכום נכסי הקרן'!$C$42</f>
        <v>2.3837034487825196E-5</v>
      </c>
    </row>
    <row r="72" spans="2:15">
      <c r="B72" s="75" t="s">
        <v>780</v>
      </c>
      <c r="C72" s="69" t="s">
        <v>781</v>
      </c>
      <c r="D72" s="82" t="s">
        <v>114</v>
      </c>
      <c r="E72" s="82" t="s">
        <v>243</v>
      </c>
      <c r="F72" s="69" t="s">
        <v>782</v>
      </c>
      <c r="G72" s="82" t="s">
        <v>124</v>
      </c>
      <c r="H72" s="82" t="s">
        <v>127</v>
      </c>
      <c r="I72" s="76">
        <v>81.444008999999994</v>
      </c>
      <c r="J72" s="78">
        <v>1500</v>
      </c>
      <c r="K72" s="69"/>
      <c r="L72" s="76">
        <v>1.2216601300000001</v>
      </c>
      <c r="M72" s="77">
        <v>4.0672577963081919E-7</v>
      </c>
      <c r="N72" s="77">
        <f t="shared" si="0"/>
        <v>2.3546192244318781E-3</v>
      </c>
      <c r="O72" s="77">
        <f>L72/'סכום נכסי הקרן'!$C$42</f>
        <v>1.5654820116266706E-5</v>
      </c>
    </row>
    <row r="73" spans="2:15">
      <c r="B73" s="75" t="s">
        <v>783</v>
      </c>
      <c r="C73" s="69" t="s">
        <v>784</v>
      </c>
      <c r="D73" s="82" t="s">
        <v>114</v>
      </c>
      <c r="E73" s="82" t="s">
        <v>243</v>
      </c>
      <c r="F73" s="69" t="s">
        <v>785</v>
      </c>
      <c r="G73" s="82" t="s">
        <v>449</v>
      </c>
      <c r="H73" s="82" t="s">
        <v>127</v>
      </c>
      <c r="I73" s="76">
        <v>206.54496599999999</v>
      </c>
      <c r="J73" s="78">
        <v>653</v>
      </c>
      <c r="K73" s="76">
        <v>1.7065158E-2</v>
      </c>
      <c r="L73" s="76">
        <v>1.3658037849999998</v>
      </c>
      <c r="M73" s="77">
        <v>6.8260323252350438E-7</v>
      </c>
      <c r="N73" s="77">
        <f t="shared" si="0"/>
        <v>2.6324407009687897E-3</v>
      </c>
      <c r="O73" s="77">
        <f>L73/'סכום נכסי הקרן'!$C$42</f>
        <v>1.7501932037588229E-5</v>
      </c>
    </row>
    <row r="74" spans="2:15">
      <c r="B74" s="75" t="s">
        <v>786</v>
      </c>
      <c r="C74" s="69" t="s">
        <v>787</v>
      </c>
      <c r="D74" s="82" t="s">
        <v>114</v>
      </c>
      <c r="E74" s="82" t="s">
        <v>243</v>
      </c>
      <c r="F74" s="69" t="s">
        <v>514</v>
      </c>
      <c r="G74" s="82" t="s">
        <v>121</v>
      </c>
      <c r="H74" s="82" t="s">
        <v>127</v>
      </c>
      <c r="I74" s="76">
        <v>5569.2739730000003</v>
      </c>
      <c r="J74" s="78">
        <v>126</v>
      </c>
      <c r="K74" s="69"/>
      <c r="L74" s="76">
        <v>7.0172852059999995</v>
      </c>
      <c r="M74" s="77">
        <v>2.1499194584786918E-6</v>
      </c>
      <c r="N74" s="77">
        <f t="shared" si="0"/>
        <v>1.3525066623373402E-2</v>
      </c>
      <c r="O74" s="77">
        <f>L74/'סכום נכסי הקרן'!$C$42</f>
        <v>8.9922176313038507E-5</v>
      </c>
    </row>
    <row r="75" spans="2:15">
      <c r="B75" s="75" t="s">
        <v>788</v>
      </c>
      <c r="C75" s="69" t="s">
        <v>789</v>
      </c>
      <c r="D75" s="82" t="s">
        <v>114</v>
      </c>
      <c r="E75" s="82" t="s">
        <v>243</v>
      </c>
      <c r="F75" s="69" t="s">
        <v>313</v>
      </c>
      <c r="G75" s="82" t="s">
        <v>267</v>
      </c>
      <c r="H75" s="82" t="s">
        <v>127</v>
      </c>
      <c r="I75" s="76">
        <v>3.0024980000000001</v>
      </c>
      <c r="J75" s="78">
        <v>59120</v>
      </c>
      <c r="K75" s="69"/>
      <c r="L75" s="76">
        <v>1.7750770949999999</v>
      </c>
      <c r="M75" s="77">
        <v>5.5561728056942619E-7</v>
      </c>
      <c r="N75" s="77">
        <f t="shared" si="0"/>
        <v>3.4212712276496171E-3</v>
      </c>
      <c r="O75" s="77">
        <f>L75/'סכום נכסי הקרן'!$C$42</f>
        <v>2.2746516753992999E-5</v>
      </c>
    </row>
    <row r="76" spans="2:15">
      <c r="B76" s="75" t="s">
        <v>790</v>
      </c>
      <c r="C76" s="69" t="s">
        <v>791</v>
      </c>
      <c r="D76" s="82" t="s">
        <v>114</v>
      </c>
      <c r="E76" s="82" t="s">
        <v>243</v>
      </c>
      <c r="F76" s="69" t="s">
        <v>792</v>
      </c>
      <c r="G76" s="82" t="s">
        <v>383</v>
      </c>
      <c r="H76" s="82" t="s">
        <v>127</v>
      </c>
      <c r="I76" s="76">
        <v>36.736249000000001</v>
      </c>
      <c r="J76" s="78">
        <v>4874</v>
      </c>
      <c r="K76" s="69"/>
      <c r="L76" s="76">
        <v>1.790524767</v>
      </c>
      <c r="M76" s="77">
        <v>4.6483397766567339E-7</v>
      </c>
      <c r="N76" s="77">
        <f t="shared" ref="N76:N139" si="1">IFERROR(L76/$L$11,0)</f>
        <v>3.451044963053357E-3</v>
      </c>
      <c r="O76" s="77">
        <f>L76/'סכום נכסי הקרן'!$C$42</f>
        <v>2.294446913079283E-5</v>
      </c>
    </row>
    <row r="77" spans="2:15">
      <c r="B77" s="75" t="s">
        <v>793</v>
      </c>
      <c r="C77" s="69" t="s">
        <v>794</v>
      </c>
      <c r="D77" s="82" t="s">
        <v>114</v>
      </c>
      <c r="E77" s="82" t="s">
        <v>243</v>
      </c>
      <c r="F77" s="69" t="s">
        <v>393</v>
      </c>
      <c r="G77" s="82" t="s">
        <v>267</v>
      </c>
      <c r="H77" s="82" t="s">
        <v>127</v>
      </c>
      <c r="I77" s="76">
        <v>29.352285999999999</v>
      </c>
      <c r="J77" s="78">
        <v>7670</v>
      </c>
      <c r="K77" s="69"/>
      <c r="L77" s="76">
        <v>2.2513203060000002</v>
      </c>
      <c r="M77" s="77">
        <v>8.0482569354119967E-7</v>
      </c>
      <c r="N77" s="77">
        <f t="shared" si="1"/>
        <v>4.3391790750030119E-3</v>
      </c>
      <c r="O77" s="77">
        <f>L77/'סכום נכסי הקרן'!$C$42</f>
        <v>2.8849279393711997E-5</v>
      </c>
    </row>
    <row r="78" spans="2:15">
      <c r="B78" s="75" t="s">
        <v>795</v>
      </c>
      <c r="C78" s="69" t="s">
        <v>796</v>
      </c>
      <c r="D78" s="82" t="s">
        <v>114</v>
      </c>
      <c r="E78" s="82" t="s">
        <v>243</v>
      </c>
      <c r="F78" s="69" t="s">
        <v>797</v>
      </c>
      <c r="G78" s="82" t="s">
        <v>770</v>
      </c>
      <c r="H78" s="82" t="s">
        <v>127</v>
      </c>
      <c r="I78" s="76">
        <v>81.890529000000001</v>
      </c>
      <c r="J78" s="78">
        <v>6316</v>
      </c>
      <c r="K78" s="76">
        <v>4.8315412000000009E-2</v>
      </c>
      <c r="L78" s="76">
        <v>5.220521196</v>
      </c>
      <c r="M78" s="77">
        <v>1.2891664466381734E-6</v>
      </c>
      <c r="N78" s="77">
        <f t="shared" si="1"/>
        <v>1.0061996186824646E-2</v>
      </c>
      <c r="O78" s="77">
        <f>L78/'סכום נכסי הקרן'!$C$42</f>
        <v>6.6897755136313987E-5</v>
      </c>
    </row>
    <row r="79" spans="2:15">
      <c r="B79" s="75" t="s">
        <v>798</v>
      </c>
      <c r="C79" s="69" t="s">
        <v>799</v>
      </c>
      <c r="D79" s="82" t="s">
        <v>114</v>
      </c>
      <c r="E79" s="82" t="s">
        <v>243</v>
      </c>
      <c r="F79" s="69" t="s">
        <v>800</v>
      </c>
      <c r="G79" s="82" t="s">
        <v>801</v>
      </c>
      <c r="H79" s="82" t="s">
        <v>127</v>
      </c>
      <c r="I79" s="76">
        <v>101.70089900000001</v>
      </c>
      <c r="J79" s="78">
        <v>3813</v>
      </c>
      <c r="K79" s="69"/>
      <c r="L79" s="76">
        <v>3.8778552620000002</v>
      </c>
      <c r="M79" s="77">
        <v>9.2815938303299681E-7</v>
      </c>
      <c r="N79" s="77">
        <f t="shared" si="1"/>
        <v>7.4741512186941202E-3</v>
      </c>
      <c r="O79" s="77">
        <f>L79/'סכום נכסי הקרן'!$C$42</f>
        <v>4.969232037025576E-5</v>
      </c>
    </row>
    <row r="80" spans="2:15">
      <c r="B80" s="75" t="s">
        <v>802</v>
      </c>
      <c r="C80" s="69" t="s">
        <v>803</v>
      </c>
      <c r="D80" s="82" t="s">
        <v>114</v>
      </c>
      <c r="E80" s="82" t="s">
        <v>243</v>
      </c>
      <c r="F80" s="69" t="s">
        <v>430</v>
      </c>
      <c r="G80" s="82" t="s">
        <v>431</v>
      </c>
      <c r="H80" s="82" t="s">
        <v>127</v>
      </c>
      <c r="I80" s="76">
        <v>0.90497200000000011</v>
      </c>
      <c r="J80" s="78">
        <v>45570</v>
      </c>
      <c r="K80" s="69"/>
      <c r="L80" s="76">
        <v>0.412395595</v>
      </c>
      <c r="M80" s="77">
        <v>3.0606011003624137E-7</v>
      </c>
      <c r="N80" s="77">
        <f t="shared" si="1"/>
        <v>7.94848397039873E-4</v>
      </c>
      <c r="O80" s="77">
        <f>L80/'סכום נכסי הקרן'!$C$42</f>
        <v>5.2845948704782378E-6</v>
      </c>
    </row>
    <row r="81" spans="2:15">
      <c r="B81" s="75" t="s">
        <v>804</v>
      </c>
      <c r="C81" s="69" t="s">
        <v>805</v>
      </c>
      <c r="D81" s="82" t="s">
        <v>114</v>
      </c>
      <c r="E81" s="82" t="s">
        <v>243</v>
      </c>
      <c r="F81" s="69" t="s">
        <v>806</v>
      </c>
      <c r="G81" s="82" t="s">
        <v>383</v>
      </c>
      <c r="H81" s="82" t="s">
        <v>127</v>
      </c>
      <c r="I81" s="76">
        <v>34.805588999999998</v>
      </c>
      <c r="J81" s="78">
        <v>7300</v>
      </c>
      <c r="K81" s="69"/>
      <c r="L81" s="76">
        <v>2.540807982</v>
      </c>
      <c r="M81" s="77">
        <v>5.6244175905470655E-7</v>
      </c>
      <c r="N81" s="77">
        <f t="shared" si="1"/>
        <v>4.8971356051434418E-3</v>
      </c>
      <c r="O81" s="77">
        <f>L81/'סכום נכסי הקרן'!$C$42</f>
        <v>3.2558885185345794E-5</v>
      </c>
    </row>
    <row r="82" spans="2:15">
      <c r="B82" s="75" t="s">
        <v>807</v>
      </c>
      <c r="C82" s="69" t="s">
        <v>808</v>
      </c>
      <c r="D82" s="82" t="s">
        <v>114</v>
      </c>
      <c r="E82" s="82" t="s">
        <v>243</v>
      </c>
      <c r="F82" s="69" t="s">
        <v>483</v>
      </c>
      <c r="G82" s="82" t="s">
        <v>267</v>
      </c>
      <c r="H82" s="82" t="s">
        <v>127</v>
      </c>
      <c r="I82" s="76">
        <v>1097.6946479999999</v>
      </c>
      <c r="J82" s="78">
        <v>160</v>
      </c>
      <c r="K82" s="76">
        <v>3.1817776999999998E-2</v>
      </c>
      <c r="L82" s="76">
        <v>1.7881292139999998</v>
      </c>
      <c r="M82" s="77">
        <v>1.5908988282196895E-6</v>
      </c>
      <c r="N82" s="77">
        <f t="shared" si="1"/>
        <v>3.4464277908886681E-3</v>
      </c>
      <c r="O82" s="77">
        <f>L82/'סכום נכסי הקרן'!$C$42</f>
        <v>2.2913771598497995E-5</v>
      </c>
    </row>
    <row r="83" spans="2:15">
      <c r="B83" s="75" t="s">
        <v>809</v>
      </c>
      <c r="C83" s="69" t="s">
        <v>810</v>
      </c>
      <c r="D83" s="82" t="s">
        <v>114</v>
      </c>
      <c r="E83" s="82" t="s">
        <v>243</v>
      </c>
      <c r="F83" s="69" t="s">
        <v>488</v>
      </c>
      <c r="G83" s="82" t="s">
        <v>277</v>
      </c>
      <c r="H83" s="82" t="s">
        <v>127</v>
      </c>
      <c r="I83" s="76">
        <v>255.64440400000001</v>
      </c>
      <c r="J83" s="78">
        <v>416.9</v>
      </c>
      <c r="K83" s="69"/>
      <c r="L83" s="76">
        <v>1.065781522</v>
      </c>
      <c r="M83" s="77">
        <v>4.4693402743441984E-7</v>
      </c>
      <c r="N83" s="77">
        <f t="shared" si="1"/>
        <v>2.0541798812288869E-3</v>
      </c>
      <c r="O83" s="77">
        <f>L83/'סכום נכסי הקרן'!$C$42</f>
        <v>1.3657332019299791E-5</v>
      </c>
    </row>
    <row r="84" spans="2:15">
      <c r="B84" s="75" t="s">
        <v>811</v>
      </c>
      <c r="C84" s="69" t="s">
        <v>812</v>
      </c>
      <c r="D84" s="82" t="s">
        <v>114</v>
      </c>
      <c r="E84" s="82" t="s">
        <v>243</v>
      </c>
      <c r="F84" s="69" t="s">
        <v>813</v>
      </c>
      <c r="G84" s="82" t="s">
        <v>121</v>
      </c>
      <c r="H84" s="82" t="s">
        <v>127</v>
      </c>
      <c r="I84" s="76">
        <v>18.394805000000002</v>
      </c>
      <c r="J84" s="78">
        <v>1796</v>
      </c>
      <c r="K84" s="69"/>
      <c r="L84" s="76">
        <v>0.33037069400000002</v>
      </c>
      <c r="M84" s="77">
        <v>1.9633098277276891E-7</v>
      </c>
      <c r="N84" s="77">
        <f t="shared" si="1"/>
        <v>6.3675417424099892E-4</v>
      </c>
      <c r="O84" s="77">
        <f>L84/'סכום נכסי הקרן'!$C$42</f>
        <v>4.2334964195452563E-6</v>
      </c>
    </row>
    <row r="85" spans="2:15">
      <c r="B85" s="75" t="s">
        <v>814</v>
      </c>
      <c r="C85" s="69" t="s">
        <v>815</v>
      </c>
      <c r="D85" s="82" t="s">
        <v>114</v>
      </c>
      <c r="E85" s="82" t="s">
        <v>243</v>
      </c>
      <c r="F85" s="69" t="s">
        <v>816</v>
      </c>
      <c r="G85" s="82" t="s">
        <v>151</v>
      </c>
      <c r="H85" s="82" t="s">
        <v>127</v>
      </c>
      <c r="I85" s="76">
        <v>12.190514</v>
      </c>
      <c r="J85" s="78">
        <v>6095</v>
      </c>
      <c r="K85" s="69"/>
      <c r="L85" s="76">
        <v>0.74301185000000003</v>
      </c>
      <c r="M85" s="77">
        <v>3.6990267388000075E-7</v>
      </c>
      <c r="N85" s="77">
        <f t="shared" si="1"/>
        <v>1.4320758638416849E-3</v>
      </c>
      <c r="O85" s="77">
        <f>L85/'סכום נכסי הקרן'!$C$42</f>
        <v>9.5212380025895917E-6</v>
      </c>
    </row>
    <row r="86" spans="2:15">
      <c r="B86" s="75" t="s">
        <v>817</v>
      </c>
      <c r="C86" s="69" t="s">
        <v>818</v>
      </c>
      <c r="D86" s="82" t="s">
        <v>114</v>
      </c>
      <c r="E86" s="82" t="s">
        <v>243</v>
      </c>
      <c r="F86" s="69" t="s">
        <v>819</v>
      </c>
      <c r="G86" s="82" t="s">
        <v>123</v>
      </c>
      <c r="H86" s="82" t="s">
        <v>127</v>
      </c>
      <c r="I86" s="76">
        <v>873.54230500000006</v>
      </c>
      <c r="J86" s="78">
        <v>181</v>
      </c>
      <c r="K86" s="76">
        <v>2.9020821999999998E-2</v>
      </c>
      <c r="L86" s="76">
        <v>1.6101323949999999</v>
      </c>
      <c r="M86" s="77">
        <v>1.7171943017308088E-6</v>
      </c>
      <c r="N86" s="77">
        <f t="shared" si="1"/>
        <v>3.1033579618805619E-3</v>
      </c>
      <c r="O86" s="77">
        <f>L86/'סכום נכסי הקרן'!$C$42</f>
        <v>2.0632852286911163E-5</v>
      </c>
    </row>
    <row r="87" spans="2:15">
      <c r="B87" s="75" t="s">
        <v>820</v>
      </c>
      <c r="C87" s="69" t="s">
        <v>821</v>
      </c>
      <c r="D87" s="82" t="s">
        <v>114</v>
      </c>
      <c r="E87" s="82" t="s">
        <v>243</v>
      </c>
      <c r="F87" s="69" t="s">
        <v>490</v>
      </c>
      <c r="G87" s="82" t="s">
        <v>491</v>
      </c>
      <c r="H87" s="82" t="s">
        <v>127</v>
      </c>
      <c r="I87" s="76">
        <v>28.296723</v>
      </c>
      <c r="J87" s="78">
        <v>8390</v>
      </c>
      <c r="K87" s="69"/>
      <c r="L87" s="76">
        <v>2.3740950920000001</v>
      </c>
      <c r="M87" s="77">
        <v>8.4096657329469753E-7</v>
      </c>
      <c r="N87" s="77">
        <f t="shared" si="1"/>
        <v>4.5758143422856635E-3</v>
      </c>
      <c r="O87" s="77">
        <f>L87/'סכום נכסי הקרן'!$C$42</f>
        <v>3.0422562455379188E-5</v>
      </c>
    </row>
    <row r="88" spans="2:15">
      <c r="B88" s="75" t="s">
        <v>822</v>
      </c>
      <c r="C88" s="69" t="s">
        <v>823</v>
      </c>
      <c r="D88" s="82" t="s">
        <v>114</v>
      </c>
      <c r="E88" s="82" t="s">
        <v>243</v>
      </c>
      <c r="F88" s="69" t="s">
        <v>824</v>
      </c>
      <c r="G88" s="82" t="s">
        <v>121</v>
      </c>
      <c r="H88" s="82" t="s">
        <v>127</v>
      </c>
      <c r="I88" s="76">
        <v>88.484841000000003</v>
      </c>
      <c r="J88" s="78">
        <v>1519</v>
      </c>
      <c r="K88" s="69"/>
      <c r="L88" s="76">
        <v>1.344084727</v>
      </c>
      <c r="M88" s="77">
        <v>9.3965926089732722E-7</v>
      </c>
      <c r="N88" s="77">
        <f t="shared" si="1"/>
        <v>2.5905795398753601E-3</v>
      </c>
      <c r="O88" s="77">
        <f>L88/'סכום נכסי הקרן'!$C$42</f>
        <v>1.7223615722161975E-5</v>
      </c>
    </row>
    <row r="89" spans="2:15">
      <c r="B89" s="75" t="s">
        <v>825</v>
      </c>
      <c r="C89" s="69" t="s">
        <v>826</v>
      </c>
      <c r="D89" s="82" t="s">
        <v>114</v>
      </c>
      <c r="E89" s="82" t="s">
        <v>243</v>
      </c>
      <c r="F89" s="69" t="s">
        <v>458</v>
      </c>
      <c r="G89" s="82" t="s">
        <v>150</v>
      </c>
      <c r="H89" s="82" t="s">
        <v>127</v>
      </c>
      <c r="I89" s="76">
        <v>180.76950799999997</v>
      </c>
      <c r="J89" s="78">
        <v>1290</v>
      </c>
      <c r="K89" s="69"/>
      <c r="L89" s="76">
        <v>2.3319266499999998</v>
      </c>
      <c r="M89" s="77">
        <v>1.0961945439465053E-6</v>
      </c>
      <c r="N89" s="77">
        <f t="shared" si="1"/>
        <v>4.4945391809218058E-3</v>
      </c>
      <c r="O89" s="77">
        <f>L89/'סכום נכסי הקרן'!$C$42</f>
        <v>2.9882199912735488E-5</v>
      </c>
    </row>
    <row r="90" spans="2:15">
      <c r="B90" s="75" t="s">
        <v>827</v>
      </c>
      <c r="C90" s="69" t="s">
        <v>828</v>
      </c>
      <c r="D90" s="82" t="s">
        <v>114</v>
      </c>
      <c r="E90" s="82" t="s">
        <v>243</v>
      </c>
      <c r="F90" s="69" t="s">
        <v>829</v>
      </c>
      <c r="G90" s="82" t="s">
        <v>122</v>
      </c>
      <c r="H90" s="82" t="s">
        <v>127</v>
      </c>
      <c r="I90" s="76">
        <v>12.137055999999999</v>
      </c>
      <c r="J90" s="78">
        <v>11960</v>
      </c>
      <c r="K90" s="69"/>
      <c r="L90" s="76">
        <v>1.451591941</v>
      </c>
      <c r="M90" s="77">
        <v>9.9124803162178507E-7</v>
      </c>
      <c r="N90" s="77">
        <f t="shared" si="1"/>
        <v>2.7977881952396897E-3</v>
      </c>
      <c r="O90" s="77">
        <f>L90/'סכום נכסי הקרן'!$C$42</f>
        <v>1.8601254277306595E-5</v>
      </c>
    </row>
    <row r="91" spans="2:15">
      <c r="B91" s="75" t="s">
        <v>830</v>
      </c>
      <c r="C91" s="69" t="s">
        <v>831</v>
      </c>
      <c r="D91" s="82" t="s">
        <v>114</v>
      </c>
      <c r="E91" s="82" t="s">
        <v>243</v>
      </c>
      <c r="F91" s="69" t="s">
        <v>832</v>
      </c>
      <c r="G91" s="82" t="s">
        <v>421</v>
      </c>
      <c r="H91" s="82" t="s">
        <v>127</v>
      </c>
      <c r="I91" s="76">
        <v>4.9751469999999998</v>
      </c>
      <c r="J91" s="78">
        <v>40150</v>
      </c>
      <c r="K91" s="69"/>
      <c r="L91" s="76">
        <v>1.9975213759999999</v>
      </c>
      <c r="M91" s="77">
        <v>7.3149275101075337E-7</v>
      </c>
      <c r="N91" s="77">
        <f t="shared" si="1"/>
        <v>3.8500087852938424E-3</v>
      </c>
      <c r="O91" s="77">
        <f>L91/'סכום נכסי הקרן'!$C$42</f>
        <v>2.5597002842089596E-5</v>
      </c>
    </row>
    <row r="92" spans="2:15">
      <c r="B92" s="75" t="s">
        <v>833</v>
      </c>
      <c r="C92" s="69" t="s">
        <v>834</v>
      </c>
      <c r="D92" s="82" t="s">
        <v>114</v>
      </c>
      <c r="E92" s="82" t="s">
        <v>243</v>
      </c>
      <c r="F92" s="69" t="s">
        <v>835</v>
      </c>
      <c r="G92" s="82" t="s">
        <v>353</v>
      </c>
      <c r="H92" s="82" t="s">
        <v>127</v>
      </c>
      <c r="I92" s="76">
        <v>6.1621800000000011</v>
      </c>
      <c r="J92" s="78">
        <v>30550</v>
      </c>
      <c r="K92" s="69"/>
      <c r="L92" s="76">
        <v>1.8825460760000001</v>
      </c>
      <c r="M92" s="77">
        <v>4.4737146450198061E-7</v>
      </c>
      <c r="N92" s="77">
        <f t="shared" si="1"/>
        <v>3.6284061929960794E-3</v>
      </c>
      <c r="O92" s="77">
        <f>L92/'סכום נכסי הקרן'!$C$42</f>
        <v>2.4123665376853833E-5</v>
      </c>
    </row>
    <row r="93" spans="2:15">
      <c r="B93" s="75" t="s">
        <v>836</v>
      </c>
      <c r="C93" s="69" t="s">
        <v>837</v>
      </c>
      <c r="D93" s="82" t="s">
        <v>114</v>
      </c>
      <c r="E93" s="82" t="s">
        <v>243</v>
      </c>
      <c r="F93" s="69" t="s">
        <v>436</v>
      </c>
      <c r="G93" s="82" t="s">
        <v>277</v>
      </c>
      <c r="H93" s="82" t="s">
        <v>127</v>
      </c>
      <c r="I93" s="76">
        <v>11.391629999999999</v>
      </c>
      <c r="J93" s="78">
        <v>35160</v>
      </c>
      <c r="K93" s="69"/>
      <c r="L93" s="76">
        <v>4.0052972640000002</v>
      </c>
      <c r="M93" s="77">
        <v>1.0714253467290932E-6</v>
      </c>
      <c r="N93" s="77">
        <f t="shared" si="1"/>
        <v>7.7197820455831715E-3</v>
      </c>
      <c r="O93" s="77">
        <f>L93/'סכום נכסי הקרן'!$C$42</f>
        <v>5.1325410922672246E-5</v>
      </c>
    </row>
    <row r="94" spans="2:15">
      <c r="B94" s="75" t="s">
        <v>838</v>
      </c>
      <c r="C94" s="69" t="s">
        <v>839</v>
      </c>
      <c r="D94" s="82" t="s">
        <v>114</v>
      </c>
      <c r="E94" s="82" t="s">
        <v>243</v>
      </c>
      <c r="F94" s="69" t="s">
        <v>840</v>
      </c>
      <c r="G94" s="82" t="s">
        <v>250</v>
      </c>
      <c r="H94" s="82" t="s">
        <v>127</v>
      </c>
      <c r="I94" s="76">
        <v>1.3061990000000001</v>
      </c>
      <c r="J94" s="78">
        <v>13450</v>
      </c>
      <c r="K94" s="69"/>
      <c r="L94" s="76">
        <v>0.175683698</v>
      </c>
      <c r="M94" s="77">
        <v>3.6843490357840773E-8</v>
      </c>
      <c r="N94" s="77">
        <f t="shared" si="1"/>
        <v>3.38611535705994E-4</v>
      </c>
      <c r="O94" s="77">
        <f>L94/'סכום נכסי הקרן'!$C$42</f>
        <v>2.2512780944652133E-6</v>
      </c>
    </row>
    <row r="95" spans="2:15">
      <c r="B95" s="75" t="s">
        <v>841</v>
      </c>
      <c r="C95" s="69" t="s">
        <v>842</v>
      </c>
      <c r="D95" s="82" t="s">
        <v>114</v>
      </c>
      <c r="E95" s="82" t="s">
        <v>243</v>
      </c>
      <c r="F95" s="69" t="s">
        <v>843</v>
      </c>
      <c r="G95" s="82" t="s">
        <v>360</v>
      </c>
      <c r="H95" s="82" t="s">
        <v>127</v>
      </c>
      <c r="I95" s="76">
        <v>7.2303650000000008</v>
      </c>
      <c r="J95" s="78">
        <v>14360</v>
      </c>
      <c r="K95" s="69"/>
      <c r="L95" s="76">
        <v>1.038280409</v>
      </c>
      <c r="M95" s="77">
        <v>7.5726844125260334E-7</v>
      </c>
      <c r="N95" s="77">
        <f t="shared" si="1"/>
        <v>2.0011744276064677E-3</v>
      </c>
      <c r="O95" s="77">
        <f>L95/'סכום נכסי הקרן'!$C$42</f>
        <v>1.3304922239820351E-5</v>
      </c>
    </row>
    <row r="96" spans="2:15">
      <c r="B96" s="75" t="s">
        <v>844</v>
      </c>
      <c r="C96" s="69" t="s">
        <v>845</v>
      </c>
      <c r="D96" s="82" t="s">
        <v>114</v>
      </c>
      <c r="E96" s="82" t="s">
        <v>243</v>
      </c>
      <c r="F96" s="69" t="s">
        <v>567</v>
      </c>
      <c r="G96" s="82" t="s">
        <v>150</v>
      </c>
      <c r="H96" s="82" t="s">
        <v>127</v>
      </c>
      <c r="I96" s="76">
        <v>203.899124</v>
      </c>
      <c r="J96" s="78">
        <v>1666</v>
      </c>
      <c r="K96" s="69"/>
      <c r="L96" s="76">
        <v>3.3969594089999999</v>
      </c>
      <c r="M96" s="77">
        <v>1.0873806585934039E-6</v>
      </c>
      <c r="N96" s="77">
        <f t="shared" si="1"/>
        <v>6.5472759015604044E-3</v>
      </c>
      <c r="O96" s="77">
        <f>L96/'סכום נכסי הקרן'!$C$42</f>
        <v>4.3529936996597129E-5</v>
      </c>
    </row>
    <row r="97" spans="2:15">
      <c r="B97" s="75" t="s">
        <v>846</v>
      </c>
      <c r="C97" s="69" t="s">
        <v>847</v>
      </c>
      <c r="D97" s="82" t="s">
        <v>114</v>
      </c>
      <c r="E97" s="82" t="s">
        <v>243</v>
      </c>
      <c r="F97" s="69" t="s">
        <v>848</v>
      </c>
      <c r="G97" s="82" t="s">
        <v>151</v>
      </c>
      <c r="H97" s="82" t="s">
        <v>127</v>
      </c>
      <c r="I97" s="76">
        <v>0.34337499999999999</v>
      </c>
      <c r="J97" s="78">
        <v>13850</v>
      </c>
      <c r="K97" s="69"/>
      <c r="L97" s="76">
        <v>4.7557438000000007E-2</v>
      </c>
      <c r="M97" s="77">
        <v>7.4368437885520616E-9</v>
      </c>
      <c r="N97" s="77">
        <f t="shared" si="1"/>
        <v>9.1661874714309572E-5</v>
      </c>
      <c r="O97" s="77">
        <f>L97/'סכום נכסי הקרן'!$C$42</f>
        <v>6.0941919834979529E-7</v>
      </c>
    </row>
    <row r="98" spans="2:15">
      <c r="B98" s="75" t="s">
        <v>849</v>
      </c>
      <c r="C98" s="69" t="s">
        <v>850</v>
      </c>
      <c r="D98" s="82" t="s">
        <v>114</v>
      </c>
      <c r="E98" s="82" t="s">
        <v>243</v>
      </c>
      <c r="F98" s="69" t="s">
        <v>474</v>
      </c>
      <c r="G98" s="82" t="s">
        <v>475</v>
      </c>
      <c r="H98" s="82" t="s">
        <v>127</v>
      </c>
      <c r="I98" s="76">
        <v>22.364975000000001</v>
      </c>
      <c r="J98" s="78">
        <v>33500</v>
      </c>
      <c r="K98" s="69"/>
      <c r="L98" s="76">
        <v>7.4922666920000003</v>
      </c>
      <c r="M98" s="77">
        <v>1.3795584310112992E-6</v>
      </c>
      <c r="N98" s="77">
        <f t="shared" si="1"/>
        <v>1.444054263075102E-2</v>
      </c>
      <c r="O98" s="77">
        <f>L98/'סכום נכסי הקרן'!$C$42</f>
        <v>9.6008770726074697E-5</v>
      </c>
    </row>
    <row r="99" spans="2:15">
      <c r="B99" s="75" t="s">
        <v>851</v>
      </c>
      <c r="C99" s="69" t="s">
        <v>852</v>
      </c>
      <c r="D99" s="82" t="s">
        <v>114</v>
      </c>
      <c r="E99" s="82" t="s">
        <v>243</v>
      </c>
      <c r="F99" s="69" t="s">
        <v>853</v>
      </c>
      <c r="G99" s="82" t="s">
        <v>682</v>
      </c>
      <c r="H99" s="82" t="s">
        <v>127</v>
      </c>
      <c r="I99" s="76">
        <v>15.817171</v>
      </c>
      <c r="J99" s="78">
        <v>9869</v>
      </c>
      <c r="K99" s="69"/>
      <c r="L99" s="76">
        <v>1.5609966119999998</v>
      </c>
      <c r="M99" s="77">
        <v>3.5734130999135336E-7</v>
      </c>
      <c r="N99" s="77">
        <f t="shared" si="1"/>
        <v>3.0086539960080625E-3</v>
      </c>
      <c r="O99" s="77">
        <f>L99/'סכום נכסי הקרן'!$C$42</f>
        <v>2.0003207572110723E-5</v>
      </c>
    </row>
    <row r="100" spans="2:15">
      <c r="B100" s="75" t="s">
        <v>854</v>
      </c>
      <c r="C100" s="69" t="s">
        <v>855</v>
      </c>
      <c r="D100" s="82" t="s">
        <v>114</v>
      </c>
      <c r="E100" s="82" t="s">
        <v>243</v>
      </c>
      <c r="F100" s="69" t="s">
        <v>596</v>
      </c>
      <c r="G100" s="82" t="s">
        <v>449</v>
      </c>
      <c r="H100" s="82" t="s">
        <v>127</v>
      </c>
      <c r="I100" s="76">
        <v>35.697045000000003</v>
      </c>
      <c r="J100" s="78">
        <v>2616</v>
      </c>
      <c r="K100" s="69"/>
      <c r="L100" s="76">
        <v>0.93383470300000004</v>
      </c>
      <c r="M100" s="77">
        <v>6.5912154978544835E-7</v>
      </c>
      <c r="N100" s="77">
        <f t="shared" si="1"/>
        <v>1.7998665014347594E-3</v>
      </c>
      <c r="O100" s="77">
        <f>L100/'סכום נכסי הקרן'!$C$42</f>
        <v>1.196651501902771E-5</v>
      </c>
    </row>
    <row r="101" spans="2:15">
      <c r="B101" s="75" t="s">
        <v>856</v>
      </c>
      <c r="C101" s="69" t="s">
        <v>857</v>
      </c>
      <c r="D101" s="82" t="s">
        <v>114</v>
      </c>
      <c r="E101" s="82" t="s">
        <v>243</v>
      </c>
      <c r="F101" s="69" t="s">
        <v>345</v>
      </c>
      <c r="G101" s="82" t="s">
        <v>267</v>
      </c>
      <c r="H101" s="82" t="s">
        <v>127</v>
      </c>
      <c r="I101" s="76">
        <v>15.006558999999999</v>
      </c>
      <c r="J101" s="78">
        <v>19500</v>
      </c>
      <c r="K101" s="69"/>
      <c r="L101" s="76">
        <v>2.926278972</v>
      </c>
      <c r="M101" s="77">
        <v>1.2301302146712853E-6</v>
      </c>
      <c r="N101" s="77">
        <f t="shared" si="1"/>
        <v>5.6400897060641187E-3</v>
      </c>
      <c r="O101" s="77">
        <f>L101/'סכום נכסי הקרן'!$C$42</f>
        <v>3.7498457870335714E-5</v>
      </c>
    </row>
    <row r="102" spans="2:15">
      <c r="B102" s="75" t="s">
        <v>858</v>
      </c>
      <c r="C102" s="69" t="s">
        <v>859</v>
      </c>
      <c r="D102" s="82" t="s">
        <v>114</v>
      </c>
      <c r="E102" s="82" t="s">
        <v>243</v>
      </c>
      <c r="F102" s="69" t="s">
        <v>347</v>
      </c>
      <c r="G102" s="82" t="s">
        <v>267</v>
      </c>
      <c r="H102" s="82" t="s">
        <v>127</v>
      </c>
      <c r="I102" s="76">
        <v>187.519161</v>
      </c>
      <c r="J102" s="78">
        <v>1570</v>
      </c>
      <c r="K102" s="69"/>
      <c r="L102" s="76">
        <v>2.9440508350000001</v>
      </c>
      <c r="M102" s="77">
        <v>9.6812097394789366E-7</v>
      </c>
      <c r="N102" s="77">
        <f t="shared" si="1"/>
        <v>5.674343071010857E-3</v>
      </c>
      <c r="O102" s="77">
        <f>L102/'סכום נכסי הקרן'!$C$42</f>
        <v>3.7726193319470767E-5</v>
      </c>
    </row>
    <row r="103" spans="2:15">
      <c r="B103" s="75" t="s">
        <v>860</v>
      </c>
      <c r="C103" s="69" t="s">
        <v>861</v>
      </c>
      <c r="D103" s="82" t="s">
        <v>114</v>
      </c>
      <c r="E103" s="82" t="s">
        <v>243</v>
      </c>
      <c r="F103" s="69" t="s">
        <v>862</v>
      </c>
      <c r="G103" s="82" t="s">
        <v>353</v>
      </c>
      <c r="H103" s="82" t="s">
        <v>127</v>
      </c>
      <c r="I103" s="76">
        <v>11.709211</v>
      </c>
      <c r="J103" s="78">
        <v>6565</v>
      </c>
      <c r="K103" s="69"/>
      <c r="L103" s="76">
        <v>0.76870970999999988</v>
      </c>
      <c r="M103" s="77">
        <v>2.4171149296072602E-7</v>
      </c>
      <c r="N103" s="77">
        <f t="shared" si="1"/>
        <v>1.4816057401934315E-3</v>
      </c>
      <c r="O103" s="77">
        <f>L103/'סכום נכסי הקרן'!$C$42</f>
        <v>9.8505402084928022E-6</v>
      </c>
    </row>
    <row r="104" spans="2:15">
      <c r="B104" s="75" t="s">
        <v>863</v>
      </c>
      <c r="C104" s="69" t="s">
        <v>864</v>
      </c>
      <c r="D104" s="82" t="s">
        <v>114</v>
      </c>
      <c r="E104" s="82" t="s">
        <v>243</v>
      </c>
      <c r="F104" s="69" t="s">
        <v>865</v>
      </c>
      <c r="G104" s="82" t="s">
        <v>353</v>
      </c>
      <c r="H104" s="82" t="s">
        <v>127</v>
      </c>
      <c r="I104" s="76">
        <v>5.5135040000000002</v>
      </c>
      <c r="J104" s="78">
        <v>21280</v>
      </c>
      <c r="K104" s="69"/>
      <c r="L104" s="76">
        <v>1.173273587</v>
      </c>
      <c r="M104" s="77">
        <v>4.0023743459714192E-7</v>
      </c>
      <c r="N104" s="77">
        <f t="shared" si="1"/>
        <v>2.2613593385161449E-3</v>
      </c>
      <c r="O104" s="77">
        <f>L104/'סכום נכסי הקרן'!$C$42</f>
        <v>1.5034776449364844E-5</v>
      </c>
    </row>
    <row r="105" spans="2:15">
      <c r="B105" s="75" t="s">
        <v>866</v>
      </c>
      <c r="C105" s="69" t="s">
        <v>867</v>
      </c>
      <c r="D105" s="82" t="s">
        <v>114</v>
      </c>
      <c r="E105" s="82" t="s">
        <v>243</v>
      </c>
      <c r="F105" s="69" t="s">
        <v>868</v>
      </c>
      <c r="G105" s="82" t="s">
        <v>121</v>
      </c>
      <c r="H105" s="82" t="s">
        <v>127</v>
      </c>
      <c r="I105" s="76">
        <v>446.94154300000002</v>
      </c>
      <c r="J105" s="78">
        <v>263.10000000000002</v>
      </c>
      <c r="K105" s="69"/>
      <c r="L105" s="76">
        <v>1.1759032</v>
      </c>
      <c r="M105" s="77">
        <v>3.9768041433461625E-7</v>
      </c>
      <c r="N105" s="77">
        <f t="shared" si="1"/>
        <v>2.2664276362943624E-3</v>
      </c>
      <c r="O105" s="77">
        <f>L105/'סכום נכסי הקרן'!$C$42</f>
        <v>1.5068473316013343E-5</v>
      </c>
    </row>
    <row r="106" spans="2:15">
      <c r="B106" s="75" t="s">
        <v>869</v>
      </c>
      <c r="C106" s="69" t="s">
        <v>870</v>
      </c>
      <c r="D106" s="82" t="s">
        <v>114</v>
      </c>
      <c r="E106" s="82" t="s">
        <v>243</v>
      </c>
      <c r="F106" s="69" t="s">
        <v>871</v>
      </c>
      <c r="G106" s="82" t="s">
        <v>491</v>
      </c>
      <c r="H106" s="82" t="s">
        <v>127</v>
      </c>
      <c r="I106" s="76">
        <v>524.76829699999996</v>
      </c>
      <c r="J106" s="78">
        <v>255.8</v>
      </c>
      <c r="K106" s="69"/>
      <c r="L106" s="76">
        <v>1.342357303</v>
      </c>
      <c r="M106" s="77">
        <v>5.7240595864352706E-7</v>
      </c>
      <c r="N106" s="77">
        <f t="shared" si="1"/>
        <v>2.5872501148910603E-3</v>
      </c>
      <c r="O106" s="77">
        <f>L106/'סכום נכסי הקרן'!$C$42</f>
        <v>1.7201479850391715E-5</v>
      </c>
    </row>
    <row r="107" spans="2:15">
      <c r="B107" s="75" t="s">
        <v>872</v>
      </c>
      <c r="C107" s="69" t="s">
        <v>873</v>
      </c>
      <c r="D107" s="82" t="s">
        <v>114</v>
      </c>
      <c r="E107" s="82" t="s">
        <v>243</v>
      </c>
      <c r="F107" s="69" t="s">
        <v>352</v>
      </c>
      <c r="G107" s="82" t="s">
        <v>353</v>
      </c>
      <c r="H107" s="82" t="s">
        <v>127</v>
      </c>
      <c r="I107" s="76">
        <v>395.18915500000003</v>
      </c>
      <c r="J107" s="78">
        <v>1741</v>
      </c>
      <c r="K107" s="69"/>
      <c r="L107" s="76">
        <v>6.880243192</v>
      </c>
      <c r="M107" s="77">
        <v>1.4875854986125927E-6</v>
      </c>
      <c r="N107" s="77">
        <f t="shared" si="1"/>
        <v>1.3260932800229594E-2</v>
      </c>
      <c r="O107" s="77">
        <f>L107/'סכום נכסי הקרן'!$C$42</f>
        <v>8.8166067535435288E-5</v>
      </c>
    </row>
    <row r="108" spans="2:15">
      <c r="B108" s="75" t="s">
        <v>874</v>
      </c>
      <c r="C108" s="69" t="s">
        <v>875</v>
      </c>
      <c r="D108" s="82" t="s">
        <v>114</v>
      </c>
      <c r="E108" s="82" t="s">
        <v>243</v>
      </c>
      <c r="F108" s="69" t="s">
        <v>876</v>
      </c>
      <c r="G108" s="82" t="s">
        <v>122</v>
      </c>
      <c r="H108" s="82" t="s">
        <v>127</v>
      </c>
      <c r="I108" s="76">
        <v>5.4260529999999996</v>
      </c>
      <c r="J108" s="78">
        <v>32520</v>
      </c>
      <c r="K108" s="69"/>
      <c r="L108" s="76">
        <v>1.7645524210000001</v>
      </c>
      <c r="M108" s="77">
        <v>6.3196510226355661E-7</v>
      </c>
      <c r="N108" s="77">
        <f t="shared" si="1"/>
        <v>3.4009860442972902E-3</v>
      </c>
      <c r="O108" s="77">
        <f>L108/'סכום נכסי הקרן'!$C$42</f>
        <v>2.2611649556311473E-5</v>
      </c>
    </row>
    <row r="109" spans="2:15">
      <c r="B109" s="75" t="s">
        <v>877</v>
      </c>
      <c r="C109" s="69" t="s">
        <v>878</v>
      </c>
      <c r="D109" s="82" t="s">
        <v>114</v>
      </c>
      <c r="E109" s="82" t="s">
        <v>243</v>
      </c>
      <c r="F109" s="69" t="s">
        <v>879</v>
      </c>
      <c r="G109" s="82" t="s">
        <v>501</v>
      </c>
      <c r="H109" s="82" t="s">
        <v>127</v>
      </c>
      <c r="I109" s="76">
        <v>74.431915000000004</v>
      </c>
      <c r="J109" s="78">
        <v>1221</v>
      </c>
      <c r="K109" s="69"/>
      <c r="L109" s="76">
        <v>0.90881368699999998</v>
      </c>
      <c r="M109" s="77">
        <v>7.4368868048423274E-7</v>
      </c>
      <c r="N109" s="77">
        <f t="shared" si="1"/>
        <v>1.7516411694936918E-3</v>
      </c>
      <c r="O109" s="77">
        <f>L109/'סכום נכסי הקרן'!$C$42</f>
        <v>1.1645886150992022E-5</v>
      </c>
    </row>
    <row r="110" spans="2:15">
      <c r="B110" s="72"/>
      <c r="C110" s="69"/>
      <c r="D110" s="69"/>
      <c r="E110" s="69"/>
      <c r="F110" s="69"/>
      <c r="G110" s="69"/>
      <c r="H110" s="69"/>
      <c r="I110" s="76"/>
      <c r="J110" s="78"/>
      <c r="K110" s="69"/>
      <c r="L110" s="69"/>
      <c r="M110" s="69"/>
      <c r="N110" s="77"/>
      <c r="O110" s="69"/>
    </row>
    <row r="111" spans="2:15">
      <c r="B111" s="87" t="s">
        <v>27</v>
      </c>
      <c r="C111" s="71"/>
      <c r="D111" s="71"/>
      <c r="E111" s="71"/>
      <c r="F111" s="71"/>
      <c r="G111" s="71"/>
      <c r="H111" s="71"/>
      <c r="I111" s="79"/>
      <c r="J111" s="81"/>
      <c r="K111" s="79">
        <v>9.0525501000000008E-2</v>
      </c>
      <c r="L111" s="79">
        <f>SUM(L112:L181)</f>
        <v>26.694959433000005</v>
      </c>
      <c r="M111" s="71"/>
      <c r="N111" s="80">
        <f t="shared" si="1"/>
        <v>5.1451678853079143E-2</v>
      </c>
      <c r="O111" s="80">
        <f>L111/'סכום נכסי הקרן'!$C$42</f>
        <v>3.4207941936735883E-4</v>
      </c>
    </row>
    <row r="112" spans="2:15">
      <c r="B112" s="75" t="s">
        <v>880</v>
      </c>
      <c r="C112" s="69" t="s">
        <v>881</v>
      </c>
      <c r="D112" s="82" t="s">
        <v>114</v>
      </c>
      <c r="E112" s="82" t="s">
        <v>243</v>
      </c>
      <c r="F112" s="69" t="s">
        <v>882</v>
      </c>
      <c r="G112" s="82" t="s">
        <v>883</v>
      </c>
      <c r="H112" s="82" t="s">
        <v>127</v>
      </c>
      <c r="I112" s="76">
        <v>332.23853799999995</v>
      </c>
      <c r="J112" s="78">
        <v>174.1</v>
      </c>
      <c r="K112" s="69"/>
      <c r="L112" s="76">
        <v>0.57842729500000001</v>
      </c>
      <c r="M112" s="77">
        <v>1.1192018589585406E-6</v>
      </c>
      <c r="N112" s="77">
        <f t="shared" si="1"/>
        <v>1.1148567390368458E-3</v>
      </c>
      <c r="O112" s="77">
        <f>L112/'סכום נכסי הקרן'!$C$42</f>
        <v>7.4121885712712387E-6</v>
      </c>
    </row>
    <row r="113" spans="2:15">
      <c r="B113" s="75" t="s">
        <v>884</v>
      </c>
      <c r="C113" s="69" t="s">
        <v>885</v>
      </c>
      <c r="D113" s="82" t="s">
        <v>114</v>
      </c>
      <c r="E113" s="82" t="s">
        <v>243</v>
      </c>
      <c r="F113" s="69" t="s">
        <v>439</v>
      </c>
      <c r="G113" s="82" t="s">
        <v>440</v>
      </c>
      <c r="H113" s="82" t="s">
        <v>127</v>
      </c>
      <c r="I113" s="76">
        <v>134.589856</v>
      </c>
      <c r="J113" s="78">
        <v>388.5</v>
      </c>
      <c r="K113" s="76">
        <v>1.2409454E-2</v>
      </c>
      <c r="L113" s="76">
        <v>0.53529104299999997</v>
      </c>
      <c r="M113" s="77">
        <v>8.1641085230102514E-7</v>
      </c>
      <c r="N113" s="77">
        <f t="shared" si="1"/>
        <v>1.0317162274207892E-3</v>
      </c>
      <c r="O113" s="77">
        <f>L113/'סכום נכסי הקרן'!$C$42</f>
        <v>6.8594241411592813E-6</v>
      </c>
    </row>
    <row r="114" spans="2:15">
      <c r="B114" s="75" t="s">
        <v>886</v>
      </c>
      <c r="C114" s="69" t="s">
        <v>887</v>
      </c>
      <c r="D114" s="82" t="s">
        <v>114</v>
      </c>
      <c r="E114" s="82" t="s">
        <v>243</v>
      </c>
      <c r="F114" s="69" t="s">
        <v>888</v>
      </c>
      <c r="G114" s="82" t="s">
        <v>889</v>
      </c>
      <c r="H114" s="82" t="s">
        <v>127</v>
      </c>
      <c r="I114" s="76">
        <v>4.5868029999999997</v>
      </c>
      <c r="J114" s="78">
        <v>1964</v>
      </c>
      <c r="K114" s="69"/>
      <c r="L114" s="76">
        <v>9.0084815999999998E-2</v>
      </c>
      <c r="M114" s="77">
        <v>1.0263609544515144E-6</v>
      </c>
      <c r="N114" s="77">
        <f t="shared" si="1"/>
        <v>1.7362884682420505E-4</v>
      </c>
      <c r="O114" s="77">
        <f>L114/'סכום נכסי הקרן'!$C$42</f>
        <v>1.1543812841686049E-6</v>
      </c>
    </row>
    <row r="115" spans="2:15">
      <c r="B115" s="75" t="s">
        <v>890</v>
      </c>
      <c r="C115" s="69" t="s">
        <v>891</v>
      </c>
      <c r="D115" s="82" t="s">
        <v>114</v>
      </c>
      <c r="E115" s="82" t="s">
        <v>243</v>
      </c>
      <c r="F115" s="69" t="s">
        <v>892</v>
      </c>
      <c r="G115" s="82" t="s">
        <v>123</v>
      </c>
      <c r="H115" s="82" t="s">
        <v>127</v>
      </c>
      <c r="I115" s="76">
        <v>59.954428999999998</v>
      </c>
      <c r="J115" s="78">
        <v>455</v>
      </c>
      <c r="K115" s="76">
        <v>1.0898520000000001E-3</v>
      </c>
      <c r="L115" s="76">
        <v>0.27388250199999997</v>
      </c>
      <c r="M115" s="77">
        <v>1.0898522725758581E-6</v>
      </c>
      <c r="N115" s="77">
        <f t="shared" si="1"/>
        <v>5.2787922647905532E-4</v>
      </c>
      <c r="O115" s="77">
        <f>L115/'סכום נכסי הקרן'!$C$42</f>
        <v>3.5096351239710638E-6</v>
      </c>
    </row>
    <row r="116" spans="2:15">
      <c r="B116" s="75" t="s">
        <v>893</v>
      </c>
      <c r="C116" s="69" t="s">
        <v>894</v>
      </c>
      <c r="D116" s="82" t="s">
        <v>114</v>
      </c>
      <c r="E116" s="82" t="s">
        <v>243</v>
      </c>
      <c r="F116" s="69" t="s">
        <v>895</v>
      </c>
      <c r="G116" s="82" t="s">
        <v>123</v>
      </c>
      <c r="H116" s="82" t="s">
        <v>127</v>
      </c>
      <c r="I116" s="76">
        <v>26.363810999999995</v>
      </c>
      <c r="J116" s="78">
        <v>2137</v>
      </c>
      <c r="K116" s="69"/>
      <c r="L116" s="76">
        <v>0.56339463199999995</v>
      </c>
      <c r="M116" s="77">
        <v>1.5602335608976293E-6</v>
      </c>
      <c r="N116" s="77">
        <f t="shared" si="1"/>
        <v>1.085882889088738E-3</v>
      </c>
      <c r="O116" s="77">
        <f>L116/'סכום נכסי הקרן'!$C$42</f>
        <v>7.219554278513024E-6</v>
      </c>
    </row>
    <row r="117" spans="2:15">
      <c r="B117" s="75" t="s">
        <v>896</v>
      </c>
      <c r="C117" s="69" t="s">
        <v>897</v>
      </c>
      <c r="D117" s="82" t="s">
        <v>114</v>
      </c>
      <c r="E117" s="82" t="s">
        <v>243</v>
      </c>
      <c r="F117" s="69" t="s">
        <v>898</v>
      </c>
      <c r="G117" s="82" t="s">
        <v>421</v>
      </c>
      <c r="H117" s="82" t="s">
        <v>127</v>
      </c>
      <c r="I117" s="76">
        <v>8.6530500000000004</v>
      </c>
      <c r="J117" s="78">
        <v>9584</v>
      </c>
      <c r="K117" s="69"/>
      <c r="L117" s="76">
        <v>0.82930831199999999</v>
      </c>
      <c r="M117" s="77">
        <v>2.1632625E-6</v>
      </c>
      <c r="N117" s="77">
        <f t="shared" si="1"/>
        <v>1.5984030635561055E-3</v>
      </c>
      <c r="O117" s="77">
        <f>L117/'סכום נכסי הקרן'!$C$42</f>
        <v>1.0627073869787979E-5</v>
      </c>
    </row>
    <row r="118" spans="2:15">
      <c r="B118" s="75" t="s">
        <v>899</v>
      </c>
      <c r="C118" s="69" t="s">
        <v>900</v>
      </c>
      <c r="D118" s="82" t="s">
        <v>114</v>
      </c>
      <c r="E118" s="82" t="s">
        <v>243</v>
      </c>
      <c r="F118" s="69" t="s">
        <v>901</v>
      </c>
      <c r="G118" s="82" t="s">
        <v>122</v>
      </c>
      <c r="H118" s="82" t="s">
        <v>127</v>
      </c>
      <c r="I118" s="76">
        <v>32.963999999999999</v>
      </c>
      <c r="J118" s="78">
        <v>510.5</v>
      </c>
      <c r="K118" s="69"/>
      <c r="L118" s="76">
        <v>0.16828121999999998</v>
      </c>
      <c r="M118" s="77">
        <v>5.8330596174295728E-7</v>
      </c>
      <c r="N118" s="77">
        <f t="shared" si="1"/>
        <v>3.2434405117473238E-4</v>
      </c>
      <c r="O118" s="77">
        <f>L118/'סכום נכסי הקרן'!$C$42</f>
        <v>2.1564199103771218E-6</v>
      </c>
    </row>
    <row r="119" spans="2:15">
      <c r="B119" s="75" t="s">
        <v>902</v>
      </c>
      <c r="C119" s="69" t="s">
        <v>903</v>
      </c>
      <c r="D119" s="82" t="s">
        <v>114</v>
      </c>
      <c r="E119" s="82" t="s">
        <v>243</v>
      </c>
      <c r="F119" s="69" t="s">
        <v>904</v>
      </c>
      <c r="G119" s="82" t="s">
        <v>122</v>
      </c>
      <c r="H119" s="82" t="s">
        <v>127</v>
      </c>
      <c r="I119" s="76">
        <v>5.2431640000000002</v>
      </c>
      <c r="J119" s="78">
        <v>8193</v>
      </c>
      <c r="K119" s="76">
        <v>1.0048681E-2</v>
      </c>
      <c r="L119" s="76">
        <v>0.43962108999999999</v>
      </c>
      <c r="M119" s="77">
        <v>4.6863727706572702E-7</v>
      </c>
      <c r="N119" s="77">
        <f t="shared" si="1"/>
        <v>8.473226264490573E-4</v>
      </c>
      <c r="O119" s="77">
        <f>L119/'סכום נכסי הקרן'!$C$42</f>
        <v>5.6334727754986123E-6</v>
      </c>
    </row>
    <row r="120" spans="2:15">
      <c r="B120" s="75" t="s">
        <v>905</v>
      </c>
      <c r="C120" s="69" t="s">
        <v>906</v>
      </c>
      <c r="D120" s="82" t="s">
        <v>114</v>
      </c>
      <c r="E120" s="82" t="s">
        <v>243</v>
      </c>
      <c r="F120" s="69" t="s">
        <v>611</v>
      </c>
      <c r="G120" s="82" t="s">
        <v>491</v>
      </c>
      <c r="H120" s="82" t="s">
        <v>127</v>
      </c>
      <c r="I120" s="76">
        <v>2.6614170000000001</v>
      </c>
      <c r="J120" s="78">
        <v>4338</v>
      </c>
      <c r="K120" s="69"/>
      <c r="L120" s="76">
        <v>0.115452279</v>
      </c>
      <c r="M120" s="77">
        <v>2.0707250720380375E-7</v>
      </c>
      <c r="N120" s="77">
        <f t="shared" si="1"/>
        <v>2.2252191829970976E-4</v>
      </c>
      <c r="O120" s="77">
        <f>L120/'סכום נכסי הקרן'!$C$42</f>
        <v>1.4794496565571278E-6</v>
      </c>
    </row>
    <row r="121" spans="2:15">
      <c r="B121" s="75" t="s">
        <v>907</v>
      </c>
      <c r="C121" s="69" t="s">
        <v>908</v>
      </c>
      <c r="D121" s="82" t="s">
        <v>114</v>
      </c>
      <c r="E121" s="82" t="s">
        <v>243</v>
      </c>
      <c r="F121" s="69" t="s">
        <v>909</v>
      </c>
      <c r="G121" s="82" t="s">
        <v>910</v>
      </c>
      <c r="H121" s="82" t="s">
        <v>127</v>
      </c>
      <c r="I121" s="76">
        <v>30.039090999999999</v>
      </c>
      <c r="J121" s="78">
        <v>276.39999999999998</v>
      </c>
      <c r="K121" s="69"/>
      <c r="L121" s="76">
        <v>8.3028045999999994E-2</v>
      </c>
      <c r="M121" s="77">
        <v>1.5465464326004553E-6</v>
      </c>
      <c r="N121" s="77">
        <f t="shared" si="1"/>
        <v>1.6002767748392861E-4</v>
      </c>
      <c r="O121" s="77">
        <f>L121/'סכום נכסי הקרן'!$C$42</f>
        <v>1.0639531346047262E-6</v>
      </c>
    </row>
    <row r="122" spans="2:15">
      <c r="B122" s="75" t="s">
        <v>911</v>
      </c>
      <c r="C122" s="69" t="s">
        <v>912</v>
      </c>
      <c r="D122" s="82" t="s">
        <v>114</v>
      </c>
      <c r="E122" s="82" t="s">
        <v>243</v>
      </c>
      <c r="F122" s="69" t="s">
        <v>913</v>
      </c>
      <c r="G122" s="82" t="s">
        <v>277</v>
      </c>
      <c r="H122" s="82" t="s">
        <v>127</v>
      </c>
      <c r="I122" s="76">
        <v>17.164451</v>
      </c>
      <c r="J122" s="78">
        <v>3768</v>
      </c>
      <c r="K122" s="69"/>
      <c r="L122" s="76">
        <v>0.64675651200000006</v>
      </c>
      <c r="M122" s="77">
        <v>1.0707726303633295E-6</v>
      </c>
      <c r="N122" s="77">
        <f t="shared" si="1"/>
        <v>1.2465539958987667E-3</v>
      </c>
      <c r="O122" s="77">
        <f>L122/'סכום נכסי הקרן'!$C$42</f>
        <v>8.2877852896648844E-6</v>
      </c>
    </row>
    <row r="123" spans="2:15">
      <c r="B123" s="75" t="s">
        <v>914</v>
      </c>
      <c r="C123" s="69" t="s">
        <v>915</v>
      </c>
      <c r="D123" s="82" t="s">
        <v>114</v>
      </c>
      <c r="E123" s="82" t="s">
        <v>243</v>
      </c>
      <c r="F123" s="69" t="s">
        <v>916</v>
      </c>
      <c r="G123" s="82" t="s">
        <v>149</v>
      </c>
      <c r="H123" s="82" t="s">
        <v>127</v>
      </c>
      <c r="I123" s="76">
        <v>1.7543720000000003</v>
      </c>
      <c r="J123" s="78">
        <v>7258</v>
      </c>
      <c r="K123" s="69"/>
      <c r="L123" s="76">
        <v>0.12733228699999999</v>
      </c>
      <c r="M123" s="77">
        <v>1.6573489683111975E-7</v>
      </c>
      <c r="N123" s="77">
        <f t="shared" si="1"/>
        <v>2.4541936296233003E-4</v>
      </c>
      <c r="O123" s="77">
        <f>L123/'סכום נכסי הקרן'!$C$42</f>
        <v>1.6316846224471983E-6</v>
      </c>
    </row>
    <row r="124" spans="2:15">
      <c r="B124" s="75" t="s">
        <v>917</v>
      </c>
      <c r="C124" s="69" t="s">
        <v>918</v>
      </c>
      <c r="D124" s="82" t="s">
        <v>114</v>
      </c>
      <c r="E124" s="82" t="s">
        <v>243</v>
      </c>
      <c r="F124" s="69" t="s">
        <v>919</v>
      </c>
      <c r="G124" s="82" t="s">
        <v>889</v>
      </c>
      <c r="H124" s="82" t="s">
        <v>127</v>
      </c>
      <c r="I124" s="76">
        <v>18.029381000000001</v>
      </c>
      <c r="J124" s="78">
        <v>432.8</v>
      </c>
      <c r="K124" s="69"/>
      <c r="L124" s="76">
        <v>7.8031160000000002E-2</v>
      </c>
      <c r="M124" s="77">
        <v>3.4724730232259027E-7</v>
      </c>
      <c r="N124" s="77">
        <f t="shared" si="1"/>
        <v>1.5039671421602323E-4</v>
      </c>
      <c r="O124" s="77">
        <f>L124/'סכום נכסי הקרן'!$C$42</f>
        <v>9.9992112639677112E-7</v>
      </c>
    </row>
    <row r="125" spans="2:15">
      <c r="B125" s="75" t="s">
        <v>920</v>
      </c>
      <c r="C125" s="69" t="s">
        <v>921</v>
      </c>
      <c r="D125" s="82" t="s">
        <v>114</v>
      </c>
      <c r="E125" s="82" t="s">
        <v>243</v>
      </c>
      <c r="F125" s="69" t="s">
        <v>922</v>
      </c>
      <c r="G125" s="82" t="s">
        <v>421</v>
      </c>
      <c r="H125" s="82" t="s">
        <v>127</v>
      </c>
      <c r="I125" s="76">
        <v>18.900169999999999</v>
      </c>
      <c r="J125" s="78">
        <v>2097</v>
      </c>
      <c r="K125" s="69"/>
      <c r="L125" s="76">
        <v>0.39633657299999997</v>
      </c>
      <c r="M125" s="77">
        <v>6.7515619723157006E-7</v>
      </c>
      <c r="N125" s="77">
        <f t="shared" si="1"/>
        <v>7.6389634990482042E-4</v>
      </c>
      <c r="O125" s="77">
        <f>L125/'סכום נכסי הקרן'!$C$42</f>
        <v>5.0788084209743403E-6</v>
      </c>
    </row>
    <row r="126" spans="2:15">
      <c r="B126" s="75" t="s">
        <v>923</v>
      </c>
      <c r="C126" s="69" t="s">
        <v>924</v>
      </c>
      <c r="D126" s="82" t="s">
        <v>114</v>
      </c>
      <c r="E126" s="82" t="s">
        <v>243</v>
      </c>
      <c r="F126" s="69" t="s">
        <v>925</v>
      </c>
      <c r="G126" s="82" t="s">
        <v>123</v>
      </c>
      <c r="H126" s="82" t="s">
        <v>127</v>
      </c>
      <c r="I126" s="76">
        <v>10.089676000000001</v>
      </c>
      <c r="J126" s="78">
        <v>1946</v>
      </c>
      <c r="K126" s="69"/>
      <c r="L126" s="76">
        <v>0.19634509600000002</v>
      </c>
      <c r="M126" s="77">
        <v>1.5274878678900083E-6</v>
      </c>
      <c r="N126" s="77">
        <f t="shared" si="1"/>
        <v>3.7843417028312341E-4</v>
      </c>
      <c r="O126" s="77">
        <f>L126/'סכום נכסי הקרן'!$C$42</f>
        <v>2.5160411501610664E-6</v>
      </c>
    </row>
    <row r="127" spans="2:15">
      <c r="B127" s="75" t="s">
        <v>926</v>
      </c>
      <c r="C127" s="69" t="s">
        <v>927</v>
      </c>
      <c r="D127" s="82" t="s">
        <v>114</v>
      </c>
      <c r="E127" s="82" t="s">
        <v>243</v>
      </c>
      <c r="F127" s="69" t="s">
        <v>928</v>
      </c>
      <c r="G127" s="82" t="s">
        <v>421</v>
      </c>
      <c r="H127" s="82" t="s">
        <v>127</v>
      </c>
      <c r="I127" s="76">
        <v>4.3987439999999998</v>
      </c>
      <c r="J127" s="78">
        <v>11000</v>
      </c>
      <c r="K127" s="69"/>
      <c r="L127" s="76">
        <v>0.48386188999999996</v>
      </c>
      <c r="M127" s="77">
        <v>8.6914282394792821E-7</v>
      </c>
      <c r="N127" s="77">
        <f t="shared" si="1"/>
        <v>9.3259203618599115E-4</v>
      </c>
      <c r="O127" s="77">
        <f>L127/'סכום נכסי הקרן'!$C$42</f>
        <v>6.2003913061047733E-6</v>
      </c>
    </row>
    <row r="128" spans="2:15">
      <c r="B128" s="75" t="s">
        <v>929</v>
      </c>
      <c r="C128" s="69" t="s">
        <v>930</v>
      </c>
      <c r="D128" s="82" t="s">
        <v>114</v>
      </c>
      <c r="E128" s="82" t="s">
        <v>243</v>
      </c>
      <c r="F128" s="69" t="s">
        <v>931</v>
      </c>
      <c r="G128" s="82" t="s">
        <v>932</v>
      </c>
      <c r="H128" s="82" t="s">
        <v>127</v>
      </c>
      <c r="I128" s="76">
        <v>13.547352</v>
      </c>
      <c r="J128" s="78">
        <v>483.4</v>
      </c>
      <c r="K128" s="69"/>
      <c r="L128" s="76">
        <v>6.5487902000000001E-2</v>
      </c>
      <c r="M128" s="77">
        <v>4.6052755567285722E-7</v>
      </c>
      <c r="N128" s="77">
        <f t="shared" si="1"/>
        <v>1.2622092612362722E-4</v>
      </c>
      <c r="O128" s="77">
        <f>L128/'סכום נכסי הקרן'!$C$42</f>
        <v>8.3918702135405096E-7</v>
      </c>
    </row>
    <row r="129" spans="2:15">
      <c r="B129" s="75" t="s">
        <v>933</v>
      </c>
      <c r="C129" s="69" t="s">
        <v>934</v>
      </c>
      <c r="D129" s="82" t="s">
        <v>114</v>
      </c>
      <c r="E129" s="82" t="s">
        <v>243</v>
      </c>
      <c r="F129" s="69" t="s">
        <v>935</v>
      </c>
      <c r="G129" s="82" t="s">
        <v>491</v>
      </c>
      <c r="H129" s="82" t="s">
        <v>127</v>
      </c>
      <c r="I129" s="76">
        <v>27.47</v>
      </c>
      <c r="J129" s="78">
        <v>1211</v>
      </c>
      <c r="K129" s="69"/>
      <c r="L129" s="76">
        <v>0.3326617</v>
      </c>
      <c r="M129" s="77">
        <v>6.0272553937024283E-7</v>
      </c>
      <c r="N129" s="77">
        <f t="shared" si="1"/>
        <v>6.4116984324616541E-4</v>
      </c>
      <c r="O129" s="77">
        <f>L129/'סכום נכסי הקרן'!$C$42</f>
        <v>4.2628542465992399E-6</v>
      </c>
    </row>
    <row r="130" spans="2:15">
      <c r="B130" s="75" t="s">
        <v>936</v>
      </c>
      <c r="C130" s="69" t="s">
        <v>937</v>
      </c>
      <c r="D130" s="82" t="s">
        <v>114</v>
      </c>
      <c r="E130" s="82" t="s">
        <v>243</v>
      </c>
      <c r="F130" s="69" t="s">
        <v>938</v>
      </c>
      <c r="G130" s="82" t="s">
        <v>801</v>
      </c>
      <c r="H130" s="82" t="s">
        <v>127</v>
      </c>
      <c r="I130" s="76">
        <v>27.834211</v>
      </c>
      <c r="J130" s="78">
        <v>108.9</v>
      </c>
      <c r="K130" s="69"/>
      <c r="L130" s="76">
        <v>3.0311456000000001E-2</v>
      </c>
      <c r="M130" s="77">
        <v>2.8313608525470711E-7</v>
      </c>
      <c r="N130" s="77">
        <f t="shared" si="1"/>
        <v>5.8422089143664697E-5</v>
      </c>
      <c r="O130" s="77">
        <f>L130/'סכום נכסי הקרן'!$C$42</f>
        <v>3.884225894661334E-7</v>
      </c>
    </row>
    <row r="131" spans="2:15">
      <c r="B131" s="75" t="s">
        <v>939</v>
      </c>
      <c r="C131" s="69" t="s">
        <v>940</v>
      </c>
      <c r="D131" s="82" t="s">
        <v>114</v>
      </c>
      <c r="E131" s="82" t="s">
        <v>243</v>
      </c>
      <c r="F131" s="69" t="s">
        <v>941</v>
      </c>
      <c r="G131" s="82" t="s">
        <v>932</v>
      </c>
      <c r="H131" s="82" t="s">
        <v>127</v>
      </c>
      <c r="I131" s="76">
        <v>30.224664000000004</v>
      </c>
      <c r="J131" s="78">
        <v>3999</v>
      </c>
      <c r="K131" s="69"/>
      <c r="L131" s="76">
        <v>1.2086843190000001</v>
      </c>
      <c r="M131" s="77">
        <v>1.2221501930715508E-6</v>
      </c>
      <c r="N131" s="77">
        <f t="shared" si="1"/>
        <v>2.3296097367004626E-3</v>
      </c>
      <c r="O131" s="77">
        <f>L131/'סכום נכסי הקרן'!$C$42</f>
        <v>1.5488543111656859E-5</v>
      </c>
    </row>
    <row r="132" spans="2:15">
      <c r="B132" s="75" t="s">
        <v>942</v>
      </c>
      <c r="C132" s="69" t="s">
        <v>943</v>
      </c>
      <c r="D132" s="82" t="s">
        <v>114</v>
      </c>
      <c r="E132" s="82" t="s">
        <v>243</v>
      </c>
      <c r="F132" s="69" t="s">
        <v>944</v>
      </c>
      <c r="G132" s="82" t="s">
        <v>571</v>
      </c>
      <c r="H132" s="82" t="s">
        <v>127</v>
      </c>
      <c r="I132" s="76">
        <v>9.1630310000000001</v>
      </c>
      <c r="J132" s="78">
        <v>7908</v>
      </c>
      <c r="K132" s="69"/>
      <c r="L132" s="76">
        <v>0.7246124559999999</v>
      </c>
      <c r="M132" s="77">
        <v>1.0354277122368203E-6</v>
      </c>
      <c r="N132" s="77">
        <f t="shared" si="1"/>
        <v>1.3966130000169507E-3</v>
      </c>
      <c r="O132" s="77">
        <f>L132/'סכום נכסי הקרן'!$C$42</f>
        <v>9.2854611312282254E-6</v>
      </c>
    </row>
    <row r="133" spans="2:15">
      <c r="B133" s="75" t="s">
        <v>945</v>
      </c>
      <c r="C133" s="69" t="s">
        <v>946</v>
      </c>
      <c r="D133" s="82" t="s">
        <v>114</v>
      </c>
      <c r="E133" s="82" t="s">
        <v>243</v>
      </c>
      <c r="F133" s="69" t="s">
        <v>947</v>
      </c>
      <c r="G133" s="82" t="s">
        <v>122</v>
      </c>
      <c r="H133" s="82" t="s">
        <v>127</v>
      </c>
      <c r="I133" s="76">
        <v>113.72579999999999</v>
      </c>
      <c r="J133" s="78">
        <v>221.9</v>
      </c>
      <c r="K133" s="69"/>
      <c r="L133" s="76">
        <v>0.25235754999999999</v>
      </c>
      <c r="M133" s="77">
        <v>7.5947206427963383E-7</v>
      </c>
      <c r="N133" s="77">
        <f t="shared" si="1"/>
        <v>4.863921839378755E-4</v>
      </c>
      <c r="O133" s="77">
        <f>L133/'סכום נכסי הקרן'!$C$42</f>
        <v>3.2338061570625052E-6</v>
      </c>
    </row>
    <row r="134" spans="2:15">
      <c r="B134" s="75" t="s">
        <v>948</v>
      </c>
      <c r="C134" s="69" t="s">
        <v>949</v>
      </c>
      <c r="D134" s="82" t="s">
        <v>114</v>
      </c>
      <c r="E134" s="82" t="s">
        <v>243</v>
      </c>
      <c r="F134" s="69" t="s">
        <v>950</v>
      </c>
      <c r="G134" s="82" t="s">
        <v>149</v>
      </c>
      <c r="H134" s="82" t="s">
        <v>127</v>
      </c>
      <c r="I134" s="76">
        <v>13.27797</v>
      </c>
      <c r="J134" s="78">
        <v>318.89999999999998</v>
      </c>
      <c r="K134" s="69"/>
      <c r="L134" s="76">
        <v>4.2343446999999999E-2</v>
      </c>
      <c r="M134" s="77">
        <v>7.4888115954453397E-7</v>
      </c>
      <c r="N134" s="77">
        <f t="shared" si="1"/>
        <v>8.1612464781765718E-5</v>
      </c>
      <c r="O134" s="77">
        <f>L134/'סכום נכסי הקרן'!$C$42</f>
        <v>5.4260512364242669E-7</v>
      </c>
    </row>
    <row r="135" spans="2:15">
      <c r="B135" s="75" t="s">
        <v>951</v>
      </c>
      <c r="C135" s="69" t="s">
        <v>952</v>
      </c>
      <c r="D135" s="82" t="s">
        <v>114</v>
      </c>
      <c r="E135" s="82" t="s">
        <v>243</v>
      </c>
      <c r="F135" s="69" t="s">
        <v>953</v>
      </c>
      <c r="G135" s="82" t="s">
        <v>123</v>
      </c>
      <c r="H135" s="82" t="s">
        <v>127</v>
      </c>
      <c r="I135" s="76">
        <v>107.133</v>
      </c>
      <c r="J135" s="78">
        <v>365.1</v>
      </c>
      <c r="K135" s="69"/>
      <c r="L135" s="76">
        <v>0.39114258299999999</v>
      </c>
      <c r="M135" s="77">
        <v>1.3436372318687579E-6</v>
      </c>
      <c r="N135" s="77">
        <f t="shared" si="1"/>
        <v>7.5388548976034885E-4</v>
      </c>
      <c r="O135" s="77">
        <f>L135/'סכום נכסי הקרן'!$C$42</f>
        <v>5.0122506467301341E-6</v>
      </c>
    </row>
    <row r="136" spans="2:15">
      <c r="B136" s="75" t="s">
        <v>954</v>
      </c>
      <c r="C136" s="69" t="s">
        <v>955</v>
      </c>
      <c r="D136" s="82" t="s">
        <v>114</v>
      </c>
      <c r="E136" s="82" t="s">
        <v>243</v>
      </c>
      <c r="F136" s="69" t="s">
        <v>956</v>
      </c>
      <c r="G136" s="82" t="s">
        <v>149</v>
      </c>
      <c r="H136" s="82" t="s">
        <v>127</v>
      </c>
      <c r="I136" s="76">
        <v>110.84995199999999</v>
      </c>
      <c r="J136" s="78">
        <v>194.5</v>
      </c>
      <c r="K136" s="69"/>
      <c r="L136" s="76">
        <v>0.21560315699999999</v>
      </c>
      <c r="M136" s="77">
        <v>1.0248746476523813E-6</v>
      </c>
      <c r="N136" s="77">
        <f t="shared" si="1"/>
        <v>4.1555202290215074E-4</v>
      </c>
      <c r="O136" s="77">
        <f>L136/'סכום נכסי הקרן'!$C$42</f>
        <v>2.7628213088481559E-6</v>
      </c>
    </row>
    <row r="137" spans="2:15">
      <c r="B137" s="75" t="s">
        <v>957</v>
      </c>
      <c r="C137" s="69" t="s">
        <v>958</v>
      </c>
      <c r="D137" s="82" t="s">
        <v>114</v>
      </c>
      <c r="E137" s="82" t="s">
        <v>243</v>
      </c>
      <c r="F137" s="69" t="s">
        <v>959</v>
      </c>
      <c r="G137" s="82" t="s">
        <v>360</v>
      </c>
      <c r="H137" s="82" t="s">
        <v>127</v>
      </c>
      <c r="I137" s="76">
        <v>37.176315000000002</v>
      </c>
      <c r="J137" s="78">
        <v>885</v>
      </c>
      <c r="K137" s="69"/>
      <c r="L137" s="76">
        <v>0.32901038699999996</v>
      </c>
      <c r="M137" s="77">
        <v>1.0860157435893451E-6</v>
      </c>
      <c r="N137" s="77">
        <f t="shared" si="1"/>
        <v>6.3413232800514814E-4</v>
      </c>
      <c r="O137" s="77">
        <f>L137/'סכום נכסי הקרן'!$C$42</f>
        <v>4.2160649254128421E-6</v>
      </c>
    </row>
    <row r="138" spans="2:15">
      <c r="B138" s="75" t="s">
        <v>960</v>
      </c>
      <c r="C138" s="69" t="s">
        <v>961</v>
      </c>
      <c r="D138" s="82" t="s">
        <v>114</v>
      </c>
      <c r="E138" s="82" t="s">
        <v>243</v>
      </c>
      <c r="F138" s="69" t="s">
        <v>962</v>
      </c>
      <c r="G138" s="82" t="s">
        <v>151</v>
      </c>
      <c r="H138" s="82" t="s">
        <v>127</v>
      </c>
      <c r="I138" s="76">
        <v>9.2229150000000004</v>
      </c>
      <c r="J138" s="78">
        <v>2060</v>
      </c>
      <c r="K138" s="69"/>
      <c r="L138" s="76">
        <v>0.18999205199999999</v>
      </c>
      <c r="M138" s="77">
        <v>7.8135246979718284E-7</v>
      </c>
      <c r="N138" s="77">
        <f t="shared" si="1"/>
        <v>3.6618935753306533E-4</v>
      </c>
      <c r="O138" s="77">
        <f>L138/'סכום נכסי הקרן'!$C$42</f>
        <v>2.4346308146934368E-6</v>
      </c>
    </row>
    <row r="139" spans="2:15">
      <c r="B139" s="75" t="s">
        <v>963</v>
      </c>
      <c r="C139" s="69" t="s">
        <v>964</v>
      </c>
      <c r="D139" s="82" t="s">
        <v>114</v>
      </c>
      <c r="E139" s="82" t="s">
        <v>243</v>
      </c>
      <c r="F139" s="69" t="s">
        <v>524</v>
      </c>
      <c r="G139" s="82" t="s">
        <v>124</v>
      </c>
      <c r="H139" s="82" t="s">
        <v>127</v>
      </c>
      <c r="I139" s="76">
        <v>43.790188000000001</v>
      </c>
      <c r="J139" s="78">
        <v>834</v>
      </c>
      <c r="K139" s="69"/>
      <c r="L139" s="76">
        <v>0.36521016799999995</v>
      </c>
      <c r="M139" s="77">
        <v>6.4306872546851667E-7</v>
      </c>
      <c r="N139" s="77">
        <f t="shared" si="1"/>
        <v>7.0390353373552081E-4</v>
      </c>
      <c r="O139" s="77">
        <f>L139/'סכום נכסי הקרן'!$C$42</f>
        <v>4.6799427633539472E-6</v>
      </c>
    </row>
    <row r="140" spans="2:15">
      <c r="B140" s="75" t="s">
        <v>965</v>
      </c>
      <c r="C140" s="69" t="s">
        <v>966</v>
      </c>
      <c r="D140" s="82" t="s">
        <v>114</v>
      </c>
      <c r="E140" s="82" t="s">
        <v>243</v>
      </c>
      <c r="F140" s="69" t="s">
        <v>967</v>
      </c>
      <c r="G140" s="82" t="s">
        <v>360</v>
      </c>
      <c r="H140" s="82" t="s">
        <v>127</v>
      </c>
      <c r="I140" s="76">
        <v>23.210076000000001</v>
      </c>
      <c r="J140" s="78">
        <v>702.2</v>
      </c>
      <c r="K140" s="69"/>
      <c r="L140" s="76">
        <v>0.16298115400000002</v>
      </c>
      <c r="M140" s="77">
        <v>1.5290139828891972E-6</v>
      </c>
      <c r="N140" s="77">
        <f t="shared" ref="N140:N199" si="2">IFERROR(L140/$L$11,0)</f>
        <v>3.1412874088679028E-4</v>
      </c>
      <c r="O140" s="77">
        <f>L140/'סכום נכסי הקרן'!$C$42</f>
        <v>2.0885028377013187E-6</v>
      </c>
    </row>
    <row r="141" spans="2:15">
      <c r="B141" s="75" t="s">
        <v>968</v>
      </c>
      <c r="C141" s="69" t="s">
        <v>969</v>
      </c>
      <c r="D141" s="82" t="s">
        <v>114</v>
      </c>
      <c r="E141" s="82" t="s">
        <v>243</v>
      </c>
      <c r="F141" s="69" t="s">
        <v>970</v>
      </c>
      <c r="G141" s="82" t="s">
        <v>149</v>
      </c>
      <c r="H141" s="82" t="s">
        <v>127</v>
      </c>
      <c r="I141" s="76">
        <v>27.917760999999999</v>
      </c>
      <c r="J141" s="78">
        <v>676</v>
      </c>
      <c r="K141" s="69"/>
      <c r="L141" s="76">
        <v>0.188724064</v>
      </c>
      <c r="M141" s="77">
        <v>1.4218293260538524E-6</v>
      </c>
      <c r="N141" s="77">
        <f t="shared" si="2"/>
        <v>3.6374544629471712E-4</v>
      </c>
      <c r="O141" s="77">
        <f>L141/'סכום נכסי הקרן'!$C$42</f>
        <v>2.4183823315334071E-6</v>
      </c>
    </row>
    <row r="142" spans="2:15">
      <c r="B142" s="75" t="s">
        <v>971</v>
      </c>
      <c r="C142" s="69" t="s">
        <v>972</v>
      </c>
      <c r="D142" s="82" t="s">
        <v>114</v>
      </c>
      <c r="E142" s="82" t="s">
        <v>243</v>
      </c>
      <c r="F142" s="69" t="s">
        <v>973</v>
      </c>
      <c r="G142" s="82" t="s">
        <v>801</v>
      </c>
      <c r="H142" s="82" t="s">
        <v>127</v>
      </c>
      <c r="I142" s="76">
        <v>115.570328</v>
      </c>
      <c r="J142" s="78">
        <v>51.5</v>
      </c>
      <c r="K142" s="69"/>
      <c r="L142" s="76">
        <v>5.9518719000000005E-2</v>
      </c>
      <c r="M142" s="77">
        <v>1.2706243532623406E-6</v>
      </c>
      <c r="N142" s="77">
        <f t="shared" si="2"/>
        <v>1.147159643909791E-4</v>
      </c>
      <c r="O142" s="77">
        <f>L142/'סכום נכסי הקרן'!$C$42</f>
        <v>7.6269562754382875E-7</v>
      </c>
    </row>
    <row r="143" spans="2:15">
      <c r="B143" s="75" t="s">
        <v>974</v>
      </c>
      <c r="C143" s="69" t="s">
        <v>975</v>
      </c>
      <c r="D143" s="82" t="s">
        <v>114</v>
      </c>
      <c r="E143" s="82" t="s">
        <v>243</v>
      </c>
      <c r="F143" s="69" t="s">
        <v>976</v>
      </c>
      <c r="G143" s="82" t="s">
        <v>353</v>
      </c>
      <c r="H143" s="82" t="s">
        <v>127</v>
      </c>
      <c r="I143" s="76">
        <v>69.433076</v>
      </c>
      <c r="J143" s="78">
        <v>97.2</v>
      </c>
      <c r="K143" s="69"/>
      <c r="L143" s="76">
        <v>6.7488950000000006E-2</v>
      </c>
      <c r="M143" s="77">
        <v>3.9710073145939868E-7</v>
      </c>
      <c r="N143" s="77">
        <f t="shared" si="2"/>
        <v>1.3007773209945209E-4</v>
      </c>
      <c r="O143" s="77">
        <f>L143/'סכום נכסי הקרן'!$C$42</f>
        <v>8.64829215704795E-7</v>
      </c>
    </row>
    <row r="144" spans="2:15">
      <c r="B144" s="75" t="s">
        <v>977</v>
      </c>
      <c r="C144" s="69" t="s">
        <v>978</v>
      </c>
      <c r="D144" s="82" t="s">
        <v>114</v>
      </c>
      <c r="E144" s="82" t="s">
        <v>243</v>
      </c>
      <c r="F144" s="69" t="s">
        <v>979</v>
      </c>
      <c r="G144" s="82" t="s">
        <v>501</v>
      </c>
      <c r="H144" s="82" t="s">
        <v>127</v>
      </c>
      <c r="I144" s="76">
        <v>16.100784999999998</v>
      </c>
      <c r="J144" s="78">
        <v>1780</v>
      </c>
      <c r="K144" s="69"/>
      <c r="L144" s="76">
        <v>0.28659397400000003</v>
      </c>
      <c r="M144" s="77">
        <v>1.1311253952247477E-6</v>
      </c>
      <c r="N144" s="77">
        <f t="shared" si="2"/>
        <v>5.5237922906326649E-4</v>
      </c>
      <c r="O144" s="77">
        <f>L144/'סכום נכסי הקרן'!$C$42</f>
        <v>3.6725247875413741E-6</v>
      </c>
    </row>
    <row r="145" spans="2:15">
      <c r="B145" s="75" t="s">
        <v>980</v>
      </c>
      <c r="C145" s="69" t="s">
        <v>981</v>
      </c>
      <c r="D145" s="82" t="s">
        <v>114</v>
      </c>
      <c r="E145" s="82" t="s">
        <v>243</v>
      </c>
      <c r="F145" s="69" t="s">
        <v>982</v>
      </c>
      <c r="G145" s="82" t="s">
        <v>983</v>
      </c>
      <c r="H145" s="82" t="s">
        <v>127</v>
      </c>
      <c r="I145" s="76">
        <v>98.621433999999994</v>
      </c>
      <c r="J145" s="78">
        <v>670.4</v>
      </c>
      <c r="K145" s="69"/>
      <c r="L145" s="76">
        <v>0.661158095</v>
      </c>
      <c r="M145" s="77">
        <v>1.0480567077363888E-6</v>
      </c>
      <c r="N145" s="77">
        <f t="shared" si="2"/>
        <v>1.2743115066510011E-3</v>
      </c>
      <c r="O145" s="77">
        <f>L145/'סכום נכסי הקרן'!$C$42</f>
        <v>8.4723326819535097E-6</v>
      </c>
    </row>
    <row r="146" spans="2:15">
      <c r="B146" s="75" t="s">
        <v>984</v>
      </c>
      <c r="C146" s="69" t="s">
        <v>985</v>
      </c>
      <c r="D146" s="82" t="s">
        <v>114</v>
      </c>
      <c r="E146" s="82" t="s">
        <v>243</v>
      </c>
      <c r="F146" s="69" t="s">
        <v>986</v>
      </c>
      <c r="G146" s="82" t="s">
        <v>571</v>
      </c>
      <c r="H146" s="82" t="s">
        <v>127</v>
      </c>
      <c r="I146" s="76">
        <v>13.918283999999998</v>
      </c>
      <c r="J146" s="78">
        <v>227.3</v>
      </c>
      <c r="K146" s="69"/>
      <c r="L146" s="76">
        <v>3.1636259E-2</v>
      </c>
      <c r="M146" s="77">
        <v>1.8919706786143394E-7</v>
      </c>
      <c r="N146" s="77">
        <f t="shared" si="2"/>
        <v>6.0975505217237482E-5</v>
      </c>
      <c r="O146" s="77">
        <f>L146/'סכום נכסי הקרן'!$C$42</f>
        <v>4.0539912176443348E-7</v>
      </c>
    </row>
    <row r="147" spans="2:15">
      <c r="B147" s="75" t="s">
        <v>987</v>
      </c>
      <c r="C147" s="69" t="s">
        <v>988</v>
      </c>
      <c r="D147" s="82" t="s">
        <v>114</v>
      </c>
      <c r="E147" s="82" t="s">
        <v>243</v>
      </c>
      <c r="F147" s="69" t="s">
        <v>989</v>
      </c>
      <c r="G147" s="82" t="s">
        <v>491</v>
      </c>
      <c r="H147" s="82" t="s">
        <v>127</v>
      </c>
      <c r="I147" s="76">
        <v>31.442519000000001</v>
      </c>
      <c r="J147" s="78">
        <v>428.7</v>
      </c>
      <c r="K147" s="69"/>
      <c r="L147" s="76">
        <v>0.13479407900000001</v>
      </c>
      <c r="M147" s="77">
        <v>4.3232769144604654E-7</v>
      </c>
      <c r="N147" s="77">
        <f t="shared" si="2"/>
        <v>2.5980116888400811E-4</v>
      </c>
      <c r="O147" s="77">
        <f>L147/'סכום נכסי הקרן'!$C$42</f>
        <v>1.7273028788152754E-6</v>
      </c>
    </row>
    <row r="148" spans="2:15">
      <c r="B148" s="75" t="s">
        <v>990</v>
      </c>
      <c r="C148" s="69" t="s">
        <v>991</v>
      </c>
      <c r="D148" s="82" t="s">
        <v>114</v>
      </c>
      <c r="E148" s="82" t="s">
        <v>243</v>
      </c>
      <c r="F148" s="69" t="s">
        <v>992</v>
      </c>
      <c r="G148" s="82" t="s">
        <v>353</v>
      </c>
      <c r="H148" s="82" t="s">
        <v>127</v>
      </c>
      <c r="I148" s="76">
        <v>46.171987999999999</v>
      </c>
      <c r="J148" s="78">
        <v>353.6</v>
      </c>
      <c r="K148" s="69"/>
      <c r="L148" s="76">
        <v>0.16326415</v>
      </c>
      <c r="M148" s="77">
        <v>3.6974306181833008E-7</v>
      </c>
      <c r="N148" s="77">
        <f t="shared" si="2"/>
        <v>3.146741854058295E-4</v>
      </c>
      <c r="O148" s="77">
        <f>L148/'סכום נכסי הקרן'!$C$42</f>
        <v>2.0921292566740185E-6</v>
      </c>
    </row>
    <row r="149" spans="2:15">
      <c r="B149" s="75" t="s">
        <v>993</v>
      </c>
      <c r="C149" s="69" t="s">
        <v>994</v>
      </c>
      <c r="D149" s="82" t="s">
        <v>114</v>
      </c>
      <c r="E149" s="82" t="s">
        <v>243</v>
      </c>
      <c r="F149" s="69" t="s">
        <v>995</v>
      </c>
      <c r="G149" s="82" t="s">
        <v>475</v>
      </c>
      <c r="H149" s="82" t="s">
        <v>127</v>
      </c>
      <c r="I149" s="76">
        <v>11.076618000000002</v>
      </c>
      <c r="J149" s="78">
        <v>7273</v>
      </c>
      <c r="K149" s="69"/>
      <c r="L149" s="76">
        <v>0.80560244300000006</v>
      </c>
      <c r="M149" s="77">
        <v>1.8677107952179831E-7</v>
      </c>
      <c r="N149" s="77">
        <f t="shared" si="2"/>
        <v>1.5527125367814749E-3</v>
      </c>
      <c r="O149" s="77">
        <f>L149/'סכום נכסי הקרן'!$C$42</f>
        <v>1.0323297798373761E-5</v>
      </c>
    </row>
    <row r="150" spans="2:15">
      <c r="B150" s="75" t="s">
        <v>996</v>
      </c>
      <c r="C150" s="69" t="s">
        <v>997</v>
      </c>
      <c r="D150" s="82" t="s">
        <v>114</v>
      </c>
      <c r="E150" s="82" t="s">
        <v>243</v>
      </c>
      <c r="F150" s="69" t="s">
        <v>998</v>
      </c>
      <c r="G150" s="82" t="s">
        <v>123</v>
      </c>
      <c r="H150" s="82" t="s">
        <v>127</v>
      </c>
      <c r="I150" s="76">
        <v>16.114135000000001</v>
      </c>
      <c r="J150" s="78">
        <v>1355</v>
      </c>
      <c r="K150" s="76">
        <v>1.6114135000000002E-2</v>
      </c>
      <c r="L150" s="76">
        <v>0.23446067099999998</v>
      </c>
      <c r="M150" s="77">
        <v>1.3982288959793752E-6</v>
      </c>
      <c r="N150" s="77">
        <f t="shared" si="2"/>
        <v>4.5189786402360341E-4</v>
      </c>
      <c r="O150" s="77">
        <f>L150/'סכום נכסי הקרן'!$C$42</f>
        <v>3.0044687050924626E-6</v>
      </c>
    </row>
    <row r="151" spans="2:15">
      <c r="B151" s="75" t="s">
        <v>999</v>
      </c>
      <c r="C151" s="69" t="s">
        <v>1000</v>
      </c>
      <c r="D151" s="82" t="s">
        <v>114</v>
      </c>
      <c r="E151" s="82" t="s">
        <v>243</v>
      </c>
      <c r="F151" s="69" t="s">
        <v>1001</v>
      </c>
      <c r="G151" s="82" t="s">
        <v>449</v>
      </c>
      <c r="H151" s="82" t="s">
        <v>127</v>
      </c>
      <c r="I151" s="76">
        <v>6.7594060000000002</v>
      </c>
      <c r="J151" s="78">
        <v>26800</v>
      </c>
      <c r="K151" s="69"/>
      <c r="L151" s="76">
        <v>1.811520687</v>
      </c>
      <c r="M151" s="77">
        <v>1.8517946453227667E-6</v>
      </c>
      <c r="N151" s="77">
        <f t="shared" si="2"/>
        <v>3.4915123530029936E-3</v>
      </c>
      <c r="O151" s="77">
        <f>L151/'סכום נכסי הקרן'!$C$42</f>
        <v>2.3213518879330933E-5</v>
      </c>
    </row>
    <row r="152" spans="2:15">
      <c r="B152" s="75" t="s">
        <v>1002</v>
      </c>
      <c r="C152" s="69" t="s">
        <v>1003</v>
      </c>
      <c r="D152" s="82" t="s">
        <v>114</v>
      </c>
      <c r="E152" s="82" t="s">
        <v>243</v>
      </c>
      <c r="F152" s="69" t="s">
        <v>1004</v>
      </c>
      <c r="G152" s="82" t="s">
        <v>801</v>
      </c>
      <c r="H152" s="82" t="s">
        <v>127</v>
      </c>
      <c r="I152" s="76">
        <v>19.654785</v>
      </c>
      <c r="J152" s="78">
        <v>654.6</v>
      </c>
      <c r="K152" s="69"/>
      <c r="L152" s="76">
        <v>0.12866022299999999</v>
      </c>
      <c r="M152" s="77">
        <v>8.9860538850009346E-7</v>
      </c>
      <c r="N152" s="77">
        <f t="shared" si="2"/>
        <v>2.4797881755827823E-4</v>
      </c>
      <c r="O152" s="77">
        <f>L152/'סכום נכסי הקרן'!$C$42</f>
        <v>1.6487013022056798E-6</v>
      </c>
    </row>
    <row r="153" spans="2:15">
      <c r="B153" s="75" t="s">
        <v>1005</v>
      </c>
      <c r="C153" s="69" t="s">
        <v>1006</v>
      </c>
      <c r="D153" s="82" t="s">
        <v>114</v>
      </c>
      <c r="E153" s="82" t="s">
        <v>243</v>
      </c>
      <c r="F153" s="69" t="s">
        <v>1007</v>
      </c>
      <c r="G153" s="82" t="s">
        <v>501</v>
      </c>
      <c r="H153" s="82" t="s">
        <v>127</v>
      </c>
      <c r="I153" s="76">
        <v>0.679006</v>
      </c>
      <c r="J153" s="78">
        <v>11220</v>
      </c>
      <c r="K153" s="69"/>
      <c r="L153" s="76">
        <v>7.6184450000000001E-2</v>
      </c>
      <c r="M153" s="77">
        <v>2.0422314083392084E-7</v>
      </c>
      <c r="N153" s="77">
        <f t="shared" si="2"/>
        <v>1.4683737822627412E-4</v>
      </c>
      <c r="O153" s="77">
        <f>L153/'סכום נכסי הקרן'!$C$42</f>
        <v>9.7625667820289346E-7</v>
      </c>
    </row>
    <row r="154" spans="2:15">
      <c r="B154" s="75" t="s">
        <v>1008</v>
      </c>
      <c r="C154" s="69" t="s">
        <v>1009</v>
      </c>
      <c r="D154" s="82" t="s">
        <v>114</v>
      </c>
      <c r="E154" s="82" t="s">
        <v>243</v>
      </c>
      <c r="F154" s="69" t="s">
        <v>1010</v>
      </c>
      <c r="G154" s="82" t="s">
        <v>122</v>
      </c>
      <c r="H154" s="82" t="s">
        <v>127</v>
      </c>
      <c r="I154" s="76">
        <v>43.667177000000002</v>
      </c>
      <c r="J154" s="78">
        <v>881.6</v>
      </c>
      <c r="K154" s="69"/>
      <c r="L154" s="76">
        <v>0.38496983500000004</v>
      </c>
      <c r="M154" s="77">
        <v>1.1021468720415118E-6</v>
      </c>
      <c r="N154" s="77">
        <f t="shared" si="2"/>
        <v>7.4198817826474223E-4</v>
      </c>
      <c r="O154" s="77">
        <f>L154/'סכום נכסי הקרן'!$C$42</f>
        <v>4.9331506931587223E-6</v>
      </c>
    </row>
    <row r="155" spans="2:15">
      <c r="B155" s="75" t="s">
        <v>1013</v>
      </c>
      <c r="C155" s="69" t="s">
        <v>1014</v>
      </c>
      <c r="D155" s="82" t="s">
        <v>114</v>
      </c>
      <c r="E155" s="82" t="s">
        <v>243</v>
      </c>
      <c r="F155" s="69" t="s">
        <v>1015</v>
      </c>
      <c r="G155" s="82" t="s">
        <v>421</v>
      </c>
      <c r="H155" s="82" t="s">
        <v>127</v>
      </c>
      <c r="I155" s="76">
        <v>21.189437999999999</v>
      </c>
      <c r="J155" s="78">
        <v>7550</v>
      </c>
      <c r="K155" s="69"/>
      <c r="L155" s="76">
        <v>1.599802551</v>
      </c>
      <c r="M155" s="77">
        <v>8.4757751999999992E-7</v>
      </c>
      <c r="N155" s="77">
        <f t="shared" si="2"/>
        <v>3.0834482925130415E-3</v>
      </c>
      <c r="O155" s="77">
        <f>L155/'סכום נכסי הקרן'!$C$42</f>
        <v>2.0500481715360221E-5</v>
      </c>
    </row>
    <row r="156" spans="2:15">
      <c r="B156" s="75" t="s">
        <v>1016</v>
      </c>
      <c r="C156" s="69" t="s">
        <v>1017</v>
      </c>
      <c r="D156" s="82" t="s">
        <v>114</v>
      </c>
      <c r="E156" s="82" t="s">
        <v>243</v>
      </c>
      <c r="F156" s="69" t="s">
        <v>1018</v>
      </c>
      <c r="G156" s="82" t="s">
        <v>353</v>
      </c>
      <c r="H156" s="82" t="s">
        <v>127</v>
      </c>
      <c r="I156" s="76">
        <v>61.417110000000001</v>
      </c>
      <c r="J156" s="78">
        <v>701.5</v>
      </c>
      <c r="K156" s="76">
        <v>2.6515179E-2</v>
      </c>
      <c r="L156" s="76">
        <v>0.45735620600000004</v>
      </c>
      <c r="M156" s="77">
        <v>4.4191968814630287E-7</v>
      </c>
      <c r="N156" s="77">
        <f t="shared" si="2"/>
        <v>8.8150516548397655E-4</v>
      </c>
      <c r="O156" s="77">
        <f>L156/'סכום נכסי הקרן'!$C$42</f>
        <v>5.8607373345221803E-6</v>
      </c>
    </row>
    <row r="157" spans="2:15">
      <c r="B157" s="75" t="s">
        <v>1019</v>
      </c>
      <c r="C157" s="69" t="s">
        <v>1020</v>
      </c>
      <c r="D157" s="82" t="s">
        <v>114</v>
      </c>
      <c r="E157" s="82" t="s">
        <v>243</v>
      </c>
      <c r="F157" s="69" t="s">
        <v>1021</v>
      </c>
      <c r="G157" s="82" t="s">
        <v>149</v>
      </c>
      <c r="H157" s="82" t="s">
        <v>127</v>
      </c>
      <c r="I157" s="76">
        <v>9.0650999999999993</v>
      </c>
      <c r="J157" s="78">
        <v>546.4</v>
      </c>
      <c r="K157" s="69"/>
      <c r="L157" s="76">
        <v>4.9531706000000009E-2</v>
      </c>
      <c r="M157" s="77">
        <v>1.1958531199879267E-6</v>
      </c>
      <c r="N157" s="77">
        <f t="shared" si="2"/>
        <v>9.5467065104684907E-5</v>
      </c>
      <c r="O157" s="77">
        <f>L157/'סכום נכסי הקרן'!$C$42</f>
        <v>6.3471822353882367E-7</v>
      </c>
    </row>
    <row r="158" spans="2:15">
      <c r="B158" s="75" t="s">
        <v>1022</v>
      </c>
      <c r="C158" s="69" t="s">
        <v>1023</v>
      </c>
      <c r="D158" s="82" t="s">
        <v>114</v>
      </c>
      <c r="E158" s="82" t="s">
        <v>243</v>
      </c>
      <c r="F158" s="69" t="s">
        <v>1024</v>
      </c>
      <c r="G158" s="82" t="s">
        <v>491</v>
      </c>
      <c r="H158" s="82" t="s">
        <v>127</v>
      </c>
      <c r="I158" s="76">
        <v>29.692639</v>
      </c>
      <c r="J158" s="78">
        <v>701.5</v>
      </c>
      <c r="K158" s="69"/>
      <c r="L158" s="76">
        <v>0.20829386200000002</v>
      </c>
      <c r="M158" s="77">
        <v>1.0618173829983208E-6</v>
      </c>
      <c r="N158" s="77">
        <f t="shared" si="2"/>
        <v>4.014641386359729E-4</v>
      </c>
      <c r="O158" s="77">
        <f>L158/'סכום נכסי הקרן'!$C$42</f>
        <v>2.6691572073588761E-6</v>
      </c>
    </row>
    <row r="159" spans="2:15">
      <c r="B159" s="75" t="s">
        <v>1025</v>
      </c>
      <c r="C159" s="69" t="s">
        <v>1026</v>
      </c>
      <c r="D159" s="82" t="s">
        <v>114</v>
      </c>
      <c r="E159" s="82" t="s">
        <v>243</v>
      </c>
      <c r="F159" s="69" t="s">
        <v>1027</v>
      </c>
      <c r="G159" s="82" t="s">
        <v>151</v>
      </c>
      <c r="H159" s="82" t="s">
        <v>127</v>
      </c>
      <c r="I159" s="76">
        <v>181.205951</v>
      </c>
      <c r="J159" s="78">
        <v>44.1</v>
      </c>
      <c r="K159" s="69"/>
      <c r="L159" s="76">
        <v>7.9911823999999992E-2</v>
      </c>
      <c r="M159" s="77">
        <v>1.3198924066621611E-6</v>
      </c>
      <c r="N159" s="77">
        <f t="shared" si="2"/>
        <v>1.5402149290884751E-4</v>
      </c>
      <c r="O159" s="77">
        <f>L159/'סכום נכסי הקרן'!$C$42</f>
        <v>1.0240206741319816E-6</v>
      </c>
    </row>
    <row r="160" spans="2:15">
      <c r="B160" s="75" t="s">
        <v>1028</v>
      </c>
      <c r="C160" s="69" t="s">
        <v>1029</v>
      </c>
      <c r="D160" s="82" t="s">
        <v>114</v>
      </c>
      <c r="E160" s="82" t="s">
        <v>243</v>
      </c>
      <c r="F160" s="69" t="s">
        <v>1030</v>
      </c>
      <c r="G160" s="82" t="s">
        <v>883</v>
      </c>
      <c r="H160" s="82" t="s">
        <v>127</v>
      </c>
      <c r="I160" s="76">
        <v>1.963716</v>
      </c>
      <c r="J160" s="78">
        <v>711</v>
      </c>
      <c r="K160" s="69"/>
      <c r="L160" s="76">
        <v>1.3962018999999999E-2</v>
      </c>
      <c r="M160" s="77">
        <v>1.0530716547295922E-7</v>
      </c>
      <c r="N160" s="77">
        <f t="shared" si="2"/>
        <v>2.6910298160653849E-5</v>
      </c>
      <c r="O160" s="77">
        <f>L160/'סכום נכסי הקרן'!$C$42</f>
        <v>1.7891465108622146E-7</v>
      </c>
    </row>
    <row r="161" spans="2:15">
      <c r="B161" s="75" t="s">
        <v>1031</v>
      </c>
      <c r="C161" s="69" t="s">
        <v>1032</v>
      </c>
      <c r="D161" s="82" t="s">
        <v>114</v>
      </c>
      <c r="E161" s="82" t="s">
        <v>243</v>
      </c>
      <c r="F161" s="69" t="s">
        <v>1033</v>
      </c>
      <c r="G161" s="82" t="s">
        <v>360</v>
      </c>
      <c r="H161" s="82" t="s">
        <v>127</v>
      </c>
      <c r="I161" s="76">
        <v>177.04958900000003</v>
      </c>
      <c r="J161" s="78">
        <v>861.4</v>
      </c>
      <c r="K161" s="76">
        <v>1.9906925000000002E-2</v>
      </c>
      <c r="L161" s="76">
        <v>1.545012085</v>
      </c>
      <c r="M161" s="77">
        <v>1.6589040209874851E-6</v>
      </c>
      <c r="N161" s="77">
        <f t="shared" si="2"/>
        <v>2.9778455300170752E-3</v>
      </c>
      <c r="O161" s="77">
        <f>L161/'סכום נכסי הקרן'!$C$42</f>
        <v>1.979837573002662E-5</v>
      </c>
    </row>
    <row r="162" spans="2:15">
      <c r="B162" s="75" t="s">
        <v>1034</v>
      </c>
      <c r="C162" s="69" t="s">
        <v>1035</v>
      </c>
      <c r="D162" s="82" t="s">
        <v>114</v>
      </c>
      <c r="E162" s="82" t="s">
        <v>243</v>
      </c>
      <c r="F162" s="69" t="s">
        <v>1036</v>
      </c>
      <c r="G162" s="82" t="s">
        <v>149</v>
      </c>
      <c r="H162" s="82" t="s">
        <v>127</v>
      </c>
      <c r="I162" s="76">
        <v>73.895686999999995</v>
      </c>
      <c r="J162" s="78">
        <v>265.39999999999998</v>
      </c>
      <c r="K162" s="69"/>
      <c r="L162" s="76">
        <v>0.19611915400000002</v>
      </c>
      <c r="M162" s="77">
        <v>9.6610085021183221E-7</v>
      </c>
      <c r="N162" s="77">
        <f t="shared" si="2"/>
        <v>3.7799869124624383E-4</v>
      </c>
      <c r="O162" s="77">
        <f>L162/'סכום נכסי הקרן'!$C$42</f>
        <v>2.5131458429640397E-6</v>
      </c>
    </row>
    <row r="163" spans="2:15">
      <c r="B163" s="75" t="s">
        <v>1037</v>
      </c>
      <c r="C163" s="69" t="s">
        <v>1038</v>
      </c>
      <c r="D163" s="82" t="s">
        <v>114</v>
      </c>
      <c r="E163" s="82" t="s">
        <v>243</v>
      </c>
      <c r="F163" s="69" t="s">
        <v>1039</v>
      </c>
      <c r="G163" s="82" t="s">
        <v>449</v>
      </c>
      <c r="H163" s="82" t="s">
        <v>127</v>
      </c>
      <c r="I163" s="76">
        <v>0.21004999999999999</v>
      </c>
      <c r="J163" s="78">
        <v>168.7</v>
      </c>
      <c r="K163" s="69"/>
      <c r="L163" s="76">
        <v>3.5435399999999998E-4</v>
      </c>
      <c r="M163" s="77">
        <v>3.0639172075745924E-8</v>
      </c>
      <c r="N163" s="77">
        <f t="shared" si="2"/>
        <v>6.8297943115679288E-7</v>
      </c>
      <c r="O163" s="77">
        <f>L163/'סכום נכסי הקרן'!$C$42</f>
        <v>4.5408276747801958E-9</v>
      </c>
    </row>
    <row r="164" spans="2:15">
      <c r="B164" s="75" t="s">
        <v>1040</v>
      </c>
      <c r="C164" s="69" t="s">
        <v>1041</v>
      </c>
      <c r="D164" s="82" t="s">
        <v>114</v>
      </c>
      <c r="E164" s="82" t="s">
        <v>243</v>
      </c>
      <c r="F164" s="69" t="s">
        <v>1042</v>
      </c>
      <c r="G164" s="82" t="s">
        <v>1043</v>
      </c>
      <c r="H164" s="82" t="s">
        <v>127</v>
      </c>
      <c r="I164" s="76">
        <v>22.319375000000001</v>
      </c>
      <c r="J164" s="78">
        <v>751.1</v>
      </c>
      <c r="K164" s="69"/>
      <c r="L164" s="76">
        <v>0.16764082599999999</v>
      </c>
      <c r="M164" s="77">
        <v>4.4712351896704206E-7</v>
      </c>
      <c r="N164" s="77">
        <f t="shared" si="2"/>
        <v>3.2310976024014094E-4</v>
      </c>
      <c r="O164" s="77">
        <f>L164/'סכום נכסי הקרן'!$C$42</f>
        <v>2.1482136567494975E-6</v>
      </c>
    </row>
    <row r="165" spans="2:15">
      <c r="B165" s="75" t="s">
        <v>1044</v>
      </c>
      <c r="C165" s="69" t="s">
        <v>1045</v>
      </c>
      <c r="D165" s="82" t="s">
        <v>114</v>
      </c>
      <c r="E165" s="82" t="s">
        <v>243</v>
      </c>
      <c r="F165" s="69" t="s">
        <v>1046</v>
      </c>
      <c r="G165" s="82" t="s">
        <v>360</v>
      </c>
      <c r="H165" s="82" t="s">
        <v>127</v>
      </c>
      <c r="I165" s="76">
        <v>10.140647</v>
      </c>
      <c r="J165" s="78">
        <v>490</v>
      </c>
      <c r="K165" s="69"/>
      <c r="L165" s="76">
        <v>4.9689168999999998E-2</v>
      </c>
      <c r="M165" s="77">
        <v>6.7564346770073941E-7</v>
      </c>
      <c r="N165" s="77">
        <f t="shared" si="2"/>
        <v>9.5770558193991734E-5</v>
      </c>
      <c r="O165" s="77">
        <f>L165/'סכום נכסי הקרן'!$C$42</f>
        <v>6.3673601464081173E-7</v>
      </c>
    </row>
    <row r="166" spans="2:15">
      <c r="B166" s="75" t="s">
        <v>1047</v>
      </c>
      <c r="C166" s="69" t="s">
        <v>1048</v>
      </c>
      <c r="D166" s="82" t="s">
        <v>114</v>
      </c>
      <c r="E166" s="82" t="s">
        <v>243</v>
      </c>
      <c r="F166" s="69" t="s">
        <v>1049</v>
      </c>
      <c r="G166" s="82" t="s">
        <v>360</v>
      </c>
      <c r="H166" s="82" t="s">
        <v>127</v>
      </c>
      <c r="I166" s="76">
        <v>22.248186</v>
      </c>
      <c r="J166" s="78">
        <v>2190</v>
      </c>
      <c r="K166" s="69"/>
      <c r="L166" s="76">
        <v>0.48723528399999999</v>
      </c>
      <c r="M166" s="77">
        <v>8.6483050835927812E-7</v>
      </c>
      <c r="N166" s="77">
        <f t="shared" si="2"/>
        <v>9.3909389228240248E-4</v>
      </c>
      <c r="O166" s="77">
        <f>L166/'סכום נכסי הקרן'!$C$42</f>
        <v>6.2436192669381144E-6</v>
      </c>
    </row>
    <row r="167" spans="2:15">
      <c r="B167" s="75" t="s">
        <v>1050</v>
      </c>
      <c r="C167" s="69" t="s">
        <v>1051</v>
      </c>
      <c r="D167" s="82" t="s">
        <v>114</v>
      </c>
      <c r="E167" s="82" t="s">
        <v>243</v>
      </c>
      <c r="F167" s="69" t="s">
        <v>1052</v>
      </c>
      <c r="G167" s="82" t="s">
        <v>431</v>
      </c>
      <c r="H167" s="82" t="s">
        <v>127</v>
      </c>
      <c r="I167" s="76">
        <v>308.66521299999999</v>
      </c>
      <c r="J167" s="78">
        <v>150.1</v>
      </c>
      <c r="K167" s="69"/>
      <c r="L167" s="76">
        <v>0.46330648499999999</v>
      </c>
      <c r="M167" s="77">
        <v>1.3517349513682742E-6</v>
      </c>
      <c r="N167" s="77">
        <f t="shared" si="2"/>
        <v>8.9297369177871063E-4</v>
      </c>
      <c r="O167" s="77">
        <f>L167/'סכום נכסי הקרן'!$C$42</f>
        <v>5.9369864852467755E-6</v>
      </c>
    </row>
    <row r="168" spans="2:15">
      <c r="B168" s="75" t="s">
        <v>1053</v>
      </c>
      <c r="C168" s="69" t="s">
        <v>1054</v>
      </c>
      <c r="D168" s="82" t="s">
        <v>114</v>
      </c>
      <c r="E168" s="82" t="s">
        <v>243</v>
      </c>
      <c r="F168" s="69" t="s">
        <v>1055</v>
      </c>
      <c r="G168" s="82" t="s">
        <v>571</v>
      </c>
      <c r="H168" s="82" t="s">
        <v>127</v>
      </c>
      <c r="I168" s="76">
        <v>123.61499999999999</v>
      </c>
      <c r="J168" s="78">
        <v>414.8</v>
      </c>
      <c r="K168" s="69"/>
      <c r="L168" s="76">
        <v>0.51275501999999995</v>
      </c>
      <c r="M168" s="77">
        <v>4.2995026259956174E-7</v>
      </c>
      <c r="N168" s="77">
        <f t="shared" si="2"/>
        <v>9.8828045367736761E-4</v>
      </c>
      <c r="O168" s="77">
        <f>L168/'סכום נכסי הקרן'!$C$42</f>
        <v>6.5706389237837665E-6</v>
      </c>
    </row>
    <row r="169" spans="2:15">
      <c r="B169" s="75" t="s">
        <v>1056</v>
      </c>
      <c r="C169" s="69" t="s">
        <v>1057</v>
      </c>
      <c r="D169" s="82" t="s">
        <v>114</v>
      </c>
      <c r="E169" s="82" t="s">
        <v>243</v>
      </c>
      <c r="F169" s="69" t="s">
        <v>1058</v>
      </c>
      <c r="G169" s="82" t="s">
        <v>421</v>
      </c>
      <c r="H169" s="82" t="s">
        <v>127</v>
      </c>
      <c r="I169" s="76">
        <v>103.86407</v>
      </c>
      <c r="J169" s="78">
        <v>483.7</v>
      </c>
      <c r="K169" s="69"/>
      <c r="L169" s="76">
        <v>0.50239050699999999</v>
      </c>
      <c r="M169" s="77">
        <v>6.8108621689681668E-7</v>
      </c>
      <c r="N169" s="77">
        <f t="shared" si="2"/>
        <v>9.6830396352075266E-4</v>
      </c>
      <c r="O169" s="77">
        <f>L169/'סכום נכסי הקרן'!$C$42</f>
        <v>6.4378240904080492E-6</v>
      </c>
    </row>
    <row r="170" spans="2:15">
      <c r="B170" s="75" t="s">
        <v>1059</v>
      </c>
      <c r="C170" s="69" t="s">
        <v>1060</v>
      </c>
      <c r="D170" s="82" t="s">
        <v>114</v>
      </c>
      <c r="E170" s="82" t="s">
        <v>243</v>
      </c>
      <c r="F170" s="69" t="s">
        <v>1061</v>
      </c>
      <c r="G170" s="82" t="s">
        <v>571</v>
      </c>
      <c r="H170" s="82" t="s">
        <v>127</v>
      </c>
      <c r="I170" s="76">
        <v>1.928353</v>
      </c>
      <c r="J170" s="78">
        <v>17030</v>
      </c>
      <c r="K170" s="69"/>
      <c r="L170" s="76">
        <v>0.32839848100000002</v>
      </c>
      <c r="M170" s="77">
        <v>8.5300103641886539E-7</v>
      </c>
      <c r="N170" s="77">
        <f t="shared" si="2"/>
        <v>6.3295294464330834E-4</v>
      </c>
      <c r="O170" s="77">
        <f>L170/'סכום נכסי הקרן'!$C$42</f>
        <v>4.2082237279121401E-6</v>
      </c>
    </row>
    <row r="171" spans="2:15">
      <c r="B171" s="75" t="s">
        <v>1062</v>
      </c>
      <c r="C171" s="69" t="s">
        <v>1063</v>
      </c>
      <c r="D171" s="82" t="s">
        <v>114</v>
      </c>
      <c r="E171" s="82" t="s">
        <v>243</v>
      </c>
      <c r="F171" s="69" t="s">
        <v>1064</v>
      </c>
      <c r="G171" s="82" t="s">
        <v>1065</v>
      </c>
      <c r="H171" s="82" t="s">
        <v>127</v>
      </c>
      <c r="I171" s="76">
        <v>9.1155760000000008</v>
      </c>
      <c r="J171" s="78">
        <v>1684</v>
      </c>
      <c r="K171" s="69"/>
      <c r="L171" s="76">
        <v>0.15350630200000001</v>
      </c>
      <c r="M171" s="77">
        <v>2.0338207367351842E-7</v>
      </c>
      <c r="N171" s="77">
        <f t="shared" si="2"/>
        <v>2.9586697714416337E-4</v>
      </c>
      <c r="O171" s="77">
        <f>L171/'סכום נכסי הקרן'!$C$42</f>
        <v>1.9670884606206412E-6</v>
      </c>
    </row>
    <row r="172" spans="2:15">
      <c r="B172" s="75" t="s">
        <v>1066</v>
      </c>
      <c r="C172" s="69" t="s">
        <v>1067</v>
      </c>
      <c r="D172" s="82" t="s">
        <v>114</v>
      </c>
      <c r="E172" s="82" t="s">
        <v>243</v>
      </c>
      <c r="F172" s="69" t="s">
        <v>493</v>
      </c>
      <c r="G172" s="82" t="s">
        <v>421</v>
      </c>
      <c r="H172" s="82" t="s">
        <v>127</v>
      </c>
      <c r="I172" s="76">
        <v>14.722410999999999</v>
      </c>
      <c r="J172" s="78">
        <v>5.0999999999999996</v>
      </c>
      <c r="K172" s="69"/>
      <c r="L172" s="76">
        <v>7.5084300000000006E-4</v>
      </c>
      <c r="M172" s="77">
        <v>5.9896209382058999E-7</v>
      </c>
      <c r="N172" s="77">
        <f t="shared" si="2"/>
        <v>1.4471695677996014E-6</v>
      </c>
      <c r="O172" s="77">
        <f>L172/'סכום נכסי הקרן'!$C$42</f>
        <v>9.6215893536265623E-9</v>
      </c>
    </row>
    <row r="173" spans="2:15">
      <c r="B173" s="75" t="s">
        <v>1068</v>
      </c>
      <c r="C173" s="69" t="s">
        <v>1069</v>
      </c>
      <c r="D173" s="82" t="s">
        <v>114</v>
      </c>
      <c r="E173" s="82" t="s">
        <v>243</v>
      </c>
      <c r="F173" s="69" t="s">
        <v>1070</v>
      </c>
      <c r="G173" s="82" t="s">
        <v>501</v>
      </c>
      <c r="H173" s="82" t="s">
        <v>127</v>
      </c>
      <c r="I173" s="76">
        <v>11.721971000000002</v>
      </c>
      <c r="J173" s="78">
        <v>7922</v>
      </c>
      <c r="K173" s="69"/>
      <c r="L173" s="76">
        <v>0.92861453699999996</v>
      </c>
      <c r="M173" s="77">
        <v>9.3197688831530902E-7</v>
      </c>
      <c r="N173" s="77">
        <f t="shared" si="2"/>
        <v>1.7898051898502306E-3</v>
      </c>
      <c r="O173" s="77">
        <f>L173/'סכום נכסי הקרן'!$C$42</f>
        <v>1.1899621815508779E-5</v>
      </c>
    </row>
    <row r="174" spans="2:15">
      <c r="B174" s="75" t="s">
        <v>1071</v>
      </c>
      <c r="C174" s="69" t="s">
        <v>1072</v>
      </c>
      <c r="D174" s="82" t="s">
        <v>114</v>
      </c>
      <c r="E174" s="82" t="s">
        <v>243</v>
      </c>
      <c r="F174" s="69" t="s">
        <v>1073</v>
      </c>
      <c r="G174" s="82" t="s">
        <v>360</v>
      </c>
      <c r="H174" s="82" t="s">
        <v>127</v>
      </c>
      <c r="I174" s="76">
        <v>113.722256</v>
      </c>
      <c r="J174" s="78">
        <v>470.4</v>
      </c>
      <c r="K174" s="69"/>
      <c r="L174" s="76">
        <v>0.53494949399999991</v>
      </c>
      <c r="M174" s="77">
        <v>1.3316884052406216E-6</v>
      </c>
      <c r="N174" s="77">
        <f t="shared" si="2"/>
        <v>1.0310579282574322E-3</v>
      </c>
      <c r="O174" s="77">
        <f>L174/'סכום נכסי הקרן'!$C$42</f>
        <v>6.8550474016516308E-6</v>
      </c>
    </row>
    <row r="175" spans="2:15">
      <c r="B175" s="75" t="s">
        <v>1074</v>
      </c>
      <c r="C175" s="69" t="s">
        <v>1075</v>
      </c>
      <c r="D175" s="82" t="s">
        <v>114</v>
      </c>
      <c r="E175" s="82" t="s">
        <v>243</v>
      </c>
      <c r="F175" s="69" t="s">
        <v>615</v>
      </c>
      <c r="G175" s="82" t="s">
        <v>267</v>
      </c>
      <c r="H175" s="82" t="s">
        <v>127</v>
      </c>
      <c r="I175" s="76">
        <v>152.45849999999999</v>
      </c>
      <c r="J175" s="78">
        <v>576</v>
      </c>
      <c r="K175" s="69"/>
      <c r="L175" s="76">
        <v>0.87816095999999999</v>
      </c>
      <c r="M175" s="77">
        <v>2.1442760655311615E-6</v>
      </c>
      <c r="N175" s="77">
        <f t="shared" si="2"/>
        <v>1.6925613170019336E-3</v>
      </c>
      <c r="O175" s="77">
        <f>L175/'סכום נכסי הקרן'!$C$42</f>
        <v>1.1253090384416557E-5</v>
      </c>
    </row>
    <row r="176" spans="2:15">
      <c r="B176" s="75" t="s">
        <v>1076</v>
      </c>
      <c r="C176" s="69" t="s">
        <v>1077</v>
      </c>
      <c r="D176" s="82" t="s">
        <v>114</v>
      </c>
      <c r="E176" s="82" t="s">
        <v>243</v>
      </c>
      <c r="F176" s="69" t="s">
        <v>1078</v>
      </c>
      <c r="G176" s="82" t="s">
        <v>151</v>
      </c>
      <c r="H176" s="82" t="s">
        <v>127</v>
      </c>
      <c r="I176" s="76">
        <v>25.835535</v>
      </c>
      <c r="J176" s="78">
        <v>68.400000000000006</v>
      </c>
      <c r="K176" s="69"/>
      <c r="L176" s="76">
        <v>1.7671506E-2</v>
      </c>
      <c r="M176" s="77">
        <v>6.580149657037018E-7</v>
      </c>
      <c r="N176" s="77">
        <f t="shared" si="2"/>
        <v>3.4059937564028781E-5</v>
      </c>
      <c r="O176" s="77">
        <f>L176/'סכום נכסי הקרן'!$C$42</f>
        <v>2.2644943615662384E-7</v>
      </c>
    </row>
    <row r="177" spans="2:15">
      <c r="B177" s="75" t="s">
        <v>1079</v>
      </c>
      <c r="C177" s="69" t="s">
        <v>1080</v>
      </c>
      <c r="D177" s="82" t="s">
        <v>114</v>
      </c>
      <c r="E177" s="82" t="s">
        <v>243</v>
      </c>
      <c r="F177" s="69" t="s">
        <v>1081</v>
      </c>
      <c r="G177" s="82" t="s">
        <v>449</v>
      </c>
      <c r="H177" s="82" t="s">
        <v>127</v>
      </c>
      <c r="I177" s="76">
        <v>31.510823000000002</v>
      </c>
      <c r="J177" s="78">
        <v>2540</v>
      </c>
      <c r="K177" s="69"/>
      <c r="L177" s="76">
        <v>0.80037491100000002</v>
      </c>
      <c r="M177" s="77">
        <v>8.8290341832446069E-7</v>
      </c>
      <c r="N177" s="77">
        <f t="shared" si="2"/>
        <v>1.542637028019858E-3</v>
      </c>
      <c r="O177" s="77">
        <f>L177/'סכום נכסי הקרן'!$C$42</f>
        <v>1.0256310204113786E-5</v>
      </c>
    </row>
    <row r="178" spans="2:15">
      <c r="B178" s="75" t="s">
        <v>1082</v>
      </c>
      <c r="C178" s="69" t="s">
        <v>1083</v>
      </c>
      <c r="D178" s="82" t="s">
        <v>114</v>
      </c>
      <c r="E178" s="82" t="s">
        <v>243</v>
      </c>
      <c r="F178" s="69" t="s">
        <v>1084</v>
      </c>
      <c r="G178" s="82" t="s">
        <v>360</v>
      </c>
      <c r="H178" s="82" t="s">
        <v>127</v>
      </c>
      <c r="I178" s="76">
        <v>6.8674999999999997</v>
      </c>
      <c r="J178" s="78">
        <v>5790</v>
      </c>
      <c r="K178" s="69"/>
      <c r="L178" s="76">
        <v>0.39762824999999996</v>
      </c>
      <c r="M178" s="77">
        <v>8.1718984269021156E-7</v>
      </c>
      <c r="N178" s="77">
        <f t="shared" si="2"/>
        <v>7.6638591915675013E-4</v>
      </c>
      <c r="O178" s="77">
        <f>L178/'סכום נכסי הקרן'!$C$42</f>
        <v>5.0953604640399665E-6</v>
      </c>
    </row>
    <row r="179" spans="2:15">
      <c r="B179" s="75" t="s">
        <v>1085</v>
      </c>
      <c r="C179" s="69" t="s">
        <v>1086</v>
      </c>
      <c r="D179" s="82" t="s">
        <v>114</v>
      </c>
      <c r="E179" s="82" t="s">
        <v>243</v>
      </c>
      <c r="F179" s="69" t="s">
        <v>1087</v>
      </c>
      <c r="G179" s="82" t="s">
        <v>360</v>
      </c>
      <c r="H179" s="82" t="s">
        <v>127</v>
      </c>
      <c r="I179" s="76">
        <v>26.928730999999999</v>
      </c>
      <c r="J179" s="78">
        <v>1013</v>
      </c>
      <c r="K179" s="76">
        <v>4.4412749999999997E-3</v>
      </c>
      <c r="L179" s="76">
        <v>0.27722932100000003</v>
      </c>
      <c r="M179" s="77">
        <v>1.6150093798503542E-6</v>
      </c>
      <c r="N179" s="77">
        <f t="shared" si="2"/>
        <v>5.3432986210558923E-4</v>
      </c>
      <c r="O179" s="77">
        <f>L179/'סכום נכסי הקרן'!$C$42</f>
        <v>3.5525225425910889E-6</v>
      </c>
    </row>
    <row r="180" spans="2:15">
      <c r="B180" s="75" t="s">
        <v>1088</v>
      </c>
      <c r="C180" s="69" t="s">
        <v>1089</v>
      </c>
      <c r="D180" s="82" t="s">
        <v>114</v>
      </c>
      <c r="E180" s="82" t="s">
        <v>243</v>
      </c>
      <c r="F180" s="69" t="s">
        <v>1090</v>
      </c>
      <c r="G180" s="82" t="s">
        <v>121</v>
      </c>
      <c r="H180" s="82" t="s">
        <v>127</v>
      </c>
      <c r="I180" s="76">
        <v>21.845517999999998</v>
      </c>
      <c r="J180" s="78">
        <v>819.8</v>
      </c>
      <c r="K180" s="69"/>
      <c r="L180" s="76">
        <v>0.17908955199999999</v>
      </c>
      <c r="M180" s="77">
        <v>1.0922212889355532E-6</v>
      </c>
      <c r="N180" s="77">
        <f t="shared" si="2"/>
        <v>3.4517595498028775E-4</v>
      </c>
      <c r="O180" s="77">
        <f>L180/'סכום נכסי הקרן'!$C$42</f>
        <v>2.2949220101525225E-6</v>
      </c>
    </row>
    <row r="181" spans="2:15">
      <c r="B181" s="75" t="s">
        <v>1091</v>
      </c>
      <c r="C181" s="69" t="s">
        <v>1092</v>
      </c>
      <c r="D181" s="82" t="s">
        <v>114</v>
      </c>
      <c r="E181" s="82" t="s">
        <v>243</v>
      </c>
      <c r="F181" s="69" t="s">
        <v>624</v>
      </c>
      <c r="G181" s="82" t="s">
        <v>121</v>
      </c>
      <c r="H181" s="82" t="s">
        <v>127</v>
      </c>
      <c r="I181" s="76">
        <v>91.207830999999999</v>
      </c>
      <c r="J181" s="78">
        <v>1003</v>
      </c>
      <c r="K181" s="69"/>
      <c r="L181" s="76">
        <v>0.91481454100000004</v>
      </c>
      <c r="M181" s="77">
        <v>1.0306484812302934E-6</v>
      </c>
      <c r="N181" s="77">
        <f t="shared" si="2"/>
        <v>1.7632071736911187E-3</v>
      </c>
      <c r="O181" s="77">
        <f>L181/'סכום נכסי הקרן'!$C$42</f>
        <v>1.172278338910847E-5</v>
      </c>
    </row>
    <row r="182" spans="2:15">
      <c r="B182" s="72"/>
      <c r="C182" s="69"/>
      <c r="D182" s="69"/>
      <c r="E182" s="69"/>
      <c r="F182" s="69"/>
      <c r="G182" s="69"/>
      <c r="H182" s="69"/>
      <c r="I182" s="76"/>
      <c r="J182" s="78"/>
      <c r="K182" s="69"/>
      <c r="L182" s="69"/>
      <c r="M182" s="69"/>
      <c r="N182" s="77"/>
      <c r="O182" s="69"/>
    </row>
    <row r="183" spans="2:15">
      <c r="B183" s="70" t="s">
        <v>187</v>
      </c>
      <c r="C183" s="71"/>
      <c r="D183" s="71"/>
      <c r="E183" s="71"/>
      <c r="F183" s="71"/>
      <c r="G183" s="71"/>
      <c r="H183" s="71"/>
      <c r="I183" s="79"/>
      <c r="J183" s="81"/>
      <c r="K183" s="79">
        <v>1.7829793000000004E-2</v>
      </c>
      <c r="L183" s="79">
        <f>L184+L211</f>
        <v>120.81837245100002</v>
      </c>
      <c r="M183" s="71"/>
      <c r="N183" s="80">
        <f t="shared" si="2"/>
        <v>0.23286448943675966</v>
      </c>
      <c r="O183" s="80">
        <f>L183/'סכום נכסי הקרן'!$C$42</f>
        <v>1.5482128302415159E-3</v>
      </c>
    </row>
    <row r="184" spans="2:15">
      <c r="B184" s="87" t="s">
        <v>61</v>
      </c>
      <c r="C184" s="71"/>
      <c r="D184" s="71"/>
      <c r="E184" s="71"/>
      <c r="F184" s="71"/>
      <c r="G184" s="71"/>
      <c r="H184" s="71"/>
      <c r="I184" s="79"/>
      <c r="J184" s="81"/>
      <c r="K184" s="71"/>
      <c r="L184" s="79">
        <f>SUM(L185:L209)</f>
        <v>50.791966907000003</v>
      </c>
      <c r="M184" s="71"/>
      <c r="N184" s="80">
        <f t="shared" si="2"/>
        <v>9.7896083197812109E-2</v>
      </c>
      <c r="O184" s="80">
        <f>L184/'סכום נכסי הקרן'!$C$42</f>
        <v>6.508676887740099E-4</v>
      </c>
    </row>
    <row r="185" spans="2:15">
      <c r="B185" s="75" t="s">
        <v>1093</v>
      </c>
      <c r="C185" s="69" t="s">
        <v>1094</v>
      </c>
      <c r="D185" s="82" t="s">
        <v>1095</v>
      </c>
      <c r="E185" s="82" t="s">
        <v>628</v>
      </c>
      <c r="F185" s="69" t="s">
        <v>1096</v>
      </c>
      <c r="G185" s="82" t="s">
        <v>1097</v>
      </c>
      <c r="H185" s="82" t="s">
        <v>126</v>
      </c>
      <c r="I185" s="76">
        <v>19.228999999999999</v>
      </c>
      <c r="J185" s="78">
        <v>319</v>
      </c>
      <c r="K185" s="69"/>
      <c r="L185" s="76">
        <v>0.221745944</v>
      </c>
      <c r="M185" s="77">
        <v>2.9652408359539608E-7</v>
      </c>
      <c r="N185" s="77">
        <f t="shared" si="2"/>
        <v>4.273915877750669E-4</v>
      </c>
      <c r="O185" s="77">
        <f>L185/'סכום נכסי הקרן'!$C$42</f>
        <v>2.8415373307073139E-6</v>
      </c>
    </row>
    <row r="186" spans="2:15">
      <c r="B186" s="75" t="s">
        <v>1098</v>
      </c>
      <c r="C186" s="69" t="s">
        <v>1099</v>
      </c>
      <c r="D186" s="82" t="s">
        <v>1095</v>
      </c>
      <c r="E186" s="82" t="s">
        <v>628</v>
      </c>
      <c r="F186" s="69" t="s">
        <v>853</v>
      </c>
      <c r="G186" s="82" t="s">
        <v>682</v>
      </c>
      <c r="H186" s="82" t="s">
        <v>126</v>
      </c>
      <c r="I186" s="76">
        <v>21.041648999999996</v>
      </c>
      <c r="J186" s="78">
        <v>2835</v>
      </c>
      <c r="K186" s="69"/>
      <c r="L186" s="76">
        <v>2.156458674</v>
      </c>
      <c r="M186" s="77">
        <v>4.7377291511109523E-7</v>
      </c>
      <c r="N186" s="77">
        <f t="shared" si="2"/>
        <v>4.1563434262958847E-3</v>
      </c>
      <c r="O186" s="77">
        <f>L186/'סכום נכסי הקרן'!$C$42</f>
        <v>2.7633686162478779E-5</v>
      </c>
    </row>
    <row r="187" spans="2:15">
      <c r="B187" s="75" t="s">
        <v>1100</v>
      </c>
      <c r="C187" s="69" t="s">
        <v>1101</v>
      </c>
      <c r="D187" s="82" t="s">
        <v>1095</v>
      </c>
      <c r="E187" s="82" t="s">
        <v>628</v>
      </c>
      <c r="F187" s="69" t="s">
        <v>1102</v>
      </c>
      <c r="G187" s="82" t="s">
        <v>1103</v>
      </c>
      <c r="H187" s="82" t="s">
        <v>126</v>
      </c>
      <c r="I187" s="76">
        <v>2.8710129999999996</v>
      </c>
      <c r="J187" s="78">
        <v>13000</v>
      </c>
      <c r="K187" s="69"/>
      <c r="L187" s="76">
        <v>1.3492327069999999</v>
      </c>
      <c r="M187" s="77">
        <v>2.3774281714588793E-8</v>
      </c>
      <c r="N187" s="77">
        <f t="shared" si="2"/>
        <v>2.6005017206663385E-3</v>
      </c>
      <c r="O187" s="77">
        <f>L187/'סכום נכסי הקרן'!$C$42</f>
        <v>1.7289583906670163E-5</v>
      </c>
    </row>
    <row r="188" spans="2:15">
      <c r="B188" s="75" t="s">
        <v>1104</v>
      </c>
      <c r="C188" s="69" t="s">
        <v>1105</v>
      </c>
      <c r="D188" s="82" t="s">
        <v>1095</v>
      </c>
      <c r="E188" s="82" t="s">
        <v>628</v>
      </c>
      <c r="F188" s="69" t="s">
        <v>1106</v>
      </c>
      <c r="G188" s="82" t="s">
        <v>1103</v>
      </c>
      <c r="H188" s="82" t="s">
        <v>126</v>
      </c>
      <c r="I188" s="76">
        <v>2.0767319999999998</v>
      </c>
      <c r="J188" s="78">
        <v>14798</v>
      </c>
      <c r="K188" s="69"/>
      <c r="L188" s="76">
        <v>1.1109430070000001</v>
      </c>
      <c r="M188" s="77">
        <v>5.1004892901813418E-8</v>
      </c>
      <c r="N188" s="77">
        <f t="shared" si="2"/>
        <v>2.1412238128212949E-3</v>
      </c>
      <c r="O188" s="77">
        <f>L188/'סכום נכסי הקרן'!$C$42</f>
        <v>1.4236048559601782E-5</v>
      </c>
    </row>
    <row r="189" spans="2:15">
      <c r="B189" s="75" t="s">
        <v>1107</v>
      </c>
      <c r="C189" s="69" t="s">
        <v>1108</v>
      </c>
      <c r="D189" s="82" t="s">
        <v>1095</v>
      </c>
      <c r="E189" s="82" t="s">
        <v>628</v>
      </c>
      <c r="F189" s="69" t="s">
        <v>617</v>
      </c>
      <c r="G189" s="82" t="s">
        <v>504</v>
      </c>
      <c r="H189" s="82" t="s">
        <v>126</v>
      </c>
      <c r="I189" s="76">
        <v>9.6144999999999994E-2</v>
      </c>
      <c r="J189" s="78">
        <v>17021</v>
      </c>
      <c r="K189" s="69"/>
      <c r="L189" s="76">
        <v>5.9158898000000001E-2</v>
      </c>
      <c r="M189" s="77">
        <v>2.1681222593193738E-9</v>
      </c>
      <c r="N189" s="77">
        <f t="shared" si="2"/>
        <v>1.1402244790210562E-4</v>
      </c>
      <c r="O189" s="77">
        <f>L189/'סכום נכסי הקרן'!$C$42</f>
        <v>7.5808474364025465E-7</v>
      </c>
    </row>
    <row r="190" spans="2:15">
      <c r="B190" s="75" t="s">
        <v>1111</v>
      </c>
      <c r="C190" s="69" t="s">
        <v>1112</v>
      </c>
      <c r="D190" s="82" t="s">
        <v>1113</v>
      </c>
      <c r="E190" s="82" t="s">
        <v>628</v>
      </c>
      <c r="F190" s="69" t="s">
        <v>1114</v>
      </c>
      <c r="G190" s="82" t="s">
        <v>1115</v>
      </c>
      <c r="H190" s="82" t="s">
        <v>126</v>
      </c>
      <c r="I190" s="76">
        <v>2.7436069999999999</v>
      </c>
      <c r="J190" s="78">
        <v>3492</v>
      </c>
      <c r="K190" s="69"/>
      <c r="L190" s="76">
        <v>0.34634148199999998</v>
      </c>
      <c r="M190" s="77">
        <v>7.2663954249687657E-8</v>
      </c>
      <c r="N190" s="77">
        <f t="shared" si="2"/>
        <v>6.6753615977909278E-4</v>
      </c>
      <c r="O190" s="77">
        <f>L190/'סכום נכסי הקרן'!$C$42</f>
        <v>4.4381522048290326E-6</v>
      </c>
    </row>
    <row r="191" spans="2:15">
      <c r="B191" s="75" t="s">
        <v>1116</v>
      </c>
      <c r="C191" s="69" t="s">
        <v>1117</v>
      </c>
      <c r="D191" s="82" t="s">
        <v>1113</v>
      </c>
      <c r="E191" s="82" t="s">
        <v>628</v>
      </c>
      <c r="F191" s="69" t="s">
        <v>1118</v>
      </c>
      <c r="G191" s="82" t="s">
        <v>1119</v>
      </c>
      <c r="H191" s="82" t="s">
        <v>126</v>
      </c>
      <c r="I191" s="76">
        <v>11.262700000000001</v>
      </c>
      <c r="J191" s="78">
        <v>3223</v>
      </c>
      <c r="K191" s="69"/>
      <c r="L191" s="76">
        <v>1.3122335080000003</v>
      </c>
      <c r="M191" s="77">
        <v>7.1980153067511172E-8</v>
      </c>
      <c r="N191" s="77">
        <f t="shared" si="2"/>
        <v>2.5291897222515427E-3</v>
      </c>
      <c r="O191" s="77">
        <f>L191/'סכום נכסי הקרן'!$C$42</f>
        <v>1.6815462020748463E-5</v>
      </c>
    </row>
    <row r="192" spans="2:15">
      <c r="B192" s="75" t="s">
        <v>1120</v>
      </c>
      <c r="C192" s="69" t="s">
        <v>1121</v>
      </c>
      <c r="D192" s="82" t="s">
        <v>1095</v>
      </c>
      <c r="E192" s="82" t="s">
        <v>628</v>
      </c>
      <c r="F192" s="69" t="s">
        <v>1122</v>
      </c>
      <c r="G192" s="82" t="s">
        <v>1123</v>
      </c>
      <c r="H192" s="82" t="s">
        <v>126</v>
      </c>
      <c r="I192" s="76">
        <v>13.517519999999999</v>
      </c>
      <c r="J192" s="78">
        <v>3196</v>
      </c>
      <c r="K192" s="69"/>
      <c r="L192" s="76">
        <v>1.5617520810000001</v>
      </c>
      <c r="M192" s="77">
        <v>1.6270274772547491E-7</v>
      </c>
      <c r="N192" s="77">
        <f t="shared" si="2"/>
        <v>3.0101100816960374E-3</v>
      </c>
      <c r="O192" s="77">
        <f>L192/'סכום נכסי הקרן'!$C$42</f>
        <v>2.0012888440797514E-5</v>
      </c>
    </row>
    <row r="193" spans="2:15">
      <c r="B193" s="75" t="s">
        <v>1124</v>
      </c>
      <c r="C193" s="69" t="s">
        <v>1125</v>
      </c>
      <c r="D193" s="82" t="s">
        <v>1113</v>
      </c>
      <c r="E193" s="82" t="s">
        <v>628</v>
      </c>
      <c r="F193" s="69" t="s">
        <v>1126</v>
      </c>
      <c r="G193" s="82" t="s">
        <v>1127</v>
      </c>
      <c r="H193" s="82" t="s">
        <v>126</v>
      </c>
      <c r="I193" s="76">
        <v>17.420210000000001</v>
      </c>
      <c r="J193" s="78">
        <v>141</v>
      </c>
      <c r="K193" s="69"/>
      <c r="L193" s="76">
        <v>8.8793425000000009E-2</v>
      </c>
      <c r="M193" s="77">
        <v>1.2782548518285679E-7</v>
      </c>
      <c r="N193" s="77">
        <f t="shared" si="2"/>
        <v>1.7113982880668304E-4</v>
      </c>
      <c r="O193" s="77">
        <f>L193/'סכום נכסי הקרן'!$C$42</f>
        <v>1.1378329060163559E-6</v>
      </c>
    </row>
    <row r="194" spans="2:15">
      <c r="B194" s="75" t="s">
        <v>1128</v>
      </c>
      <c r="C194" s="69" t="s">
        <v>1129</v>
      </c>
      <c r="D194" s="82" t="s">
        <v>1113</v>
      </c>
      <c r="E194" s="82" t="s">
        <v>628</v>
      </c>
      <c r="F194" s="69" t="s">
        <v>1130</v>
      </c>
      <c r="G194" s="82" t="s">
        <v>1097</v>
      </c>
      <c r="H194" s="82" t="s">
        <v>126</v>
      </c>
      <c r="I194" s="76">
        <v>28.362775000000003</v>
      </c>
      <c r="J194" s="78">
        <v>350</v>
      </c>
      <c r="K194" s="69"/>
      <c r="L194" s="76">
        <v>0.35886001099999998</v>
      </c>
      <c r="M194" s="77">
        <v>2.0884224907133753E-7</v>
      </c>
      <c r="N194" s="77">
        <f t="shared" si="2"/>
        <v>6.9166428536915185E-4</v>
      </c>
      <c r="O194" s="77">
        <f>L194/'סכום נכסי הקרן'!$C$42</f>
        <v>4.5985694230084196E-6</v>
      </c>
    </row>
    <row r="195" spans="2:15">
      <c r="B195" s="75" t="s">
        <v>1131</v>
      </c>
      <c r="C195" s="69" t="s">
        <v>1132</v>
      </c>
      <c r="D195" s="82" t="s">
        <v>1095</v>
      </c>
      <c r="E195" s="82" t="s">
        <v>628</v>
      </c>
      <c r="F195" s="69" t="s">
        <v>1133</v>
      </c>
      <c r="G195" s="82" t="s">
        <v>1103</v>
      </c>
      <c r="H195" s="82" t="s">
        <v>126</v>
      </c>
      <c r="I195" s="76">
        <v>2.0602499999999999</v>
      </c>
      <c r="J195" s="78">
        <v>1970</v>
      </c>
      <c r="K195" s="69"/>
      <c r="L195" s="76">
        <v>0.14672173399999999</v>
      </c>
      <c r="M195" s="77">
        <v>2.0255837744235974E-8</v>
      </c>
      <c r="N195" s="77">
        <f t="shared" si="2"/>
        <v>2.8279044804251758E-4</v>
      </c>
      <c r="O195" s="77">
        <f>L195/'סכום נכסי הקרן'!$C$42</f>
        <v>1.8801484115854158E-6</v>
      </c>
    </row>
    <row r="196" spans="2:15">
      <c r="B196" s="75" t="s">
        <v>1134</v>
      </c>
      <c r="C196" s="69" t="s">
        <v>1135</v>
      </c>
      <c r="D196" s="82" t="s">
        <v>1095</v>
      </c>
      <c r="E196" s="82" t="s">
        <v>628</v>
      </c>
      <c r="F196" s="69" t="s">
        <v>1136</v>
      </c>
      <c r="G196" s="82" t="s">
        <v>1137</v>
      </c>
      <c r="H196" s="82" t="s">
        <v>126</v>
      </c>
      <c r="I196" s="76">
        <v>6.5060219999999989</v>
      </c>
      <c r="J196" s="78">
        <v>1936</v>
      </c>
      <c r="K196" s="69"/>
      <c r="L196" s="76">
        <v>0.45533307700000003</v>
      </c>
      <c r="M196" s="77">
        <v>1.3068325619311198E-7</v>
      </c>
      <c r="N196" s="77">
        <f t="shared" si="2"/>
        <v>8.7760580074256877E-4</v>
      </c>
      <c r="O196" s="77">
        <f>L196/'סכום נכסי הקרן'!$C$42</f>
        <v>5.8348121857928009E-6</v>
      </c>
    </row>
    <row r="197" spans="2:15">
      <c r="B197" s="75" t="s">
        <v>1140</v>
      </c>
      <c r="C197" s="69" t="s">
        <v>1141</v>
      </c>
      <c r="D197" s="82" t="s">
        <v>1095</v>
      </c>
      <c r="E197" s="82" t="s">
        <v>628</v>
      </c>
      <c r="F197" s="69" t="s">
        <v>1142</v>
      </c>
      <c r="G197" s="82" t="s">
        <v>1103</v>
      </c>
      <c r="H197" s="82" t="s">
        <v>126</v>
      </c>
      <c r="I197" s="76">
        <v>2.0663900000000002</v>
      </c>
      <c r="J197" s="78">
        <v>14275</v>
      </c>
      <c r="K197" s="69"/>
      <c r="L197" s="76">
        <v>1.0663422439999999</v>
      </c>
      <c r="M197" s="77">
        <v>4.3286181108884043E-8</v>
      </c>
      <c r="N197" s="77">
        <f t="shared" si="2"/>
        <v>2.0552606129056765E-3</v>
      </c>
      <c r="O197" s="77">
        <f>L197/'סכום נכסי הקרן'!$C$42</f>
        <v>1.3664517325449737E-5</v>
      </c>
    </row>
    <row r="198" spans="2:15">
      <c r="B198" s="75" t="s">
        <v>1143</v>
      </c>
      <c r="C198" s="69" t="s">
        <v>1144</v>
      </c>
      <c r="D198" s="82" t="s">
        <v>1095</v>
      </c>
      <c r="E198" s="82" t="s">
        <v>628</v>
      </c>
      <c r="F198" s="69" t="s">
        <v>704</v>
      </c>
      <c r="G198" s="82" t="s">
        <v>151</v>
      </c>
      <c r="H198" s="82" t="s">
        <v>126</v>
      </c>
      <c r="I198" s="76">
        <v>16.492576</v>
      </c>
      <c r="J198" s="78">
        <v>22889</v>
      </c>
      <c r="K198" s="69"/>
      <c r="L198" s="76">
        <v>13.646573339</v>
      </c>
      <c r="M198" s="77">
        <v>2.5917464182559561E-7</v>
      </c>
      <c r="N198" s="77">
        <f t="shared" si="2"/>
        <v>2.6302310391048717E-2</v>
      </c>
      <c r="O198" s="77">
        <f>L198/'סכום נכסי הקרן'!$C$42</f>
        <v>1.7487240974745251E-4</v>
      </c>
    </row>
    <row r="199" spans="2:15">
      <c r="B199" s="75" t="s">
        <v>1145</v>
      </c>
      <c r="C199" s="69" t="s">
        <v>1146</v>
      </c>
      <c r="D199" s="82" t="s">
        <v>1095</v>
      </c>
      <c r="E199" s="82" t="s">
        <v>628</v>
      </c>
      <c r="F199" s="69" t="s">
        <v>698</v>
      </c>
      <c r="G199" s="82" t="s">
        <v>682</v>
      </c>
      <c r="H199" s="82" t="s">
        <v>126</v>
      </c>
      <c r="I199" s="76">
        <v>14.444893</v>
      </c>
      <c r="J199" s="78">
        <v>10447</v>
      </c>
      <c r="K199" s="69"/>
      <c r="L199" s="76">
        <v>5.4552447470000009</v>
      </c>
      <c r="M199" s="77">
        <v>5.0368412184803683E-7</v>
      </c>
      <c r="N199" s="77">
        <f t="shared" si="2"/>
        <v>1.0514400723929019E-2</v>
      </c>
      <c r="O199" s="77">
        <f>L199/'סכום נכסי הקרן'!$C$42</f>
        <v>6.9905592486262027E-5</v>
      </c>
    </row>
    <row r="200" spans="2:15">
      <c r="B200" s="75" t="s">
        <v>1149</v>
      </c>
      <c r="C200" s="69" t="s">
        <v>1150</v>
      </c>
      <c r="D200" s="82" t="s">
        <v>1095</v>
      </c>
      <c r="E200" s="82" t="s">
        <v>628</v>
      </c>
      <c r="F200" s="69" t="s">
        <v>848</v>
      </c>
      <c r="G200" s="82" t="s">
        <v>151</v>
      </c>
      <c r="H200" s="82" t="s">
        <v>126</v>
      </c>
      <c r="I200" s="76">
        <v>26.358001000000005</v>
      </c>
      <c r="J200" s="78">
        <v>3958</v>
      </c>
      <c r="K200" s="69"/>
      <c r="L200" s="76">
        <v>3.7713475440000002</v>
      </c>
      <c r="M200" s="77">
        <v>5.9015336822219264E-7</v>
      </c>
      <c r="N200" s="77">
        <f t="shared" ref="N200:N211" si="3">IFERROR(L200/$L$11,0)</f>
        <v>7.2688689849576644E-3</v>
      </c>
      <c r="O200" s="77">
        <f>L200/'סכום נכסי הקרן'!$C$42</f>
        <v>4.8327489739101364E-5</v>
      </c>
    </row>
    <row r="201" spans="2:15">
      <c r="B201" s="75" t="s">
        <v>1151</v>
      </c>
      <c r="C201" s="69" t="s">
        <v>1152</v>
      </c>
      <c r="D201" s="82" t="s">
        <v>1113</v>
      </c>
      <c r="E201" s="82" t="s">
        <v>628</v>
      </c>
      <c r="F201" s="69" t="s">
        <v>1153</v>
      </c>
      <c r="G201" s="82" t="s">
        <v>1103</v>
      </c>
      <c r="H201" s="82" t="s">
        <v>126</v>
      </c>
      <c r="I201" s="76">
        <v>10.143971000000001</v>
      </c>
      <c r="J201" s="78">
        <v>564</v>
      </c>
      <c r="K201" s="69"/>
      <c r="L201" s="76">
        <v>0.20682135699999998</v>
      </c>
      <c r="M201" s="77">
        <v>9.7767264554135965E-8</v>
      </c>
      <c r="N201" s="77">
        <f t="shared" si="3"/>
        <v>3.9862604275649768E-4</v>
      </c>
      <c r="O201" s="77">
        <f>L201/'סכום נכסי הקרן'!$C$42</f>
        <v>2.6502879651455742E-6</v>
      </c>
    </row>
    <row r="202" spans="2:15">
      <c r="B202" s="75" t="s">
        <v>1156</v>
      </c>
      <c r="C202" s="69" t="s">
        <v>1157</v>
      </c>
      <c r="D202" s="82" t="s">
        <v>1113</v>
      </c>
      <c r="E202" s="82" t="s">
        <v>628</v>
      </c>
      <c r="F202" s="69" t="s">
        <v>1158</v>
      </c>
      <c r="G202" s="82" t="s">
        <v>1103</v>
      </c>
      <c r="H202" s="82" t="s">
        <v>126</v>
      </c>
      <c r="I202" s="76">
        <v>21.796758000000001</v>
      </c>
      <c r="J202" s="78">
        <v>676</v>
      </c>
      <c r="K202" s="69"/>
      <c r="L202" s="76">
        <v>0.53265610000000008</v>
      </c>
      <c r="M202" s="77">
        <v>2.8379764868882718E-7</v>
      </c>
      <c r="N202" s="77">
        <f t="shared" si="3"/>
        <v>1.026637656637701E-3</v>
      </c>
      <c r="O202" s="77">
        <f>L202/'סכום נכסי הקרן'!$C$42</f>
        <v>6.8256589738523852E-6</v>
      </c>
    </row>
    <row r="203" spans="2:15">
      <c r="B203" s="75" t="s">
        <v>1159</v>
      </c>
      <c r="C203" s="69" t="s">
        <v>1160</v>
      </c>
      <c r="D203" s="82" t="s">
        <v>1095</v>
      </c>
      <c r="E203" s="82" t="s">
        <v>628</v>
      </c>
      <c r="F203" s="69" t="s">
        <v>1161</v>
      </c>
      <c r="G203" s="82" t="s">
        <v>1162</v>
      </c>
      <c r="H203" s="82" t="s">
        <v>126</v>
      </c>
      <c r="I203" s="76">
        <v>16.902785000000002</v>
      </c>
      <c r="J203" s="78">
        <v>388</v>
      </c>
      <c r="K203" s="69"/>
      <c r="L203" s="76">
        <v>0.23708184900000001</v>
      </c>
      <c r="M203" s="77">
        <v>6.5781217054002307E-7</v>
      </c>
      <c r="N203" s="77">
        <f t="shared" si="3"/>
        <v>4.5694990424157957E-4</v>
      </c>
      <c r="O203" s="77">
        <f>L203/'סכום נכסי הקרן'!$C$42</f>
        <v>3.038057482425088E-6</v>
      </c>
    </row>
    <row r="204" spans="2:15">
      <c r="B204" s="75" t="s">
        <v>1163</v>
      </c>
      <c r="C204" s="69" t="s">
        <v>1164</v>
      </c>
      <c r="D204" s="82" t="s">
        <v>1095</v>
      </c>
      <c r="E204" s="82" t="s">
        <v>628</v>
      </c>
      <c r="F204" s="69" t="s">
        <v>629</v>
      </c>
      <c r="G204" s="82" t="s">
        <v>630</v>
      </c>
      <c r="H204" s="82" t="s">
        <v>126</v>
      </c>
      <c r="I204" s="76">
        <v>3.555415</v>
      </c>
      <c r="J204" s="78">
        <v>30395</v>
      </c>
      <c r="K204" s="69"/>
      <c r="L204" s="76">
        <v>3.9066158209999999</v>
      </c>
      <c r="M204" s="77">
        <v>6.3323771936498812E-8</v>
      </c>
      <c r="N204" s="77">
        <f t="shared" si="3"/>
        <v>7.5295841197635912E-3</v>
      </c>
      <c r="O204" s="77">
        <f>L204/'סכום נכסי הקרן'!$C$42</f>
        <v>5.0060869172440433E-5</v>
      </c>
    </row>
    <row r="205" spans="2:15">
      <c r="B205" s="75" t="s">
        <v>1165</v>
      </c>
      <c r="C205" s="69" t="s">
        <v>1166</v>
      </c>
      <c r="D205" s="82" t="s">
        <v>1095</v>
      </c>
      <c r="E205" s="82" t="s">
        <v>628</v>
      </c>
      <c r="F205" s="69" t="s">
        <v>1167</v>
      </c>
      <c r="G205" s="82" t="s">
        <v>1103</v>
      </c>
      <c r="H205" s="82" t="s">
        <v>130</v>
      </c>
      <c r="I205" s="76">
        <v>182.6755</v>
      </c>
      <c r="J205" s="78">
        <v>13.5</v>
      </c>
      <c r="K205" s="69"/>
      <c r="L205" s="76">
        <v>5.9578974999999999E-2</v>
      </c>
      <c r="M205" s="77">
        <v>3.4029265788899489E-7</v>
      </c>
      <c r="N205" s="77">
        <f t="shared" si="3"/>
        <v>1.1483210138563355E-4</v>
      </c>
      <c r="O205" s="77">
        <f>L205/'סכום נכסי הקרן'!$C$42</f>
        <v>7.6346777097207148E-7</v>
      </c>
    </row>
    <row r="206" spans="2:15">
      <c r="B206" s="75" t="s">
        <v>1168</v>
      </c>
      <c r="C206" s="69" t="s">
        <v>1169</v>
      </c>
      <c r="D206" s="82" t="s">
        <v>1095</v>
      </c>
      <c r="E206" s="82" t="s">
        <v>628</v>
      </c>
      <c r="F206" s="69" t="s">
        <v>685</v>
      </c>
      <c r="G206" s="82" t="s">
        <v>686</v>
      </c>
      <c r="H206" s="82" t="s">
        <v>126</v>
      </c>
      <c r="I206" s="76">
        <v>320.47600799999998</v>
      </c>
      <c r="J206" s="78">
        <v>885</v>
      </c>
      <c r="K206" s="69"/>
      <c r="L206" s="76">
        <v>10.252908804999999</v>
      </c>
      <c r="M206" s="77">
        <v>2.8854950331830161E-7</v>
      </c>
      <c r="N206" s="77">
        <f t="shared" si="3"/>
        <v>1.9761385008611087E-2</v>
      </c>
      <c r="O206" s="77">
        <f>L206/'סכום נכסי הקרן'!$C$42</f>
        <v>1.3138469453919399E-4</v>
      </c>
    </row>
    <row r="207" spans="2:15">
      <c r="B207" s="75" t="s">
        <v>1170</v>
      </c>
      <c r="C207" s="69" t="s">
        <v>1171</v>
      </c>
      <c r="D207" s="82" t="s">
        <v>1095</v>
      </c>
      <c r="E207" s="82" t="s">
        <v>628</v>
      </c>
      <c r="F207" s="69" t="s">
        <v>681</v>
      </c>
      <c r="G207" s="82" t="s">
        <v>682</v>
      </c>
      <c r="H207" s="82" t="s">
        <v>126</v>
      </c>
      <c r="I207" s="76">
        <v>7.7026700000000003</v>
      </c>
      <c r="J207" s="78">
        <v>4247</v>
      </c>
      <c r="K207" s="69"/>
      <c r="L207" s="76">
        <v>1.1825836710000002</v>
      </c>
      <c r="M207" s="77">
        <v>6.9989374752487049E-8</v>
      </c>
      <c r="N207" s="77">
        <f t="shared" si="3"/>
        <v>2.2793035295633523E-3</v>
      </c>
      <c r="O207" s="77">
        <f>L207/'סכום נכסי הקרן'!$C$42</f>
        <v>1.5154079426279819E-5</v>
      </c>
    </row>
    <row r="208" spans="2:15">
      <c r="B208" s="75" t="s">
        <v>1172</v>
      </c>
      <c r="C208" s="69" t="s">
        <v>1173</v>
      </c>
      <c r="D208" s="82" t="s">
        <v>1095</v>
      </c>
      <c r="E208" s="82" t="s">
        <v>628</v>
      </c>
      <c r="F208" s="69" t="s">
        <v>1174</v>
      </c>
      <c r="G208" s="82" t="s">
        <v>1162</v>
      </c>
      <c r="H208" s="82" t="s">
        <v>126</v>
      </c>
      <c r="I208" s="76">
        <v>9.5911779999999993</v>
      </c>
      <c r="J208" s="78">
        <v>924</v>
      </c>
      <c r="K208" s="69"/>
      <c r="L208" s="76">
        <v>0.32037028099999998</v>
      </c>
      <c r="M208" s="77">
        <v>4.0917085418024621E-7</v>
      </c>
      <c r="N208" s="77">
        <f t="shared" si="3"/>
        <v>6.1747944788804955E-4</v>
      </c>
      <c r="O208" s="77">
        <f>L208/'סכום נכסי הקרן'!$C$42</f>
        <v>4.1053473028155684E-6</v>
      </c>
    </row>
    <row r="209" spans="2:15">
      <c r="B209" s="75" t="s">
        <v>1175</v>
      </c>
      <c r="C209" s="69" t="s">
        <v>1176</v>
      </c>
      <c r="D209" s="82" t="s">
        <v>1095</v>
      </c>
      <c r="E209" s="82" t="s">
        <v>628</v>
      </c>
      <c r="F209" s="69" t="s">
        <v>1177</v>
      </c>
      <c r="G209" s="82" t="s">
        <v>1103</v>
      </c>
      <c r="H209" s="82" t="s">
        <v>126</v>
      </c>
      <c r="I209" s="76">
        <v>2.7337319999999998</v>
      </c>
      <c r="J209" s="78">
        <v>9980</v>
      </c>
      <c r="K209" s="69"/>
      <c r="L209" s="76">
        <v>0.98626762600000006</v>
      </c>
      <c r="M209" s="77">
        <v>4.8149934785140405E-8</v>
      </c>
      <c r="N209" s="77">
        <f t="shared" si="3"/>
        <v>1.9009253519752583E-3</v>
      </c>
      <c r="O209" s="77">
        <f>L209/'סכום נכסי הקרן'!$C$42</f>
        <v>1.2638410546742988E-5</v>
      </c>
    </row>
    <row r="210" spans="2:15">
      <c r="B210" s="72"/>
      <c r="C210" s="69"/>
      <c r="D210" s="69"/>
      <c r="E210" s="69"/>
      <c r="F210" s="69"/>
      <c r="G210" s="69"/>
      <c r="H210" s="69"/>
      <c r="I210" s="76"/>
      <c r="J210" s="78"/>
      <c r="K210" s="69"/>
      <c r="L210" s="69"/>
      <c r="M210" s="69"/>
      <c r="N210" s="77"/>
      <c r="O210" s="69"/>
    </row>
    <row r="211" spans="2:15">
      <c r="B211" s="87" t="s">
        <v>60</v>
      </c>
      <c r="C211" s="71"/>
      <c r="D211" s="71"/>
      <c r="E211" s="71"/>
      <c r="F211" s="71"/>
      <c r="G211" s="71"/>
      <c r="H211" s="71"/>
      <c r="I211" s="79"/>
      <c r="J211" s="81"/>
      <c r="K211" s="79">
        <v>1.7829793000000004E-2</v>
      </c>
      <c r="L211" s="79">
        <f>SUM(L212:L247)</f>
        <v>70.026405544000013</v>
      </c>
      <c r="M211" s="71"/>
      <c r="N211" s="80">
        <f t="shared" si="3"/>
        <v>0.13496840623894754</v>
      </c>
      <c r="O211" s="80">
        <f>L211/'סכום נכסי הקרן'!$C$42</f>
        <v>8.9734514146750603E-4</v>
      </c>
    </row>
    <row r="212" spans="2:15">
      <c r="B212" s="75" t="s">
        <v>1178</v>
      </c>
      <c r="C212" s="69" t="s">
        <v>1179</v>
      </c>
      <c r="D212" s="82" t="s">
        <v>1113</v>
      </c>
      <c r="E212" s="82" t="s">
        <v>628</v>
      </c>
      <c r="F212" s="69"/>
      <c r="G212" s="82" t="s">
        <v>1137</v>
      </c>
      <c r="H212" s="82" t="s">
        <v>126</v>
      </c>
      <c r="I212" s="76">
        <v>3.6135000000000002</v>
      </c>
      <c r="J212" s="78">
        <v>13520</v>
      </c>
      <c r="K212" s="69"/>
      <c r="L212" s="76">
        <v>1.7660908979999999</v>
      </c>
      <c r="M212" s="77">
        <v>4.8279006079627536E-8</v>
      </c>
      <c r="N212" s="77">
        <f t="shared" ref="N212:N247" si="4">IFERROR(L212/$L$11,0)</f>
        <v>3.4039512941500013E-3</v>
      </c>
      <c r="O212" s="77">
        <f>L212/'סכום נכסי הקרן'!$C$42</f>
        <v>2.2631364188963035E-5</v>
      </c>
    </row>
    <row r="213" spans="2:15">
      <c r="B213" s="75" t="s">
        <v>1180</v>
      </c>
      <c r="C213" s="69" t="s">
        <v>1181</v>
      </c>
      <c r="D213" s="82" t="s">
        <v>1095</v>
      </c>
      <c r="E213" s="82" t="s">
        <v>628</v>
      </c>
      <c r="F213" s="69"/>
      <c r="G213" s="82" t="s">
        <v>1127</v>
      </c>
      <c r="H213" s="82" t="s">
        <v>126</v>
      </c>
      <c r="I213" s="76">
        <v>4.3632749999999998</v>
      </c>
      <c r="J213" s="78">
        <v>10400</v>
      </c>
      <c r="K213" s="69"/>
      <c r="L213" s="76">
        <v>1.6404169559999999</v>
      </c>
      <c r="M213" s="77">
        <v>7.311117627345844E-10</v>
      </c>
      <c r="N213" s="77">
        <f t="shared" si="4"/>
        <v>3.1617282137885779E-3</v>
      </c>
      <c r="O213" s="77">
        <f>L213/'סכום נכסי הקרן'!$C$42</f>
        <v>2.1020930233561599E-5</v>
      </c>
    </row>
    <row r="214" spans="2:15">
      <c r="B214" s="75" t="s">
        <v>1182</v>
      </c>
      <c r="C214" s="69" t="s">
        <v>1183</v>
      </c>
      <c r="D214" s="82" t="s">
        <v>1095</v>
      </c>
      <c r="E214" s="82" t="s">
        <v>628</v>
      </c>
      <c r="F214" s="69"/>
      <c r="G214" s="82" t="s">
        <v>1119</v>
      </c>
      <c r="H214" s="82" t="s">
        <v>126</v>
      </c>
      <c r="I214" s="76">
        <v>4.8420899999999998</v>
      </c>
      <c r="J214" s="78">
        <v>10329</v>
      </c>
      <c r="K214" s="69"/>
      <c r="L214" s="76">
        <v>1.8080042060000001</v>
      </c>
      <c r="M214" s="77">
        <v>4.7252534968602921E-10</v>
      </c>
      <c r="N214" s="77">
        <f t="shared" si="4"/>
        <v>3.4847347120195316E-3</v>
      </c>
      <c r="O214" s="77">
        <f>L214/'סכום נכסי הקרן'!$C$42</f>
        <v>2.3168457346957549E-5</v>
      </c>
    </row>
    <row r="215" spans="2:15">
      <c r="B215" s="75" t="s">
        <v>1184</v>
      </c>
      <c r="C215" s="69" t="s">
        <v>1185</v>
      </c>
      <c r="D215" s="82" t="s">
        <v>1095</v>
      </c>
      <c r="E215" s="82" t="s">
        <v>628</v>
      </c>
      <c r="F215" s="69"/>
      <c r="G215" s="82" t="s">
        <v>1097</v>
      </c>
      <c r="H215" s="82" t="s">
        <v>126</v>
      </c>
      <c r="I215" s="76">
        <v>4.9697620000000002</v>
      </c>
      <c r="J215" s="78">
        <v>16490</v>
      </c>
      <c r="K215" s="69"/>
      <c r="L215" s="76">
        <v>2.9625423289999997</v>
      </c>
      <c r="M215" s="77">
        <v>3.1410561001788277E-10</v>
      </c>
      <c r="N215" s="77">
        <f t="shared" si="4"/>
        <v>5.7099834477340183E-3</v>
      </c>
      <c r="O215" s="77">
        <f>L215/'סכום נכסי הקרן'!$C$42</f>
        <v>3.7963150395454759E-5</v>
      </c>
    </row>
    <row r="216" spans="2:15">
      <c r="B216" s="75" t="s">
        <v>1186</v>
      </c>
      <c r="C216" s="69" t="s">
        <v>1187</v>
      </c>
      <c r="D216" s="82" t="s">
        <v>26</v>
      </c>
      <c r="E216" s="82" t="s">
        <v>628</v>
      </c>
      <c r="F216" s="69"/>
      <c r="G216" s="82" t="s">
        <v>1188</v>
      </c>
      <c r="H216" s="82" t="s">
        <v>128</v>
      </c>
      <c r="I216" s="76">
        <v>104.38600000000001</v>
      </c>
      <c r="J216" s="78">
        <v>132.44999999999999</v>
      </c>
      <c r="K216" s="69"/>
      <c r="L216" s="76">
        <v>0.54366305000000004</v>
      </c>
      <c r="M216" s="77">
        <v>6.7914288082626219E-8</v>
      </c>
      <c r="N216" s="77">
        <f t="shared" si="4"/>
        <v>1.0478523753928758E-3</v>
      </c>
      <c r="O216" s="77">
        <f>L216/'סכום נכסי הקרן'!$C$42</f>
        <v>6.9667062406390494E-6</v>
      </c>
    </row>
    <row r="217" spans="2:15">
      <c r="B217" s="75" t="s">
        <v>1189</v>
      </c>
      <c r="C217" s="69" t="s">
        <v>1190</v>
      </c>
      <c r="D217" s="82" t="s">
        <v>26</v>
      </c>
      <c r="E217" s="82" t="s">
        <v>628</v>
      </c>
      <c r="F217" s="69"/>
      <c r="G217" s="82" t="s">
        <v>630</v>
      </c>
      <c r="H217" s="82" t="s">
        <v>128</v>
      </c>
      <c r="I217" s="76">
        <v>1.2285900000000001</v>
      </c>
      <c r="J217" s="78">
        <v>62520</v>
      </c>
      <c r="K217" s="69"/>
      <c r="L217" s="76">
        <v>3.0203797109999999</v>
      </c>
      <c r="M217" s="77">
        <v>3.0475651145641295E-9</v>
      </c>
      <c r="N217" s="77">
        <f t="shared" si="4"/>
        <v>5.8214588149034545E-3</v>
      </c>
      <c r="O217" s="77">
        <f>L217/'סכום נכסי הקרן'!$C$42</f>
        <v>3.870430072767179E-5</v>
      </c>
    </row>
    <row r="218" spans="2:15">
      <c r="B218" s="75" t="s">
        <v>1191</v>
      </c>
      <c r="C218" s="69" t="s">
        <v>1192</v>
      </c>
      <c r="D218" s="82" t="s">
        <v>1113</v>
      </c>
      <c r="E218" s="82" t="s">
        <v>628</v>
      </c>
      <c r="F218" s="69"/>
      <c r="G218" s="82" t="s">
        <v>1137</v>
      </c>
      <c r="H218" s="82" t="s">
        <v>126</v>
      </c>
      <c r="I218" s="76">
        <v>4.2928379999999997</v>
      </c>
      <c r="J218" s="78">
        <v>21243</v>
      </c>
      <c r="K218" s="69"/>
      <c r="L218" s="76">
        <v>3.2966181880000001</v>
      </c>
      <c r="M218" s="77">
        <v>7.1645565355754401E-9</v>
      </c>
      <c r="N218" s="77">
        <f t="shared" si="4"/>
        <v>6.3538789311857E-3</v>
      </c>
      <c r="O218" s="77">
        <f>L218/'סכום נכסי הקרן'!$C$42</f>
        <v>4.2244126216309523E-5</v>
      </c>
    </row>
    <row r="219" spans="2:15">
      <c r="B219" s="75" t="s">
        <v>1193</v>
      </c>
      <c r="C219" s="69" t="s">
        <v>1194</v>
      </c>
      <c r="D219" s="82" t="s">
        <v>1095</v>
      </c>
      <c r="E219" s="82" t="s">
        <v>628</v>
      </c>
      <c r="F219" s="69"/>
      <c r="G219" s="82" t="s">
        <v>630</v>
      </c>
      <c r="H219" s="82" t="s">
        <v>126</v>
      </c>
      <c r="I219" s="76">
        <v>1.1274120000000001</v>
      </c>
      <c r="J219" s="78">
        <v>64154</v>
      </c>
      <c r="K219" s="69"/>
      <c r="L219" s="76">
        <v>2.6146568189999999</v>
      </c>
      <c r="M219" s="77">
        <v>2.7041209155256778E-9</v>
      </c>
      <c r="N219" s="77">
        <f t="shared" si="4"/>
        <v>5.0394713391434826E-3</v>
      </c>
      <c r="O219" s="77">
        <f>L219/'סכום נכסי הקרן'!$C$42</f>
        <v>3.3505212425337241E-5</v>
      </c>
    </row>
    <row r="220" spans="2:15">
      <c r="B220" s="75" t="s">
        <v>1195</v>
      </c>
      <c r="C220" s="69" t="s">
        <v>1196</v>
      </c>
      <c r="D220" s="82" t="s">
        <v>1095</v>
      </c>
      <c r="E220" s="82" t="s">
        <v>628</v>
      </c>
      <c r="F220" s="69"/>
      <c r="G220" s="82" t="s">
        <v>1197</v>
      </c>
      <c r="H220" s="82" t="s">
        <v>126</v>
      </c>
      <c r="I220" s="76">
        <v>13.734999999999999</v>
      </c>
      <c r="J220" s="78">
        <v>1015</v>
      </c>
      <c r="K220" s="69"/>
      <c r="L220" s="76">
        <v>0.503968054</v>
      </c>
      <c r="M220" s="77">
        <v>4.11236766956241E-7</v>
      </c>
      <c r="N220" s="77">
        <f t="shared" si="4"/>
        <v>9.7134451661930134E-4</v>
      </c>
      <c r="O220" s="77">
        <f>L220/'סכום נכסי הקרן'!$C$42</f>
        <v>6.4580393809815053E-6</v>
      </c>
    </row>
    <row r="221" spans="2:15">
      <c r="B221" s="75" t="s">
        <v>1198</v>
      </c>
      <c r="C221" s="69" t="s">
        <v>1199</v>
      </c>
      <c r="D221" s="82" t="s">
        <v>1095</v>
      </c>
      <c r="E221" s="82" t="s">
        <v>628</v>
      </c>
      <c r="F221" s="69"/>
      <c r="G221" s="82" t="s">
        <v>1103</v>
      </c>
      <c r="H221" s="82" t="s">
        <v>126</v>
      </c>
      <c r="I221" s="76">
        <v>1.8047789999999997</v>
      </c>
      <c r="J221" s="78">
        <v>13726</v>
      </c>
      <c r="K221" s="69"/>
      <c r="L221" s="76">
        <v>0.89552213499999989</v>
      </c>
      <c r="M221" s="77">
        <v>8.0954576445329832E-9</v>
      </c>
      <c r="N221" s="77">
        <f t="shared" si="4"/>
        <v>1.7260231247583397E-3</v>
      </c>
      <c r="O221" s="77">
        <f>L221/'סכום נכסי הקרן'!$C$42</f>
        <v>1.1475563120456511E-5</v>
      </c>
    </row>
    <row r="222" spans="2:15">
      <c r="B222" s="75" t="s">
        <v>1200</v>
      </c>
      <c r="C222" s="69" t="s">
        <v>1201</v>
      </c>
      <c r="D222" s="82" t="s">
        <v>1113</v>
      </c>
      <c r="E222" s="82" t="s">
        <v>628</v>
      </c>
      <c r="F222" s="69"/>
      <c r="G222" s="82" t="s">
        <v>1137</v>
      </c>
      <c r="H222" s="82" t="s">
        <v>126</v>
      </c>
      <c r="I222" s="76">
        <v>1.3008599999999999</v>
      </c>
      <c r="J222" s="78">
        <v>41288</v>
      </c>
      <c r="K222" s="76">
        <v>5.8782610000000001E-3</v>
      </c>
      <c r="L222" s="76">
        <v>1.9474914240000001</v>
      </c>
      <c r="M222" s="77">
        <v>4.390017621118882E-9</v>
      </c>
      <c r="N222" s="77">
        <f t="shared" si="4"/>
        <v>3.7535814043195581E-3</v>
      </c>
      <c r="O222" s="77">
        <f>L222/'סכום נכסי הקרן'!$C$42</f>
        <v>2.4955899903758086E-5</v>
      </c>
    </row>
    <row r="223" spans="2:15">
      <c r="B223" s="75" t="s">
        <v>1202</v>
      </c>
      <c r="C223" s="69" t="s">
        <v>1203</v>
      </c>
      <c r="D223" s="82" t="s">
        <v>26</v>
      </c>
      <c r="E223" s="82" t="s">
        <v>628</v>
      </c>
      <c r="F223" s="69"/>
      <c r="G223" s="82" t="s">
        <v>1137</v>
      </c>
      <c r="H223" s="82" t="s">
        <v>128</v>
      </c>
      <c r="I223" s="76">
        <v>4.4084700000000003</v>
      </c>
      <c r="J223" s="78">
        <v>9974</v>
      </c>
      <c r="K223" s="69"/>
      <c r="L223" s="76">
        <v>1.7289914770000001</v>
      </c>
      <c r="M223" s="77">
        <v>4.4984387755102041E-8</v>
      </c>
      <c r="N223" s="77">
        <f t="shared" si="4"/>
        <v>3.3324461285505549E-3</v>
      </c>
      <c r="O223" s="77">
        <f>L223/'סכום נכסי הקרן'!$C$42</f>
        <v>2.2155958020004537E-5</v>
      </c>
    </row>
    <row r="224" spans="2:15">
      <c r="B224" s="75" t="s">
        <v>1204</v>
      </c>
      <c r="C224" s="69" t="s">
        <v>1205</v>
      </c>
      <c r="D224" s="82" t="s">
        <v>1113</v>
      </c>
      <c r="E224" s="82" t="s">
        <v>628</v>
      </c>
      <c r="F224" s="69"/>
      <c r="G224" s="82" t="s">
        <v>1137</v>
      </c>
      <c r="H224" s="82" t="s">
        <v>126</v>
      </c>
      <c r="I224" s="76">
        <v>4.0471199999999996</v>
      </c>
      <c r="J224" s="78">
        <v>8714</v>
      </c>
      <c r="K224" s="69"/>
      <c r="L224" s="76">
        <v>1.274887723</v>
      </c>
      <c r="M224" s="77">
        <v>7.0828141407070344E-9</v>
      </c>
      <c r="N224" s="77">
        <f t="shared" si="4"/>
        <v>2.4572097163946759E-3</v>
      </c>
      <c r="O224" s="77">
        <f>L224/'סכום נכסי הקרן'!$C$42</f>
        <v>1.6336898849274759E-5</v>
      </c>
    </row>
    <row r="225" spans="2:15">
      <c r="B225" s="75" t="s">
        <v>1109</v>
      </c>
      <c r="C225" s="69" t="s">
        <v>1110</v>
      </c>
      <c r="D225" s="82" t="s">
        <v>115</v>
      </c>
      <c r="E225" s="82" t="s">
        <v>628</v>
      </c>
      <c r="F225" s="69"/>
      <c r="G225" s="82" t="s">
        <v>121</v>
      </c>
      <c r="H225" s="82" t="s">
        <v>129</v>
      </c>
      <c r="I225" s="76">
        <v>54.504503999999997</v>
      </c>
      <c r="J225" s="78">
        <v>1302</v>
      </c>
      <c r="K225" s="69"/>
      <c r="L225" s="76">
        <v>3.1701424339999997</v>
      </c>
      <c r="M225" s="77">
        <v>3.0460018136575659E-7</v>
      </c>
      <c r="N225" s="77">
        <f t="shared" si="4"/>
        <v>6.1101104439609281E-3</v>
      </c>
      <c r="O225" s="77">
        <f>L225/'סכום נכסי הקרן'!$C$42</f>
        <v>4.0623417535295916E-5</v>
      </c>
    </row>
    <row r="226" spans="2:15">
      <c r="B226" s="75" t="s">
        <v>1206</v>
      </c>
      <c r="C226" s="69" t="s">
        <v>1207</v>
      </c>
      <c r="D226" s="82" t="s">
        <v>1113</v>
      </c>
      <c r="E226" s="82" t="s">
        <v>628</v>
      </c>
      <c r="F226" s="69"/>
      <c r="G226" s="82" t="s">
        <v>1208</v>
      </c>
      <c r="H226" s="82" t="s">
        <v>126</v>
      </c>
      <c r="I226" s="76">
        <v>2.0115340000000002</v>
      </c>
      <c r="J226" s="78">
        <v>24646</v>
      </c>
      <c r="K226" s="69"/>
      <c r="L226" s="76">
        <v>1.792182293</v>
      </c>
      <c r="M226" s="77">
        <v>8.682449488799267E-9</v>
      </c>
      <c r="N226" s="77">
        <f t="shared" si="4"/>
        <v>3.4542396671193689E-3</v>
      </c>
      <c r="O226" s="77">
        <f>L226/'סכום נכסי הקרן'!$C$42</f>
        <v>2.2965709302859372E-5</v>
      </c>
    </row>
    <row r="227" spans="2:15">
      <c r="B227" s="75" t="s">
        <v>1209</v>
      </c>
      <c r="C227" s="69" t="s">
        <v>1210</v>
      </c>
      <c r="D227" s="82" t="s">
        <v>1095</v>
      </c>
      <c r="E227" s="82" t="s">
        <v>628</v>
      </c>
      <c r="F227" s="69"/>
      <c r="G227" s="82" t="s">
        <v>1103</v>
      </c>
      <c r="H227" s="82" t="s">
        <v>126</v>
      </c>
      <c r="I227" s="76">
        <v>3.1624840000000001</v>
      </c>
      <c r="J227" s="78">
        <v>6646</v>
      </c>
      <c r="K227" s="69"/>
      <c r="L227" s="76">
        <v>0.75979589199999997</v>
      </c>
      <c r="M227" s="77">
        <v>4.0334395756683276E-9</v>
      </c>
      <c r="N227" s="77">
        <f t="shared" si="4"/>
        <v>1.4644253094742209E-3</v>
      </c>
      <c r="O227" s="77">
        <f>L227/'סכום נכסי הקרן'!$C$42</f>
        <v>9.736315135649392E-6</v>
      </c>
    </row>
    <row r="228" spans="2:15">
      <c r="B228" s="75" t="s">
        <v>1138</v>
      </c>
      <c r="C228" s="69" t="s">
        <v>1139</v>
      </c>
      <c r="D228" s="82" t="s">
        <v>1095</v>
      </c>
      <c r="E228" s="82" t="s">
        <v>628</v>
      </c>
      <c r="F228" s="69"/>
      <c r="G228" s="82" t="s">
        <v>1137</v>
      </c>
      <c r="H228" s="82" t="s">
        <v>126</v>
      </c>
      <c r="I228" s="76">
        <v>17.989512000000001</v>
      </c>
      <c r="J228" s="78">
        <v>1297</v>
      </c>
      <c r="K228" s="69"/>
      <c r="L228" s="76">
        <v>0.84346617200000007</v>
      </c>
      <c r="M228" s="77">
        <v>6.9044905353332217E-8</v>
      </c>
      <c r="N228" s="77">
        <f t="shared" si="4"/>
        <v>1.6256908242959236E-3</v>
      </c>
      <c r="O228" s="77">
        <f>L228/'סכום נכסי הקרן'!$C$42</f>
        <v>1.0808498102345432E-5</v>
      </c>
    </row>
    <row r="229" spans="2:15">
      <c r="B229" s="75" t="s">
        <v>1211</v>
      </c>
      <c r="C229" s="69" t="s">
        <v>1212</v>
      </c>
      <c r="D229" s="82" t="s">
        <v>1095</v>
      </c>
      <c r="E229" s="82" t="s">
        <v>628</v>
      </c>
      <c r="F229" s="69"/>
      <c r="G229" s="82" t="s">
        <v>1127</v>
      </c>
      <c r="H229" s="82" t="s">
        <v>126</v>
      </c>
      <c r="I229" s="76">
        <v>4.6252800000000001</v>
      </c>
      <c r="J229" s="78">
        <v>21194</v>
      </c>
      <c r="K229" s="69"/>
      <c r="L229" s="76">
        <v>3.5437188630000001</v>
      </c>
      <c r="M229" s="77">
        <v>2.0780648424432171E-9</v>
      </c>
      <c r="N229" s="77">
        <f t="shared" si="4"/>
        <v>6.8301390508681628E-3</v>
      </c>
      <c r="O229" s="77">
        <f>L229/'סכום נכסי הקרן'!$C$42</f>
        <v>4.5410568766688146E-5</v>
      </c>
    </row>
    <row r="230" spans="2:15">
      <c r="B230" s="75" t="s">
        <v>1213</v>
      </c>
      <c r="C230" s="69" t="s">
        <v>1214</v>
      </c>
      <c r="D230" s="82" t="s">
        <v>1113</v>
      </c>
      <c r="E230" s="82" t="s">
        <v>628</v>
      </c>
      <c r="F230" s="69"/>
      <c r="G230" s="82" t="s">
        <v>1197</v>
      </c>
      <c r="H230" s="82" t="s">
        <v>126</v>
      </c>
      <c r="I230" s="76">
        <v>7.937703</v>
      </c>
      <c r="J230" s="78">
        <v>8780</v>
      </c>
      <c r="K230" s="69"/>
      <c r="L230" s="76">
        <v>2.519403176</v>
      </c>
      <c r="M230" s="77">
        <v>4.7193730266817965E-9</v>
      </c>
      <c r="N230" s="77">
        <f t="shared" si="4"/>
        <v>4.8558801311657197E-3</v>
      </c>
      <c r="O230" s="77">
        <f>L230/'סכום נכסי הקרן'!$C$42</f>
        <v>3.2284595815229746E-5</v>
      </c>
    </row>
    <row r="231" spans="2:15">
      <c r="B231" s="75" t="s">
        <v>1215</v>
      </c>
      <c r="C231" s="69" t="s">
        <v>1216</v>
      </c>
      <c r="D231" s="82" t="s">
        <v>1113</v>
      </c>
      <c r="E231" s="82" t="s">
        <v>628</v>
      </c>
      <c r="F231" s="69"/>
      <c r="G231" s="82" t="s">
        <v>1217</v>
      </c>
      <c r="H231" s="82" t="s">
        <v>126</v>
      </c>
      <c r="I231" s="76">
        <v>1.6482000000000001</v>
      </c>
      <c r="J231" s="78">
        <v>7385</v>
      </c>
      <c r="K231" s="76">
        <v>3.1578689999999998E-3</v>
      </c>
      <c r="L231" s="76">
        <v>0.44317411399999995</v>
      </c>
      <c r="M231" s="77">
        <v>3.3013923853735164E-9</v>
      </c>
      <c r="N231" s="77">
        <f t="shared" si="4"/>
        <v>8.541707001561593E-4</v>
      </c>
      <c r="O231" s="77">
        <f>L231/'סכום נכסי הקרן'!$C$42</f>
        <v>5.6790025838494647E-6</v>
      </c>
    </row>
    <row r="232" spans="2:15">
      <c r="B232" s="75" t="s">
        <v>1147</v>
      </c>
      <c r="C232" s="69" t="s">
        <v>1148</v>
      </c>
      <c r="D232" s="82" t="s">
        <v>1113</v>
      </c>
      <c r="E232" s="82" t="s">
        <v>628</v>
      </c>
      <c r="F232" s="69"/>
      <c r="G232" s="82" t="s">
        <v>491</v>
      </c>
      <c r="H232" s="82" t="s">
        <v>126</v>
      </c>
      <c r="I232" s="76">
        <v>15.637655000000001</v>
      </c>
      <c r="J232" s="78">
        <v>8477</v>
      </c>
      <c r="K232" s="69"/>
      <c r="L232" s="76">
        <v>4.7920583919999995</v>
      </c>
      <c r="M232" s="77">
        <v>2.5960681797860207E-7</v>
      </c>
      <c r="N232" s="77">
        <f t="shared" si="4"/>
        <v>9.2361799630829491E-3</v>
      </c>
      <c r="O232" s="77">
        <f>L232/'סכום נכסי הקרן'!$C$42</f>
        <v>6.1407268904982825E-5</v>
      </c>
    </row>
    <row r="233" spans="2:15">
      <c r="B233" s="75" t="s">
        <v>1218</v>
      </c>
      <c r="C233" s="69" t="s">
        <v>1219</v>
      </c>
      <c r="D233" s="82" t="s">
        <v>1113</v>
      </c>
      <c r="E233" s="82" t="s">
        <v>628</v>
      </c>
      <c r="F233" s="69"/>
      <c r="G233" s="82" t="s">
        <v>1103</v>
      </c>
      <c r="H233" s="82" t="s">
        <v>126</v>
      </c>
      <c r="I233" s="76">
        <v>3.1852010000000002</v>
      </c>
      <c r="J233" s="78">
        <v>19974</v>
      </c>
      <c r="K233" s="69"/>
      <c r="L233" s="76">
        <v>2.2999068699999996</v>
      </c>
      <c r="M233" s="77">
        <v>1.05258341170702E-8</v>
      </c>
      <c r="N233" s="77">
        <f t="shared" si="4"/>
        <v>4.4328244800007901E-3</v>
      </c>
      <c r="O233" s="77">
        <f>L233/'סכום נכסי הקרן'!$C$42</f>
        <v>2.9471886206203676E-5</v>
      </c>
    </row>
    <row r="234" spans="2:15">
      <c r="B234" s="75" t="s">
        <v>1220</v>
      </c>
      <c r="C234" s="69" t="s">
        <v>1221</v>
      </c>
      <c r="D234" s="82" t="s">
        <v>1113</v>
      </c>
      <c r="E234" s="82" t="s">
        <v>628</v>
      </c>
      <c r="F234" s="69"/>
      <c r="G234" s="82" t="s">
        <v>1162</v>
      </c>
      <c r="H234" s="82" t="s">
        <v>126</v>
      </c>
      <c r="I234" s="76">
        <v>12.2859</v>
      </c>
      <c r="J234" s="78">
        <v>4080</v>
      </c>
      <c r="K234" s="69"/>
      <c r="L234" s="76">
        <v>1.8120719630000002</v>
      </c>
      <c r="M234" s="77">
        <v>2.1766520529843011E-9</v>
      </c>
      <c r="N234" s="77">
        <f t="shared" si="4"/>
        <v>3.4925748785251845E-3</v>
      </c>
      <c r="O234" s="77">
        <f>L234/'סכום נכסי הקרן'!$C$42</f>
        <v>2.3220583140824363E-5</v>
      </c>
    </row>
    <row r="235" spans="2:15">
      <c r="B235" s="75" t="s">
        <v>1222</v>
      </c>
      <c r="C235" s="69" t="s">
        <v>1223</v>
      </c>
      <c r="D235" s="82" t="s">
        <v>1095</v>
      </c>
      <c r="E235" s="82" t="s">
        <v>628</v>
      </c>
      <c r="F235" s="69"/>
      <c r="G235" s="82" t="s">
        <v>630</v>
      </c>
      <c r="H235" s="82" t="s">
        <v>126</v>
      </c>
      <c r="I235" s="76">
        <v>3.9025799999999999</v>
      </c>
      <c r="J235" s="78">
        <v>12758</v>
      </c>
      <c r="K235" s="69"/>
      <c r="L235" s="76">
        <v>1.7998765299999999</v>
      </c>
      <c r="M235" s="77">
        <v>3.5000717488789238E-9</v>
      </c>
      <c r="N235" s="77">
        <f t="shared" si="4"/>
        <v>3.4690694859148261E-3</v>
      </c>
      <c r="O235" s="77">
        <f>L235/'סכום נכסי הקרן'!$C$42</f>
        <v>2.3064306198353475E-5</v>
      </c>
    </row>
    <row r="236" spans="2:15">
      <c r="B236" s="75" t="s">
        <v>1224</v>
      </c>
      <c r="C236" s="69" t="s">
        <v>1225</v>
      </c>
      <c r="D236" s="82" t="s">
        <v>1113</v>
      </c>
      <c r="E236" s="82" t="s">
        <v>628</v>
      </c>
      <c r="F236" s="69"/>
      <c r="G236" s="82" t="s">
        <v>1137</v>
      </c>
      <c r="H236" s="82" t="s">
        <v>126</v>
      </c>
      <c r="I236" s="76">
        <v>5.2034399999999996</v>
      </c>
      <c r="J236" s="78">
        <v>9793</v>
      </c>
      <c r="K236" s="69"/>
      <c r="L236" s="76">
        <v>1.8421059580000001</v>
      </c>
      <c r="M236" s="77">
        <v>3.5561859755058142E-9</v>
      </c>
      <c r="N236" s="77">
        <f t="shared" si="4"/>
        <v>3.550462191270253E-3</v>
      </c>
      <c r="O236" s="77">
        <f>L236/'סכום נכסי הקרן'!$C$42</f>
        <v>2.3605450238924595E-5</v>
      </c>
    </row>
    <row r="237" spans="2:15">
      <c r="B237" s="75" t="s">
        <v>1226</v>
      </c>
      <c r="C237" s="69" t="s">
        <v>1227</v>
      </c>
      <c r="D237" s="82" t="s">
        <v>26</v>
      </c>
      <c r="E237" s="82" t="s">
        <v>628</v>
      </c>
      <c r="F237" s="69"/>
      <c r="G237" s="82" t="s">
        <v>120</v>
      </c>
      <c r="H237" s="82" t="s">
        <v>128</v>
      </c>
      <c r="I237" s="76">
        <v>3.599046</v>
      </c>
      <c r="J237" s="78">
        <v>13654</v>
      </c>
      <c r="K237" s="69"/>
      <c r="L237" s="76">
        <v>1.9323371119999999</v>
      </c>
      <c r="M237" s="77">
        <v>8.4235393972409923E-9</v>
      </c>
      <c r="N237" s="77">
        <f t="shared" si="4"/>
        <v>3.7243730889362616E-3</v>
      </c>
      <c r="O237" s="77">
        <f>L237/'סכום נכסי הקרן'!$C$42</f>
        <v>2.4761706754190554E-5</v>
      </c>
    </row>
    <row r="238" spans="2:15">
      <c r="B238" s="75" t="s">
        <v>1228</v>
      </c>
      <c r="C238" s="69" t="s">
        <v>1229</v>
      </c>
      <c r="D238" s="82" t="s">
        <v>26</v>
      </c>
      <c r="E238" s="82" t="s">
        <v>628</v>
      </c>
      <c r="F238" s="69"/>
      <c r="G238" s="82" t="s">
        <v>1097</v>
      </c>
      <c r="H238" s="82" t="s">
        <v>126</v>
      </c>
      <c r="I238" s="76">
        <v>0.52901600000000004</v>
      </c>
      <c r="J238" s="78">
        <v>122850</v>
      </c>
      <c r="K238" s="69"/>
      <c r="L238" s="76">
        <v>2.3493763800000003</v>
      </c>
      <c r="M238" s="77">
        <v>2.2153905756584051E-9</v>
      </c>
      <c r="N238" s="77">
        <f t="shared" si="4"/>
        <v>4.5281716689683357E-3</v>
      </c>
      <c r="O238" s="77">
        <f>L238/'סכום נכסי הקרן'!$C$42</f>
        <v>3.0105807426412332E-5</v>
      </c>
    </row>
    <row r="239" spans="2:15">
      <c r="B239" s="75" t="s">
        <v>1154</v>
      </c>
      <c r="C239" s="69" t="s">
        <v>1155</v>
      </c>
      <c r="D239" s="82" t="s">
        <v>1095</v>
      </c>
      <c r="E239" s="82" t="s">
        <v>628</v>
      </c>
      <c r="F239" s="69"/>
      <c r="G239" s="82" t="s">
        <v>151</v>
      </c>
      <c r="H239" s="82" t="s">
        <v>126</v>
      </c>
      <c r="I239" s="76">
        <v>1.6705190000000001</v>
      </c>
      <c r="J239" s="78">
        <v>2172</v>
      </c>
      <c r="K239" s="69"/>
      <c r="L239" s="76">
        <v>0.13116550599999999</v>
      </c>
      <c r="M239" s="77">
        <v>2.9068425756535242E-8</v>
      </c>
      <c r="N239" s="77">
        <f t="shared" si="4"/>
        <v>2.528074825605832E-4</v>
      </c>
      <c r="O239" s="77">
        <f>L239/'סכום נכסי הקרן'!$C$42</f>
        <v>1.6808049566855398E-6</v>
      </c>
    </row>
    <row r="240" spans="2:15">
      <c r="B240" s="75" t="s">
        <v>1230</v>
      </c>
      <c r="C240" s="69" t="s">
        <v>1231</v>
      </c>
      <c r="D240" s="82" t="s">
        <v>26</v>
      </c>
      <c r="E240" s="82" t="s">
        <v>628</v>
      </c>
      <c r="F240" s="69"/>
      <c r="G240" s="82" t="s">
        <v>1137</v>
      </c>
      <c r="H240" s="82" t="s">
        <v>128</v>
      </c>
      <c r="I240" s="76">
        <v>5.4780660000000001</v>
      </c>
      <c r="J240" s="78">
        <v>15368</v>
      </c>
      <c r="K240" s="69"/>
      <c r="L240" s="76">
        <v>3.3103980009999998</v>
      </c>
      <c r="M240" s="77">
        <v>9.5922498748675607E-9</v>
      </c>
      <c r="N240" s="77">
        <f t="shared" si="4"/>
        <v>6.3804380467712071E-3</v>
      </c>
      <c r="O240" s="77">
        <f>L240/'סכום נכסי הקרן'!$C$42</f>
        <v>4.2420706010029062E-5</v>
      </c>
    </row>
    <row r="241" spans="2:15">
      <c r="B241" s="75" t="s">
        <v>1232</v>
      </c>
      <c r="C241" s="69" t="s">
        <v>1233</v>
      </c>
      <c r="D241" s="82" t="s">
        <v>1095</v>
      </c>
      <c r="E241" s="82" t="s">
        <v>628</v>
      </c>
      <c r="F241" s="69"/>
      <c r="G241" s="82" t="s">
        <v>1103</v>
      </c>
      <c r="H241" s="82" t="s">
        <v>126</v>
      </c>
      <c r="I241" s="76">
        <v>15.108499999999999</v>
      </c>
      <c r="J241" s="78">
        <v>1636</v>
      </c>
      <c r="K241" s="69"/>
      <c r="L241" s="76">
        <v>0.89353784199999997</v>
      </c>
      <c r="M241" s="77">
        <v>6.4287758209641603E-8</v>
      </c>
      <c r="N241" s="77">
        <f t="shared" si="4"/>
        <v>1.7221986122527989E-3</v>
      </c>
      <c r="O241" s="77">
        <f>L241/'סכום נכסי הקרן'!$C$42</f>
        <v>1.1450135631083532E-5</v>
      </c>
    </row>
    <row r="242" spans="2:15">
      <c r="B242" s="75" t="s">
        <v>1234</v>
      </c>
      <c r="C242" s="69" t="s">
        <v>1235</v>
      </c>
      <c r="D242" s="82" t="s">
        <v>26</v>
      </c>
      <c r="E242" s="82" t="s">
        <v>628</v>
      </c>
      <c r="F242" s="69"/>
      <c r="G242" s="82" t="s">
        <v>1137</v>
      </c>
      <c r="H242" s="82" t="s">
        <v>128</v>
      </c>
      <c r="I242" s="76">
        <v>4.5530099999999996</v>
      </c>
      <c r="J242" s="78">
        <v>14912</v>
      </c>
      <c r="K242" s="69"/>
      <c r="L242" s="76">
        <v>2.6697469439999999</v>
      </c>
      <c r="M242" s="77">
        <v>5.6912624999999996E-9</v>
      </c>
      <c r="N242" s="77">
        <f t="shared" si="4"/>
        <v>5.1456516623086127E-3</v>
      </c>
      <c r="O242" s="77">
        <f>L242/'סכום נכסי הקרן'!$C$42</f>
        <v>3.4211158355698124E-5</v>
      </c>
    </row>
    <row r="243" spans="2:15">
      <c r="B243" s="75" t="s">
        <v>1236</v>
      </c>
      <c r="C243" s="69" t="s">
        <v>1237</v>
      </c>
      <c r="D243" s="82" t="s">
        <v>1113</v>
      </c>
      <c r="E243" s="82" t="s">
        <v>628</v>
      </c>
      <c r="F243" s="69"/>
      <c r="G243" s="82" t="s">
        <v>1127</v>
      </c>
      <c r="H243" s="82" t="s">
        <v>126</v>
      </c>
      <c r="I243" s="76">
        <v>42.073532999999998</v>
      </c>
      <c r="J243" s="78">
        <v>272</v>
      </c>
      <c r="K243" s="69"/>
      <c r="L243" s="76">
        <v>0.41370063300000004</v>
      </c>
      <c r="M243" s="77">
        <v>1.4229606973649486E-7</v>
      </c>
      <c r="N243" s="77">
        <f t="shared" si="4"/>
        <v>7.9736371819012959E-4</v>
      </c>
      <c r="O243" s="77">
        <f>L243/'סכום נכסי הקרן'!$C$42</f>
        <v>5.3013181265076322E-6</v>
      </c>
    </row>
    <row r="244" spans="2:15">
      <c r="B244" s="75" t="s">
        <v>1238</v>
      </c>
      <c r="C244" s="69" t="s">
        <v>1239</v>
      </c>
      <c r="D244" s="82" t="s">
        <v>1113</v>
      </c>
      <c r="E244" s="82" t="s">
        <v>628</v>
      </c>
      <c r="F244" s="69"/>
      <c r="G244" s="82" t="s">
        <v>630</v>
      </c>
      <c r="H244" s="82" t="s">
        <v>126</v>
      </c>
      <c r="I244" s="76">
        <v>5.4202499999999993</v>
      </c>
      <c r="J244" s="78">
        <v>9302</v>
      </c>
      <c r="K244" s="76">
        <v>8.7936630000000002E-3</v>
      </c>
      <c r="L244" s="76">
        <v>1.8314464960000001</v>
      </c>
      <c r="M244" s="77">
        <v>1.0450693134083196E-9</v>
      </c>
      <c r="N244" s="77">
        <f t="shared" si="4"/>
        <v>3.5299172184656636E-3</v>
      </c>
      <c r="O244" s="77">
        <f>L244/'סכום נכסי הקרן'!$C$42</f>
        <v>2.3468855816262885E-5</v>
      </c>
    </row>
    <row r="245" spans="2:15">
      <c r="B245" s="75" t="s">
        <v>1240</v>
      </c>
      <c r="C245" s="69" t="s">
        <v>1241</v>
      </c>
      <c r="D245" s="82" t="s">
        <v>1095</v>
      </c>
      <c r="E245" s="82" t="s">
        <v>628</v>
      </c>
      <c r="F245" s="69"/>
      <c r="G245" s="82" t="s">
        <v>1123</v>
      </c>
      <c r="H245" s="82" t="s">
        <v>126</v>
      </c>
      <c r="I245" s="76">
        <v>27.47</v>
      </c>
      <c r="J245" s="78">
        <v>69.510000000000005</v>
      </c>
      <c r="K245" s="69"/>
      <c r="L245" s="76">
        <v>6.9026245E-2</v>
      </c>
      <c r="M245" s="77">
        <v>1.6936328216250189E-7</v>
      </c>
      <c r="N245" s="77">
        <f t="shared" si="4"/>
        <v>1.3304070377359765E-4</v>
      </c>
      <c r="O245" s="77">
        <f>L245/'סכום נכסי הקרן'!$C$42</f>
        <v>8.8452870175631751E-7</v>
      </c>
    </row>
    <row r="246" spans="2:15">
      <c r="B246" s="75" t="s">
        <v>1242</v>
      </c>
      <c r="C246" s="69" t="s">
        <v>1243</v>
      </c>
      <c r="D246" s="82" t="s">
        <v>26</v>
      </c>
      <c r="E246" s="82" t="s">
        <v>628</v>
      </c>
      <c r="F246" s="69"/>
      <c r="G246" s="82" t="s">
        <v>1137</v>
      </c>
      <c r="H246" s="82" t="s">
        <v>128</v>
      </c>
      <c r="I246" s="76">
        <v>5.1826410000000003</v>
      </c>
      <c r="J246" s="78">
        <v>13635</v>
      </c>
      <c r="K246" s="69"/>
      <c r="L246" s="76">
        <v>2.7787011570000004</v>
      </c>
      <c r="M246" s="77">
        <v>2.4654571848912712E-8</v>
      </c>
      <c r="N246" s="77">
        <f t="shared" si="4"/>
        <v>5.3556492534656943E-3</v>
      </c>
      <c r="O246" s="77">
        <f>L246/'סכום נכסי הקרן'!$C$42</f>
        <v>3.5607339309417565E-5</v>
      </c>
    </row>
    <row r="247" spans="2:15">
      <c r="B247" s="75" t="s">
        <v>1244</v>
      </c>
      <c r="C247" s="69" t="s">
        <v>1245</v>
      </c>
      <c r="D247" s="82" t="s">
        <v>26</v>
      </c>
      <c r="E247" s="82" t="s">
        <v>628</v>
      </c>
      <c r="F247" s="69"/>
      <c r="G247" s="82" t="s">
        <v>1137</v>
      </c>
      <c r="H247" s="82" t="s">
        <v>128</v>
      </c>
      <c r="I247" s="76">
        <v>9.6841849999999994</v>
      </c>
      <c r="J247" s="78">
        <v>10572</v>
      </c>
      <c r="K247" s="69"/>
      <c r="L247" s="76">
        <v>4.0258336009999995</v>
      </c>
      <c r="M247" s="77">
        <v>1.6399390885016729E-8</v>
      </c>
      <c r="N247" s="77">
        <f t="shared" si="4"/>
        <v>7.75936363846008E-3</v>
      </c>
      <c r="O247" s="77">
        <f>L247/'סכום נכסי הקרן'!$C$42</f>
        <v>5.1588571398885891E-5</v>
      </c>
    </row>
    <row r="248" spans="2:15">
      <c r="B248" s="122"/>
      <c r="C248" s="122"/>
      <c r="D248" s="122"/>
      <c r="E248" s="123"/>
      <c r="F248" s="123"/>
      <c r="G248" s="123"/>
      <c r="H248" s="123"/>
      <c r="I248" s="123"/>
      <c r="J248" s="123"/>
      <c r="K248" s="123"/>
      <c r="L248" s="123"/>
      <c r="M248" s="123"/>
      <c r="N248" s="123"/>
      <c r="O248" s="123"/>
    </row>
    <row r="249" spans="2:15">
      <c r="B249" s="122"/>
      <c r="C249" s="122"/>
      <c r="D249" s="122"/>
      <c r="E249" s="123"/>
      <c r="F249" s="123"/>
      <c r="G249" s="123"/>
      <c r="H249" s="123"/>
      <c r="I249" s="123"/>
      <c r="J249" s="123"/>
      <c r="K249" s="123"/>
      <c r="L249" s="123"/>
      <c r="M249" s="123"/>
      <c r="N249" s="123"/>
      <c r="O249" s="123"/>
    </row>
    <row r="250" spans="2:15">
      <c r="B250" s="122"/>
      <c r="C250" s="122"/>
      <c r="D250" s="122"/>
      <c r="E250" s="123"/>
      <c r="F250" s="123"/>
      <c r="G250" s="123"/>
      <c r="H250" s="123"/>
      <c r="I250" s="123"/>
      <c r="J250" s="123"/>
      <c r="K250" s="123"/>
      <c r="L250" s="123"/>
      <c r="M250" s="123"/>
      <c r="N250" s="123"/>
      <c r="O250" s="123"/>
    </row>
    <row r="251" spans="2:15">
      <c r="B251" s="130" t="s">
        <v>208</v>
      </c>
      <c r="C251" s="122"/>
      <c r="D251" s="122"/>
      <c r="E251" s="123"/>
      <c r="F251" s="123"/>
      <c r="G251" s="123"/>
      <c r="H251" s="123"/>
      <c r="I251" s="123"/>
      <c r="J251" s="123"/>
      <c r="K251" s="123"/>
      <c r="L251" s="123"/>
      <c r="M251" s="123"/>
      <c r="N251" s="123"/>
      <c r="O251" s="123"/>
    </row>
    <row r="252" spans="2:15">
      <c r="B252" s="130" t="s">
        <v>106</v>
      </c>
      <c r="C252" s="122"/>
      <c r="D252" s="122"/>
      <c r="E252" s="123"/>
      <c r="F252" s="123"/>
      <c r="G252" s="123"/>
      <c r="H252" s="123"/>
      <c r="I252" s="123"/>
      <c r="J252" s="123"/>
      <c r="K252" s="123"/>
      <c r="L252" s="123"/>
      <c r="M252" s="123"/>
      <c r="N252" s="123"/>
      <c r="O252" s="123"/>
    </row>
    <row r="253" spans="2:15">
      <c r="B253" s="130" t="s">
        <v>191</v>
      </c>
      <c r="C253" s="122"/>
      <c r="D253" s="122"/>
      <c r="E253" s="123"/>
      <c r="F253" s="123"/>
      <c r="G253" s="123"/>
      <c r="H253" s="123"/>
      <c r="I253" s="123"/>
      <c r="J253" s="123"/>
      <c r="K253" s="123"/>
      <c r="L253" s="123"/>
      <c r="M253" s="123"/>
      <c r="N253" s="123"/>
      <c r="O253" s="123"/>
    </row>
    <row r="254" spans="2:15">
      <c r="B254" s="130" t="s">
        <v>199</v>
      </c>
      <c r="C254" s="122"/>
      <c r="D254" s="122"/>
      <c r="E254" s="123"/>
      <c r="F254" s="123"/>
      <c r="G254" s="123"/>
      <c r="H254" s="123"/>
      <c r="I254" s="123"/>
      <c r="J254" s="123"/>
      <c r="K254" s="123"/>
      <c r="L254" s="123"/>
      <c r="M254" s="123"/>
      <c r="N254" s="123"/>
      <c r="O254" s="123"/>
    </row>
    <row r="255" spans="2:15">
      <c r="B255" s="130" t="s">
        <v>205</v>
      </c>
      <c r="C255" s="122"/>
      <c r="D255" s="122"/>
      <c r="E255" s="123"/>
      <c r="F255" s="123"/>
      <c r="G255" s="123"/>
      <c r="H255" s="123"/>
      <c r="I255" s="123"/>
      <c r="J255" s="123"/>
      <c r="K255" s="123"/>
      <c r="L255" s="123"/>
      <c r="M255" s="123"/>
      <c r="N255" s="123"/>
      <c r="O255" s="123"/>
    </row>
    <row r="256" spans="2:15">
      <c r="B256" s="122"/>
      <c r="C256" s="122"/>
      <c r="D256" s="122"/>
      <c r="E256" s="123"/>
      <c r="F256" s="123"/>
      <c r="G256" s="123"/>
      <c r="H256" s="123"/>
      <c r="I256" s="123"/>
      <c r="J256" s="123"/>
      <c r="K256" s="123"/>
      <c r="L256" s="123"/>
      <c r="M256" s="123"/>
      <c r="N256" s="123"/>
      <c r="O256" s="123"/>
    </row>
    <row r="257" spans="2:15">
      <c r="B257" s="122"/>
      <c r="C257" s="122"/>
      <c r="D257" s="122"/>
      <c r="E257" s="123"/>
      <c r="F257" s="123"/>
      <c r="G257" s="123"/>
      <c r="H257" s="123"/>
      <c r="I257" s="123"/>
      <c r="J257" s="123"/>
      <c r="K257" s="123"/>
      <c r="L257" s="123"/>
      <c r="M257" s="123"/>
      <c r="N257" s="123"/>
      <c r="O257" s="123"/>
    </row>
    <row r="258" spans="2:15">
      <c r="B258" s="122"/>
      <c r="C258" s="122"/>
      <c r="D258" s="122"/>
      <c r="E258" s="123"/>
      <c r="F258" s="123"/>
      <c r="G258" s="123"/>
      <c r="H258" s="123"/>
      <c r="I258" s="123"/>
      <c r="J258" s="123"/>
      <c r="K258" s="123"/>
      <c r="L258" s="123"/>
      <c r="M258" s="123"/>
      <c r="N258" s="123"/>
      <c r="O258" s="123"/>
    </row>
    <row r="259" spans="2:15">
      <c r="B259" s="122"/>
      <c r="C259" s="122"/>
      <c r="D259" s="122"/>
      <c r="E259" s="123"/>
      <c r="F259" s="123"/>
      <c r="G259" s="123"/>
      <c r="H259" s="123"/>
      <c r="I259" s="123"/>
      <c r="J259" s="123"/>
      <c r="K259" s="123"/>
      <c r="L259" s="123"/>
      <c r="M259" s="123"/>
      <c r="N259" s="123"/>
      <c r="O259" s="123"/>
    </row>
    <row r="260" spans="2:15">
      <c r="B260" s="122"/>
      <c r="C260" s="122"/>
      <c r="D260" s="122"/>
      <c r="E260" s="123"/>
      <c r="F260" s="123"/>
      <c r="G260" s="123"/>
      <c r="H260" s="123"/>
      <c r="I260" s="123"/>
      <c r="J260" s="123"/>
      <c r="K260" s="123"/>
      <c r="L260" s="123"/>
      <c r="M260" s="123"/>
      <c r="N260" s="123"/>
      <c r="O260" s="123"/>
    </row>
    <row r="261" spans="2:15">
      <c r="B261" s="122"/>
      <c r="C261" s="122"/>
      <c r="D261" s="122"/>
      <c r="E261" s="123"/>
      <c r="F261" s="123"/>
      <c r="G261" s="123"/>
      <c r="H261" s="123"/>
      <c r="I261" s="123"/>
      <c r="J261" s="123"/>
      <c r="K261" s="123"/>
      <c r="L261" s="123"/>
      <c r="M261" s="123"/>
      <c r="N261" s="123"/>
      <c r="O261" s="123"/>
    </row>
    <row r="262" spans="2:15">
      <c r="B262" s="122"/>
      <c r="C262" s="122"/>
      <c r="D262" s="122"/>
      <c r="E262" s="123"/>
      <c r="F262" s="123"/>
      <c r="G262" s="123"/>
      <c r="H262" s="123"/>
      <c r="I262" s="123"/>
      <c r="J262" s="123"/>
      <c r="K262" s="123"/>
      <c r="L262" s="123"/>
      <c r="M262" s="123"/>
      <c r="N262" s="123"/>
      <c r="O262" s="123"/>
    </row>
    <row r="263" spans="2:15">
      <c r="B263" s="122"/>
      <c r="C263" s="122"/>
      <c r="D263" s="122"/>
      <c r="E263" s="123"/>
      <c r="F263" s="123"/>
      <c r="G263" s="123"/>
      <c r="H263" s="123"/>
      <c r="I263" s="123"/>
      <c r="J263" s="123"/>
      <c r="K263" s="123"/>
      <c r="L263" s="123"/>
      <c r="M263" s="123"/>
      <c r="N263" s="123"/>
      <c r="O263" s="123"/>
    </row>
    <row r="264" spans="2:15">
      <c r="B264" s="122"/>
      <c r="C264" s="122"/>
      <c r="D264" s="122"/>
      <c r="E264" s="123"/>
      <c r="F264" s="123"/>
      <c r="G264" s="123"/>
      <c r="H264" s="123"/>
      <c r="I264" s="123"/>
      <c r="J264" s="123"/>
      <c r="K264" s="123"/>
      <c r="L264" s="123"/>
      <c r="M264" s="123"/>
      <c r="N264" s="123"/>
      <c r="O264" s="123"/>
    </row>
    <row r="265" spans="2:15">
      <c r="B265" s="122"/>
      <c r="C265" s="122"/>
      <c r="D265" s="122"/>
      <c r="E265" s="123"/>
      <c r="F265" s="123"/>
      <c r="G265" s="123"/>
      <c r="H265" s="123"/>
      <c r="I265" s="123"/>
      <c r="J265" s="123"/>
      <c r="K265" s="123"/>
      <c r="L265" s="123"/>
      <c r="M265" s="123"/>
      <c r="N265" s="123"/>
      <c r="O265" s="123"/>
    </row>
    <row r="266" spans="2:15">
      <c r="B266" s="122"/>
      <c r="C266" s="122"/>
      <c r="D266" s="122"/>
      <c r="E266" s="123"/>
      <c r="F266" s="123"/>
      <c r="G266" s="123"/>
      <c r="H266" s="123"/>
      <c r="I266" s="123"/>
      <c r="J266" s="123"/>
      <c r="K266" s="123"/>
      <c r="L266" s="123"/>
      <c r="M266" s="123"/>
      <c r="N266" s="123"/>
      <c r="O266" s="123"/>
    </row>
    <row r="267" spans="2:15">
      <c r="B267" s="122"/>
      <c r="C267" s="122"/>
      <c r="D267" s="122"/>
      <c r="E267" s="123"/>
      <c r="F267" s="123"/>
      <c r="G267" s="123"/>
      <c r="H267" s="123"/>
      <c r="I267" s="123"/>
      <c r="J267" s="123"/>
      <c r="K267" s="123"/>
      <c r="L267" s="123"/>
      <c r="M267" s="123"/>
      <c r="N267" s="123"/>
      <c r="O267" s="123"/>
    </row>
    <row r="268" spans="2:15">
      <c r="B268" s="122"/>
      <c r="C268" s="122"/>
      <c r="D268" s="122"/>
      <c r="E268" s="123"/>
      <c r="F268" s="123"/>
      <c r="G268" s="123"/>
      <c r="H268" s="123"/>
      <c r="I268" s="123"/>
      <c r="J268" s="123"/>
      <c r="K268" s="123"/>
      <c r="L268" s="123"/>
      <c r="M268" s="123"/>
      <c r="N268" s="123"/>
      <c r="O268" s="123"/>
    </row>
    <row r="269" spans="2:15">
      <c r="B269" s="122"/>
      <c r="C269" s="122"/>
      <c r="D269" s="122"/>
      <c r="E269" s="123"/>
      <c r="F269" s="123"/>
      <c r="G269" s="123"/>
      <c r="H269" s="123"/>
      <c r="I269" s="123"/>
      <c r="J269" s="123"/>
      <c r="K269" s="123"/>
      <c r="L269" s="123"/>
      <c r="M269" s="123"/>
      <c r="N269" s="123"/>
      <c r="O269" s="123"/>
    </row>
    <row r="270" spans="2:15">
      <c r="B270" s="122"/>
      <c r="C270" s="122"/>
      <c r="D270" s="122"/>
      <c r="E270" s="123"/>
      <c r="F270" s="123"/>
      <c r="G270" s="123"/>
      <c r="H270" s="123"/>
      <c r="I270" s="123"/>
      <c r="J270" s="123"/>
      <c r="K270" s="123"/>
      <c r="L270" s="123"/>
      <c r="M270" s="123"/>
      <c r="N270" s="123"/>
      <c r="O270" s="123"/>
    </row>
    <row r="271" spans="2:15">
      <c r="B271" s="122"/>
      <c r="C271" s="122"/>
      <c r="D271" s="122"/>
      <c r="E271" s="123"/>
      <c r="F271" s="123"/>
      <c r="G271" s="123"/>
      <c r="H271" s="123"/>
      <c r="I271" s="123"/>
      <c r="J271" s="123"/>
      <c r="K271" s="123"/>
      <c r="L271" s="123"/>
      <c r="M271" s="123"/>
      <c r="N271" s="123"/>
      <c r="O271" s="123"/>
    </row>
    <row r="272" spans="2:15">
      <c r="B272" s="132"/>
      <c r="C272" s="122"/>
      <c r="D272" s="122"/>
      <c r="E272" s="123"/>
      <c r="F272" s="123"/>
      <c r="G272" s="123"/>
      <c r="H272" s="123"/>
      <c r="I272" s="123"/>
      <c r="J272" s="123"/>
      <c r="K272" s="123"/>
      <c r="L272" s="123"/>
      <c r="M272" s="123"/>
      <c r="N272" s="123"/>
      <c r="O272" s="123"/>
    </row>
    <row r="273" spans="2:15">
      <c r="B273" s="132"/>
      <c r="C273" s="122"/>
      <c r="D273" s="122"/>
      <c r="E273" s="123"/>
      <c r="F273" s="123"/>
      <c r="G273" s="123"/>
      <c r="H273" s="123"/>
      <c r="I273" s="123"/>
      <c r="J273" s="123"/>
      <c r="K273" s="123"/>
      <c r="L273" s="123"/>
      <c r="M273" s="123"/>
      <c r="N273" s="123"/>
      <c r="O273" s="123"/>
    </row>
    <row r="274" spans="2:15">
      <c r="B274" s="133"/>
      <c r="C274" s="122"/>
      <c r="D274" s="122"/>
      <c r="E274" s="123"/>
      <c r="F274" s="123"/>
      <c r="G274" s="123"/>
      <c r="H274" s="123"/>
      <c r="I274" s="123"/>
      <c r="J274" s="123"/>
      <c r="K274" s="123"/>
      <c r="L274" s="123"/>
      <c r="M274" s="123"/>
      <c r="N274" s="123"/>
      <c r="O274" s="123"/>
    </row>
    <row r="275" spans="2:15">
      <c r="B275" s="122"/>
      <c r="C275" s="122"/>
      <c r="D275" s="122"/>
      <c r="E275" s="123"/>
      <c r="F275" s="123"/>
      <c r="G275" s="123"/>
      <c r="H275" s="123"/>
      <c r="I275" s="123"/>
      <c r="J275" s="123"/>
      <c r="K275" s="123"/>
      <c r="L275" s="123"/>
      <c r="M275" s="123"/>
      <c r="N275" s="123"/>
      <c r="O275" s="123"/>
    </row>
    <row r="276" spans="2:15">
      <c r="B276" s="122"/>
      <c r="C276" s="122"/>
      <c r="D276" s="122"/>
      <c r="E276" s="123"/>
      <c r="F276" s="123"/>
      <c r="G276" s="123"/>
      <c r="H276" s="123"/>
      <c r="I276" s="123"/>
      <c r="J276" s="123"/>
      <c r="K276" s="123"/>
      <c r="L276" s="123"/>
      <c r="M276" s="123"/>
      <c r="N276" s="123"/>
      <c r="O276" s="123"/>
    </row>
    <row r="277" spans="2:15">
      <c r="B277" s="122"/>
      <c r="C277" s="122"/>
      <c r="D277" s="122"/>
      <c r="E277" s="123"/>
      <c r="F277" s="123"/>
      <c r="G277" s="123"/>
      <c r="H277" s="123"/>
      <c r="I277" s="123"/>
      <c r="J277" s="123"/>
      <c r="K277" s="123"/>
      <c r="L277" s="123"/>
      <c r="M277" s="123"/>
      <c r="N277" s="123"/>
      <c r="O277" s="123"/>
    </row>
    <row r="278" spans="2:15">
      <c r="B278" s="122"/>
      <c r="C278" s="122"/>
      <c r="D278" s="122"/>
      <c r="E278" s="123"/>
      <c r="F278" s="123"/>
      <c r="G278" s="123"/>
      <c r="H278" s="123"/>
      <c r="I278" s="123"/>
      <c r="J278" s="123"/>
      <c r="K278" s="123"/>
      <c r="L278" s="123"/>
      <c r="M278" s="123"/>
      <c r="N278" s="123"/>
      <c r="O278" s="123"/>
    </row>
    <row r="279" spans="2:15">
      <c r="B279" s="122"/>
      <c r="C279" s="122"/>
      <c r="D279" s="122"/>
      <c r="E279" s="123"/>
      <c r="F279" s="123"/>
      <c r="G279" s="123"/>
      <c r="H279" s="123"/>
      <c r="I279" s="123"/>
      <c r="J279" s="123"/>
      <c r="K279" s="123"/>
      <c r="L279" s="123"/>
      <c r="M279" s="123"/>
      <c r="N279" s="123"/>
      <c r="O279" s="123"/>
    </row>
    <row r="280" spans="2:15">
      <c r="B280" s="122"/>
      <c r="C280" s="122"/>
      <c r="D280" s="122"/>
      <c r="E280" s="123"/>
      <c r="F280" s="123"/>
      <c r="G280" s="123"/>
      <c r="H280" s="123"/>
      <c r="I280" s="123"/>
      <c r="J280" s="123"/>
      <c r="K280" s="123"/>
      <c r="L280" s="123"/>
      <c r="M280" s="123"/>
      <c r="N280" s="123"/>
      <c r="O280" s="123"/>
    </row>
    <row r="281" spans="2:15">
      <c r="B281" s="122"/>
      <c r="C281" s="122"/>
      <c r="D281" s="122"/>
      <c r="E281" s="123"/>
      <c r="F281" s="123"/>
      <c r="G281" s="123"/>
      <c r="H281" s="123"/>
      <c r="I281" s="123"/>
      <c r="J281" s="123"/>
      <c r="K281" s="123"/>
      <c r="L281" s="123"/>
      <c r="M281" s="123"/>
      <c r="N281" s="123"/>
      <c r="O281" s="123"/>
    </row>
    <row r="282" spans="2:15">
      <c r="B282" s="122"/>
      <c r="C282" s="122"/>
      <c r="D282" s="122"/>
      <c r="E282" s="123"/>
      <c r="F282" s="123"/>
      <c r="G282" s="123"/>
      <c r="H282" s="123"/>
      <c r="I282" s="123"/>
      <c r="J282" s="123"/>
      <c r="K282" s="123"/>
      <c r="L282" s="123"/>
      <c r="M282" s="123"/>
      <c r="N282" s="123"/>
      <c r="O282" s="123"/>
    </row>
    <row r="283" spans="2:15">
      <c r="B283" s="122"/>
      <c r="C283" s="122"/>
      <c r="D283" s="122"/>
      <c r="E283" s="123"/>
      <c r="F283" s="123"/>
      <c r="G283" s="123"/>
      <c r="H283" s="123"/>
      <c r="I283" s="123"/>
      <c r="J283" s="123"/>
      <c r="K283" s="123"/>
      <c r="L283" s="123"/>
      <c r="M283" s="123"/>
      <c r="N283" s="123"/>
      <c r="O283" s="123"/>
    </row>
    <row r="284" spans="2:15">
      <c r="B284" s="122"/>
      <c r="C284" s="122"/>
      <c r="D284" s="122"/>
      <c r="E284" s="123"/>
      <c r="F284" s="123"/>
      <c r="G284" s="123"/>
      <c r="H284" s="123"/>
      <c r="I284" s="123"/>
      <c r="J284" s="123"/>
      <c r="K284" s="123"/>
      <c r="L284" s="123"/>
      <c r="M284" s="123"/>
      <c r="N284" s="123"/>
      <c r="O284" s="123"/>
    </row>
    <row r="285" spans="2:15">
      <c r="B285" s="122"/>
      <c r="C285" s="122"/>
      <c r="D285" s="122"/>
      <c r="E285" s="123"/>
      <c r="F285" s="123"/>
      <c r="G285" s="123"/>
      <c r="H285" s="123"/>
      <c r="I285" s="123"/>
      <c r="J285" s="123"/>
      <c r="K285" s="123"/>
      <c r="L285" s="123"/>
      <c r="M285" s="123"/>
      <c r="N285" s="123"/>
      <c r="O285" s="123"/>
    </row>
    <row r="286" spans="2:15">
      <c r="B286" s="122"/>
      <c r="C286" s="122"/>
      <c r="D286" s="122"/>
      <c r="E286" s="123"/>
      <c r="F286" s="123"/>
      <c r="G286" s="123"/>
      <c r="H286" s="123"/>
      <c r="I286" s="123"/>
      <c r="J286" s="123"/>
      <c r="K286" s="123"/>
      <c r="L286" s="123"/>
      <c r="M286" s="123"/>
      <c r="N286" s="123"/>
      <c r="O286" s="123"/>
    </row>
    <row r="287" spans="2:15">
      <c r="B287" s="122"/>
      <c r="C287" s="122"/>
      <c r="D287" s="122"/>
      <c r="E287" s="123"/>
      <c r="F287" s="123"/>
      <c r="G287" s="123"/>
      <c r="H287" s="123"/>
      <c r="I287" s="123"/>
      <c r="J287" s="123"/>
      <c r="K287" s="123"/>
      <c r="L287" s="123"/>
      <c r="M287" s="123"/>
      <c r="N287" s="123"/>
      <c r="O287" s="123"/>
    </row>
    <row r="288" spans="2:15">
      <c r="B288" s="122"/>
      <c r="C288" s="122"/>
      <c r="D288" s="122"/>
      <c r="E288" s="123"/>
      <c r="F288" s="123"/>
      <c r="G288" s="123"/>
      <c r="H288" s="123"/>
      <c r="I288" s="123"/>
      <c r="J288" s="123"/>
      <c r="K288" s="123"/>
      <c r="L288" s="123"/>
      <c r="M288" s="123"/>
      <c r="N288" s="123"/>
      <c r="O288" s="123"/>
    </row>
    <row r="289" spans="2:15">
      <c r="B289" s="122"/>
      <c r="C289" s="122"/>
      <c r="D289" s="122"/>
      <c r="E289" s="123"/>
      <c r="F289" s="123"/>
      <c r="G289" s="123"/>
      <c r="H289" s="123"/>
      <c r="I289" s="123"/>
      <c r="J289" s="123"/>
      <c r="K289" s="123"/>
      <c r="L289" s="123"/>
      <c r="M289" s="123"/>
      <c r="N289" s="123"/>
      <c r="O289" s="123"/>
    </row>
    <row r="290" spans="2:15">
      <c r="B290" s="122"/>
      <c r="C290" s="122"/>
      <c r="D290" s="122"/>
      <c r="E290" s="123"/>
      <c r="F290" s="123"/>
      <c r="G290" s="123"/>
      <c r="H290" s="123"/>
      <c r="I290" s="123"/>
      <c r="J290" s="123"/>
      <c r="K290" s="123"/>
      <c r="L290" s="123"/>
      <c r="M290" s="123"/>
      <c r="N290" s="123"/>
      <c r="O290" s="123"/>
    </row>
    <row r="291" spans="2:15">
      <c r="B291" s="122"/>
      <c r="C291" s="122"/>
      <c r="D291" s="122"/>
      <c r="E291" s="123"/>
      <c r="F291" s="123"/>
      <c r="G291" s="123"/>
      <c r="H291" s="123"/>
      <c r="I291" s="123"/>
      <c r="J291" s="123"/>
      <c r="K291" s="123"/>
      <c r="L291" s="123"/>
      <c r="M291" s="123"/>
      <c r="N291" s="123"/>
      <c r="O291" s="123"/>
    </row>
    <row r="292" spans="2:15">
      <c r="B292" s="122"/>
      <c r="C292" s="122"/>
      <c r="D292" s="122"/>
      <c r="E292" s="123"/>
      <c r="F292" s="123"/>
      <c r="G292" s="123"/>
      <c r="H292" s="123"/>
      <c r="I292" s="123"/>
      <c r="J292" s="123"/>
      <c r="K292" s="123"/>
      <c r="L292" s="123"/>
      <c r="M292" s="123"/>
      <c r="N292" s="123"/>
      <c r="O292" s="123"/>
    </row>
    <row r="293" spans="2:15">
      <c r="B293" s="132"/>
      <c r="C293" s="122"/>
      <c r="D293" s="122"/>
      <c r="E293" s="123"/>
      <c r="F293" s="123"/>
      <c r="G293" s="123"/>
      <c r="H293" s="123"/>
      <c r="I293" s="123"/>
      <c r="J293" s="123"/>
      <c r="K293" s="123"/>
      <c r="L293" s="123"/>
      <c r="M293" s="123"/>
      <c r="N293" s="123"/>
      <c r="O293" s="123"/>
    </row>
    <row r="294" spans="2:15">
      <c r="B294" s="132"/>
      <c r="C294" s="122"/>
      <c r="D294" s="122"/>
      <c r="E294" s="123"/>
      <c r="F294" s="123"/>
      <c r="G294" s="123"/>
      <c r="H294" s="123"/>
      <c r="I294" s="123"/>
      <c r="J294" s="123"/>
      <c r="K294" s="123"/>
      <c r="L294" s="123"/>
      <c r="M294" s="123"/>
      <c r="N294" s="123"/>
      <c r="O294" s="123"/>
    </row>
    <row r="295" spans="2:15">
      <c r="B295" s="133"/>
      <c r="C295" s="122"/>
      <c r="D295" s="122"/>
      <c r="E295" s="123"/>
      <c r="F295" s="123"/>
      <c r="G295" s="123"/>
      <c r="H295" s="123"/>
      <c r="I295" s="123"/>
      <c r="J295" s="123"/>
      <c r="K295" s="123"/>
      <c r="L295" s="123"/>
      <c r="M295" s="123"/>
      <c r="N295" s="123"/>
      <c r="O295" s="123"/>
    </row>
    <row r="296" spans="2:15">
      <c r="B296" s="122"/>
      <c r="C296" s="122"/>
      <c r="D296" s="122"/>
      <c r="E296" s="123"/>
      <c r="F296" s="123"/>
      <c r="G296" s="123"/>
      <c r="H296" s="123"/>
      <c r="I296" s="123"/>
      <c r="J296" s="123"/>
      <c r="K296" s="123"/>
      <c r="L296" s="123"/>
      <c r="M296" s="123"/>
      <c r="N296" s="123"/>
      <c r="O296" s="123"/>
    </row>
    <row r="297" spans="2:15">
      <c r="B297" s="122"/>
      <c r="C297" s="122"/>
      <c r="D297" s="122"/>
      <c r="E297" s="123"/>
      <c r="F297" s="123"/>
      <c r="G297" s="123"/>
      <c r="H297" s="123"/>
      <c r="I297" s="123"/>
      <c r="J297" s="123"/>
      <c r="K297" s="123"/>
      <c r="L297" s="123"/>
      <c r="M297" s="123"/>
      <c r="N297" s="123"/>
      <c r="O297" s="123"/>
    </row>
    <row r="298" spans="2:15">
      <c r="B298" s="122"/>
      <c r="C298" s="122"/>
      <c r="D298" s="122"/>
      <c r="E298" s="123"/>
      <c r="F298" s="123"/>
      <c r="G298" s="123"/>
      <c r="H298" s="123"/>
      <c r="I298" s="123"/>
      <c r="J298" s="123"/>
      <c r="K298" s="123"/>
      <c r="L298" s="123"/>
      <c r="M298" s="123"/>
      <c r="N298" s="123"/>
      <c r="O298" s="123"/>
    </row>
    <row r="299" spans="2:15">
      <c r="B299" s="122"/>
      <c r="C299" s="122"/>
      <c r="D299" s="122"/>
      <c r="E299" s="123"/>
      <c r="F299" s="123"/>
      <c r="G299" s="123"/>
      <c r="H299" s="123"/>
      <c r="I299" s="123"/>
      <c r="J299" s="123"/>
      <c r="K299" s="123"/>
      <c r="L299" s="123"/>
      <c r="M299" s="123"/>
      <c r="N299" s="123"/>
      <c r="O299" s="123"/>
    </row>
    <row r="300" spans="2:15">
      <c r="B300" s="122"/>
      <c r="C300" s="122"/>
      <c r="D300" s="122"/>
      <c r="E300" s="123"/>
      <c r="F300" s="123"/>
      <c r="G300" s="123"/>
      <c r="H300" s="123"/>
      <c r="I300" s="123"/>
      <c r="J300" s="123"/>
      <c r="K300" s="123"/>
      <c r="L300" s="123"/>
      <c r="M300" s="123"/>
      <c r="N300" s="123"/>
      <c r="O300" s="123"/>
    </row>
    <row r="301" spans="2:15">
      <c r="B301" s="122"/>
      <c r="C301" s="122"/>
      <c r="D301" s="122"/>
      <c r="E301" s="123"/>
      <c r="F301" s="123"/>
      <c r="G301" s="123"/>
      <c r="H301" s="123"/>
      <c r="I301" s="123"/>
      <c r="J301" s="123"/>
      <c r="K301" s="123"/>
      <c r="L301" s="123"/>
      <c r="M301" s="123"/>
      <c r="N301" s="123"/>
      <c r="O301" s="123"/>
    </row>
    <row r="302" spans="2:15">
      <c r="B302" s="122"/>
      <c r="C302" s="122"/>
      <c r="D302" s="122"/>
      <c r="E302" s="123"/>
      <c r="F302" s="123"/>
      <c r="G302" s="123"/>
      <c r="H302" s="123"/>
      <c r="I302" s="123"/>
      <c r="J302" s="123"/>
      <c r="K302" s="123"/>
      <c r="L302" s="123"/>
      <c r="M302" s="123"/>
      <c r="N302" s="123"/>
      <c r="O302" s="123"/>
    </row>
    <row r="303" spans="2:15">
      <c r="B303" s="122"/>
      <c r="C303" s="122"/>
      <c r="D303" s="122"/>
      <c r="E303" s="123"/>
      <c r="F303" s="123"/>
      <c r="G303" s="123"/>
      <c r="H303" s="123"/>
      <c r="I303" s="123"/>
      <c r="J303" s="123"/>
      <c r="K303" s="123"/>
      <c r="L303" s="123"/>
      <c r="M303" s="123"/>
      <c r="N303" s="123"/>
      <c r="O303" s="123"/>
    </row>
    <row r="304" spans="2:15">
      <c r="B304" s="122"/>
      <c r="C304" s="122"/>
      <c r="D304" s="122"/>
      <c r="E304" s="123"/>
      <c r="F304" s="123"/>
      <c r="G304" s="123"/>
      <c r="H304" s="123"/>
      <c r="I304" s="123"/>
      <c r="J304" s="123"/>
      <c r="K304" s="123"/>
      <c r="L304" s="123"/>
      <c r="M304" s="123"/>
      <c r="N304" s="123"/>
      <c r="O304" s="123"/>
    </row>
    <row r="305" spans="2:15">
      <c r="B305" s="122"/>
      <c r="C305" s="122"/>
      <c r="D305" s="122"/>
      <c r="E305" s="123"/>
      <c r="F305" s="123"/>
      <c r="G305" s="123"/>
      <c r="H305" s="123"/>
      <c r="I305" s="123"/>
      <c r="J305" s="123"/>
      <c r="K305" s="123"/>
      <c r="L305" s="123"/>
      <c r="M305" s="123"/>
      <c r="N305" s="123"/>
      <c r="O305" s="123"/>
    </row>
    <row r="306" spans="2:15">
      <c r="B306" s="122"/>
      <c r="C306" s="122"/>
      <c r="D306" s="122"/>
      <c r="E306" s="123"/>
      <c r="F306" s="123"/>
      <c r="G306" s="123"/>
      <c r="H306" s="123"/>
      <c r="I306" s="123"/>
      <c r="J306" s="123"/>
      <c r="K306" s="123"/>
      <c r="L306" s="123"/>
      <c r="M306" s="123"/>
      <c r="N306" s="123"/>
      <c r="O306" s="123"/>
    </row>
    <row r="307" spans="2:15">
      <c r="B307" s="122"/>
      <c r="C307" s="122"/>
      <c r="D307" s="122"/>
      <c r="E307" s="123"/>
      <c r="F307" s="123"/>
      <c r="G307" s="123"/>
      <c r="H307" s="123"/>
      <c r="I307" s="123"/>
      <c r="J307" s="123"/>
      <c r="K307" s="123"/>
      <c r="L307" s="123"/>
      <c r="M307" s="123"/>
      <c r="N307" s="123"/>
      <c r="O307" s="123"/>
    </row>
    <row r="308" spans="2:15">
      <c r="B308" s="122"/>
      <c r="C308" s="122"/>
      <c r="D308" s="122"/>
      <c r="E308" s="123"/>
      <c r="F308" s="123"/>
      <c r="G308" s="123"/>
      <c r="H308" s="123"/>
      <c r="I308" s="123"/>
      <c r="J308" s="123"/>
      <c r="K308" s="123"/>
      <c r="L308" s="123"/>
      <c r="M308" s="123"/>
      <c r="N308" s="123"/>
      <c r="O308" s="123"/>
    </row>
    <row r="309" spans="2:15">
      <c r="B309" s="122"/>
      <c r="C309" s="122"/>
      <c r="D309" s="122"/>
      <c r="E309" s="123"/>
      <c r="F309" s="123"/>
      <c r="G309" s="123"/>
      <c r="H309" s="123"/>
      <c r="I309" s="123"/>
      <c r="J309" s="123"/>
      <c r="K309" s="123"/>
      <c r="L309" s="123"/>
      <c r="M309" s="123"/>
      <c r="N309" s="123"/>
      <c r="O309" s="123"/>
    </row>
    <row r="310" spans="2:15">
      <c r="B310" s="122"/>
      <c r="C310" s="122"/>
      <c r="D310" s="122"/>
      <c r="E310" s="123"/>
      <c r="F310" s="123"/>
      <c r="G310" s="123"/>
      <c r="H310" s="123"/>
      <c r="I310" s="123"/>
      <c r="J310" s="123"/>
      <c r="K310" s="123"/>
      <c r="L310" s="123"/>
      <c r="M310" s="123"/>
      <c r="N310" s="123"/>
      <c r="O310" s="123"/>
    </row>
    <row r="311" spans="2:15">
      <c r="B311" s="122"/>
      <c r="C311" s="122"/>
      <c r="D311" s="122"/>
      <c r="E311" s="123"/>
      <c r="F311" s="123"/>
      <c r="G311" s="123"/>
      <c r="H311" s="123"/>
      <c r="I311" s="123"/>
      <c r="J311" s="123"/>
      <c r="K311" s="123"/>
      <c r="L311" s="123"/>
      <c r="M311" s="123"/>
      <c r="N311" s="123"/>
      <c r="O311" s="123"/>
    </row>
    <row r="312" spans="2:15">
      <c r="B312" s="122"/>
      <c r="C312" s="122"/>
      <c r="D312" s="122"/>
      <c r="E312" s="123"/>
      <c r="F312" s="123"/>
      <c r="G312" s="123"/>
      <c r="H312" s="123"/>
      <c r="I312" s="123"/>
      <c r="J312" s="123"/>
      <c r="K312" s="123"/>
      <c r="L312" s="123"/>
      <c r="M312" s="123"/>
      <c r="N312" s="123"/>
      <c r="O312" s="123"/>
    </row>
    <row r="313" spans="2:15">
      <c r="B313" s="122"/>
      <c r="C313" s="122"/>
      <c r="D313" s="122"/>
      <c r="E313" s="123"/>
      <c r="F313" s="123"/>
      <c r="G313" s="123"/>
      <c r="H313" s="123"/>
      <c r="I313" s="123"/>
      <c r="J313" s="123"/>
      <c r="K313" s="123"/>
      <c r="L313" s="123"/>
      <c r="M313" s="123"/>
      <c r="N313" s="123"/>
      <c r="O313" s="123"/>
    </row>
    <row r="314" spans="2:15">
      <c r="B314" s="122"/>
      <c r="C314" s="122"/>
      <c r="D314" s="122"/>
      <c r="E314" s="123"/>
      <c r="F314" s="123"/>
      <c r="G314" s="123"/>
      <c r="H314" s="123"/>
      <c r="I314" s="123"/>
      <c r="J314" s="123"/>
      <c r="K314" s="123"/>
      <c r="L314" s="123"/>
      <c r="M314" s="123"/>
      <c r="N314" s="123"/>
      <c r="O314" s="123"/>
    </row>
    <row r="315" spans="2:15">
      <c r="B315" s="122"/>
      <c r="C315" s="122"/>
      <c r="D315" s="122"/>
      <c r="E315" s="123"/>
      <c r="F315" s="123"/>
      <c r="G315" s="123"/>
      <c r="H315" s="123"/>
      <c r="I315" s="123"/>
      <c r="J315" s="123"/>
      <c r="K315" s="123"/>
      <c r="L315" s="123"/>
      <c r="M315" s="123"/>
      <c r="N315" s="123"/>
      <c r="O315" s="123"/>
    </row>
    <row r="316" spans="2:15">
      <c r="B316" s="122"/>
      <c r="C316" s="122"/>
      <c r="D316" s="122"/>
      <c r="E316" s="123"/>
      <c r="F316" s="123"/>
      <c r="G316" s="123"/>
      <c r="H316" s="123"/>
      <c r="I316" s="123"/>
      <c r="J316" s="123"/>
      <c r="K316" s="123"/>
      <c r="L316" s="123"/>
      <c r="M316" s="123"/>
      <c r="N316" s="123"/>
      <c r="O316" s="123"/>
    </row>
    <row r="317" spans="2:15">
      <c r="B317" s="122"/>
      <c r="C317" s="122"/>
      <c r="D317" s="122"/>
      <c r="E317" s="123"/>
      <c r="F317" s="123"/>
      <c r="G317" s="123"/>
      <c r="H317" s="123"/>
      <c r="I317" s="123"/>
      <c r="J317" s="123"/>
      <c r="K317" s="123"/>
      <c r="L317" s="123"/>
      <c r="M317" s="123"/>
      <c r="N317" s="123"/>
      <c r="O317" s="123"/>
    </row>
    <row r="318" spans="2:15">
      <c r="B318" s="122"/>
      <c r="C318" s="122"/>
      <c r="D318" s="122"/>
      <c r="E318" s="123"/>
      <c r="F318" s="123"/>
      <c r="G318" s="123"/>
      <c r="H318" s="123"/>
      <c r="I318" s="123"/>
      <c r="J318" s="123"/>
      <c r="K318" s="123"/>
      <c r="L318" s="123"/>
      <c r="M318" s="123"/>
      <c r="N318" s="123"/>
      <c r="O318" s="123"/>
    </row>
    <row r="319" spans="2:15">
      <c r="B319" s="122"/>
      <c r="C319" s="122"/>
      <c r="D319" s="122"/>
      <c r="E319" s="123"/>
      <c r="F319" s="123"/>
      <c r="G319" s="123"/>
      <c r="H319" s="123"/>
      <c r="I319" s="123"/>
      <c r="J319" s="123"/>
      <c r="K319" s="123"/>
      <c r="L319" s="123"/>
      <c r="M319" s="123"/>
      <c r="N319" s="123"/>
      <c r="O319" s="123"/>
    </row>
    <row r="320" spans="2:15">
      <c r="B320" s="122"/>
      <c r="C320" s="122"/>
      <c r="D320" s="122"/>
      <c r="E320" s="123"/>
      <c r="F320" s="123"/>
      <c r="G320" s="123"/>
      <c r="H320" s="123"/>
      <c r="I320" s="123"/>
      <c r="J320" s="123"/>
      <c r="K320" s="123"/>
      <c r="L320" s="123"/>
      <c r="M320" s="123"/>
      <c r="N320" s="123"/>
      <c r="O320" s="123"/>
    </row>
    <row r="321" spans="2:15">
      <c r="B321" s="122"/>
      <c r="C321" s="122"/>
      <c r="D321" s="122"/>
      <c r="E321" s="123"/>
      <c r="F321" s="123"/>
      <c r="G321" s="123"/>
      <c r="H321" s="123"/>
      <c r="I321" s="123"/>
      <c r="J321" s="123"/>
      <c r="K321" s="123"/>
      <c r="L321" s="123"/>
      <c r="M321" s="123"/>
      <c r="N321" s="123"/>
      <c r="O321" s="123"/>
    </row>
    <row r="322" spans="2:15">
      <c r="B322" s="122"/>
      <c r="C322" s="122"/>
      <c r="D322" s="122"/>
      <c r="E322" s="123"/>
      <c r="F322" s="123"/>
      <c r="G322" s="123"/>
      <c r="H322" s="123"/>
      <c r="I322" s="123"/>
      <c r="J322" s="123"/>
      <c r="K322" s="123"/>
      <c r="L322" s="123"/>
      <c r="M322" s="123"/>
      <c r="N322" s="123"/>
      <c r="O322" s="123"/>
    </row>
    <row r="323" spans="2:15">
      <c r="B323" s="122"/>
      <c r="C323" s="122"/>
      <c r="D323" s="122"/>
      <c r="E323" s="123"/>
      <c r="F323" s="123"/>
      <c r="G323" s="123"/>
      <c r="H323" s="123"/>
      <c r="I323" s="123"/>
      <c r="J323" s="123"/>
      <c r="K323" s="123"/>
      <c r="L323" s="123"/>
      <c r="M323" s="123"/>
      <c r="N323" s="123"/>
      <c r="O323" s="123"/>
    </row>
    <row r="324" spans="2:15">
      <c r="B324" s="122"/>
      <c r="C324" s="122"/>
      <c r="D324" s="122"/>
      <c r="E324" s="123"/>
      <c r="F324" s="123"/>
      <c r="G324" s="123"/>
      <c r="H324" s="123"/>
      <c r="I324" s="123"/>
      <c r="J324" s="123"/>
      <c r="K324" s="123"/>
      <c r="L324" s="123"/>
      <c r="M324" s="123"/>
      <c r="N324" s="123"/>
      <c r="O324" s="123"/>
    </row>
    <row r="325" spans="2:15">
      <c r="B325" s="122"/>
      <c r="C325" s="122"/>
      <c r="D325" s="122"/>
      <c r="E325" s="123"/>
      <c r="F325" s="123"/>
      <c r="G325" s="123"/>
      <c r="H325" s="123"/>
      <c r="I325" s="123"/>
      <c r="J325" s="123"/>
      <c r="K325" s="123"/>
      <c r="L325" s="123"/>
      <c r="M325" s="123"/>
      <c r="N325" s="123"/>
      <c r="O325" s="123"/>
    </row>
    <row r="326" spans="2:15">
      <c r="B326" s="122"/>
      <c r="C326" s="122"/>
      <c r="D326" s="122"/>
      <c r="E326" s="123"/>
      <c r="F326" s="123"/>
      <c r="G326" s="123"/>
      <c r="H326" s="123"/>
      <c r="I326" s="123"/>
      <c r="J326" s="123"/>
      <c r="K326" s="123"/>
      <c r="L326" s="123"/>
      <c r="M326" s="123"/>
      <c r="N326" s="123"/>
      <c r="O326" s="123"/>
    </row>
    <row r="327" spans="2:15">
      <c r="B327" s="122"/>
      <c r="C327" s="122"/>
      <c r="D327" s="122"/>
      <c r="E327" s="123"/>
      <c r="F327" s="123"/>
      <c r="G327" s="123"/>
      <c r="H327" s="123"/>
      <c r="I327" s="123"/>
      <c r="J327" s="123"/>
      <c r="K327" s="123"/>
      <c r="L327" s="123"/>
      <c r="M327" s="123"/>
      <c r="N327" s="123"/>
      <c r="O327" s="123"/>
    </row>
    <row r="328" spans="2:15">
      <c r="B328" s="122"/>
      <c r="C328" s="122"/>
      <c r="D328" s="122"/>
      <c r="E328" s="123"/>
      <c r="F328" s="123"/>
      <c r="G328" s="123"/>
      <c r="H328" s="123"/>
      <c r="I328" s="123"/>
      <c r="J328" s="123"/>
      <c r="K328" s="123"/>
      <c r="L328" s="123"/>
      <c r="M328" s="123"/>
      <c r="N328" s="123"/>
      <c r="O328" s="123"/>
    </row>
    <row r="329" spans="2:15">
      <c r="B329" s="122"/>
      <c r="C329" s="122"/>
      <c r="D329" s="122"/>
      <c r="E329" s="123"/>
      <c r="F329" s="123"/>
      <c r="G329" s="123"/>
      <c r="H329" s="123"/>
      <c r="I329" s="123"/>
      <c r="J329" s="123"/>
      <c r="K329" s="123"/>
      <c r="L329" s="123"/>
      <c r="M329" s="123"/>
      <c r="N329" s="123"/>
      <c r="O329" s="123"/>
    </row>
    <row r="330" spans="2:15">
      <c r="B330" s="122"/>
      <c r="C330" s="122"/>
      <c r="D330" s="122"/>
      <c r="E330" s="123"/>
      <c r="F330" s="123"/>
      <c r="G330" s="123"/>
      <c r="H330" s="123"/>
      <c r="I330" s="123"/>
      <c r="J330" s="123"/>
      <c r="K330" s="123"/>
      <c r="L330" s="123"/>
      <c r="M330" s="123"/>
      <c r="N330" s="123"/>
      <c r="O330" s="123"/>
    </row>
    <row r="331" spans="2:15">
      <c r="B331" s="122"/>
      <c r="C331" s="122"/>
      <c r="D331" s="122"/>
      <c r="E331" s="123"/>
      <c r="F331" s="123"/>
      <c r="G331" s="123"/>
      <c r="H331" s="123"/>
      <c r="I331" s="123"/>
      <c r="J331" s="123"/>
      <c r="K331" s="123"/>
      <c r="L331" s="123"/>
      <c r="M331" s="123"/>
      <c r="N331" s="123"/>
      <c r="O331" s="123"/>
    </row>
    <row r="332" spans="2:15">
      <c r="B332" s="122"/>
      <c r="C332" s="122"/>
      <c r="D332" s="122"/>
      <c r="E332" s="123"/>
      <c r="F332" s="123"/>
      <c r="G332" s="123"/>
      <c r="H332" s="123"/>
      <c r="I332" s="123"/>
      <c r="J332" s="123"/>
      <c r="K332" s="123"/>
      <c r="L332" s="123"/>
      <c r="M332" s="123"/>
      <c r="N332" s="123"/>
      <c r="O332" s="123"/>
    </row>
    <row r="333" spans="2:15">
      <c r="B333" s="122"/>
      <c r="C333" s="122"/>
      <c r="D333" s="122"/>
      <c r="E333" s="123"/>
      <c r="F333" s="123"/>
      <c r="G333" s="123"/>
      <c r="H333" s="123"/>
      <c r="I333" s="123"/>
      <c r="J333" s="123"/>
      <c r="K333" s="123"/>
      <c r="L333" s="123"/>
      <c r="M333" s="123"/>
      <c r="N333" s="123"/>
      <c r="O333" s="123"/>
    </row>
    <row r="334" spans="2:15">
      <c r="B334" s="122"/>
      <c r="C334" s="122"/>
      <c r="D334" s="122"/>
      <c r="E334" s="123"/>
      <c r="F334" s="123"/>
      <c r="G334" s="123"/>
      <c r="H334" s="123"/>
      <c r="I334" s="123"/>
      <c r="J334" s="123"/>
      <c r="K334" s="123"/>
      <c r="L334" s="123"/>
      <c r="M334" s="123"/>
      <c r="N334" s="123"/>
      <c r="O334" s="123"/>
    </row>
    <row r="335" spans="2:15">
      <c r="B335" s="122"/>
      <c r="C335" s="122"/>
      <c r="D335" s="122"/>
      <c r="E335" s="123"/>
      <c r="F335" s="123"/>
      <c r="G335" s="123"/>
      <c r="H335" s="123"/>
      <c r="I335" s="123"/>
      <c r="J335" s="123"/>
      <c r="K335" s="123"/>
      <c r="L335" s="123"/>
      <c r="M335" s="123"/>
      <c r="N335" s="123"/>
      <c r="O335" s="123"/>
    </row>
    <row r="336" spans="2:15">
      <c r="B336" s="122"/>
      <c r="C336" s="122"/>
      <c r="D336" s="122"/>
      <c r="E336" s="123"/>
      <c r="F336" s="123"/>
      <c r="G336" s="123"/>
      <c r="H336" s="123"/>
      <c r="I336" s="123"/>
      <c r="J336" s="123"/>
      <c r="K336" s="123"/>
      <c r="L336" s="123"/>
      <c r="M336" s="123"/>
      <c r="N336" s="123"/>
      <c r="O336" s="123"/>
    </row>
    <row r="337" spans="2:15">
      <c r="B337" s="122"/>
      <c r="C337" s="122"/>
      <c r="D337" s="122"/>
      <c r="E337" s="123"/>
      <c r="F337" s="123"/>
      <c r="G337" s="123"/>
      <c r="H337" s="123"/>
      <c r="I337" s="123"/>
      <c r="J337" s="123"/>
      <c r="K337" s="123"/>
      <c r="L337" s="123"/>
      <c r="M337" s="123"/>
      <c r="N337" s="123"/>
      <c r="O337" s="123"/>
    </row>
    <row r="338" spans="2:15">
      <c r="B338" s="122"/>
      <c r="C338" s="122"/>
      <c r="D338" s="122"/>
      <c r="E338" s="123"/>
      <c r="F338" s="123"/>
      <c r="G338" s="123"/>
      <c r="H338" s="123"/>
      <c r="I338" s="123"/>
      <c r="J338" s="123"/>
      <c r="K338" s="123"/>
      <c r="L338" s="123"/>
      <c r="M338" s="123"/>
      <c r="N338" s="123"/>
      <c r="O338" s="123"/>
    </row>
    <row r="339" spans="2:15">
      <c r="B339" s="122"/>
      <c r="C339" s="122"/>
      <c r="D339" s="122"/>
      <c r="E339" s="123"/>
      <c r="F339" s="123"/>
      <c r="G339" s="123"/>
      <c r="H339" s="123"/>
      <c r="I339" s="123"/>
      <c r="J339" s="123"/>
      <c r="K339" s="123"/>
      <c r="L339" s="123"/>
      <c r="M339" s="123"/>
      <c r="N339" s="123"/>
      <c r="O339" s="123"/>
    </row>
    <row r="340" spans="2:15">
      <c r="B340" s="122"/>
      <c r="C340" s="122"/>
      <c r="D340" s="122"/>
      <c r="E340" s="123"/>
      <c r="F340" s="123"/>
      <c r="G340" s="123"/>
      <c r="H340" s="123"/>
      <c r="I340" s="123"/>
      <c r="J340" s="123"/>
      <c r="K340" s="123"/>
      <c r="L340" s="123"/>
      <c r="M340" s="123"/>
      <c r="N340" s="123"/>
      <c r="O340" s="123"/>
    </row>
    <row r="341" spans="2:15">
      <c r="B341" s="122"/>
      <c r="C341" s="122"/>
      <c r="D341" s="122"/>
      <c r="E341" s="123"/>
      <c r="F341" s="123"/>
      <c r="G341" s="123"/>
      <c r="H341" s="123"/>
      <c r="I341" s="123"/>
      <c r="J341" s="123"/>
      <c r="K341" s="123"/>
      <c r="L341" s="123"/>
      <c r="M341" s="123"/>
      <c r="N341" s="123"/>
      <c r="O341" s="123"/>
    </row>
    <row r="342" spans="2:15">
      <c r="B342" s="122"/>
      <c r="C342" s="122"/>
      <c r="D342" s="122"/>
      <c r="E342" s="123"/>
      <c r="F342" s="123"/>
      <c r="G342" s="123"/>
      <c r="H342" s="123"/>
      <c r="I342" s="123"/>
      <c r="J342" s="123"/>
      <c r="K342" s="123"/>
      <c r="L342" s="123"/>
      <c r="M342" s="123"/>
      <c r="N342" s="123"/>
      <c r="O342" s="123"/>
    </row>
    <row r="343" spans="2:15">
      <c r="B343" s="122"/>
      <c r="C343" s="122"/>
      <c r="D343" s="122"/>
      <c r="E343" s="123"/>
      <c r="F343" s="123"/>
      <c r="G343" s="123"/>
      <c r="H343" s="123"/>
      <c r="I343" s="123"/>
      <c r="J343" s="123"/>
      <c r="K343" s="123"/>
      <c r="L343" s="123"/>
      <c r="M343" s="123"/>
      <c r="N343" s="123"/>
      <c r="O343" s="123"/>
    </row>
    <row r="344" spans="2:15">
      <c r="B344" s="122"/>
      <c r="C344" s="122"/>
      <c r="D344" s="122"/>
      <c r="E344" s="123"/>
      <c r="F344" s="123"/>
      <c r="G344" s="123"/>
      <c r="H344" s="123"/>
      <c r="I344" s="123"/>
      <c r="J344" s="123"/>
      <c r="K344" s="123"/>
      <c r="L344" s="123"/>
      <c r="M344" s="123"/>
      <c r="N344" s="123"/>
      <c r="O344" s="123"/>
    </row>
    <row r="345" spans="2:15">
      <c r="B345" s="122"/>
      <c r="C345" s="122"/>
      <c r="D345" s="122"/>
      <c r="E345" s="123"/>
      <c r="F345" s="123"/>
      <c r="G345" s="123"/>
      <c r="H345" s="123"/>
      <c r="I345" s="123"/>
      <c r="J345" s="123"/>
      <c r="K345" s="123"/>
      <c r="L345" s="123"/>
      <c r="M345" s="123"/>
      <c r="N345" s="123"/>
      <c r="O345" s="123"/>
    </row>
    <row r="346" spans="2:15">
      <c r="B346" s="122"/>
      <c r="C346" s="122"/>
      <c r="D346" s="122"/>
      <c r="E346" s="123"/>
      <c r="F346" s="123"/>
      <c r="G346" s="123"/>
      <c r="H346" s="123"/>
      <c r="I346" s="123"/>
      <c r="J346" s="123"/>
      <c r="K346" s="123"/>
      <c r="L346" s="123"/>
      <c r="M346" s="123"/>
      <c r="N346" s="123"/>
      <c r="O346" s="123"/>
    </row>
    <row r="347" spans="2:15">
      <c r="B347" s="122"/>
      <c r="C347" s="122"/>
      <c r="D347" s="122"/>
      <c r="E347" s="123"/>
      <c r="F347" s="123"/>
      <c r="G347" s="123"/>
      <c r="H347" s="123"/>
      <c r="I347" s="123"/>
      <c r="J347" s="123"/>
      <c r="K347" s="123"/>
      <c r="L347" s="123"/>
      <c r="M347" s="123"/>
      <c r="N347" s="123"/>
      <c r="O347" s="123"/>
    </row>
    <row r="348" spans="2:15">
      <c r="B348" s="122"/>
      <c r="C348" s="122"/>
      <c r="D348" s="122"/>
      <c r="E348" s="123"/>
      <c r="F348" s="123"/>
      <c r="G348" s="123"/>
      <c r="H348" s="123"/>
      <c r="I348" s="123"/>
      <c r="J348" s="123"/>
      <c r="K348" s="123"/>
      <c r="L348" s="123"/>
      <c r="M348" s="123"/>
      <c r="N348" s="123"/>
      <c r="O348" s="123"/>
    </row>
    <row r="349" spans="2:15">
      <c r="B349" s="122"/>
      <c r="C349" s="122"/>
      <c r="D349" s="122"/>
      <c r="E349" s="123"/>
      <c r="F349" s="123"/>
      <c r="G349" s="123"/>
      <c r="H349" s="123"/>
      <c r="I349" s="123"/>
      <c r="J349" s="123"/>
      <c r="K349" s="123"/>
      <c r="L349" s="123"/>
      <c r="M349" s="123"/>
      <c r="N349" s="123"/>
      <c r="O349" s="123"/>
    </row>
    <row r="350" spans="2:15">
      <c r="B350" s="122"/>
      <c r="C350" s="122"/>
      <c r="D350" s="122"/>
      <c r="E350" s="123"/>
      <c r="F350" s="123"/>
      <c r="G350" s="123"/>
      <c r="H350" s="123"/>
      <c r="I350" s="123"/>
      <c r="J350" s="123"/>
      <c r="K350" s="123"/>
      <c r="L350" s="123"/>
      <c r="M350" s="123"/>
      <c r="N350" s="123"/>
      <c r="O350" s="123"/>
    </row>
    <row r="351" spans="2:15">
      <c r="B351" s="122"/>
      <c r="C351" s="122"/>
      <c r="D351" s="122"/>
      <c r="E351" s="123"/>
      <c r="F351" s="123"/>
      <c r="G351" s="123"/>
      <c r="H351" s="123"/>
      <c r="I351" s="123"/>
      <c r="J351" s="123"/>
      <c r="K351" s="123"/>
      <c r="L351" s="123"/>
      <c r="M351" s="123"/>
      <c r="N351" s="123"/>
      <c r="O351" s="123"/>
    </row>
    <row r="352" spans="2:15">
      <c r="B352" s="122"/>
      <c r="C352" s="122"/>
      <c r="D352" s="122"/>
      <c r="E352" s="123"/>
      <c r="F352" s="123"/>
      <c r="G352" s="123"/>
      <c r="H352" s="123"/>
      <c r="I352" s="123"/>
      <c r="J352" s="123"/>
      <c r="K352" s="123"/>
      <c r="L352" s="123"/>
      <c r="M352" s="123"/>
      <c r="N352" s="123"/>
      <c r="O352" s="123"/>
    </row>
    <row r="353" spans="2:15">
      <c r="B353" s="122"/>
      <c r="C353" s="122"/>
      <c r="D353" s="122"/>
      <c r="E353" s="123"/>
      <c r="F353" s="123"/>
      <c r="G353" s="123"/>
      <c r="H353" s="123"/>
      <c r="I353" s="123"/>
      <c r="J353" s="123"/>
      <c r="K353" s="123"/>
      <c r="L353" s="123"/>
      <c r="M353" s="123"/>
      <c r="N353" s="123"/>
      <c r="O353" s="123"/>
    </row>
    <row r="354" spans="2:15">
      <c r="B354" s="122"/>
      <c r="C354" s="122"/>
      <c r="D354" s="122"/>
      <c r="E354" s="123"/>
      <c r="F354" s="123"/>
      <c r="G354" s="123"/>
      <c r="H354" s="123"/>
      <c r="I354" s="123"/>
      <c r="J354" s="123"/>
      <c r="K354" s="123"/>
      <c r="L354" s="123"/>
      <c r="M354" s="123"/>
      <c r="N354" s="123"/>
      <c r="O354" s="123"/>
    </row>
    <row r="355" spans="2:15">
      <c r="B355" s="122"/>
      <c r="C355" s="122"/>
      <c r="D355" s="122"/>
      <c r="E355" s="123"/>
      <c r="F355" s="123"/>
      <c r="G355" s="123"/>
      <c r="H355" s="123"/>
      <c r="I355" s="123"/>
      <c r="J355" s="123"/>
      <c r="K355" s="123"/>
      <c r="L355" s="123"/>
      <c r="M355" s="123"/>
      <c r="N355" s="123"/>
      <c r="O355" s="123"/>
    </row>
    <row r="356" spans="2:15">
      <c r="B356" s="122"/>
      <c r="C356" s="122"/>
      <c r="D356" s="122"/>
      <c r="E356" s="123"/>
      <c r="F356" s="123"/>
      <c r="G356" s="123"/>
      <c r="H356" s="123"/>
      <c r="I356" s="123"/>
      <c r="J356" s="123"/>
      <c r="K356" s="123"/>
      <c r="L356" s="123"/>
      <c r="M356" s="123"/>
      <c r="N356" s="123"/>
      <c r="O356" s="123"/>
    </row>
    <row r="357" spans="2:15">
      <c r="B357" s="122"/>
      <c r="C357" s="122"/>
      <c r="D357" s="122"/>
      <c r="E357" s="123"/>
      <c r="F357" s="123"/>
      <c r="G357" s="123"/>
      <c r="H357" s="123"/>
      <c r="I357" s="123"/>
      <c r="J357" s="123"/>
      <c r="K357" s="123"/>
      <c r="L357" s="123"/>
      <c r="M357" s="123"/>
      <c r="N357" s="123"/>
      <c r="O357" s="123"/>
    </row>
    <row r="358" spans="2:15">
      <c r="B358" s="122"/>
      <c r="C358" s="122"/>
      <c r="D358" s="122"/>
      <c r="E358" s="123"/>
      <c r="F358" s="123"/>
      <c r="G358" s="123"/>
      <c r="H358" s="123"/>
      <c r="I358" s="123"/>
      <c r="J358" s="123"/>
      <c r="K358" s="123"/>
      <c r="L358" s="123"/>
      <c r="M358" s="123"/>
      <c r="N358" s="123"/>
      <c r="O358" s="123"/>
    </row>
    <row r="359" spans="2:15">
      <c r="B359" s="122"/>
      <c r="C359" s="122"/>
      <c r="D359" s="122"/>
      <c r="E359" s="123"/>
      <c r="F359" s="123"/>
      <c r="G359" s="123"/>
      <c r="H359" s="123"/>
      <c r="I359" s="123"/>
      <c r="J359" s="123"/>
      <c r="K359" s="123"/>
      <c r="L359" s="123"/>
      <c r="M359" s="123"/>
      <c r="N359" s="123"/>
      <c r="O359" s="123"/>
    </row>
    <row r="360" spans="2:15">
      <c r="B360" s="132"/>
      <c r="C360" s="122"/>
      <c r="D360" s="122"/>
      <c r="E360" s="123"/>
      <c r="F360" s="123"/>
      <c r="G360" s="123"/>
      <c r="H360" s="123"/>
      <c r="I360" s="123"/>
      <c r="J360" s="123"/>
      <c r="K360" s="123"/>
      <c r="L360" s="123"/>
      <c r="M360" s="123"/>
      <c r="N360" s="123"/>
      <c r="O360" s="123"/>
    </row>
    <row r="361" spans="2:15">
      <c r="B361" s="132"/>
      <c r="C361" s="122"/>
      <c r="D361" s="122"/>
      <c r="E361" s="123"/>
      <c r="F361" s="123"/>
      <c r="G361" s="123"/>
      <c r="H361" s="123"/>
      <c r="I361" s="123"/>
      <c r="J361" s="123"/>
      <c r="K361" s="123"/>
      <c r="L361" s="123"/>
      <c r="M361" s="123"/>
      <c r="N361" s="123"/>
      <c r="O361" s="123"/>
    </row>
    <row r="362" spans="2:15">
      <c r="B362" s="133"/>
      <c r="C362" s="122"/>
      <c r="D362" s="122"/>
      <c r="E362" s="122"/>
      <c r="F362" s="122"/>
      <c r="G362" s="122"/>
      <c r="H362" s="123"/>
      <c r="I362" s="123"/>
      <c r="J362" s="123"/>
      <c r="K362" s="123"/>
      <c r="L362" s="123"/>
      <c r="M362" s="123"/>
      <c r="N362" s="123"/>
      <c r="O362" s="123"/>
    </row>
    <row r="363" spans="2:15">
      <c r="B363" s="122"/>
      <c r="C363" s="122"/>
      <c r="D363" s="122"/>
      <c r="E363" s="122"/>
      <c r="F363" s="122"/>
      <c r="G363" s="122"/>
      <c r="H363" s="123"/>
      <c r="I363" s="123"/>
      <c r="J363" s="123"/>
      <c r="K363" s="123"/>
      <c r="L363" s="123"/>
      <c r="M363" s="123"/>
      <c r="N363" s="123"/>
      <c r="O363" s="123"/>
    </row>
    <row r="364" spans="2:15">
      <c r="B364" s="122"/>
      <c r="C364" s="122"/>
      <c r="D364" s="122"/>
      <c r="E364" s="122"/>
      <c r="F364" s="122"/>
      <c r="G364" s="122"/>
      <c r="H364" s="123"/>
      <c r="I364" s="123"/>
      <c r="J364" s="123"/>
      <c r="K364" s="123"/>
      <c r="L364" s="123"/>
      <c r="M364" s="123"/>
      <c r="N364" s="123"/>
      <c r="O364" s="123"/>
    </row>
    <row r="365" spans="2:15">
      <c r="B365" s="122"/>
      <c r="C365" s="122"/>
      <c r="D365" s="122"/>
      <c r="E365" s="122"/>
      <c r="F365" s="122"/>
      <c r="G365" s="122"/>
      <c r="H365" s="123"/>
      <c r="I365" s="123"/>
      <c r="J365" s="123"/>
      <c r="K365" s="123"/>
      <c r="L365" s="123"/>
      <c r="M365" s="123"/>
      <c r="N365" s="123"/>
      <c r="O365" s="123"/>
    </row>
    <row r="366" spans="2:15">
      <c r="B366" s="122"/>
      <c r="C366" s="122"/>
      <c r="D366" s="122"/>
      <c r="E366" s="122"/>
      <c r="F366" s="122"/>
      <c r="G366" s="122"/>
      <c r="H366" s="123"/>
      <c r="I366" s="123"/>
      <c r="J366" s="123"/>
      <c r="K366" s="123"/>
      <c r="L366" s="123"/>
      <c r="M366" s="123"/>
      <c r="N366" s="123"/>
      <c r="O366" s="123"/>
    </row>
    <row r="367" spans="2:15">
      <c r="B367" s="122"/>
      <c r="C367" s="122"/>
      <c r="D367" s="122"/>
      <c r="E367" s="122"/>
      <c r="F367" s="122"/>
      <c r="G367" s="122"/>
      <c r="H367" s="123"/>
      <c r="I367" s="123"/>
      <c r="J367" s="123"/>
      <c r="K367" s="123"/>
      <c r="L367" s="123"/>
      <c r="M367" s="123"/>
      <c r="N367" s="123"/>
      <c r="O367" s="123"/>
    </row>
    <row r="368" spans="2:15">
      <c r="B368" s="122"/>
      <c r="C368" s="122"/>
      <c r="D368" s="122"/>
      <c r="E368" s="122"/>
      <c r="F368" s="122"/>
      <c r="G368" s="122"/>
      <c r="H368" s="123"/>
      <c r="I368" s="123"/>
      <c r="J368" s="123"/>
      <c r="K368" s="123"/>
      <c r="L368" s="123"/>
      <c r="M368" s="123"/>
      <c r="N368" s="123"/>
      <c r="O368" s="123"/>
    </row>
    <row r="369" spans="2:15">
      <c r="B369" s="122"/>
      <c r="C369" s="122"/>
      <c r="D369" s="122"/>
      <c r="E369" s="122"/>
      <c r="F369" s="122"/>
      <c r="G369" s="122"/>
      <c r="H369" s="123"/>
      <c r="I369" s="123"/>
      <c r="J369" s="123"/>
      <c r="K369" s="123"/>
      <c r="L369" s="123"/>
      <c r="M369" s="123"/>
      <c r="N369" s="123"/>
      <c r="O369" s="123"/>
    </row>
    <row r="370" spans="2:15">
      <c r="B370" s="122"/>
      <c r="C370" s="122"/>
      <c r="D370" s="122"/>
      <c r="E370" s="122"/>
      <c r="F370" s="122"/>
      <c r="G370" s="122"/>
      <c r="H370" s="123"/>
      <c r="I370" s="123"/>
      <c r="J370" s="123"/>
      <c r="K370" s="123"/>
      <c r="L370" s="123"/>
      <c r="M370" s="123"/>
      <c r="N370" s="123"/>
      <c r="O370" s="123"/>
    </row>
    <row r="371" spans="2:15">
      <c r="B371" s="122"/>
      <c r="C371" s="122"/>
      <c r="D371" s="122"/>
      <c r="E371" s="122"/>
      <c r="F371" s="122"/>
      <c r="G371" s="122"/>
      <c r="H371" s="123"/>
      <c r="I371" s="123"/>
      <c r="J371" s="123"/>
      <c r="K371" s="123"/>
      <c r="L371" s="123"/>
      <c r="M371" s="123"/>
      <c r="N371" s="123"/>
      <c r="O371" s="123"/>
    </row>
    <row r="372" spans="2:15">
      <c r="B372" s="122"/>
      <c r="C372" s="122"/>
      <c r="D372" s="122"/>
      <c r="E372" s="122"/>
      <c r="F372" s="122"/>
      <c r="G372" s="122"/>
      <c r="H372" s="123"/>
      <c r="I372" s="123"/>
      <c r="J372" s="123"/>
      <c r="K372" s="123"/>
      <c r="L372" s="123"/>
      <c r="M372" s="123"/>
      <c r="N372" s="123"/>
      <c r="O372" s="123"/>
    </row>
    <row r="373" spans="2:15">
      <c r="B373" s="122"/>
      <c r="C373" s="122"/>
      <c r="D373" s="122"/>
      <c r="E373" s="122"/>
      <c r="F373" s="122"/>
      <c r="G373" s="122"/>
      <c r="H373" s="123"/>
      <c r="I373" s="123"/>
      <c r="J373" s="123"/>
      <c r="K373" s="123"/>
      <c r="L373" s="123"/>
      <c r="M373" s="123"/>
      <c r="N373" s="123"/>
      <c r="O373" s="123"/>
    </row>
    <row r="374" spans="2:15">
      <c r="B374" s="122"/>
      <c r="C374" s="122"/>
      <c r="D374" s="122"/>
      <c r="E374" s="122"/>
      <c r="F374" s="122"/>
      <c r="G374" s="122"/>
      <c r="H374" s="123"/>
      <c r="I374" s="123"/>
      <c r="J374" s="123"/>
      <c r="K374" s="123"/>
      <c r="L374" s="123"/>
      <c r="M374" s="123"/>
      <c r="N374" s="123"/>
      <c r="O374" s="123"/>
    </row>
    <row r="375" spans="2:15">
      <c r="B375" s="122"/>
      <c r="C375" s="122"/>
      <c r="D375" s="122"/>
      <c r="E375" s="122"/>
      <c r="F375" s="122"/>
      <c r="G375" s="122"/>
      <c r="H375" s="123"/>
      <c r="I375" s="123"/>
      <c r="J375" s="123"/>
      <c r="K375" s="123"/>
      <c r="L375" s="123"/>
      <c r="M375" s="123"/>
      <c r="N375" s="123"/>
      <c r="O375" s="123"/>
    </row>
    <row r="376" spans="2:15">
      <c r="B376" s="122"/>
      <c r="C376" s="122"/>
      <c r="D376" s="122"/>
      <c r="E376" s="122"/>
      <c r="F376" s="122"/>
      <c r="G376" s="122"/>
      <c r="H376" s="123"/>
      <c r="I376" s="123"/>
      <c r="J376" s="123"/>
      <c r="K376" s="123"/>
      <c r="L376" s="123"/>
      <c r="M376" s="123"/>
      <c r="N376" s="123"/>
      <c r="O376" s="123"/>
    </row>
    <row r="377" spans="2:15">
      <c r="B377" s="122"/>
      <c r="C377" s="122"/>
      <c r="D377" s="122"/>
      <c r="E377" s="122"/>
      <c r="F377" s="122"/>
      <c r="G377" s="122"/>
      <c r="H377" s="123"/>
      <c r="I377" s="123"/>
      <c r="J377" s="123"/>
      <c r="K377" s="123"/>
      <c r="L377" s="123"/>
      <c r="M377" s="123"/>
      <c r="N377" s="123"/>
      <c r="O377" s="123"/>
    </row>
    <row r="378" spans="2:15">
      <c r="B378" s="122"/>
      <c r="C378" s="122"/>
      <c r="D378" s="122"/>
      <c r="E378" s="122"/>
      <c r="F378" s="122"/>
      <c r="G378" s="122"/>
      <c r="H378" s="123"/>
      <c r="I378" s="123"/>
      <c r="J378" s="123"/>
      <c r="K378" s="123"/>
      <c r="L378" s="123"/>
      <c r="M378" s="123"/>
      <c r="N378" s="123"/>
      <c r="O378" s="123"/>
    </row>
    <row r="379" spans="2:15">
      <c r="B379" s="122"/>
      <c r="C379" s="122"/>
      <c r="D379" s="122"/>
      <c r="E379" s="122"/>
      <c r="F379" s="122"/>
      <c r="G379" s="122"/>
      <c r="H379" s="123"/>
      <c r="I379" s="123"/>
      <c r="J379" s="123"/>
      <c r="K379" s="123"/>
      <c r="L379" s="123"/>
      <c r="M379" s="123"/>
      <c r="N379" s="123"/>
      <c r="O379" s="123"/>
    </row>
    <row r="380" spans="2:15">
      <c r="B380" s="122"/>
      <c r="C380" s="122"/>
      <c r="D380" s="122"/>
      <c r="E380" s="122"/>
      <c r="F380" s="122"/>
      <c r="G380" s="122"/>
      <c r="H380" s="123"/>
      <c r="I380" s="123"/>
      <c r="J380" s="123"/>
      <c r="K380" s="123"/>
      <c r="L380" s="123"/>
      <c r="M380" s="123"/>
      <c r="N380" s="123"/>
      <c r="O380" s="123"/>
    </row>
    <row r="381" spans="2:15">
      <c r="B381" s="122"/>
      <c r="C381" s="122"/>
      <c r="D381" s="122"/>
      <c r="E381" s="122"/>
      <c r="F381" s="122"/>
      <c r="G381" s="122"/>
      <c r="H381" s="123"/>
      <c r="I381" s="123"/>
      <c r="J381" s="123"/>
      <c r="K381" s="123"/>
      <c r="L381" s="123"/>
      <c r="M381" s="123"/>
      <c r="N381" s="123"/>
      <c r="O381" s="123"/>
    </row>
    <row r="382" spans="2:15">
      <c r="B382" s="122"/>
      <c r="C382" s="122"/>
      <c r="D382" s="122"/>
      <c r="E382" s="122"/>
      <c r="F382" s="122"/>
      <c r="G382" s="122"/>
      <c r="H382" s="123"/>
      <c r="I382" s="123"/>
      <c r="J382" s="123"/>
      <c r="K382" s="123"/>
      <c r="L382" s="123"/>
      <c r="M382" s="123"/>
      <c r="N382" s="123"/>
      <c r="O382" s="123"/>
    </row>
    <row r="383" spans="2:15">
      <c r="B383" s="122"/>
      <c r="C383" s="122"/>
      <c r="D383" s="122"/>
      <c r="E383" s="122"/>
      <c r="F383" s="122"/>
      <c r="G383" s="122"/>
      <c r="H383" s="123"/>
      <c r="I383" s="123"/>
      <c r="J383" s="123"/>
      <c r="K383" s="123"/>
      <c r="L383" s="123"/>
      <c r="M383" s="123"/>
      <c r="N383" s="123"/>
      <c r="O383" s="123"/>
    </row>
    <row r="384" spans="2:15">
      <c r="B384" s="122"/>
      <c r="C384" s="122"/>
      <c r="D384" s="122"/>
      <c r="E384" s="122"/>
      <c r="F384" s="122"/>
      <c r="G384" s="122"/>
      <c r="H384" s="123"/>
      <c r="I384" s="123"/>
      <c r="J384" s="123"/>
      <c r="K384" s="123"/>
      <c r="L384" s="123"/>
      <c r="M384" s="123"/>
      <c r="N384" s="123"/>
      <c r="O384" s="123"/>
    </row>
    <row r="385" spans="2:15">
      <c r="B385" s="122"/>
      <c r="C385" s="122"/>
      <c r="D385" s="122"/>
      <c r="E385" s="122"/>
      <c r="F385" s="122"/>
      <c r="G385" s="122"/>
      <c r="H385" s="123"/>
      <c r="I385" s="123"/>
      <c r="J385" s="123"/>
      <c r="K385" s="123"/>
      <c r="L385" s="123"/>
      <c r="M385" s="123"/>
      <c r="N385" s="123"/>
      <c r="O385" s="123"/>
    </row>
    <row r="386" spans="2:15">
      <c r="B386" s="122"/>
      <c r="C386" s="122"/>
      <c r="D386" s="122"/>
      <c r="E386" s="122"/>
      <c r="F386" s="122"/>
      <c r="G386" s="122"/>
      <c r="H386" s="123"/>
      <c r="I386" s="123"/>
      <c r="J386" s="123"/>
      <c r="K386" s="123"/>
      <c r="L386" s="123"/>
      <c r="M386" s="123"/>
      <c r="N386" s="123"/>
      <c r="O386" s="123"/>
    </row>
    <row r="387" spans="2:15">
      <c r="B387" s="122"/>
      <c r="C387" s="122"/>
      <c r="D387" s="122"/>
      <c r="E387" s="122"/>
      <c r="F387" s="122"/>
      <c r="G387" s="122"/>
      <c r="H387" s="123"/>
      <c r="I387" s="123"/>
      <c r="J387" s="123"/>
      <c r="K387" s="123"/>
      <c r="L387" s="123"/>
      <c r="M387" s="123"/>
      <c r="N387" s="123"/>
      <c r="O387" s="123"/>
    </row>
    <row r="388" spans="2:15">
      <c r="B388" s="122"/>
      <c r="C388" s="122"/>
      <c r="D388" s="122"/>
      <c r="E388" s="122"/>
      <c r="F388" s="122"/>
      <c r="G388" s="122"/>
      <c r="H388" s="123"/>
      <c r="I388" s="123"/>
      <c r="J388" s="123"/>
      <c r="K388" s="123"/>
      <c r="L388" s="123"/>
      <c r="M388" s="123"/>
      <c r="N388" s="123"/>
      <c r="O388" s="123"/>
    </row>
    <row r="389" spans="2:15">
      <c r="B389" s="122"/>
      <c r="C389" s="122"/>
      <c r="D389" s="122"/>
      <c r="E389" s="122"/>
      <c r="F389" s="122"/>
      <c r="G389" s="122"/>
      <c r="H389" s="123"/>
      <c r="I389" s="123"/>
      <c r="J389" s="123"/>
      <c r="K389" s="123"/>
      <c r="L389" s="123"/>
      <c r="M389" s="123"/>
      <c r="N389" s="123"/>
      <c r="O389" s="123"/>
    </row>
    <row r="390" spans="2:15">
      <c r="B390" s="122"/>
      <c r="C390" s="122"/>
      <c r="D390" s="122"/>
      <c r="E390" s="122"/>
      <c r="F390" s="122"/>
      <c r="G390" s="122"/>
      <c r="H390" s="123"/>
      <c r="I390" s="123"/>
      <c r="J390" s="123"/>
      <c r="K390" s="123"/>
      <c r="L390" s="123"/>
      <c r="M390" s="123"/>
      <c r="N390" s="123"/>
      <c r="O390" s="123"/>
    </row>
    <row r="391" spans="2:15">
      <c r="B391" s="122"/>
      <c r="C391" s="122"/>
      <c r="D391" s="122"/>
      <c r="E391" s="122"/>
      <c r="F391" s="122"/>
      <c r="G391" s="122"/>
      <c r="H391" s="123"/>
      <c r="I391" s="123"/>
      <c r="J391" s="123"/>
      <c r="K391" s="123"/>
      <c r="L391" s="123"/>
      <c r="M391" s="123"/>
      <c r="N391" s="123"/>
      <c r="O391" s="123"/>
    </row>
    <row r="392" spans="2:15">
      <c r="B392" s="122"/>
      <c r="C392" s="122"/>
      <c r="D392" s="122"/>
      <c r="E392" s="122"/>
      <c r="F392" s="122"/>
      <c r="G392" s="122"/>
      <c r="H392" s="123"/>
      <c r="I392" s="123"/>
      <c r="J392" s="123"/>
      <c r="K392" s="123"/>
      <c r="L392" s="123"/>
      <c r="M392" s="123"/>
      <c r="N392" s="123"/>
      <c r="O392" s="123"/>
    </row>
    <row r="393" spans="2:15">
      <c r="B393" s="122"/>
      <c r="C393" s="122"/>
      <c r="D393" s="122"/>
      <c r="E393" s="122"/>
      <c r="F393" s="122"/>
      <c r="G393" s="122"/>
      <c r="H393" s="123"/>
      <c r="I393" s="123"/>
      <c r="J393" s="123"/>
      <c r="K393" s="123"/>
      <c r="L393" s="123"/>
      <c r="M393" s="123"/>
      <c r="N393" s="123"/>
      <c r="O393" s="123"/>
    </row>
    <row r="394" spans="2:15">
      <c r="B394" s="122"/>
      <c r="C394" s="122"/>
      <c r="D394" s="122"/>
      <c r="E394" s="122"/>
      <c r="F394" s="122"/>
      <c r="G394" s="122"/>
      <c r="H394" s="123"/>
      <c r="I394" s="123"/>
      <c r="J394" s="123"/>
      <c r="K394" s="123"/>
      <c r="L394" s="123"/>
      <c r="M394" s="123"/>
      <c r="N394" s="123"/>
      <c r="O394" s="123"/>
    </row>
    <row r="395" spans="2:15">
      <c r="B395" s="122"/>
      <c r="C395" s="122"/>
      <c r="D395" s="122"/>
      <c r="E395" s="122"/>
      <c r="F395" s="122"/>
      <c r="G395" s="122"/>
      <c r="H395" s="123"/>
      <c r="I395" s="123"/>
      <c r="J395" s="123"/>
      <c r="K395" s="123"/>
      <c r="L395" s="123"/>
      <c r="M395" s="123"/>
      <c r="N395" s="123"/>
      <c r="O395" s="123"/>
    </row>
    <row r="396" spans="2:15">
      <c r="B396" s="122"/>
      <c r="C396" s="122"/>
      <c r="D396" s="122"/>
      <c r="E396" s="122"/>
      <c r="F396" s="122"/>
      <c r="G396" s="122"/>
      <c r="H396" s="123"/>
      <c r="I396" s="123"/>
      <c r="J396" s="123"/>
      <c r="K396" s="123"/>
      <c r="L396" s="123"/>
      <c r="M396" s="123"/>
      <c r="N396" s="123"/>
      <c r="O396" s="123"/>
    </row>
    <row r="397" spans="2:15">
      <c r="B397" s="122"/>
      <c r="C397" s="122"/>
      <c r="D397" s="122"/>
      <c r="E397" s="122"/>
      <c r="F397" s="122"/>
      <c r="G397" s="122"/>
      <c r="H397" s="123"/>
      <c r="I397" s="123"/>
      <c r="J397" s="123"/>
      <c r="K397" s="123"/>
      <c r="L397" s="123"/>
      <c r="M397" s="123"/>
      <c r="N397" s="123"/>
      <c r="O397" s="123"/>
    </row>
    <row r="398" spans="2:15">
      <c r="B398" s="122"/>
      <c r="C398" s="122"/>
      <c r="D398" s="122"/>
      <c r="E398" s="122"/>
      <c r="F398" s="122"/>
      <c r="G398" s="122"/>
      <c r="H398" s="123"/>
      <c r="I398" s="123"/>
      <c r="J398" s="123"/>
      <c r="K398" s="123"/>
      <c r="L398" s="123"/>
      <c r="M398" s="123"/>
      <c r="N398" s="123"/>
      <c r="O398" s="123"/>
    </row>
    <row r="399" spans="2:15">
      <c r="B399" s="122"/>
      <c r="C399" s="122"/>
      <c r="D399" s="122"/>
      <c r="E399" s="122"/>
      <c r="F399" s="122"/>
      <c r="G399" s="122"/>
      <c r="H399" s="123"/>
      <c r="I399" s="123"/>
      <c r="J399" s="123"/>
      <c r="K399" s="123"/>
      <c r="L399" s="123"/>
      <c r="M399" s="123"/>
      <c r="N399" s="123"/>
      <c r="O399" s="123"/>
    </row>
    <row r="400" spans="2:15">
      <c r="B400" s="122"/>
      <c r="C400" s="122"/>
      <c r="D400" s="122"/>
      <c r="E400" s="122"/>
      <c r="F400" s="122"/>
      <c r="G400" s="122"/>
      <c r="H400" s="123"/>
      <c r="I400" s="123"/>
      <c r="J400" s="123"/>
      <c r="K400" s="123"/>
      <c r="L400" s="123"/>
      <c r="M400" s="123"/>
      <c r="N400" s="123"/>
      <c r="O400" s="123"/>
    </row>
    <row r="401" spans="2:15">
      <c r="B401" s="122"/>
      <c r="C401" s="122"/>
      <c r="D401" s="122"/>
      <c r="E401" s="122"/>
      <c r="F401" s="122"/>
      <c r="G401" s="122"/>
      <c r="H401" s="123"/>
      <c r="I401" s="123"/>
      <c r="J401" s="123"/>
      <c r="K401" s="123"/>
      <c r="L401" s="123"/>
      <c r="M401" s="123"/>
      <c r="N401" s="123"/>
      <c r="O401" s="123"/>
    </row>
    <row r="402" spans="2:15">
      <c r="B402" s="122"/>
      <c r="C402" s="122"/>
      <c r="D402" s="122"/>
      <c r="E402" s="122"/>
      <c r="F402" s="122"/>
      <c r="G402" s="122"/>
      <c r="H402" s="123"/>
      <c r="I402" s="123"/>
      <c r="J402" s="123"/>
      <c r="K402" s="123"/>
      <c r="L402" s="123"/>
      <c r="M402" s="123"/>
      <c r="N402" s="123"/>
      <c r="O402" s="123"/>
    </row>
    <row r="403" spans="2:15">
      <c r="B403" s="122"/>
      <c r="C403" s="122"/>
      <c r="D403" s="122"/>
      <c r="E403" s="122"/>
      <c r="F403" s="122"/>
      <c r="G403" s="122"/>
      <c r="H403" s="123"/>
      <c r="I403" s="123"/>
      <c r="J403" s="123"/>
      <c r="K403" s="123"/>
      <c r="L403" s="123"/>
      <c r="M403" s="123"/>
      <c r="N403" s="123"/>
      <c r="O403" s="123"/>
    </row>
    <row r="404" spans="2:15">
      <c r="B404" s="122"/>
      <c r="C404" s="122"/>
      <c r="D404" s="122"/>
      <c r="E404" s="122"/>
      <c r="F404" s="122"/>
      <c r="G404" s="122"/>
      <c r="H404" s="123"/>
      <c r="I404" s="123"/>
      <c r="J404" s="123"/>
      <c r="K404" s="123"/>
      <c r="L404" s="123"/>
      <c r="M404" s="123"/>
      <c r="N404" s="123"/>
      <c r="O404" s="123"/>
    </row>
    <row r="405" spans="2:15">
      <c r="B405" s="122"/>
      <c r="C405" s="122"/>
      <c r="D405" s="122"/>
      <c r="E405" s="122"/>
      <c r="F405" s="122"/>
      <c r="G405" s="122"/>
      <c r="H405" s="123"/>
      <c r="I405" s="123"/>
      <c r="J405" s="123"/>
      <c r="K405" s="123"/>
      <c r="L405" s="123"/>
      <c r="M405" s="123"/>
      <c r="N405" s="123"/>
      <c r="O405" s="123"/>
    </row>
    <row r="406" spans="2:15">
      <c r="B406" s="122"/>
      <c r="C406" s="122"/>
      <c r="D406" s="122"/>
      <c r="E406" s="122"/>
      <c r="F406" s="122"/>
      <c r="G406" s="122"/>
      <c r="H406" s="123"/>
      <c r="I406" s="123"/>
      <c r="J406" s="123"/>
      <c r="K406" s="123"/>
      <c r="L406" s="123"/>
      <c r="M406" s="123"/>
      <c r="N406" s="123"/>
      <c r="O406" s="123"/>
    </row>
    <row r="407" spans="2:15">
      <c r="B407" s="122"/>
      <c r="C407" s="122"/>
      <c r="D407" s="122"/>
      <c r="E407" s="122"/>
      <c r="F407" s="122"/>
      <c r="G407" s="122"/>
      <c r="H407" s="123"/>
      <c r="I407" s="123"/>
      <c r="J407" s="123"/>
      <c r="K407" s="123"/>
      <c r="L407" s="123"/>
      <c r="M407" s="123"/>
      <c r="N407" s="123"/>
      <c r="O407" s="123"/>
    </row>
    <row r="408" spans="2:15">
      <c r="B408" s="122"/>
      <c r="C408" s="122"/>
      <c r="D408" s="122"/>
      <c r="E408" s="122"/>
      <c r="F408" s="122"/>
      <c r="G408" s="122"/>
      <c r="H408" s="123"/>
      <c r="I408" s="123"/>
      <c r="J408" s="123"/>
      <c r="K408" s="123"/>
      <c r="L408" s="123"/>
      <c r="M408" s="123"/>
      <c r="N408" s="123"/>
      <c r="O408" s="123"/>
    </row>
    <row r="409" spans="2:15">
      <c r="B409" s="122"/>
      <c r="C409" s="122"/>
      <c r="D409" s="122"/>
      <c r="E409" s="122"/>
      <c r="F409" s="122"/>
      <c r="G409" s="122"/>
      <c r="H409" s="123"/>
      <c r="I409" s="123"/>
      <c r="J409" s="123"/>
      <c r="K409" s="123"/>
      <c r="L409" s="123"/>
      <c r="M409" s="123"/>
      <c r="N409" s="123"/>
      <c r="O409" s="123"/>
    </row>
    <row r="410" spans="2:15">
      <c r="B410" s="122"/>
      <c r="C410" s="122"/>
      <c r="D410" s="122"/>
      <c r="E410" s="122"/>
      <c r="F410" s="122"/>
      <c r="G410" s="122"/>
      <c r="H410" s="123"/>
      <c r="I410" s="123"/>
      <c r="J410" s="123"/>
      <c r="K410" s="123"/>
      <c r="L410" s="123"/>
      <c r="M410" s="123"/>
      <c r="N410" s="123"/>
      <c r="O410" s="123"/>
    </row>
    <row r="411" spans="2:15">
      <c r="B411" s="122"/>
      <c r="C411" s="122"/>
      <c r="D411" s="122"/>
      <c r="E411" s="122"/>
      <c r="F411" s="122"/>
      <c r="G411" s="122"/>
      <c r="H411" s="123"/>
      <c r="I411" s="123"/>
      <c r="J411" s="123"/>
      <c r="K411" s="123"/>
      <c r="L411" s="123"/>
      <c r="M411" s="123"/>
      <c r="N411" s="123"/>
      <c r="O411" s="123"/>
    </row>
    <row r="412" spans="2:15">
      <c r="B412" s="122"/>
      <c r="C412" s="122"/>
      <c r="D412" s="122"/>
      <c r="E412" s="122"/>
      <c r="F412" s="122"/>
      <c r="G412" s="122"/>
      <c r="H412" s="123"/>
      <c r="I412" s="123"/>
      <c r="J412" s="123"/>
      <c r="K412" s="123"/>
      <c r="L412" s="123"/>
      <c r="M412" s="123"/>
      <c r="N412" s="123"/>
      <c r="O412" s="123"/>
    </row>
    <row r="413" spans="2:15">
      <c r="B413" s="122"/>
      <c r="C413" s="122"/>
      <c r="D413" s="122"/>
      <c r="E413" s="122"/>
      <c r="F413" s="122"/>
      <c r="G413" s="122"/>
      <c r="H413" s="123"/>
      <c r="I413" s="123"/>
      <c r="J413" s="123"/>
      <c r="K413" s="123"/>
      <c r="L413" s="123"/>
      <c r="M413" s="123"/>
      <c r="N413" s="123"/>
      <c r="O413" s="123"/>
    </row>
    <row r="414" spans="2:15">
      <c r="B414" s="122"/>
      <c r="C414" s="122"/>
      <c r="D414" s="122"/>
      <c r="E414" s="122"/>
      <c r="F414" s="122"/>
      <c r="G414" s="122"/>
      <c r="H414" s="123"/>
      <c r="I414" s="123"/>
      <c r="J414" s="123"/>
      <c r="K414" s="123"/>
      <c r="L414" s="123"/>
      <c r="M414" s="123"/>
      <c r="N414" s="123"/>
      <c r="O414" s="123"/>
    </row>
    <row r="415" spans="2:15">
      <c r="B415" s="122"/>
      <c r="C415" s="122"/>
      <c r="D415" s="122"/>
      <c r="E415" s="122"/>
      <c r="F415" s="122"/>
      <c r="G415" s="122"/>
      <c r="H415" s="123"/>
      <c r="I415" s="123"/>
      <c r="J415" s="123"/>
      <c r="K415" s="123"/>
      <c r="L415" s="123"/>
      <c r="M415" s="123"/>
      <c r="N415" s="123"/>
      <c r="O415" s="123"/>
    </row>
    <row r="416" spans="2:15">
      <c r="B416" s="122"/>
      <c r="C416" s="122"/>
      <c r="D416" s="122"/>
      <c r="E416" s="122"/>
      <c r="F416" s="122"/>
      <c r="G416" s="122"/>
      <c r="H416" s="123"/>
      <c r="I416" s="123"/>
      <c r="J416" s="123"/>
      <c r="K416" s="123"/>
      <c r="L416" s="123"/>
      <c r="M416" s="123"/>
      <c r="N416" s="123"/>
      <c r="O416" s="123"/>
    </row>
    <row r="417" spans="2:15">
      <c r="B417" s="122"/>
      <c r="C417" s="122"/>
      <c r="D417" s="122"/>
      <c r="E417" s="122"/>
      <c r="F417" s="122"/>
      <c r="G417" s="122"/>
      <c r="H417" s="123"/>
      <c r="I417" s="123"/>
      <c r="J417" s="123"/>
      <c r="K417" s="123"/>
      <c r="L417" s="123"/>
      <c r="M417" s="123"/>
      <c r="N417" s="123"/>
      <c r="O417" s="123"/>
    </row>
    <row r="418" spans="2:15">
      <c r="B418" s="122"/>
      <c r="C418" s="122"/>
      <c r="D418" s="122"/>
      <c r="E418" s="122"/>
      <c r="F418" s="122"/>
      <c r="G418" s="122"/>
      <c r="H418" s="123"/>
      <c r="I418" s="123"/>
      <c r="J418" s="123"/>
      <c r="K418" s="123"/>
      <c r="L418" s="123"/>
      <c r="M418" s="123"/>
      <c r="N418" s="123"/>
      <c r="O418" s="123"/>
    </row>
    <row r="419" spans="2:15">
      <c r="B419" s="122"/>
      <c r="C419" s="122"/>
      <c r="D419" s="122"/>
      <c r="E419" s="122"/>
      <c r="F419" s="122"/>
      <c r="G419" s="122"/>
      <c r="H419" s="123"/>
      <c r="I419" s="123"/>
      <c r="J419" s="123"/>
      <c r="K419" s="123"/>
      <c r="L419" s="123"/>
      <c r="M419" s="123"/>
      <c r="N419" s="123"/>
      <c r="O419" s="123"/>
    </row>
    <row r="420" spans="2:15">
      <c r="B420" s="122"/>
      <c r="C420" s="122"/>
      <c r="D420" s="122"/>
      <c r="E420" s="122"/>
      <c r="F420" s="122"/>
      <c r="G420" s="122"/>
      <c r="H420" s="123"/>
      <c r="I420" s="123"/>
      <c r="J420" s="123"/>
      <c r="K420" s="123"/>
      <c r="L420" s="123"/>
      <c r="M420" s="123"/>
      <c r="N420" s="123"/>
      <c r="O420" s="123"/>
    </row>
    <row r="421" spans="2:15">
      <c r="B421" s="122"/>
      <c r="C421" s="122"/>
      <c r="D421" s="122"/>
      <c r="E421" s="122"/>
      <c r="F421" s="122"/>
      <c r="G421" s="122"/>
      <c r="H421" s="123"/>
      <c r="I421" s="123"/>
      <c r="J421" s="123"/>
      <c r="K421" s="123"/>
      <c r="L421" s="123"/>
      <c r="M421" s="123"/>
      <c r="N421" s="123"/>
      <c r="O421" s="123"/>
    </row>
    <row r="422" spans="2:15">
      <c r="B422" s="122"/>
      <c r="C422" s="122"/>
      <c r="D422" s="122"/>
      <c r="E422" s="122"/>
      <c r="F422" s="122"/>
      <c r="G422" s="122"/>
      <c r="H422" s="123"/>
      <c r="I422" s="123"/>
      <c r="J422" s="123"/>
      <c r="K422" s="123"/>
      <c r="L422" s="123"/>
      <c r="M422" s="123"/>
      <c r="N422" s="123"/>
      <c r="O422" s="123"/>
    </row>
    <row r="423" spans="2:15">
      <c r="B423" s="122"/>
      <c r="C423" s="122"/>
      <c r="D423" s="122"/>
      <c r="E423" s="122"/>
      <c r="F423" s="122"/>
      <c r="G423" s="122"/>
      <c r="H423" s="123"/>
      <c r="I423" s="123"/>
      <c r="J423" s="123"/>
      <c r="K423" s="123"/>
      <c r="L423" s="123"/>
      <c r="M423" s="123"/>
      <c r="N423" s="123"/>
      <c r="O423" s="123"/>
    </row>
    <row r="424" spans="2:15">
      <c r="B424" s="122"/>
      <c r="C424" s="122"/>
      <c r="D424" s="122"/>
      <c r="E424" s="122"/>
      <c r="F424" s="122"/>
      <c r="G424" s="122"/>
      <c r="H424" s="123"/>
      <c r="I424" s="123"/>
      <c r="J424" s="123"/>
      <c r="K424" s="123"/>
      <c r="L424" s="123"/>
      <c r="M424" s="123"/>
      <c r="N424" s="123"/>
      <c r="O424" s="123"/>
    </row>
    <row r="425" spans="2:15">
      <c r="B425" s="122"/>
      <c r="C425" s="122"/>
      <c r="D425" s="122"/>
      <c r="E425" s="122"/>
      <c r="F425" s="122"/>
      <c r="G425" s="122"/>
      <c r="H425" s="123"/>
      <c r="I425" s="123"/>
      <c r="J425" s="123"/>
      <c r="K425" s="123"/>
      <c r="L425" s="123"/>
      <c r="M425" s="123"/>
      <c r="N425" s="123"/>
      <c r="O425" s="123"/>
    </row>
    <row r="426" spans="2:15">
      <c r="B426" s="122"/>
      <c r="C426" s="122"/>
      <c r="D426" s="122"/>
      <c r="E426" s="122"/>
      <c r="F426" s="122"/>
      <c r="G426" s="122"/>
      <c r="H426" s="123"/>
      <c r="I426" s="123"/>
      <c r="J426" s="123"/>
      <c r="K426" s="123"/>
      <c r="L426" s="123"/>
      <c r="M426" s="123"/>
      <c r="N426" s="123"/>
      <c r="O426" s="123"/>
    </row>
    <row r="427" spans="2:15">
      <c r="B427" s="122"/>
      <c r="C427" s="122"/>
      <c r="D427" s="122"/>
      <c r="E427" s="122"/>
      <c r="F427" s="122"/>
      <c r="G427" s="122"/>
      <c r="H427" s="123"/>
      <c r="I427" s="123"/>
      <c r="J427" s="123"/>
      <c r="K427" s="123"/>
      <c r="L427" s="123"/>
      <c r="M427" s="123"/>
      <c r="N427" s="123"/>
      <c r="O427" s="123"/>
    </row>
    <row r="428" spans="2:15">
      <c r="B428" s="122"/>
      <c r="C428" s="122"/>
      <c r="D428" s="122"/>
      <c r="E428" s="122"/>
      <c r="F428" s="122"/>
      <c r="G428" s="122"/>
      <c r="H428" s="123"/>
      <c r="I428" s="123"/>
      <c r="J428" s="123"/>
      <c r="K428" s="123"/>
      <c r="L428" s="123"/>
      <c r="M428" s="123"/>
      <c r="N428" s="123"/>
      <c r="O428" s="123"/>
    </row>
    <row r="429" spans="2:15">
      <c r="B429" s="122"/>
      <c r="C429" s="122"/>
      <c r="D429" s="122"/>
      <c r="E429" s="122"/>
      <c r="F429" s="122"/>
      <c r="G429" s="122"/>
      <c r="H429" s="123"/>
      <c r="I429" s="123"/>
      <c r="J429" s="123"/>
      <c r="K429" s="123"/>
      <c r="L429" s="123"/>
      <c r="M429" s="123"/>
      <c r="N429" s="123"/>
      <c r="O429" s="123"/>
    </row>
    <row r="430" spans="2:15">
      <c r="B430" s="122"/>
      <c r="C430" s="122"/>
      <c r="D430" s="122"/>
      <c r="E430" s="122"/>
      <c r="F430" s="122"/>
      <c r="G430" s="122"/>
      <c r="H430" s="123"/>
      <c r="I430" s="123"/>
      <c r="J430" s="123"/>
      <c r="K430" s="123"/>
      <c r="L430" s="123"/>
      <c r="M430" s="123"/>
      <c r="N430" s="123"/>
      <c r="O430" s="123"/>
    </row>
    <row r="431" spans="2:15">
      <c r="B431" s="122"/>
      <c r="C431" s="122"/>
      <c r="D431" s="122"/>
      <c r="E431" s="122"/>
      <c r="F431" s="122"/>
      <c r="G431" s="122"/>
      <c r="H431" s="123"/>
      <c r="I431" s="123"/>
      <c r="J431" s="123"/>
      <c r="K431" s="123"/>
      <c r="L431" s="123"/>
      <c r="M431" s="123"/>
      <c r="N431" s="123"/>
      <c r="O431" s="123"/>
    </row>
    <row r="432" spans="2:15">
      <c r="B432" s="122"/>
      <c r="C432" s="122"/>
      <c r="D432" s="122"/>
      <c r="E432" s="122"/>
      <c r="F432" s="122"/>
      <c r="G432" s="122"/>
      <c r="H432" s="123"/>
      <c r="I432" s="123"/>
      <c r="J432" s="123"/>
      <c r="K432" s="123"/>
      <c r="L432" s="123"/>
      <c r="M432" s="123"/>
      <c r="N432" s="123"/>
      <c r="O432" s="123"/>
    </row>
    <row r="433" spans="2:15">
      <c r="B433" s="122"/>
      <c r="C433" s="122"/>
      <c r="D433" s="122"/>
      <c r="E433" s="122"/>
      <c r="F433" s="122"/>
      <c r="G433" s="122"/>
      <c r="H433" s="123"/>
      <c r="I433" s="123"/>
      <c r="J433" s="123"/>
      <c r="K433" s="123"/>
      <c r="L433" s="123"/>
      <c r="M433" s="123"/>
      <c r="N433" s="123"/>
      <c r="O433" s="123"/>
    </row>
    <row r="434" spans="2:15">
      <c r="B434" s="122"/>
      <c r="C434" s="122"/>
      <c r="D434" s="122"/>
      <c r="E434" s="122"/>
      <c r="F434" s="122"/>
      <c r="G434" s="122"/>
      <c r="H434" s="123"/>
      <c r="I434" s="123"/>
      <c r="J434" s="123"/>
      <c r="K434" s="123"/>
      <c r="L434" s="123"/>
      <c r="M434" s="123"/>
      <c r="N434" s="123"/>
      <c r="O434" s="123"/>
    </row>
    <row r="435" spans="2:15">
      <c r="B435" s="122"/>
      <c r="C435" s="122"/>
      <c r="D435" s="122"/>
      <c r="E435" s="122"/>
      <c r="F435" s="122"/>
      <c r="G435" s="122"/>
      <c r="H435" s="123"/>
      <c r="I435" s="123"/>
      <c r="J435" s="123"/>
      <c r="K435" s="123"/>
      <c r="L435" s="123"/>
      <c r="M435" s="123"/>
      <c r="N435" s="123"/>
      <c r="O435" s="123"/>
    </row>
    <row r="436" spans="2:15">
      <c r="B436" s="122"/>
      <c r="C436" s="122"/>
      <c r="D436" s="122"/>
      <c r="E436" s="122"/>
      <c r="F436" s="122"/>
      <c r="G436" s="122"/>
      <c r="H436" s="123"/>
      <c r="I436" s="123"/>
      <c r="J436" s="123"/>
      <c r="K436" s="123"/>
      <c r="L436" s="123"/>
      <c r="M436" s="123"/>
      <c r="N436" s="123"/>
      <c r="O436" s="123"/>
    </row>
    <row r="437" spans="2:15">
      <c r="B437" s="122"/>
      <c r="C437" s="122"/>
      <c r="D437" s="122"/>
      <c r="E437" s="122"/>
      <c r="F437" s="122"/>
      <c r="G437" s="122"/>
      <c r="H437" s="123"/>
      <c r="I437" s="123"/>
      <c r="J437" s="123"/>
      <c r="K437" s="123"/>
      <c r="L437" s="123"/>
      <c r="M437" s="123"/>
      <c r="N437" s="123"/>
      <c r="O437" s="123"/>
    </row>
    <row r="438" spans="2:15">
      <c r="B438" s="122"/>
      <c r="C438" s="122"/>
      <c r="D438" s="122"/>
      <c r="E438" s="122"/>
      <c r="F438" s="122"/>
      <c r="G438" s="122"/>
      <c r="H438" s="123"/>
      <c r="I438" s="123"/>
      <c r="J438" s="123"/>
      <c r="K438" s="123"/>
      <c r="L438" s="123"/>
      <c r="M438" s="123"/>
      <c r="N438" s="123"/>
      <c r="O438" s="123"/>
    </row>
    <row r="439" spans="2:15">
      <c r="B439" s="122"/>
      <c r="C439" s="122"/>
      <c r="D439" s="122"/>
      <c r="E439" s="122"/>
      <c r="F439" s="122"/>
      <c r="G439" s="122"/>
      <c r="H439" s="123"/>
      <c r="I439" s="123"/>
      <c r="J439" s="123"/>
      <c r="K439" s="123"/>
      <c r="L439" s="123"/>
      <c r="M439" s="123"/>
      <c r="N439" s="123"/>
      <c r="O439" s="123"/>
    </row>
    <row r="440" spans="2:15">
      <c r="B440" s="122"/>
      <c r="C440" s="122"/>
      <c r="D440" s="122"/>
      <c r="E440" s="122"/>
      <c r="F440" s="122"/>
      <c r="G440" s="122"/>
      <c r="H440" s="123"/>
      <c r="I440" s="123"/>
      <c r="J440" s="123"/>
      <c r="K440" s="123"/>
      <c r="L440" s="123"/>
      <c r="M440" s="123"/>
      <c r="N440" s="123"/>
      <c r="O440" s="123"/>
    </row>
    <row r="441" spans="2:15">
      <c r="B441" s="122"/>
      <c r="C441" s="122"/>
      <c r="D441" s="122"/>
      <c r="E441" s="122"/>
      <c r="F441" s="122"/>
      <c r="G441" s="122"/>
      <c r="H441" s="123"/>
      <c r="I441" s="123"/>
      <c r="J441" s="123"/>
      <c r="K441" s="123"/>
      <c r="L441" s="123"/>
      <c r="M441" s="123"/>
      <c r="N441" s="123"/>
      <c r="O441" s="123"/>
    </row>
    <row r="442" spans="2:15">
      <c r="B442" s="122"/>
      <c r="C442" s="122"/>
      <c r="D442" s="122"/>
      <c r="E442" s="122"/>
      <c r="F442" s="122"/>
      <c r="G442" s="122"/>
      <c r="H442" s="123"/>
      <c r="I442" s="123"/>
      <c r="J442" s="123"/>
      <c r="K442" s="123"/>
      <c r="L442" s="123"/>
      <c r="M442" s="123"/>
      <c r="N442" s="123"/>
      <c r="O442" s="123"/>
    </row>
    <row r="443" spans="2:15">
      <c r="B443" s="122"/>
      <c r="C443" s="122"/>
      <c r="D443" s="122"/>
      <c r="E443" s="122"/>
      <c r="F443" s="122"/>
      <c r="G443" s="122"/>
      <c r="H443" s="123"/>
      <c r="I443" s="123"/>
      <c r="J443" s="123"/>
      <c r="K443" s="123"/>
      <c r="L443" s="123"/>
      <c r="M443" s="123"/>
      <c r="N443" s="123"/>
      <c r="O443" s="123"/>
    </row>
    <row r="444" spans="2:15">
      <c r="B444" s="122"/>
      <c r="C444" s="122"/>
      <c r="D444" s="122"/>
      <c r="E444" s="122"/>
      <c r="F444" s="122"/>
      <c r="G444" s="122"/>
      <c r="H444" s="123"/>
      <c r="I444" s="123"/>
      <c r="J444" s="123"/>
      <c r="K444" s="123"/>
      <c r="L444" s="123"/>
      <c r="M444" s="123"/>
      <c r="N444" s="123"/>
      <c r="O444" s="123"/>
    </row>
    <row r="445" spans="2:15">
      <c r="B445" s="122"/>
      <c r="C445" s="122"/>
      <c r="D445" s="122"/>
      <c r="E445" s="122"/>
      <c r="F445" s="122"/>
      <c r="G445" s="122"/>
      <c r="H445" s="123"/>
      <c r="I445" s="123"/>
      <c r="J445" s="123"/>
      <c r="K445" s="123"/>
      <c r="L445" s="123"/>
      <c r="M445" s="123"/>
      <c r="N445" s="123"/>
      <c r="O445" s="123"/>
    </row>
    <row r="446" spans="2:15">
      <c r="B446" s="122"/>
      <c r="C446" s="122"/>
      <c r="D446" s="122"/>
      <c r="E446" s="122"/>
      <c r="F446" s="122"/>
      <c r="G446" s="122"/>
      <c r="H446" s="123"/>
      <c r="I446" s="123"/>
      <c r="J446" s="123"/>
      <c r="K446" s="123"/>
      <c r="L446" s="123"/>
      <c r="M446" s="123"/>
      <c r="N446" s="123"/>
      <c r="O446" s="123"/>
    </row>
    <row r="447" spans="2:15">
      <c r="B447" s="122"/>
      <c r="C447" s="122"/>
      <c r="D447" s="122"/>
      <c r="E447" s="122"/>
      <c r="F447" s="122"/>
      <c r="G447" s="122"/>
      <c r="H447" s="123"/>
      <c r="I447" s="123"/>
      <c r="J447" s="123"/>
      <c r="K447" s="123"/>
      <c r="L447" s="123"/>
      <c r="M447" s="123"/>
      <c r="N447" s="123"/>
      <c r="O447" s="123"/>
    </row>
    <row r="448" spans="2:15">
      <c r="B448" s="122"/>
      <c r="C448" s="122"/>
      <c r="D448" s="122"/>
      <c r="E448" s="122"/>
      <c r="F448" s="122"/>
      <c r="G448" s="122"/>
      <c r="H448" s="123"/>
      <c r="I448" s="123"/>
      <c r="J448" s="123"/>
      <c r="K448" s="123"/>
      <c r="L448" s="123"/>
      <c r="M448" s="123"/>
      <c r="N448" s="123"/>
      <c r="O448" s="123"/>
    </row>
    <row r="449" spans="2:15">
      <c r="B449" s="122"/>
      <c r="C449" s="122"/>
      <c r="D449" s="122"/>
      <c r="E449" s="122"/>
      <c r="F449" s="122"/>
      <c r="G449" s="122"/>
      <c r="H449" s="123"/>
      <c r="I449" s="123"/>
      <c r="J449" s="123"/>
      <c r="K449" s="123"/>
      <c r="L449" s="123"/>
      <c r="M449" s="123"/>
      <c r="N449" s="123"/>
      <c r="O449" s="123"/>
    </row>
    <row r="450" spans="2:15">
      <c r="B450" s="122"/>
      <c r="C450" s="122"/>
      <c r="D450" s="122"/>
      <c r="E450" s="122"/>
      <c r="F450" s="122"/>
      <c r="G450" s="122"/>
      <c r="H450" s="123"/>
      <c r="I450" s="123"/>
      <c r="J450" s="123"/>
      <c r="K450" s="123"/>
      <c r="L450" s="123"/>
      <c r="M450" s="123"/>
      <c r="N450" s="123"/>
      <c r="O450" s="123"/>
    </row>
    <row r="451" spans="2:15">
      <c r="B451" s="122"/>
      <c r="C451" s="122"/>
      <c r="D451" s="122"/>
      <c r="E451" s="122"/>
      <c r="F451" s="122"/>
      <c r="G451" s="122"/>
      <c r="H451" s="123"/>
      <c r="I451" s="123"/>
      <c r="J451" s="123"/>
      <c r="K451" s="123"/>
      <c r="L451" s="123"/>
      <c r="M451" s="123"/>
      <c r="N451" s="123"/>
      <c r="O451" s="123"/>
    </row>
    <row r="452" spans="2:15">
      <c r="B452" s="122"/>
      <c r="C452" s="122"/>
      <c r="D452" s="122"/>
      <c r="E452" s="122"/>
      <c r="F452" s="122"/>
      <c r="G452" s="122"/>
      <c r="H452" s="123"/>
      <c r="I452" s="123"/>
      <c r="J452" s="123"/>
      <c r="K452" s="123"/>
      <c r="L452" s="123"/>
      <c r="M452" s="123"/>
      <c r="N452" s="123"/>
      <c r="O452" s="123"/>
    </row>
    <row r="453" spans="2:15">
      <c r="B453" s="122"/>
      <c r="C453" s="122"/>
      <c r="D453" s="122"/>
      <c r="E453" s="122"/>
      <c r="F453" s="122"/>
      <c r="G453" s="122"/>
      <c r="H453" s="123"/>
      <c r="I453" s="123"/>
      <c r="J453" s="123"/>
      <c r="K453" s="123"/>
      <c r="L453" s="123"/>
      <c r="M453" s="123"/>
      <c r="N453" s="123"/>
      <c r="O453" s="123"/>
    </row>
    <row r="454" spans="2:15">
      <c r="B454" s="122"/>
      <c r="C454" s="122"/>
      <c r="D454" s="122"/>
      <c r="E454" s="122"/>
      <c r="F454" s="122"/>
      <c r="G454" s="122"/>
      <c r="H454" s="123"/>
      <c r="I454" s="123"/>
      <c r="J454" s="123"/>
      <c r="K454" s="123"/>
      <c r="L454" s="123"/>
      <c r="M454" s="123"/>
      <c r="N454" s="123"/>
      <c r="O454" s="123"/>
    </row>
    <row r="455" spans="2:15">
      <c r="B455" s="122"/>
      <c r="C455" s="122"/>
      <c r="D455" s="122"/>
      <c r="E455" s="122"/>
      <c r="F455" s="122"/>
      <c r="G455" s="122"/>
      <c r="H455" s="123"/>
      <c r="I455" s="123"/>
      <c r="J455" s="123"/>
      <c r="K455" s="123"/>
      <c r="L455" s="123"/>
      <c r="M455" s="123"/>
      <c r="N455" s="123"/>
      <c r="O455" s="123"/>
    </row>
    <row r="456" spans="2:15">
      <c r="B456" s="122"/>
      <c r="C456" s="122"/>
      <c r="D456" s="122"/>
      <c r="E456" s="122"/>
      <c r="F456" s="122"/>
      <c r="G456" s="122"/>
      <c r="H456" s="123"/>
      <c r="I456" s="123"/>
      <c r="J456" s="123"/>
      <c r="K456" s="123"/>
      <c r="L456" s="123"/>
      <c r="M456" s="123"/>
      <c r="N456" s="123"/>
      <c r="O456" s="123"/>
    </row>
    <row r="457" spans="2:15">
      <c r="B457" s="122"/>
      <c r="C457" s="122"/>
      <c r="D457" s="122"/>
      <c r="E457" s="122"/>
      <c r="F457" s="122"/>
      <c r="G457" s="122"/>
      <c r="H457" s="123"/>
      <c r="I457" s="123"/>
      <c r="J457" s="123"/>
      <c r="K457" s="123"/>
      <c r="L457" s="123"/>
      <c r="M457" s="123"/>
      <c r="N457" s="123"/>
      <c r="O457" s="123"/>
    </row>
    <row r="458" spans="2:15">
      <c r="B458" s="122"/>
      <c r="C458" s="122"/>
      <c r="D458" s="122"/>
      <c r="E458" s="122"/>
      <c r="F458" s="122"/>
      <c r="G458" s="122"/>
      <c r="H458" s="123"/>
      <c r="I458" s="123"/>
      <c r="J458" s="123"/>
      <c r="K458" s="123"/>
      <c r="L458" s="123"/>
      <c r="M458" s="123"/>
      <c r="N458" s="123"/>
      <c r="O458" s="123"/>
    </row>
    <row r="459" spans="2:15">
      <c r="B459" s="122"/>
      <c r="C459" s="122"/>
      <c r="D459" s="122"/>
      <c r="E459" s="122"/>
      <c r="F459" s="122"/>
      <c r="G459" s="122"/>
      <c r="H459" s="123"/>
      <c r="I459" s="123"/>
      <c r="J459" s="123"/>
      <c r="K459" s="123"/>
      <c r="L459" s="123"/>
      <c r="M459" s="123"/>
      <c r="N459" s="123"/>
      <c r="O459" s="123"/>
    </row>
    <row r="460" spans="2:15">
      <c r="B460" s="122"/>
      <c r="C460" s="122"/>
      <c r="D460" s="122"/>
      <c r="E460" s="122"/>
      <c r="F460" s="122"/>
      <c r="G460" s="122"/>
      <c r="H460" s="123"/>
      <c r="I460" s="123"/>
      <c r="J460" s="123"/>
      <c r="K460" s="123"/>
      <c r="L460" s="123"/>
      <c r="M460" s="123"/>
      <c r="N460" s="123"/>
      <c r="O460" s="123"/>
    </row>
    <row r="461" spans="2:15">
      <c r="B461" s="122"/>
      <c r="C461" s="122"/>
      <c r="D461" s="122"/>
      <c r="E461" s="122"/>
      <c r="F461" s="122"/>
      <c r="G461" s="122"/>
      <c r="H461" s="123"/>
      <c r="I461" s="123"/>
      <c r="J461" s="123"/>
      <c r="K461" s="123"/>
      <c r="L461" s="123"/>
      <c r="M461" s="123"/>
      <c r="N461" s="123"/>
      <c r="O461" s="123"/>
    </row>
    <row r="462" spans="2:15">
      <c r="B462" s="122"/>
      <c r="C462" s="122"/>
      <c r="D462" s="122"/>
      <c r="E462" s="122"/>
      <c r="F462" s="122"/>
      <c r="G462" s="122"/>
      <c r="H462" s="123"/>
      <c r="I462" s="123"/>
      <c r="J462" s="123"/>
      <c r="K462" s="123"/>
      <c r="L462" s="123"/>
      <c r="M462" s="123"/>
      <c r="N462" s="123"/>
      <c r="O462" s="123"/>
    </row>
    <row r="463" spans="2:15">
      <c r="B463" s="122"/>
      <c r="C463" s="122"/>
      <c r="D463" s="122"/>
      <c r="E463" s="122"/>
      <c r="F463" s="122"/>
      <c r="G463" s="122"/>
      <c r="H463" s="123"/>
      <c r="I463" s="123"/>
      <c r="J463" s="123"/>
      <c r="K463" s="123"/>
      <c r="L463" s="123"/>
      <c r="M463" s="123"/>
      <c r="N463" s="123"/>
      <c r="O463" s="123"/>
    </row>
    <row r="464" spans="2:15">
      <c r="B464" s="122"/>
      <c r="C464" s="122"/>
      <c r="D464" s="122"/>
      <c r="E464" s="122"/>
      <c r="F464" s="122"/>
      <c r="G464" s="122"/>
      <c r="H464" s="123"/>
      <c r="I464" s="123"/>
      <c r="J464" s="123"/>
      <c r="K464" s="123"/>
      <c r="L464" s="123"/>
      <c r="M464" s="123"/>
      <c r="N464" s="123"/>
      <c r="O464" s="123"/>
    </row>
    <row r="465" spans="2:15">
      <c r="B465" s="122"/>
      <c r="C465" s="122"/>
      <c r="D465" s="122"/>
      <c r="E465" s="122"/>
      <c r="F465" s="122"/>
      <c r="G465" s="122"/>
      <c r="H465" s="123"/>
      <c r="I465" s="123"/>
      <c r="J465" s="123"/>
      <c r="K465" s="123"/>
      <c r="L465" s="123"/>
      <c r="M465" s="123"/>
      <c r="N465" s="123"/>
      <c r="O465" s="123"/>
    </row>
    <row r="466" spans="2:15">
      <c r="B466" s="122"/>
      <c r="C466" s="122"/>
      <c r="D466" s="122"/>
      <c r="E466" s="122"/>
      <c r="F466" s="122"/>
      <c r="G466" s="122"/>
      <c r="H466" s="123"/>
      <c r="I466" s="123"/>
      <c r="J466" s="123"/>
      <c r="K466" s="123"/>
      <c r="L466" s="123"/>
      <c r="M466" s="123"/>
      <c r="N466" s="123"/>
      <c r="O466" s="123"/>
    </row>
    <row r="467" spans="2:15">
      <c r="B467" s="122"/>
      <c r="C467" s="122"/>
      <c r="D467" s="122"/>
      <c r="E467" s="122"/>
      <c r="F467" s="122"/>
      <c r="G467" s="122"/>
      <c r="H467" s="123"/>
      <c r="I467" s="123"/>
      <c r="J467" s="123"/>
      <c r="K467" s="123"/>
      <c r="L467" s="123"/>
      <c r="M467" s="123"/>
      <c r="N467" s="123"/>
      <c r="O467" s="123"/>
    </row>
    <row r="468" spans="2:15">
      <c r="B468" s="122"/>
      <c r="C468" s="122"/>
      <c r="D468" s="122"/>
      <c r="E468" s="122"/>
      <c r="F468" s="122"/>
      <c r="G468" s="122"/>
      <c r="H468" s="123"/>
      <c r="I468" s="123"/>
      <c r="J468" s="123"/>
      <c r="K468" s="123"/>
      <c r="L468" s="123"/>
      <c r="M468" s="123"/>
      <c r="N468" s="123"/>
      <c r="O468" s="123"/>
    </row>
    <row r="469" spans="2:15">
      <c r="B469" s="122"/>
      <c r="C469" s="122"/>
      <c r="D469" s="122"/>
      <c r="E469" s="122"/>
      <c r="F469" s="122"/>
      <c r="G469" s="122"/>
      <c r="H469" s="123"/>
      <c r="I469" s="123"/>
      <c r="J469" s="123"/>
      <c r="K469" s="123"/>
      <c r="L469" s="123"/>
      <c r="M469" s="123"/>
      <c r="N469" s="123"/>
      <c r="O469" s="123"/>
    </row>
    <row r="470" spans="2:15">
      <c r="B470" s="122"/>
      <c r="C470" s="122"/>
      <c r="D470" s="122"/>
      <c r="E470" s="122"/>
      <c r="F470" s="122"/>
      <c r="G470" s="122"/>
      <c r="H470" s="123"/>
      <c r="I470" s="123"/>
      <c r="J470" s="123"/>
      <c r="K470" s="123"/>
      <c r="L470" s="123"/>
      <c r="M470" s="123"/>
      <c r="N470" s="123"/>
      <c r="O470" s="123"/>
    </row>
    <row r="471" spans="2:15">
      <c r="B471" s="122"/>
      <c r="C471" s="122"/>
      <c r="D471" s="122"/>
      <c r="E471" s="122"/>
      <c r="F471" s="122"/>
      <c r="G471" s="122"/>
      <c r="H471" s="123"/>
      <c r="I471" s="123"/>
      <c r="J471" s="123"/>
      <c r="K471" s="123"/>
      <c r="L471" s="123"/>
      <c r="M471" s="123"/>
      <c r="N471" s="123"/>
      <c r="O471" s="123"/>
    </row>
    <row r="472" spans="2:15">
      <c r="B472" s="122"/>
      <c r="C472" s="122"/>
      <c r="D472" s="122"/>
      <c r="E472" s="122"/>
      <c r="F472" s="122"/>
      <c r="G472" s="122"/>
      <c r="H472" s="123"/>
      <c r="I472" s="123"/>
      <c r="J472" s="123"/>
      <c r="K472" s="123"/>
      <c r="L472" s="123"/>
      <c r="M472" s="123"/>
      <c r="N472" s="123"/>
      <c r="O472" s="123"/>
    </row>
    <row r="473" spans="2:15">
      <c r="B473" s="122"/>
      <c r="C473" s="122"/>
      <c r="D473" s="122"/>
      <c r="E473" s="122"/>
      <c r="F473" s="122"/>
      <c r="G473" s="122"/>
      <c r="H473" s="123"/>
      <c r="I473" s="123"/>
      <c r="J473" s="123"/>
      <c r="K473" s="123"/>
      <c r="L473" s="123"/>
      <c r="M473" s="123"/>
      <c r="N473" s="123"/>
      <c r="O473" s="123"/>
    </row>
    <row r="474" spans="2:15">
      <c r="B474" s="122"/>
      <c r="C474" s="122"/>
      <c r="D474" s="122"/>
      <c r="E474" s="122"/>
      <c r="F474" s="122"/>
      <c r="G474" s="122"/>
      <c r="H474" s="123"/>
      <c r="I474" s="123"/>
      <c r="J474" s="123"/>
      <c r="K474" s="123"/>
      <c r="L474" s="123"/>
      <c r="M474" s="123"/>
      <c r="N474" s="123"/>
      <c r="O474" s="123"/>
    </row>
    <row r="475" spans="2:15">
      <c r="B475" s="122"/>
      <c r="C475" s="122"/>
      <c r="D475" s="122"/>
      <c r="E475" s="122"/>
      <c r="F475" s="122"/>
      <c r="G475" s="122"/>
      <c r="H475" s="123"/>
      <c r="I475" s="123"/>
      <c r="J475" s="123"/>
      <c r="K475" s="123"/>
      <c r="L475" s="123"/>
      <c r="M475" s="123"/>
      <c r="N475" s="123"/>
      <c r="O475" s="123"/>
    </row>
    <row r="476" spans="2:15">
      <c r="B476" s="122"/>
      <c r="C476" s="122"/>
      <c r="D476" s="122"/>
      <c r="E476" s="122"/>
      <c r="F476" s="122"/>
      <c r="G476" s="122"/>
      <c r="H476" s="123"/>
      <c r="I476" s="123"/>
      <c r="J476" s="123"/>
      <c r="K476" s="123"/>
      <c r="L476" s="123"/>
      <c r="M476" s="123"/>
      <c r="N476" s="123"/>
      <c r="O476" s="123"/>
    </row>
    <row r="477" spans="2:15">
      <c r="B477" s="122"/>
      <c r="C477" s="122"/>
      <c r="D477" s="122"/>
      <c r="E477" s="122"/>
      <c r="F477" s="122"/>
      <c r="G477" s="122"/>
      <c r="H477" s="123"/>
      <c r="I477" s="123"/>
      <c r="J477" s="123"/>
      <c r="K477" s="123"/>
      <c r="L477" s="123"/>
      <c r="M477" s="123"/>
      <c r="N477" s="123"/>
      <c r="O477" s="123"/>
    </row>
    <row r="478" spans="2:15">
      <c r="B478" s="122"/>
      <c r="C478" s="122"/>
      <c r="D478" s="122"/>
      <c r="E478" s="122"/>
      <c r="F478" s="122"/>
      <c r="G478" s="122"/>
      <c r="H478" s="123"/>
      <c r="I478" s="123"/>
      <c r="J478" s="123"/>
      <c r="K478" s="123"/>
      <c r="L478" s="123"/>
      <c r="M478" s="123"/>
      <c r="N478" s="123"/>
      <c r="O478" s="123"/>
    </row>
    <row r="479" spans="2:15">
      <c r="B479" s="122"/>
      <c r="C479" s="122"/>
      <c r="D479" s="122"/>
      <c r="E479" s="122"/>
      <c r="F479" s="122"/>
      <c r="G479" s="122"/>
      <c r="H479" s="123"/>
      <c r="I479" s="123"/>
      <c r="J479" s="123"/>
      <c r="K479" s="123"/>
      <c r="L479" s="123"/>
      <c r="M479" s="123"/>
      <c r="N479" s="123"/>
      <c r="O479" s="123"/>
    </row>
    <row r="480" spans="2:15">
      <c r="B480" s="122"/>
      <c r="C480" s="122"/>
      <c r="D480" s="122"/>
      <c r="E480" s="122"/>
      <c r="F480" s="122"/>
      <c r="G480" s="122"/>
      <c r="H480" s="123"/>
      <c r="I480" s="123"/>
      <c r="J480" s="123"/>
      <c r="K480" s="123"/>
      <c r="L480" s="123"/>
      <c r="M480" s="123"/>
      <c r="N480" s="123"/>
      <c r="O480" s="123"/>
    </row>
    <row r="481" spans="2:15">
      <c r="B481" s="122"/>
      <c r="C481" s="122"/>
      <c r="D481" s="122"/>
      <c r="E481" s="122"/>
      <c r="F481" s="122"/>
      <c r="G481" s="122"/>
      <c r="H481" s="123"/>
      <c r="I481" s="123"/>
      <c r="J481" s="123"/>
      <c r="K481" s="123"/>
      <c r="L481" s="123"/>
      <c r="M481" s="123"/>
      <c r="N481" s="123"/>
      <c r="O481" s="123"/>
    </row>
    <row r="482" spans="2:15">
      <c r="B482" s="122"/>
      <c r="C482" s="122"/>
      <c r="D482" s="122"/>
      <c r="E482" s="122"/>
      <c r="F482" s="122"/>
      <c r="G482" s="122"/>
      <c r="H482" s="123"/>
      <c r="I482" s="123"/>
      <c r="J482" s="123"/>
      <c r="K482" s="123"/>
      <c r="L482" s="123"/>
      <c r="M482" s="123"/>
      <c r="N482" s="123"/>
      <c r="O482" s="123"/>
    </row>
    <row r="483" spans="2:15">
      <c r="B483" s="122"/>
      <c r="C483" s="122"/>
      <c r="D483" s="122"/>
      <c r="E483" s="122"/>
      <c r="F483" s="122"/>
      <c r="G483" s="122"/>
      <c r="H483" s="123"/>
      <c r="I483" s="123"/>
      <c r="J483" s="123"/>
      <c r="K483" s="123"/>
      <c r="L483" s="123"/>
      <c r="M483" s="123"/>
      <c r="N483" s="123"/>
      <c r="O483" s="123"/>
    </row>
    <row r="484" spans="2:15">
      <c r="B484" s="122"/>
      <c r="C484" s="122"/>
      <c r="D484" s="122"/>
      <c r="E484" s="122"/>
      <c r="F484" s="122"/>
      <c r="G484" s="122"/>
      <c r="H484" s="123"/>
      <c r="I484" s="123"/>
      <c r="J484" s="123"/>
      <c r="K484" s="123"/>
      <c r="L484" s="123"/>
      <c r="M484" s="123"/>
      <c r="N484" s="123"/>
      <c r="O484" s="123"/>
    </row>
    <row r="485" spans="2:15">
      <c r="B485" s="122"/>
      <c r="C485" s="122"/>
      <c r="D485" s="122"/>
      <c r="E485" s="122"/>
      <c r="F485" s="122"/>
      <c r="G485" s="122"/>
      <c r="H485" s="123"/>
      <c r="I485" s="123"/>
      <c r="J485" s="123"/>
      <c r="K485" s="123"/>
      <c r="L485" s="123"/>
      <c r="M485" s="123"/>
      <c r="N485" s="123"/>
      <c r="O485" s="123"/>
    </row>
    <row r="486" spans="2:15">
      <c r="B486" s="122"/>
      <c r="C486" s="122"/>
      <c r="D486" s="122"/>
      <c r="E486" s="122"/>
      <c r="F486" s="122"/>
      <c r="G486" s="122"/>
      <c r="H486" s="123"/>
      <c r="I486" s="123"/>
      <c r="J486" s="123"/>
      <c r="K486" s="123"/>
      <c r="L486" s="123"/>
      <c r="M486" s="123"/>
      <c r="N486" s="123"/>
      <c r="O486" s="123"/>
    </row>
    <row r="487" spans="2:15">
      <c r="B487" s="122"/>
      <c r="C487" s="122"/>
      <c r="D487" s="122"/>
      <c r="E487" s="122"/>
      <c r="F487" s="122"/>
      <c r="G487" s="122"/>
      <c r="H487" s="123"/>
      <c r="I487" s="123"/>
      <c r="J487" s="123"/>
      <c r="K487" s="123"/>
      <c r="L487" s="123"/>
      <c r="M487" s="123"/>
      <c r="N487" s="123"/>
      <c r="O487" s="123"/>
    </row>
    <row r="488" spans="2:15">
      <c r="B488" s="122"/>
      <c r="C488" s="122"/>
      <c r="D488" s="122"/>
      <c r="E488" s="122"/>
      <c r="F488" s="122"/>
      <c r="G488" s="122"/>
      <c r="H488" s="123"/>
      <c r="I488" s="123"/>
      <c r="J488" s="123"/>
      <c r="K488" s="123"/>
      <c r="L488" s="123"/>
      <c r="M488" s="123"/>
      <c r="N488" s="123"/>
      <c r="O488" s="123"/>
    </row>
    <row r="489" spans="2:15">
      <c r="B489" s="122"/>
      <c r="C489" s="122"/>
      <c r="D489" s="122"/>
      <c r="E489" s="122"/>
      <c r="F489" s="122"/>
      <c r="G489" s="122"/>
      <c r="H489" s="123"/>
      <c r="I489" s="123"/>
      <c r="J489" s="123"/>
      <c r="K489" s="123"/>
      <c r="L489" s="123"/>
      <c r="M489" s="123"/>
      <c r="N489" s="123"/>
      <c r="O489" s="123"/>
    </row>
    <row r="490" spans="2:15">
      <c r="B490" s="122"/>
      <c r="C490" s="122"/>
      <c r="D490" s="122"/>
      <c r="E490" s="122"/>
      <c r="F490" s="122"/>
      <c r="G490" s="122"/>
      <c r="H490" s="123"/>
      <c r="I490" s="123"/>
      <c r="J490" s="123"/>
      <c r="K490" s="123"/>
      <c r="L490" s="123"/>
      <c r="M490" s="123"/>
      <c r="N490" s="123"/>
      <c r="O490" s="123"/>
    </row>
    <row r="491" spans="2:15">
      <c r="B491" s="122"/>
      <c r="C491" s="122"/>
      <c r="D491" s="122"/>
      <c r="E491" s="122"/>
      <c r="F491" s="122"/>
      <c r="G491" s="122"/>
      <c r="H491" s="123"/>
      <c r="I491" s="123"/>
      <c r="J491" s="123"/>
      <c r="K491" s="123"/>
      <c r="L491" s="123"/>
      <c r="M491" s="123"/>
      <c r="N491" s="123"/>
      <c r="O491" s="123"/>
    </row>
    <row r="492" spans="2:15">
      <c r="B492" s="122"/>
      <c r="C492" s="122"/>
      <c r="D492" s="122"/>
      <c r="E492" s="122"/>
      <c r="F492" s="122"/>
      <c r="G492" s="122"/>
      <c r="H492" s="123"/>
      <c r="I492" s="123"/>
      <c r="J492" s="123"/>
      <c r="K492" s="123"/>
      <c r="L492" s="123"/>
      <c r="M492" s="123"/>
      <c r="N492" s="123"/>
      <c r="O492" s="123"/>
    </row>
    <row r="493" spans="2:15">
      <c r="B493" s="122"/>
      <c r="C493" s="122"/>
      <c r="D493" s="122"/>
      <c r="E493" s="122"/>
      <c r="F493" s="122"/>
      <c r="G493" s="122"/>
      <c r="H493" s="123"/>
      <c r="I493" s="123"/>
      <c r="J493" s="123"/>
      <c r="K493" s="123"/>
      <c r="L493" s="123"/>
      <c r="M493" s="123"/>
      <c r="N493" s="123"/>
      <c r="O493" s="123"/>
    </row>
    <row r="494" spans="2:15">
      <c r="B494" s="122"/>
      <c r="C494" s="122"/>
      <c r="D494" s="122"/>
      <c r="E494" s="122"/>
      <c r="F494" s="122"/>
      <c r="G494" s="122"/>
      <c r="H494" s="123"/>
      <c r="I494" s="123"/>
      <c r="J494" s="123"/>
      <c r="K494" s="123"/>
      <c r="L494" s="123"/>
      <c r="M494" s="123"/>
      <c r="N494" s="123"/>
      <c r="O494" s="123"/>
    </row>
    <row r="495" spans="2:15">
      <c r="B495" s="122"/>
      <c r="C495" s="122"/>
      <c r="D495" s="122"/>
      <c r="E495" s="122"/>
      <c r="F495" s="122"/>
      <c r="G495" s="122"/>
      <c r="H495" s="123"/>
      <c r="I495" s="123"/>
      <c r="J495" s="123"/>
      <c r="K495" s="123"/>
      <c r="L495" s="123"/>
      <c r="M495" s="123"/>
      <c r="N495" s="123"/>
      <c r="O495" s="123"/>
    </row>
    <row r="496" spans="2:15">
      <c r="B496" s="122"/>
      <c r="C496" s="122"/>
      <c r="D496" s="122"/>
      <c r="E496" s="122"/>
      <c r="F496" s="122"/>
      <c r="G496" s="122"/>
      <c r="H496" s="123"/>
      <c r="I496" s="123"/>
      <c r="J496" s="123"/>
      <c r="K496" s="123"/>
      <c r="L496" s="123"/>
      <c r="M496" s="123"/>
      <c r="N496" s="123"/>
      <c r="O496" s="123"/>
    </row>
    <row r="497" spans="2:15">
      <c r="B497" s="122"/>
      <c r="C497" s="122"/>
      <c r="D497" s="122"/>
      <c r="E497" s="122"/>
      <c r="F497" s="122"/>
      <c r="G497" s="122"/>
      <c r="H497" s="123"/>
      <c r="I497" s="123"/>
      <c r="J497" s="123"/>
      <c r="K497" s="123"/>
      <c r="L497" s="123"/>
      <c r="M497" s="123"/>
      <c r="N497" s="123"/>
      <c r="O497" s="123"/>
    </row>
    <row r="498" spans="2:15">
      <c r="B498" s="122"/>
      <c r="C498" s="122"/>
      <c r="D498" s="122"/>
      <c r="E498" s="122"/>
      <c r="F498" s="122"/>
      <c r="G498" s="122"/>
      <c r="H498" s="123"/>
      <c r="I498" s="123"/>
      <c r="J498" s="123"/>
      <c r="K498" s="123"/>
      <c r="L498" s="123"/>
      <c r="M498" s="123"/>
      <c r="N498" s="123"/>
      <c r="O498" s="123"/>
    </row>
    <row r="499" spans="2:15">
      <c r="B499" s="122"/>
      <c r="C499" s="122"/>
      <c r="D499" s="122"/>
      <c r="E499" s="122"/>
      <c r="F499" s="122"/>
      <c r="G499" s="122"/>
      <c r="H499" s="123"/>
      <c r="I499" s="123"/>
      <c r="J499" s="123"/>
      <c r="K499" s="123"/>
      <c r="L499" s="123"/>
      <c r="M499" s="123"/>
      <c r="N499" s="123"/>
      <c r="O499" s="123"/>
    </row>
    <row r="500" spans="2:15">
      <c r="B500" s="122"/>
      <c r="C500" s="122"/>
      <c r="D500" s="122"/>
      <c r="E500" s="122"/>
      <c r="F500" s="122"/>
      <c r="G500" s="122"/>
      <c r="H500" s="123"/>
      <c r="I500" s="123"/>
      <c r="J500" s="123"/>
      <c r="K500" s="123"/>
      <c r="L500" s="123"/>
      <c r="M500" s="123"/>
      <c r="N500" s="123"/>
      <c r="O500" s="123"/>
    </row>
  </sheetData>
  <sheetProtection sheet="1" objects="1" scenarios="1"/>
  <sortState xmlns:xlrd2="http://schemas.microsoft.com/office/spreadsheetml/2017/richdata2" ref="B212:O247">
    <sortCondition ref="B212:B247"/>
  </sortState>
  <mergeCells count="2">
    <mergeCell ref="B6:O6"/>
    <mergeCell ref="B7:O7"/>
  </mergeCells>
  <phoneticPr fontId="3" type="noConversion"/>
  <dataValidations count="3">
    <dataValidation allowBlank="1" showInputMessage="1" showErrorMessage="1" sqref="A1 B34 K9 B36:I36 B253 B255" xr:uid="{00000000-0002-0000-0500-000000000000}"/>
    <dataValidation type="list" allowBlank="1" showInputMessage="1" showErrorMessage="1" sqref="E12:E35 E37:E356" xr:uid="{00000000-0002-0000-0500-000001000000}">
      <formula1>#REF!</formula1>
    </dataValidation>
    <dataValidation type="list" allowBlank="1" showInputMessage="1" showErrorMessage="1" sqref="H37:H356 G12:H35 G37:G362" xr:uid="{00000000-0002-0000-0500-000002000000}">
      <formula1>#REF!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N573"/>
  <sheetViews>
    <sheetView rightToLeft="1" workbookViewId="0"/>
  </sheetViews>
  <sheetFormatPr defaultColWidth="9.140625" defaultRowHeight="18"/>
  <cols>
    <col min="1" max="1" width="6.28515625" style="1" customWidth="1"/>
    <col min="2" max="2" width="54.140625" style="2" bestFit="1" customWidth="1"/>
    <col min="3" max="3" width="41.140625" style="2" customWidth="1"/>
    <col min="4" max="4" width="9.710937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9" style="1" bestFit="1" customWidth="1"/>
    <col min="9" max="9" width="10.7109375" style="1" bestFit="1" customWidth="1"/>
    <col min="10" max="10" width="8.28515625" style="1" bestFit="1" customWidth="1"/>
    <col min="11" max="11" width="8" style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16384" width="9.140625" style="1"/>
  </cols>
  <sheetData>
    <row r="1" spans="2:14">
      <c r="B1" s="46" t="s">
        <v>140</v>
      </c>
      <c r="C1" s="67" t="s" vm="1">
        <v>216</v>
      </c>
    </row>
    <row r="2" spans="2:14">
      <c r="B2" s="46" t="s">
        <v>139</v>
      </c>
      <c r="C2" s="67" t="s">
        <v>217</v>
      </c>
    </row>
    <row r="3" spans="2:14">
      <c r="B3" s="46" t="s">
        <v>141</v>
      </c>
      <c r="C3" s="67" t="s">
        <v>218</v>
      </c>
    </row>
    <row r="4" spans="2:14">
      <c r="B4" s="46" t="s">
        <v>142</v>
      </c>
      <c r="C4" s="67">
        <v>8602</v>
      </c>
    </row>
    <row r="6" spans="2:14" ht="26.25" customHeight="1">
      <c r="B6" s="151" t="s">
        <v>167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3"/>
    </row>
    <row r="7" spans="2:14" ht="26.25" customHeight="1">
      <c r="B7" s="151" t="s">
        <v>214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3"/>
    </row>
    <row r="8" spans="2:14" s="3" customFormat="1" ht="74.25" customHeight="1">
      <c r="B8" s="21" t="s">
        <v>109</v>
      </c>
      <c r="C8" s="29" t="s">
        <v>43</v>
      </c>
      <c r="D8" s="29" t="s">
        <v>113</v>
      </c>
      <c r="E8" s="29" t="s">
        <v>111</v>
      </c>
      <c r="F8" s="29" t="s">
        <v>62</v>
      </c>
      <c r="G8" s="29" t="s">
        <v>97</v>
      </c>
      <c r="H8" s="29" t="s">
        <v>193</v>
      </c>
      <c r="I8" s="29" t="s">
        <v>192</v>
      </c>
      <c r="J8" s="29" t="s">
        <v>207</v>
      </c>
      <c r="K8" s="29" t="s">
        <v>59</v>
      </c>
      <c r="L8" s="29" t="s">
        <v>56</v>
      </c>
      <c r="M8" s="29" t="s">
        <v>143</v>
      </c>
      <c r="N8" s="13" t="s">
        <v>145</v>
      </c>
    </row>
    <row r="9" spans="2:14" s="3" customFormat="1" ht="26.25" customHeight="1">
      <c r="B9" s="14"/>
      <c r="C9" s="15"/>
      <c r="D9" s="15"/>
      <c r="E9" s="15"/>
      <c r="F9" s="15"/>
      <c r="G9" s="15"/>
      <c r="H9" s="31" t="s">
        <v>200</v>
      </c>
      <c r="I9" s="31"/>
      <c r="J9" s="15" t="s">
        <v>196</v>
      </c>
      <c r="K9" s="15" t="s">
        <v>196</v>
      </c>
      <c r="L9" s="15" t="s">
        <v>19</v>
      </c>
      <c r="M9" s="15" t="s">
        <v>19</v>
      </c>
      <c r="N9" s="16" t="s">
        <v>19</v>
      </c>
    </row>
    <row r="10" spans="2:1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</row>
    <row r="11" spans="2:14" s="4" customFormat="1" ht="18" customHeight="1">
      <c r="B11" s="85" t="s">
        <v>210</v>
      </c>
      <c r="C11" s="86"/>
      <c r="D11" s="86"/>
      <c r="E11" s="86"/>
      <c r="F11" s="86"/>
      <c r="G11" s="86"/>
      <c r="H11" s="88"/>
      <c r="I11" s="90"/>
      <c r="J11" s="88">
        <v>2.8007389999999996E-3</v>
      </c>
      <c r="K11" s="88">
        <v>469.78286839599986</v>
      </c>
      <c r="L11" s="86"/>
      <c r="M11" s="91">
        <f>IFERROR(K11/$K$11,0)</f>
        <v>1</v>
      </c>
      <c r="N11" s="91">
        <f>K11/'סכום נכסי הקרן'!$C$42</f>
        <v>6.0199773389045391E-3</v>
      </c>
    </row>
    <row r="12" spans="2:14">
      <c r="B12" s="70" t="s">
        <v>188</v>
      </c>
      <c r="C12" s="71"/>
      <c r="D12" s="71"/>
      <c r="E12" s="71"/>
      <c r="F12" s="71"/>
      <c r="G12" s="71"/>
      <c r="H12" s="79"/>
      <c r="I12" s="81"/>
      <c r="J12" s="71"/>
      <c r="K12" s="79">
        <v>99.100472843999995</v>
      </c>
      <c r="L12" s="71"/>
      <c r="M12" s="80">
        <f t="shared" ref="M12:M75" si="0">IFERROR(K12/$K$11,0)</f>
        <v>0.21094952479293905</v>
      </c>
      <c r="N12" s="80">
        <f>K12/'סכום נכסי הקרן'!$C$42</f>
        <v>1.2699113589061742E-3</v>
      </c>
    </row>
    <row r="13" spans="2:14">
      <c r="B13" s="87" t="s">
        <v>211</v>
      </c>
      <c r="C13" s="71"/>
      <c r="D13" s="71"/>
      <c r="E13" s="71"/>
      <c r="F13" s="71"/>
      <c r="G13" s="71"/>
      <c r="H13" s="79"/>
      <c r="I13" s="81"/>
      <c r="J13" s="71"/>
      <c r="K13" s="79">
        <v>93.974479903000002</v>
      </c>
      <c r="L13" s="71"/>
      <c r="M13" s="80">
        <f t="shared" si="0"/>
        <v>0.20003811595740212</v>
      </c>
      <c r="N13" s="80">
        <f>K13/'סכום נכסי הקרן'!$C$42</f>
        <v>1.2042249249807192E-3</v>
      </c>
    </row>
    <row r="14" spans="2:14">
      <c r="B14" s="75" t="s">
        <v>1246</v>
      </c>
      <c r="C14" s="69" t="s">
        <v>1247</v>
      </c>
      <c r="D14" s="82" t="s">
        <v>114</v>
      </c>
      <c r="E14" s="69" t="s">
        <v>1248</v>
      </c>
      <c r="F14" s="82" t="s">
        <v>1249</v>
      </c>
      <c r="G14" s="82" t="s">
        <v>127</v>
      </c>
      <c r="H14" s="76">
        <v>139.52012999999999</v>
      </c>
      <c r="I14" s="78">
        <v>1701</v>
      </c>
      <c r="J14" s="69"/>
      <c r="K14" s="76">
        <v>2.3732374109999999</v>
      </c>
      <c r="L14" s="77">
        <v>2.9589940057522179E-6</v>
      </c>
      <c r="M14" s="77">
        <f t="shared" si="0"/>
        <v>5.0517751298659484E-3</v>
      </c>
      <c r="N14" s="77">
        <f>K14/'סכום נכסי הקרן'!$C$42</f>
        <v>3.0411571803034542E-5</v>
      </c>
    </row>
    <row r="15" spans="2:14">
      <c r="B15" s="75" t="s">
        <v>1250</v>
      </c>
      <c r="C15" s="69" t="s">
        <v>1251</v>
      </c>
      <c r="D15" s="82" t="s">
        <v>114</v>
      </c>
      <c r="E15" s="69" t="s">
        <v>1248</v>
      </c>
      <c r="F15" s="82" t="s">
        <v>1249</v>
      </c>
      <c r="G15" s="82" t="s">
        <v>127</v>
      </c>
      <c r="H15" s="76">
        <v>1016</v>
      </c>
      <c r="I15" s="78">
        <v>1616</v>
      </c>
      <c r="J15" s="69"/>
      <c r="K15" s="76">
        <v>16.418560000000003</v>
      </c>
      <c r="L15" s="77">
        <v>3.0159210054296968E-5</v>
      </c>
      <c r="M15" s="77">
        <f t="shared" si="0"/>
        <v>3.494925231321995E-2</v>
      </c>
      <c r="N15" s="77">
        <f>K15/'סכום נכסי הקרן'!$C$42</f>
        <v>2.1039370693724116E-4</v>
      </c>
    </row>
    <row r="16" spans="2:14">
      <c r="B16" s="75" t="s">
        <v>1252</v>
      </c>
      <c r="C16" s="69" t="s">
        <v>1253</v>
      </c>
      <c r="D16" s="82" t="s">
        <v>114</v>
      </c>
      <c r="E16" s="69" t="s">
        <v>1248</v>
      </c>
      <c r="F16" s="82" t="s">
        <v>1249</v>
      </c>
      <c r="G16" s="82" t="s">
        <v>127</v>
      </c>
      <c r="H16" s="76">
        <v>235.12638800000002</v>
      </c>
      <c r="I16" s="78">
        <v>2939</v>
      </c>
      <c r="J16" s="69"/>
      <c r="K16" s="76">
        <v>6.910364554</v>
      </c>
      <c r="L16" s="77">
        <v>3.5496922810496678E-6</v>
      </c>
      <c r="M16" s="77">
        <f t="shared" si="0"/>
        <v>1.4709698924514552E-2</v>
      </c>
      <c r="N16" s="77">
        <f>K16/'סכום נכסי הקרן'!$C$42</f>
        <v>8.8552054187686065E-5</v>
      </c>
    </row>
    <row r="17" spans="2:14">
      <c r="B17" s="75" t="s">
        <v>1254</v>
      </c>
      <c r="C17" s="69" t="s">
        <v>1255</v>
      </c>
      <c r="D17" s="82" t="s">
        <v>114</v>
      </c>
      <c r="E17" s="69" t="s">
        <v>1256</v>
      </c>
      <c r="F17" s="82" t="s">
        <v>1249</v>
      </c>
      <c r="G17" s="82" t="s">
        <v>127</v>
      </c>
      <c r="H17" s="76">
        <v>108.295558</v>
      </c>
      <c r="I17" s="78">
        <v>2914</v>
      </c>
      <c r="J17" s="69"/>
      <c r="K17" s="76">
        <v>3.1557325559999998</v>
      </c>
      <c r="L17" s="77">
        <v>1.3213000139126518E-6</v>
      </c>
      <c r="M17" s="77">
        <f t="shared" si="0"/>
        <v>6.7174279189336026E-3</v>
      </c>
      <c r="N17" s="77">
        <f>K17/'סכום נכסי הקרן'!$C$42</f>
        <v>4.0438763847704965E-5</v>
      </c>
    </row>
    <row r="18" spans="2:14">
      <c r="B18" s="75" t="s">
        <v>1257</v>
      </c>
      <c r="C18" s="69" t="s">
        <v>1258</v>
      </c>
      <c r="D18" s="82" t="s">
        <v>114</v>
      </c>
      <c r="E18" s="69" t="s">
        <v>1259</v>
      </c>
      <c r="F18" s="82" t="s">
        <v>1249</v>
      </c>
      <c r="G18" s="82" t="s">
        <v>127</v>
      </c>
      <c r="H18" s="76">
        <v>179</v>
      </c>
      <c r="I18" s="78">
        <v>15540</v>
      </c>
      <c r="J18" s="69"/>
      <c r="K18" s="76">
        <v>27.81625</v>
      </c>
      <c r="L18" s="77">
        <v>1.4809899631903668E-5</v>
      </c>
      <c r="M18" s="77">
        <f t="shared" si="0"/>
        <v>5.9210865000195165E-2</v>
      </c>
      <c r="N18" s="77">
        <f>K18/'סכום נכסי הקרן'!$C$42</f>
        <v>3.5644806551811078E-4</v>
      </c>
    </row>
    <row r="19" spans="2:14">
      <c r="B19" s="75" t="s">
        <v>1260</v>
      </c>
      <c r="C19" s="69" t="s">
        <v>1261</v>
      </c>
      <c r="D19" s="82" t="s">
        <v>114</v>
      </c>
      <c r="E19" s="69" t="s">
        <v>1259</v>
      </c>
      <c r="F19" s="82" t="s">
        <v>1249</v>
      </c>
      <c r="G19" s="82" t="s">
        <v>127</v>
      </c>
      <c r="H19" s="76">
        <v>12.187066</v>
      </c>
      <c r="I19" s="78">
        <v>17100</v>
      </c>
      <c r="J19" s="69"/>
      <c r="K19" s="76">
        <v>2.0839882009999999</v>
      </c>
      <c r="L19" s="77">
        <v>1.5511501957605349E-6</v>
      </c>
      <c r="M19" s="77">
        <f t="shared" si="0"/>
        <v>4.4360668325676752E-3</v>
      </c>
      <c r="N19" s="77">
        <f>K19/'סכום נכסי הקרן'!$C$42</f>
        <v>2.6705021805923437E-5</v>
      </c>
    </row>
    <row r="20" spans="2:14">
      <c r="B20" s="75" t="s">
        <v>1262</v>
      </c>
      <c r="C20" s="69" t="s">
        <v>1263</v>
      </c>
      <c r="D20" s="82" t="s">
        <v>114</v>
      </c>
      <c r="E20" s="69" t="s">
        <v>1259</v>
      </c>
      <c r="F20" s="82" t="s">
        <v>1249</v>
      </c>
      <c r="G20" s="82" t="s">
        <v>127</v>
      </c>
      <c r="H20" s="76">
        <v>15.854723</v>
      </c>
      <c r="I20" s="78">
        <v>28460</v>
      </c>
      <c r="J20" s="69"/>
      <c r="K20" s="76">
        <v>4.512254038</v>
      </c>
      <c r="L20" s="77">
        <v>2.0728948734341887E-6</v>
      </c>
      <c r="M20" s="77">
        <f t="shared" si="0"/>
        <v>9.6049778345608603E-3</v>
      </c>
      <c r="N20" s="77">
        <f>K20/'סכום נכסי הקרן'!$C$42</f>
        <v>5.7821748904736762E-5</v>
      </c>
    </row>
    <row r="21" spans="2:14">
      <c r="B21" s="75" t="s">
        <v>1264</v>
      </c>
      <c r="C21" s="69" t="s">
        <v>1265</v>
      </c>
      <c r="D21" s="82" t="s">
        <v>114</v>
      </c>
      <c r="E21" s="69" t="s">
        <v>1259</v>
      </c>
      <c r="F21" s="82" t="s">
        <v>1249</v>
      </c>
      <c r="G21" s="82" t="s">
        <v>127</v>
      </c>
      <c r="H21" s="76">
        <v>15.911998000000001</v>
      </c>
      <c r="I21" s="78">
        <v>16970</v>
      </c>
      <c r="J21" s="69"/>
      <c r="K21" s="76">
        <v>2.7002659760000007</v>
      </c>
      <c r="L21" s="77">
        <v>6.4795649960270316E-7</v>
      </c>
      <c r="M21" s="77">
        <f t="shared" si="0"/>
        <v>5.7479021855770017E-3</v>
      </c>
      <c r="N21" s="77">
        <f>K21/'סכום נכסי הקרן'!$C$42</f>
        <v>3.460224090341342E-5</v>
      </c>
    </row>
    <row r="22" spans="2:14">
      <c r="B22" s="75" t="s">
        <v>1266</v>
      </c>
      <c r="C22" s="69" t="s">
        <v>1267</v>
      </c>
      <c r="D22" s="82" t="s">
        <v>114</v>
      </c>
      <c r="E22" s="69" t="s">
        <v>1268</v>
      </c>
      <c r="F22" s="82" t="s">
        <v>1249</v>
      </c>
      <c r="G22" s="82" t="s">
        <v>127</v>
      </c>
      <c r="H22" s="76">
        <v>623</v>
      </c>
      <c r="I22" s="78">
        <v>1607</v>
      </c>
      <c r="J22" s="69"/>
      <c r="K22" s="76">
        <v>10.011610000000001</v>
      </c>
      <c r="L22" s="77">
        <v>1.0407424961004314E-5</v>
      </c>
      <c r="M22" s="77">
        <f t="shared" si="0"/>
        <v>2.1311143239818597E-2</v>
      </c>
      <c r="N22" s="77">
        <f>K22/'סכום נכסי הקרן'!$C$42</f>
        <v>1.282925993698566E-4</v>
      </c>
    </row>
    <row r="23" spans="2:14">
      <c r="B23" s="75" t="s">
        <v>1269</v>
      </c>
      <c r="C23" s="69" t="s">
        <v>1270</v>
      </c>
      <c r="D23" s="82" t="s">
        <v>114</v>
      </c>
      <c r="E23" s="69" t="s">
        <v>1268</v>
      </c>
      <c r="F23" s="82" t="s">
        <v>1249</v>
      </c>
      <c r="G23" s="82" t="s">
        <v>127</v>
      </c>
      <c r="H23" s="76">
        <v>140.08326500000001</v>
      </c>
      <c r="I23" s="78">
        <v>1700</v>
      </c>
      <c r="J23" s="69"/>
      <c r="K23" s="76">
        <v>2.3814155050000001</v>
      </c>
      <c r="L23" s="77">
        <v>9.4585911914790239E-7</v>
      </c>
      <c r="M23" s="77">
        <f t="shared" si="0"/>
        <v>5.0691833721629121E-3</v>
      </c>
      <c r="N23" s="77">
        <f>K23/'סכום נכסי הקרן'!$C$42</f>
        <v>3.0516369027172424E-5</v>
      </c>
    </row>
    <row r="24" spans="2:14">
      <c r="B24" s="75" t="s">
        <v>1271</v>
      </c>
      <c r="C24" s="69" t="s">
        <v>1272</v>
      </c>
      <c r="D24" s="82" t="s">
        <v>114</v>
      </c>
      <c r="E24" s="69" t="s">
        <v>1268</v>
      </c>
      <c r="F24" s="82" t="s">
        <v>1249</v>
      </c>
      <c r="G24" s="82" t="s">
        <v>127</v>
      </c>
      <c r="H24" s="76">
        <v>113.55414500000001</v>
      </c>
      <c r="I24" s="78">
        <v>1717</v>
      </c>
      <c r="J24" s="69"/>
      <c r="K24" s="76">
        <v>1.9497246679999998</v>
      </c>
      <c r="L24" s="77">
        <v>1.1839334388245033E-6</v>
      </c>
      <c r="M24" s="77">
        <f t="shared" si="0"/>
        <v>4.1502677069877618E-3</v>
      </c>
      <c r="N24" s="77">
        <f>K24/'סכום נכסי הקרן'!$C$42</f>
        <v>2.4984517546453627E-5</v>
      </c>
    </row>
    <row r="25" spans="2:14">
      <c r="B25" s="75" t="s">
        <v>1273</v>
      </c>
      <c r="C25" s="69" t="s">
        <v>1274</v>
      </c>
      <c r="D25" s="82" t="s">
        <v>114</v>
      </c>
      <c r="E25" s="69" t="s">
        <v>1268</v>
      </c>
      <c r="F25" s="82" t="s">
        <v>1249</v>
      </c>
      <c r="G25" s="82" t="s">
        <v>127</v>
      </c>
      <c r="H25" s="76">
        <v>471.23411499999997</v>
      </c>
      <c r="I25" s="78">
        <v>2899</v>
      </c>
      <c r="J25" s="69"/>
      <c r="K25" s="76">
        <v>13.661076993999997</v>
      </c>
      <c r="L25" s="77">
        <v>3.2129953785989331E-6</v>
      </c>
      <c r="M25" s="77">
        <f t="shared" si="0"/>
        <v>2.9079555498998096E-2</v>
      </c>
      <c r="N25" s="77">
        <f>K25/'סכום נכסי הקרן'!$C$42</f>
        <v>1.750582651293854E-4</v>
      </c>
    </row>
    <row r="26" spans="2:14">
      <c r="B26" s="72"/>
      <c r="C26" s="69"/>
      <c r="D26" s="69"/>
      <c r="E26" s="69"/>
      <c r="F26" s="69"/>
      <c r="G26" s="69"/>
      <c r="H26" s="76"/>
      <c r="I26" s="78"/>
      <c r="J26" s="69"/>
      <c r="K26" s="69"/>
      <c r="L26" s="69"/>
      <c r="M26" s="77"/>
      <c r="N26" s="69"/>
    </row>
    <row r="27" spans="2:14">
      <c r="B27" s="87" t="s">
        <v>212</v>
      </c>
      <c r="C27" s="71"/>
      <c r="D27" s="71"/>
      <c r="E27" s="71"/>
      <c r="F27" s="71"/>
      <c r="G27" s="71"/>
      <c r="H27" s="79"/>
      <c r="I27" s="81"/>
      <c r="J27" s="71"/>
      <c r="K27" s="79">
        <v>5.1259929410000007</v>
      </c>
      <c r="L27" s="71"/>
      <c r="M27" s="80">
        <f t="shared" si="0"/>
        <v>1.0911408835536941E-2</v>
      </c>
      <c r="N27" s="80">
        <f>K27/'סכום נכסי הקרן'!$C$42</f>
        <v>6.5686433925455146E-5</v>
      </c>
    </row>
    <row r="28" spans="2:14">
      <c r="B28" s="75" t="s">
        <v>1275</v>
      </c>
      <c r="C28" s="69" t="s">
        <v>1276</v>
      </c>
      <c r="D28" s="82" t="s">
        <v>114</v>
      </c>
      <c r="E28" s="69" t="s">
        <v>1248</v>
      </c>
      <c r="F28" s="82" t="s">
        <v>1277</v>
      </c>
      <c r="G28" s="82" t="s">
        <v>127</v>
      </c>
      <c r="H28" s="76">
        <v>309.88760000000002</v>
      </c>
      <c r="I28" s="78">
        <v>340.49</v>
      </c>
      <c r="J28" s="69"/>
      <c r="K28" s="76">
        <v>1.055136289</v>
      </c>
      <c r="L28" s="77">
        <v>5.4844457531656778E-6</v>
      </c>
      <c r="M28" s="77">
        <f t="shared" si="0"/>
        <v>2.2460084434381311E-3</v>
      </c>
      <c r="N28" s="77">
        <f>K28/'סכום נכסי הקרן'!$C$42</f>
        <v>1.3520919932485805E-5</v>
      </c>
    </row>
    <row r="29" spans="2:14">
      <c r="B29" s="75" t="s">
        <v>1278</v>
      </c>
      <c r="C29" s="69" t="s">
        <v>1279</v>
      </c>
      <c r="D29" s="82" t="s">
        <v>114</v>
      </c>
      <c r="E29" s="69" t="s">
        <v>1248</v>
      </c>
      <c r="F29" s="82" t="s">
        <v>1277</v>
      </c>
      <c r="G29" s="82" t="s">
        <v>127</v>
      </c>
      <c r="H29" s="76">
        <v>4.15672</v>
      </c>
      <c r="I29" s="78">
        <v>336.91</v>
      </c>
      <c r="J29" s="69"/>
      <c r="K29" s="76">
        <v>1.4004404E-2</v>
      </c>
      <c r="L29" s="77">
        <v>2.3992529849479533E-8</v>
      </c>
      <c r="M29" s="77">
        <f t="shared" si="0"/>
        <v>2.9810376116557523E-5</v>
      </c>
      <c r="N29" s="77">
        <f>K29/'סכום נכסי הקרן'!$C$42</f>
        <v>1.7945778868589736E-7</v>
      </c>
    </row>
    <row r="30" spans="2:14">
      <c r="B30" s="75" t="s">
        <v>1280</v>
      </c>
      <c r="C30" s="69" t="s">
        <v>1281</v>
      </c>
      <c r="D30" s="82" t="s">
        <v>114</v>
      </c>
      <c r="E30" s="69" t="s">
        <v>1256</v>
      </c>
      <c r="F30" s="82" t="s">
        <v>1277</v>
      </c>
      <c r="G30" s="82" t="s">
        <v>127</v>
      </c>
      <c r="H30" s="76">
        <v>5.1000000000000006E-5</v>
      </c>
      <c r="I30" s="78">
        <v>338.17</v>
      </c>
      <c r="J30" s="69"/>
      <c r="K30" s="76">
        <v>1.73E-7</v>
      </c>
      <c r="L30" s="77">
        <v>1.5940570552402658E-13</v>
      </c>
      <c r="M30" s="77">
        <f t="shared" si="0"/>
        <v>3.6825523372250981E-10</v>
      </c>
      <c r="N30" s="77">
        <f>K30/'סכום נכסי הקרן'!$C$42</f>
        <v>2.2168881619425037E-12</v>
      </c>
    </row>
    <row r="31" spans="2:14">
      <c r="B31" s="75" t="s">
        <v>1282</v>
      </c>
      <c r="C31" s="69" t="s">
        <v>1283</v>
      </c>
      <c r="D31" s="82" t="s">
        <v>114</v>
      </c>
      <c r="E31" s="69" t="s">
        <v>1256</v>
      </c>
      <c r="F31" s="82" t="s">
        <v>1277</v>
      </c>
      <c r="G31" s="82" t="s">
        <v>127</v>
      </c>
      <c r="H31" s="76">
        <v>1.2999999999999999E-4</v>
      </c>
      <c r="I31" s="78">
        <v>357.78</v>
      </c>
      <c r="J31" s="69"/>
      <c r="K31" s="76">
        <v>4.6300000000000006E-7</v>
      </c>
      <c r="L31" s="77">
        <v>6.9989080249861659E-13</v>
      </c>
      <c r="M31" s="77">
        <f t="shared" si="0"/>
        <v>9.8556169487585018E-10</v>
      </c>
      <c r="N31" s="77">
        <f>K31/'סכום נכסי הקרן'!$C$42</f>
        <v>5.9330590692449669E-12</v>
      </c>
    </row>
    <row r="32" spans="2:14">
      <c r="B32" s="75" t="s">
        <v>1284</v>
      </c>
      <c r="C32" s="69" t="s">
        <v>1285</v>
      </c>
      <c r="D32" s="82" t="s">
        <v>114</v>
      </c>
      <c r="E32" s="69" t="s">
        <v>1268</v>
      </c>
      <c r="F32" s="82" t="s">
        <v>1277</v>
      </c>
      <c r="G32" s="82" t="s">
        <v>127</v>
      </c>
      <c r="H32" s="76">
        <v>118.32071999999999</v>
      </c>
      <c r="I32" s="78">
        <v>3428.69</v>
      </c>
      <c r="J32" s="69"/>
      <c r="K32" s="76">
        <v>4.0568506949999996</v>
      </c>
      <c r="L32" s="77">
        <v>1.3515233501309422E-5</v>
      </c>
      <c r="M32" s="77">
        <f t="shared" si="0"/>
        <v>8.6355867101997191E-3</v>
      </c>
      <c r="N32" s="77">
        <f>K32/'סכום נכסי הקרן'!$C$42</f>
        <v>5.1986036303547503E-5</v>
      </c>
    </row>
    <row r="33" spans="2:14">
      <c r="B33" s="75" t="s">
        <v>1286</v>
      </c>
      <c r="C33" s="69" t="s">
        <v>1287</v>
      </c>
      <c r="D33" s="82" t="s">
        <v>114</v>
      </c>
      <c r="E33" s="69" t="s">
        <v>1268</v>
      </c>
      <c r="F33" s="82" t="s">
        <v>1277</v>
      </c>
      <c r="G33" s="82" t="s">
        <v>127</v>
      </c>
      <c r="H33" s="76">
        <v>6.4999999999999994E-5</v>
      </c>
      <c r="I33" s="78">
        <v>337.56</v>
      </c>
      <c r="J33" s="69"/>
      <c r="K33" s="76">
        <v>2.1799999999999999E-7</v>
      </c>
      <c r="L33" s="77">
        <v>1.4344718400146179E-13</v>
      </c>
      <c r="M33" s="77">
        <f t="shared" si="0"/>
        <v>4.6404416734975224E-10</v>
      </c>
      <c r="N33" s="77">
        <f>K33/'סכום נכסי הקרן'!$C$42</f>
        <v>2.7935353716963339E-12</v>
      </c>
    </row>
    <row r="34" spans="2:14">
      <c r="B34" s="75" t="s">
        <v>1288</v>
      </c>
      <c r="C34" s="69" t="s">
        <v>1289</v>
      </c>
      <c r="D34" s="82" t="s">
        <v>114</v>
      </c>
      <c r="E34" s="69" t="s">
        <v>1268</v>
      </c>
      <c r="F34" s="82" t="s">
        <v>1277</v>
      </c>
      <c r="G34" s="82" t="s">
        <v>127</v>
      </c>
      <c r="H34" s="76">
        <v>1.93E-4</v>
      </c>
      <c r="I34" s="78">
        <v>361.37</v>
      </c>
      <c r="J34" s="69"/>
      <c r="K34" s="76">
        <v>6.9899999999999989E-7</v>
      </c>
      <c r="L34" s="77">
        <v>8.569636166372462E-13</v>
      </c>
      <c r="M34" s="77">
        <f t="shared" si="0"/>
        <v>1.487921435676499E-9</v>
      </c>
      <c r="N34" s="77">
        <f>K34/'סכום נכסי הקרן'!$C$42</f>
        <v>8.9572533248428316E-12</v>
      </c>
    </row>
    <row r="35" spans="2:14">
      <c r="B35" s="72"/>
      <c r="C35" s="69"/>
      <c r="D35" s="69"/>
      <c r="E35" s="69"/>
      <c r="F35" s="69"/>
      <c r="G35" s="69"/>
      <c r="H35" s="76"/>
      <c r="I35" s="78"/>
      <c r="J35" s="69"/>
      <c r="K35" s="69"/>
      <c r="L35" s="69"/>
      <c r="M35" s="77"/>
      <c r="N35" s="69"/>
    </row>
    <row r="36" spans="2:14">
      <c r="B36" s="70" t="s">
        <v>187</v>
      </c>
      <c r="C36" s="71"/>
      <c r="D36" s="71"/>
      <c r="E36" s="71"/>
      <c r="F36" s="71"/>
      <c r="G36" s="71"/>
      <c r="H36" s="79"/>
      <c r="I36" s="81"/>
      <c r="J36" s="79">
        <v>2.8007389999999996E-3</v>
      </c>
      <c r="K36" s="79">
        <v>370.68239555200023</v>
      </c>
      <c r="L36" s="71"/>
      <c r="M36" s="80">
        <f t="shared" si="0"/>
        <v>0.78905047520706173</v>
      </c>
      <c r="N36" s="80">
        <f>K36/'סכום נכסי הקרן'!$C$42</f>
        <v>4.7500659799983693E-3</v>
      </c>
    </row>
    <row r="37" spans="2:14">
      <c r="B37" s="87" t="s">
        <v>213</v>
      </c>
      <c r="C37" s="71"/>
      <c r="D37" s="71"/>
      <c r="E37" s="71"/>
      <c r="F37" s="71"/>
      <c r="G37" s="71"/>
      <c r="H37" s="79"/>
      <c r="I37" s="81"/>
      <c r="J37" s="79">
        <v>2.8007389999999996E-3</v>
      </c>
      <c r="K37" s="79">
        <v>370.68239555200023</v>
      </c>
      <c r="L37" s="71"/>
      <c r="M37" s="80">
        <f t="shared" si="0"/>
        <v>0.78905047520706173</v>
      </c>
      <c r="N37" s="80">
        <f>K37/'סכום נכסי הקרן'!$C$42</f>
        <v>4.7500659799983693E-3</v>
      </c>
    </row>
    <row r="38" spans="2:14">
      <c r="B38" s="75" t="s">
        <v>1290</v>
      </c>
      <c r="C38" s="69" t="s">
        <v>1291</v>
      </c>
      <c r="D38" s="82" t="s">
        <v>26</v>
      </c>
      <c r="E38" s="69"/>
      <c r="F38" s="82" t="s">
        <v>1249</v>
      </c>
      <c r="G38" s="82" t="s">
        <v>126</v>
      </c>
      <c r="H38" s="76">
        <v>98.400824</v>
      </c>
      <c r="I38" s="78">
        <v>6292.2</v>
      </c>
      <c r="J38" s="69"/>
      <c r="K38" s="76">
        <v>22.382549330000003</v>
      </c>
      <c r="L38" s="77">
        <v>2.2114995756383606E-6</v>
      </c>
      <c r="M38" s="77">
        <f t="shared" si="0"/>
        <v>4.7644456270663334E-2</v>
      </c>
      <c r="N38" s="77">
        <f>K38/'סכום נכסי הקרן'!$C$42</f>
        <v>2.8681854707382151E-4</v>
      </c>
    </row>
    <row r="39" spans="2:14">
      <c r="B39" s="75" t="s">
        <v>1292</v>
      </c>
      <c r="C39" s="69" t="s">
        <v>1293</v>
      </c>
      <c r="D39" s="82" t="s">
        <v>1113</v>
      </c>
      <c r="E39" s="69"/>
      <c r="F39" s="82" t="s">
        <v>1249</v>
      </c>
      <c r="G39" s="82" t="s">
        <v>126</v>
      </c>
      <c r="H39" s="76">
        <v>60.519953000000008</v>
      </c>
      <c r="I39" s="78">
        <v>5797</v>
      </c>
      <c r="J39" s="69"/>
      <c r="K39" s="76">
        <v>12.682655186</v>
      </c>
      <c r="L39" s="77">
        <v>3.5800031351671109E-7</v>
      </c>
      <c r="M39" s="77">
        <f t="shared" si="0"/>
        <v>2.6996844796199026E-2</v>
      </c>
      <c r="N39" s="77">
        <f>K39/'סכום נכסי הקרן'!$C$42</f>
        <v>1.6252039389504105E-4</v>
      </c>
    </row>
    <row r="40" spans="2:14">
      <c r="B40" s="75" t="s">
        <v>1294</v>
      </c>
      <c r="C40" s="69" t="s">
        <v>1295</v>
      </c>
      <c r="D40" s="82" t="s">
        <v>1113</v>
      </c>
      <c r="E40" s="69"/>
      <c r="F40" s="82" t="s">
        <v>1249</v>
      </c>
      <c r="G40" s="82" t="s">
        <v>126</v>
      </c>
      <c r="H40" s="76">
        <v>12.284656999999999</v>
      </c>
      <c r="I40" s="78">
        <v>14954</v>
      </c>
      <c r="J40" s="69"/>
      <c r="K40" s="76">
        <v>6.6409270779999998</v>
      </c>
      <c r="L40" s="77">
        <v>1.2816108732544618E-7</v>
      </c>
      <c r="M40" s="77">
        <f t="shared" si="0"/>
        <v>1.4136162735508868E-2</v>
      </c>
      <c r="N40" s="77">
        <f>K40/'סכום נכסי הקרן'!$C$42</f>
        <v>8.509937932683018E-5</v>
      </c>
    </row>
    <row r="41" spans="2:14">
      <c r="B41" s="75" t="s">
        <v>1296</v>
      </c>
      <c r="C41" s="69" t="s">
        <v>1297</v>
      </c>
      <c r="D41" s="82" t="s">
        <v>1113</v>
      </c>
      <c r="E41" s="69"/>
      <c r="F41" s="82" t="s">
        <v>1249</v>
      </c>
      <c r="G41" s="82" t="s">
        <v>126</v>
      </c>
      <c r="H41" s="76">
        <v>45.306958999999999</v>
      </c>
      <c r="I41" s="78">
        <v>7471</v>
      </c>
      <c r="J41" s="69"/>
      <c r="K41" s="76">
        <v>12.236351747999999</v>
      </c>
      <c r="L41" s="77">
        <v>1.9957095399587799E-7</v>
      </c>
      <c r="M41" s="77">
        <f t="shared" si="0"/>
        <v>2.6046824120639196E-2</v>
      </c>
      <c r="N41" s="77">
        <f>K41/'סכום נכסי הקרן'!$C$42</f>
        <v>1.5680129095668011E-4</v>
      </c>
    </row>
    <row r="42" spans="2:14">
      <c r="B42" s="75" t="s">
        <v>1298</v>
      </c>
      <c r="C42" s="69" t="s">
        <v>1299</v>
      </c>
      <c r="D42" s="82" t="s">
        <v>1113</v>
      </c>
      <c r="E42" s="69"/>
      <c r="F42" s="82" t="s">
        <v>1249</v>
      </c>
      <c r="G42" s="82" t="s">
        <v>126</v>
      </c>
      <c r="H42" s="76">
        <v>11.076881</v>
      </c>
      <c r="I42" s="78">
        <v>8283</v>
      </c>
      <c r="J42" s="69"/>
      <c r="K42" s="76">
        <v>3.3167553769999998</v>
      </c>
      <c r="L42" s="77">
        <v>2.4110355962964076E-8</v>
      </c>
      <c r="M42" s="77">
        <f t="shared" si="0"/>
        <v>7.0601880147833883E-3</v>
      </c>
      <c r="N42" s="77">
        <f>K42/'סכום נכסי הקרן'!$C$42</f>
        <v>4.2502171857401418E-5</v>
      </c>
    </row>
    <row r="43" spans="2:14">
      <c r="B43" s="75" t="s">
        <v>1300</v>
      </c>
      <c r="C43" s="69" t="s">
        <v>1301</v>
      </c>
      <c r="D43" s="82" t="s">
        <v>1113</v>
      </c>
      <c r="E43" s="69"/>
      <c r="F43" s="82" t="s">
        <v>1249</v>
      </c>
      <c r="G43" s="82" t="s">
        <v>126</v>
      </c>
      <c r="H43" s="76">
        <v>80.328885999999997</v>
      </c>
      <c r="I43" s="78">
        <v>3215</v>
      </c>
      <c r="J43" s="69"/>
      <c r="K43" s="76">
        <v>9.3360038149999998</v>
      </c>
      <c r="L43" s="77">
        <v>8.7267012571481245E-8</v>
      </c>
      <c r="M43" s="77">
        <f t="shared" si="0"/>
        <v>1.9873018883971492E-2</v>
      </c>
      <c r="N43" s="77">
        <f>K43/'סכום נכסי הקרן'!$C$42</f>
        <v>1.1963512333713035E-4</v>
      </c>
    </row>
    <row r="44" spans="2:14">
      <c r="B44" s="75" t="s">
        <v>1302</v>
      </c>
      <c r="C44" s="69" t="s">
        <v>1303</v>
      </c>
      <c r="D44" s="82" t="s">
        <v>1113</v>
      </c>
      <c r="E44" s="69"/>
      <c r="F44" s="82" t="s">
        <v>1249</v>
      </c>
      <c r="G44" s="82" t="s">
        <v>126</v>
      </c>
      <c r="H44" s="76">
        <v>7.2992699999999999</v>
      </c>
      <c r="I44" s="78">
        <v>12946</v>
      </c>
      <c r="J44" s="69"/>
      <c r="K44" s="76">
        <v>3.4160430320000001</v>
      </c>
      <c r="L44" s="77">
        <v>2.450938353998198E-8</v>
      </c>
      <c r="M44" s="77">
        <f t="shared" si="0"/>
        <v>7.2715359835567117E-3</v>
      </c>
      <c r="N44" s="77">
        <f>K44/'סכום נכסי הקרן'!$C$42</f>
        <v>4.3774481840040332E-5</v>
      </c>
    </row>
    <row r="45" spans="2:14">
      <c r="B45" s="75" t="s">
        <v>1304</v>
      </c>
      <c r="C45" s="69" t="s">
        <v>1305</v>
      </c>
      <c r="D45" s="82" t="s">
        <v>26</v>
      </c>
      <c r="E45" s="69"/>
      <c r="F45" s="82" t="s">
        <v>1249</v>
      </c>
      <c r="G45" s="82" t="s">
        <v>134</v>
      </c>
      <c r="H45" s="76">
        <v>91.255257</v>
      </c>
      <c r="I45" s="78">
        <v>4961</v>
      </c>
      <c r="J45" s="69"/>
      <c r="K45" s="76">
        <v>12.072613003000001</v>
      </c>
      <c r="L45" s="77">
        <v>1.2391474521160582E-6</v>
      </c>
      <c r="M45" s="77">
        <f t="shared" si="0"/>
        <v>2.5698282792261135E-2</v>
      </c>
      <c r="N45" s="77">
        <f>K45/'סכום נכסי הקרן'!$C$42</f>
        <v>1.5470308005817248E-4</v>
      </c>
    </row>
    <row r="46" spans="2:14">
      <c r="B46" s="75" t="s">
        <v>1306</v>
      </c>
      <c r="C46" s="69" t="s">
        <v>1307</v>
      </c>
      <c r="D46" s="82" t="s">
        <v>115</v>
      </c>
      <c r="E46" s="69"/>
      <c r="F46" s="82" t="s">
        <v>1249</v>
      </c>
      <c r="G46" s="82" t="s">
        <v>126</v>
      </c>
      <c r="H46" s="76">
        <v>135.14530699999997</v>
      </c>
      <c r="I46" s="78">
        <v>1002.5</v>
      </c>
      <c r="J46" s="69"/>
      <c r="K46" s="76">
        <v>4.8977165500000002</v>
      </c>
      <c r="L46" s="77">
        <v>6.2970059746427266E-7</v>
      </c>
      <c r="M46" s="77">
        <f t="shared" si="0"/>
        <v>1.0425489900733264E-2</v>
      </c>
      <c r="N46" s="77">
        <f>K46/'סכום נכסי הקרן'!$C$42</f>
        <v>6.2761212949392377E-5</v>
      </c>
    </row>
    <row r="47" spans="2:14">
      <c r="B47" s="75" t="s">
        <v>1308</v>
      </c>
      <c r="C47" s="69" t="s">
        <v>1309</v>
      </c>
      <c r="D47" s="82" t="s">
        <v>115</v>
      </c>
      <c r="E47" s="69"/>
      <c r="F47" s="82" t="s">
        <v>1249</v>
      </c>
      <c r="G47" s="82" t="s">
        <v>126</v>
      </c>
      <c r="H47" s="76">
        <v>101.178</v>
      </c>
      <c r="I47" s="78">
        <v>498.4</v>
      </c>
      <c r="J47" s="69"/>
      <c r="K47" s="76">
        <v>1.8229402139999999</v>
      </c>
      <c r="L47" s="77">
        <v>1.6418979831781224E-7</v>
      </c>
      <c r="M47" s="77">
        <f t="shared" si="0"/>
        <v>3.8803888703394917E-3</v>
      </c>
      <c r="N47" s="77">
        <f>K47/'סכום נכסי הקרן'!$C$42</f>
        <v>2.3359853065581121E-5</v>
      </c>
    </row>
    <row r="48" spans="2:14">
      <c r="B48" s="75" t="s">
        <v>1310</v>
      </c>
      <c r="C48" s="69" t="s">
        <v>1311</v>
      </c>
      <c r="D48" s="82" t="s">
        <v>1113</v>
      </c>
      <c r="E48" s="69"/>
      <c r="F48" s="82" t="s">
        <v>1249</v>
      </c>
      <c r="G48" s="82" t="s">
        <v>126</v>
      </c>
      <c r="H48" s="76">
        <v>22.403700000000001</v>
      </c>
      <c r="I48" s="78">
        <v>10118</v>
      </c>
      <c r="J48" s="69"/>
      <c r="K48" s="76">
        <v>8.1945050130000006</v>
      </c>
      <c r="L48" s="77">
        <v>1.6391831777342037E-7</v>
      </c>
      <c r="M48" s="77">
        <f t="shared" si="0"/>
        <v>1.7443175484408057E-2</v>
      </c>
      <c r="N48" s="77">
        <f>K48/'סכום נכסי הקרן'!$C$42</f>
        <v>1.0500752113467169E-4</v>
      </c>
    </row>
    <row r="49" spans="2:14">
      <c r="B49" s="75" t="s">
        <v>1312</v>
      </c>
      <c r="C49" s="69" t="s">
        <v>1313</v>
      </c>
      <c r="D49" s="82" t="s">
        <v>26</v>
      </c>
      <c r="E49" s="69"/>
      <c r="F49" s="82" t="s">
        <v>1249</v>
      </c>
      <c r="G49" s="82" t="s">
        <v>126</v>
      </c>
      <c r="H49" s="76">
        <v>19.151552000000006</v>
      </c>
      <c r="I49" s="78">
        <v>4594</v>
      </c>
      <c r="J49" s="69"/>
      <c r="K49" s="76">
        <v>3.1805572779999993</v>
      </c>
      <c r="L49" s="77">
        <v>1.9648423293077685E-6</v>
      </c>
      <c r="M49" s="77">
        <f t="shared" si="0"/>
        <v>6.7702708888885514E-3</v>
      </c>
      <c r="N49" s="77">
        <f>K49/'סכום נכסי הקרן'!$C$42</f>
        <v>4.0756877329354165E-5</v>
      </c>
    </row>
    <row r="50" spans="2:14">
      <c r="B50" s="75" t="s">
        <v>1314</v>
      </c>
      <c r="C50" s="69" t="s">
        <v>1315</v>
      </c>
      <c r="D50" s="82" t="s">
        <v>1113</v>
      </c>
      <c r="E50" s="69"/>
      <c r="F50" s="82" t="s">
        <v>1249</v>
      </c>
      <c r="G50" s="82" t="s">
        <v>126</v>
      </c>
      <c r="H50" s="76">
        <v>54.115775999999997</v>
      </c>
      <c r="I50" s="78">
        <v>5463</v>
      </c>
      <c r="J50" s="69"/>
      <c r="K50" s="76">
        <v>10.687186606999999</v>
      </c>
      <c r="L50" s="77">
        <v>1.4923305677561447E-6</v>
      </c>
      <c r="M50" s="77">
        <f t="shared" si="0"/>
        <v>2.2749204634663938E-2</v>
      </c>
      <c r="N50" s="77">
        <f>K50/'סכום נכסי הקרן'!$C$42</f>
        <v>1.3694969637877903E-4</v>
      </c>
    </row>
    <row r="51" spans="2:14">
      <c r="B51" s="75" t="s">
        <v>1316</v>
      </c>
      <c r="C51" s="69" t="s">
        <v>1317</v>
      </c>
      <c r="D51" s="82" t="s">
        <v>115</v>
      </c>
      <c r="E51" s="69"/>
      <c r="F51" s="82" t="s">
        <v>1249</v>
      </c>
      <c r="G51" s="82" t="s">
        <v>126</v>
      </c>
      <c r="H51" s="76">
        <v>740.56297600000005</v>
      </c>
      <c r="I51" s="78">
        <v>731.7</v>
      </c>
      <c r="J51" s="69"/>
      <c r="K51" s="76">
        <v>19.58859795</v>
      </c>
      <c r="L51" s="77">
        <v>9.3444039899596771E-7</v>
      </c>
      <c r="M51" s="77">
        <f t="shared" si="0"/>
        <v>4.1697131308517495E-2</v>
      </c>
      <c r="N51" s="77">
        <f>K51/'סכום נכסי הקרן'!$C$42</f>
        <v>2.5101578557460227E-4</v>
      </c>
    </row>
    <row r="52" spans="2:14">
      <c r="B52" s="75" t="s">
        <v>1318</v>
      </c>
      <c r="C52" s="69" t="s">
        <v>1319</v>
      </c>
      <c r="D52" s="82" t="s">
        <v>1320</v>
      </c>
      <c r="E52" s="69"/>
      <c r="F52" s="82" t="s">
        <v>1249</v>
      </c>
      <c r="G52" s="82" t="s">
        <v>131</v>
      </c>
      <c r="H52" s="76">
        <v>895.03875700000003</v>
      </c>
      <c r="I52" s="78">
        <v>2140</v>
      </c>
      <c r="J52" s="69"/>
      <c r="K52" s="76">
        <v>8.8207215120000004</v>
      </c>
      <c r="L52" s="77">
        <v>2.9107074596110733E-6</v>
      </c>
      <c r="M52" s="77">
        <f t="shared" si="0"/>
        <v>1.8776166832385723E-2</v>
      </c>
      <c r="N52" s="77">
        <f>K52/'סכום נכסי הקרן'!$C$42</f>
        <v>1.1303209884245307E-4</v>
      </c>
    </row>
    <row r="53" spans="2:14">
      <c r="B53" s="75" t="s">
        <v>1321</v>
      </c>
      <c r="C53" s="69" t="s">
        <v>1322</v>
      </c>
      <c r="D53" s="82" t="s">
        <v>26</v>
      </c>
      <c r="E53" s="69"/>
      <c r="F53" s="82" t="s">
        <v>1249</v>
      </c>
      <c r="G53" s="82" t="s">
        <v>128</v>
      </c>
      <c r="H53" s="76">
        <v>299.652219</v>
      </c>
      <c r="I53" s="78">
        <v>2868.5</v>
      </c>
      <c r="J53" s="69"/>
      <c r="K53" s="76">
        <v>33.799319122</v>
      </c>
      <c r="L53" s="77">
        <v>1.2928443079491695E-6</v>
      </c>
      <c r="M53" s="77">
        <f t="shared" si="0"/>
        <v>7.1946683022738767E-2</v>
      </c>
      <c r="N53" s="77">
        <f>K53/'סכום נכסי הקרן'!$C$42</f>
        <v>4.3311740140623524E-4</v>
      </c>
    </row>
    <row r="54" spans="2:14">
      <c r="B54" s="75" t="s">
        <v>1323</v>
      </c>
      <c r="C54" s="69" t="s">
        <v>1324</v>
      </c>
      <c r="D54" s="82" t="s">
        <v>1113</v>
      </c>
      <c r="E54" s="69"/>
      <c r="F54" s="82" t="s">
        <v>1249</v>
      </c>
      <c r="G54" s="82" t="s">
        <v>126</v>
      </c>
      <c r="H54" s="76">
        <v>14.898244</v>
      </c>
      <c r="I54" s="78">
        <v>7029</v>
      </c>
      <c r="J54" s="69"/>
      <c r="K54" s="76">
        <v>3.7856191399999997</v>
      </c>
      <c r="L54" s="77">
        <v>6.4774973913043478E-7</v>
      </c>
      <c r="M54" s="77">
        <f t="shared" si="0"/>
        <v>8.0582315675439675E-3</v>
      </c>
      <c r="N54" s="77">
        <f>K54/'סכום נכסי הקרן'!$C$42</f>
        <v>4.8510371428259888E-5</v>
      </c>
    </row>
    <row r="55" spans="2:14">
      <c r="B55" s="75" t="s">
        <v>1325</v>
      </c>
      <c r="C55" s="69" t="s">
        <v>1326</v>
      </c>
      <c r="D55" s="82" t="s">
        <v>26</v>
      </c>
      <c r="E55" s="69"/>
      <c r="F55" s="82" t="s">
        <v>1249</v>
      </c>
      <c r="G55" s="82" t="s">
        <v>126</v>
      </c>
      <c r="H55" s="76">
        <v>24.742068</v>
      </c>
      <c r="I55" s="78">
        <v>3158</v>
      </c>
      <c r="J55" s="69"/>
      <c r="K55" s="76">
        <v>2.8245965580000001</v>
      </c>
      <c r="L55" s="77">
        <v>4.7398597701149423E-7</v>
      </c>
      <c r="M55" s="77">
        <f t="shared" si="0"/>
        <v>6.0125576048444323E-3</v>
      </c>
      <c r="N55" s="77">
        <f>K55/'סכום נכסי הקרן'!$C$42</f>
        <v>3.6195460530021631E-5</v>
      </c>
    </row>
    <row r="56" spans="2:14">
      <c r="B56" s="75" t="s">
        <v>1327</v>
      </c>
      <c r="C56" s="69" t="s">
        <v>1328</v>
      </c>
      <c r="D56" s="82" t="s">
        <v>1095</v>
      </c>
      <c r="E56" s="69"/>
      <c r="F56" s="82" t="s">
        <v>1249</v>
      </c>
      <c r="G56" s="82" t="s">
        <v>126</v>
      </c>
      <c r="H56" s="76">
        <v>16.694369999999999</v>
      </c>
      <c r="I56" s="78">
        <v>4989</v>
      </c>
      <c r="J56" s="69"/>
      <c r="K56" s="76">
        <v>3.0108688610000001</v>
      </c>
      <c r="L56" s="77">
        <v>9.6165725806451609E-8</v>
      </c>
      <c r="M56" s="77">
        <f t="shared" si="0"/>
        <v>6.4090648330368902E-3</v>
      </c>
      <c r="N56" s="77">
        <f>K56/'סכום נכסי הקרן'!$C$42</f>
        <v>3.8582425058452077E-5</v>
      </c>
    </row>
    <row r="57" spans="2:14">
      <c r="B57" s="75" t="s">
        <v>1329</v>
      </c>
      <c r="C57" s="69" t="s">
        <v>1330</v>
      </c>
      <c r="D57" s="82" t="s">
        <v>115</v>
      </c>
      <c r="E57" s="69"/>
      <c r="F57" s="82" t="s">
        <v>1249</v>
      </c>
      <c r="G57" s="82" t="s">
        <v>126</v>
      </c>
      <c r="H57" s="76">
        <v>235.82112900000001</v>
      </c>
      <c r="I57" s="78">
        <v>483.9</v>
      </c>
      <c r="J57" s="69"/>
      <c r="K57" s="76">
        <v>4.1252154810000015</v>
      </c>
      <c r="L57" s="77">
        <v>2.4783075718407557E-6</v>
      </c>
      <c r="M57" s="77">
        <f t="shared" si="0"/>
        <v>8.7811109312796037E-3</v>
      </c>
      <c r="N57" s="77">
        <f>K57/'סכום נכסי הקרן'!$C$42</f>
        <v>5.2862088816710141E-5</v>
      </c>
    </row>
    <row r="58" spans="2:14">
      <c r="B58" s="75" t="s">
        <v>1331</v>
      </c>
      <c r="C58" s="69" t="s">
        <v>1332</v>
      </c>
      <c r="D58" s="82" t="s">
        <v>115</v>
      </c>
      <c r="E58" s="69"/>
      <c r="F58" s="82" t="s">
        <v>1249</v>
      </c>
      <c r="G58" s="82" t="s">
        <v>126</v>
      </c>
      <c r="H58" s="76">
        <v>31.307366000000002</v>
      </c>
      <c r="I58" s="78">
        <v>3861.5</v>
      </c>
      <c r="J58" s="69"/>
      <c r="K58" s="76">
        <v>4.370295907</v>
      </c>
      <c r="L58" s="77">
        <v>3.1682827145021335E-7</v>
      </c>
      <c r="M58" s="77">
        <f t="shared" si="0"/>
        <v>9.3027996570451618E-3</v>
      </c>
      <c r="N58" s="77">
        <f>K58/'סכום נכסי הקרן'!$C$42</f>
        <v>5.600264312378079E-5</v>
      </c>
    </row>
    <row r="59" spans="2:14">
      <c r="B59" s="75" t="s">
        <v>1333</v>
      </c>
      <c r="C59" s="69" t="s">
        <v>1334</v>
      </c>
      <c r="D59" s="82" t="s">
        <v>26</v>
      </c>
      <c r="E59" s="69"/>
      <c r="F59" s="82" t="s">
        <v>1249</v>
      </c>
      <c r="G59" s="82" t="s">
        <v>128</v>
      </c>
      <c r="H59" s="76">
        <v>209.58299999999997</v>
      </c>
      <c r="I59" s="78">
        <v>644.1</v>
      </c>
      <c r="J59" s="69"/>
      <c r="K59" s="76">
        <v>5.3081715589999989</v>
      </c>
      <c r="L59" s="77">
        <v>1.1757045495748937E-6</v>
      </c>
      <c r="M59" s="77">
        <f t="shared" si="0"/>
        <v>1.1299202069934821E-2</v>
      </c>
      <c r="N59" s="77">
        <f>K59/'סכום נכסי הקרן'!$C$42</f>
        <v>6.802094040871088E-5</v>
      </c>
    </row>
    <row r="60" spans="2:14">
      <c r="B60" s="75" t="s">
        <v>1335</v>
      </c>
      <c r="C60" s="69" t="s">
        <v>1336</v>
      </c>
      <c r="D60" s="82" t="s">
        <v>115</v>
      </c>
      <c r="E60" s="69"/>
      <c r="F60" s="82" t="s">
        <v>1249</v>
      </c>
      <c r="G60" s="82" t="s">
        <v>126</v>
      </c>
      <c r="H60" s="76">
        <v>350.17710099999999</v>
      </c>
      <c r="I60" s="78">
        <v>994.25</v>
      </c>
      <c r="J60" s="69"/>
      <c r="K60" s="76">
        <v>12.586113527</v>
      </c>
      <c r="L60" s="77">
        <v>1.4923721139169992E-6</v>
      </c>
      <c r="M60" s="77">
        <f t="shared" si="0"/>
        <v>2.6791342072505362E-2</v>
      </c>
      <c r="N60" s="77">
        <f>K60/'סכום נכסי הקרן'!$C$42</f>
        <v>1.6128327215532204E-4</v>
      </c>
    </row>
    <row r="61" spans="2:14">
      <c r="B61" s="75" t="s">
        <v>1337</v>
      </c>
      <c r="C61" s="69" t="s">
        <v>1338</v>
      </c>
      <c r="D61" s="82" t="s">
        <v>1113</v>
      </c>
      <c r="E61" s="69"/>
      <c r="F61" s="82" t="s">
        <v>1249</v>
      </c>
      <c r="G61" s="82" t="s">
        <v>126</v>
      </c>
      <c r="H61" s="76">
        <v>13.728249999999997</v>
      </c>
      <c r="I61" s="78">
        <v>30470</v>
      </c>
      <c r="J61" s="69"/>
      <c r="K61" s="76">
        <v>15.121537184000001</v>
      </c>
      <c r="L61" s="77">
        <v>7.8001420454545439E-7</v>
      </c>
      <c r="M61" s="77">
        <f t="shared" si="0"/>
        <v>3.2188353814667878E-2</v>
      </c>
      <c r="N61" s="77">
        <f>K61/'סכום נכסי הקרן'!$C$42</f>
        <v>1.9377316054094212E-4</v>
      </c>
    </row>
    <row r="62" spans="2:14">
      <c r="B62" s="75" t="s">
        <v>1339</v>
      </c>
      <c r="C62" s="69" t="s">
        <v>1340</v>
      </c>
      <c r="D62" s="82" t="s">
        <v>26</v>
      </c>
      <c r="E62" s="69"/>
      <c r="F62" s="82" t="s">
        <v>1249</v>
      </c>
      <c r="G62" s="82" t="s">
        <v>126</v>
      </c>
      <c r="H62" s="76">
        <v>138.65421599999999</v>
      </c>
      <c r="I62" s="78">
        <v>653.42999999999995</v>
      </c>
      <c r="J62" s="69"/>
      <c r="K62" s="76">
        <v>3.275219791</v>
      </c>
      <c r="L62" s="77">
        <v>3.8731667063227023E-7</v>
      </c>
      <c r="M62" s="77">
        <f t="shared" si="0"/>
        <v>6.9717735816606638E-3</v>
      </c>
      <c r="N62" s="77">
        <f>K62/'סכום נכסי הקרן'!$C$42</f>
        <v>4.1969918973570524E-5</v>
      </c>
    </row>
    <row r="63" spans="2:14">
      <c r="B63" s="75" t="s">
        <v>1341</v>
      </c>
      <c r="C63" s="69" t="s">
        <v>1342</v>
      </c>
      <c r="D63" s="82" t="s">
        <v>1113</v>
      </c>
      <c r="E63" s="69"/>
      <c r="F63" s="82" t="s">
        <v>1249</v>
      </c>
      <c r="G63" s="82" t="s">
        <v>126</v>
      </c>
      <c r="H63" s="76">
        <v>8.7446699999999993</v>
      </c>
      <c r="I63" s="78">
        <v>11508</v>
      </c>
      <c r="J63" s="69"/>
      <c r="K63" s="76">
        <v>3.6379068940000003</v>
      </c>
      <c r="L63" s="77">
        <v>1.7264896347482724E-7</v>
      </c>
      <c r="M63" s="77">
        <f t="shared" si="0"/>
        <v>7.7438049335878606E-3</v>
      </c>
      <c r="N63" s="77">
        <f>K63/'סכום נכסי הקרן'!$C$42</f>
        <v>4.661753021709609E-5</v>
      </c>
    </row>
    <row r="64" spans="2:14">
      <c r="B64" s="75" t="s">
        <v>1343</v>
      </c>
      <c r="C64" s="69" t="s">
        <v>1344</v>
      </c>
      <c r="D64" s="82" t="s">
        <v>26</v>
      </c>
      <c r="E64" s="69"/>
      <c r="F64" s="82" t="s">
        <v>1249</v>
      </c>
      <c r="G64" s="82" t="s">
        <v>128</v>
      </c>
      <c r="H64" s="76">
        <v>66.581179000000006</v>
      </c>
      <c r="I64" s="78">
        <v>20348</v>
      </c>
      <c r="J64" s="69"/>
      <c r="K64" s="76">
        <v>53.273203976999994</v>
      </c>
      <c r="L64" s="77">
        <v>2.4536619334579994E-6</v>
      </c>
      <c r="M64" s="77">
        <f t="shared" si="0"/>
        <v>0.11339963110807556</v>
      </c>
      <c r="N64" s="77">
        <f>K64/'סכום נכסי הקרן'!$C$42</f>
        <v>6.8266320951074905E-4</v>
      </c>
    </row>
    <row r="65" spans="2:14">
      <c r="B65" s="75" t="s">
        <v>1345</v>
      </c>
      <c r="C65" s="69" t="s">
        <v>1346</v>
      </c>
      <c r="D65" s="82" t="s">
        <v>26</v>
      </c>
      <c r="E65" s="69"/>
      <c r="F65" s="82" t="s">
        <v>1249</v>
      </c>
      <c r="G65" s="82" t="s">
        <v>128</v>
      </c>
      <c r="H65" s="76">
        <v>18.072673999999999</v>
      </c>
      <c r="I65" s="78">
        <v>5431.8</v>
      </c>
      <c r="J65" s="69"/>
      <c r="K65" s="76">
        <v>3.86012881</v>
      </c>
      <c r="L65" s="77">
        <v>2.8228796547193374E-6</v>
      </c>
      <c r="M65" s="77">
        <f t="shared" si="0"/>
        <v>8.216836052748807E-3</v>
      </c>
      <c r="N65" s="77">
        <f>K65/'סכום נכסי הקרן'!$C$42</f>
        <v>4.946516683504164E-5</v>
      </c>
    </row>
    <row r="66" spans="2:14">
      <c r="B66" s="75" t="s">
        <v>1347</v>
      </c>
      <c r="C66" s="69" t="s">
        <v>1348</v>
      </c>
      <c r="D66" s="82" t="s">
        <v>26</v>
      </c>
      <c r="E66" s="69"/>
      <c r="F66" s="82" t="s">
        <v>1249</v>
      </c>
      <c r="G66" s="82" t="s">
        <v>128</v>
      </c>
      <c r="H66" s="76">
        <v>23.198668999999999</v>
      </c>
      <c r="I66" s="78">
        <v>8980</v>
      </c>
      <c r="J66" s="69"/>
      <c r="K66" s="76">
        <v>8.1917185529999994</v>
      </c>
      <c r="L66" s="77">
        <v>4.1362835642118198E-6</v>
      </c>
      <c r="M66" s="77">
        <f t="shared" si="0"/>
        <v>1.7437244105919274E-2</v>
      </c>
      <c r="N66" s="77">
        <f>K66/'סכום נכסי הקרן'!$C$42</f>
        <v>1.0497181437058077E-4</v>
      </c>
    </row>
    <row r="67" spans="2:14">
      <c r="B67" s="75" t="s">
        <v>1349</v>
      </c>
      <c r="C67" s="69" t="s">
        <v>1350</v>
      </c>
      <c r="D67" s="82" t="s">
        <v>26</v>
      </c>
      <c r="E67" s="69"/>
      <c r="F67" s="82" t="s">
        <v>1249</v>
      </c>
      <c r="G67" s="82" t="s">
        <v>128</v>
      </c>
      <c r="H67" s="76">
        <v>24.811722999999997</v>
      </c>
      <c r="I67" s="78">
        <v>2119.9</v>
      </c>
      <c r="J67" s="69"/>
      <c r="K67" s="76">
        <v>2.0682730799999995</v>
      </c>
      <c r="L67" s="77">
        <v>6.9248012941920461E-7</v>
      </c>
      <c r="M67" s="77">
        <f t="shared" si="0"/>
        <v>4.4026149507362718E-3</v>
      </c>
      <c r="N67" s="77">
        <f>K67/'סכום נכסי הקרן'!$C$42</f>
        <v>2.650364223535468E-5</v>
      </c>
    </row>
    <row r="68" spans="2:14">
      <c r="B68" s="75" t="s">
        <v>1351</v>
      </c>
      <c r="C68" s="69" t="s">
        <v>1352</v>
      </c>
      <c r="D68" s="82" t="s">
        <v>116</v>
      </c>
      <c r="E68" s="69"/>
      <c r="F68" s="82" t="s">
        <v>1249</v>
      </c>
      <c r="G68" s="82" t="s">
        <v>135</v>
      </c>
      <c r="H68" s="76">
        <v>101.551766</v>
      </c>
      <c r="I68" s="78">
        <v>211900</v>
      </c>
      <c r="J68" s="69"/>
      <c r="K68" s="76">
        <v>5.8247139850000007</v>
      </c>
      <c r="L68" s="77">
        <v>1.2671212224892002E-8</v>
      </c>
      <c r="M68" s="77">
        <f t="shared" si="0"/>
        <v>1.2398736473485241E-2</v>
      </c>
      <c r="N68" s="77">
        <f>K68/'סכום נכסי הקרן'!$C$42</f>
        <v>7.4640112601430327E-5</v>
      </c>
    </row>
    <row r="69" spans="2:14">
      <c r="B69" s="75" t="s">
        <v>1353</v>
      </c>
      <c r="C69" s="69" t="s">
        <v>1354</v>
      </c>
      <c r="D69" s="82" t="s">
        <v>116</v>
      </c>
      <c r="E69" s="69"/>
      <c r="F69" s="82" t="s">
        <v>1249</v>
      </c>
      <c r="G69" s="82" t="s">
        <v>135</v>
      </c>
      <c r="H69" s="76">
        <v>664.8839999999999</v>
      </c>
      <c r="I69" s="78">
        <v>20000</v>
      </c>
      <c r="J69" s="69"/>
      <c r="K69" s="76">
        <v>3.5994160219999993</v>
      </c>
      <c r="L69" s="77">
        <v>1.766683960161633E-6</v>
      </c>
      <c r="M69" s="77">
        <f t="shared" si="0"/>
        <v>7.6618716095153546E-3</v>
      </c>
      <c r="N69" s="77">
        <f>K69/'סכום נכסי הקרן'!$C$42</f>
        <v>4.6124293462878477E-5</v>
      </c>
    </row>
    <row r="70" spans="2:14">
      <c r="B70" s="75" t="s">
        <v>1355</v>
      </c>
      <c r="C70" s="69" t="s">
        <v>1356</v>
      </c>
      <c r="D70" s="82" t="s">
        <v>1095</v>
      </c>
      <c r="E70" s="69"/>
      <c r="F70" s="82" t="s">
        <v>1249</v>
      </c>
      <c r="G70" s="82" t="s">
        <v>126</v>
      </c>
      <c r="H70" s="76">
        <v>1.6406300000000003</v>
      </c>
      <c r="I70" s="78">
        <v>32093</v>
      </c>
      <c r="J70" s="76">
        <v>2.8007389999999996E-3</v>
      </c>
      <c r="K70" s="76">
        <v>1.9061974450000001</v>
      </c>
      <c r="L70" s="77">
        <v>3.0514833069840978E-9</v>
      </c>
      <c r="M70" s="77">
        <f t="shared" si="0"/>
        <v>4.0576137897672029E-3</v>
      </c>
      <c r="N70" s="77">
        <f>K70/'סכום נכסי הקרן'!$C$42</f>
        <v>2.4426743064425125E-5</v>
      </c>
    </row>
    <row r="71" spans="2:14">
      <c r="B71" s="75" t="s">
        <v>1357</v>
      </c>
      <c r="C71" s="69" t="s">
        <v>1358</v>
      </c>
      <c r="D71" s="82" t="s">
        <v>115</v>
      </c>
      <c r="E71" s="69"/>
      <c r="F71" s="82" t="s">
        <v>1249</v>
      </c>
      <c r="G71" s="82" t="s">
        <v>126</v>
      </c>
      <c r="H71" s="76">
        <v>0.84794399999999992</v>
      </c>
      <c r="I71" s="78">
        <v>78531</v>
      </c>
      <c r="J71" s="69"/>
      <c r="K71" s="76">
        <v>2.4072242780000002</v>
      </c>
      <c r="L71" s="77">
        <v>5.4562638699923244E-8</v>
      </c>
      <c r="M71" s="77">
        <f t="shared" si="0"/>
        <v>5.124121035360636E-3</v>
      </c>
      <c r="N71" s="77">
        <f>K71/'סכום נכסי הקרן'!$C$42</f>
        <v>3.0847092514675091E-5</v>
      </c>
    </row>
    <row r="72" spans="2:14">
      <c r="B72" s="75" t="s">
        <v>1359</v>
      </c>
      <c r="C72" s="69" t="s">
        <v>1360</v>
      </c>
      <c r="D72" s="82" t="s">
        <v>1113</v>
      </c>
      <c r="E72" s="69"/>
      <c r="F72" s="82" t="s">
        <v>1249</v>
      </c>
      <c r="G72" s="82" t="s">
        <v>126</v>
      </c>
      <c r="H72" s="76">
        <v>24.42726</v>
      </c>
      <c r="I72" s="78">
        <v>5316</v>
      </c>
      <c r="J72" s="69"/>
      <c r="K72" s="76">
        <v>4.6942696069999998</v>
      </c>
      <c r="L72" s="77">
        <v>5.8159824362866589E-7</v>
      </c>
      <c r="M72" s="77">
        <f t="shared" si="0"/>
        <v>9.9924239958512091E-3</v>
      </c>
      <c r="N72" s="77">
        <f>K72/'סכום נכסי הקרן'!$C$42</f>
        <v>6.015416601575022E-5</v>
      </c>
    </row>
    <row r="73" spans="2:14">
      <c r="B73" s="75" t="s">
        <v>1361</v>
      </c>
      <c r="C73" s="69" t="s">
        <v>1362</v>
      </c>
      <c r="D73" s="82" t="s">
        <v>26</v>
      </c>
      <c r="E73" s="69"/>
      <c r="F73" s="82" t="s">
        <v>1249</v>
      </c>
      <c r="G73" s="82" t="s">
        <v>128</v>
      </c>
      <c r="H73" s="76">
        <v>4.5108039999999994</v>
      </c>
      <c r="I73" s="78">
        <v>22870</v>
      </c>
      <c r="J73" s="69"/>
      <c r="K73" s="76">
        <v>4.0565398919999991</v>
      </c>
      <c r="L73" s="77">
        <v>2.6730690370370366E-6</v>
      </c>
      <c r="M73" s="77">
        <f t="shared" si="0"/>
        <v>8.6349251215788701E-3</v>
      </c>
      <c r="N73" s="77">
        <f>K73/'סכום נכסי הקרן'!$C$42</f>
        <v>5.1982053555042316E-5</v>
      </c>
    </row>
    <row r="74" spans="2:14">
      <c r="B74" s="75" t="s">
        <v>1363</v>
      </c>
      <c r="C74" s="69" t="s">
        <v>1364</v>
      </c>
      <c r="D74" s="82" t="s">
        <v>26</v>
      </c>
      <c r="E74" s="69"/>
      <c r="F74" s="82" t="s">
        <v>1249</v>
      </c>
      <c r="G74" s="82" t="s">
        <v>128</v>
      </c>
      <c r="H74" s="76">
        <v>15.191154000000001</v>
      </c>
      <c r="I74" s="78">
        <v>19450</v>
      </c>
      <c r="J74" s="69"/>
      <c r="K74" s="76">
        <v>11.618390544999999</v>
      </c>
      <c r="L74" s="77">
        <v>4.5502932454695225E-6</v>
      </c>
      <c r="M74" s="77">
        <f t="shared" si="0"/>
        <v>2.4731405350453022E-2</v>
      </c>
      <c r="N74" s="77">
        <f>K74/'סכום נכסי הקרן'!$C$42</f>
        <v>1.4888249976898965E-4</v>
      </c>
    </row>
    <row r="75" spans="2:14">
      <c r="B75" s="75" t="s">
        <v>1365</v>
      </c>
      <c r="C75" s="69" t="s">
        <v>1366</v>
      </c>
      <c r="D75" s="82" t="s">
        <v>1113</v>
      </c>
      <c r="E75" s="69"/>
      <c r="F75" s="82" t="s">
        <v>1249</v>
      </c>
      <c r="G75" s="82" t="s">
        <v>126</v>
      </c>
      <c r="H75" s="76">
        <v>16.702898000000001</v>
      </c>
      <c r="I75" s="78">
        <v>7621</v>
      </c>
      <c r="J75" s="69"/>
      <c r="K75" s="76">
        <v>4.6016341629999999</v>
      </c>
      <c r="L75" s="77">
        <v>1.9662034137728077E-7</v>
      </c>
      <c r="M75" s="77">
        <f t="shared" si="0"/>
        <v>9.7952362092546298E-3</v>
      </c>
      <c r="N75" s="77">
        <f>K75/'סכום נכסי הקרן'!$C$42</f>
        <v>5.8967100008930065E-5</v>
      </c>
    </row>
    <row r="76" spans="2:14">
      <c r="B76" s="75" t="s">
        <v>1367</v>
      </c>
      <c r="C76" s="69" t="s">
        <v>1368</v>
      </c>
      <c r="D76" s="82" t="s">
        <v>115</v>
      </c>
      <c r="E76" s="69"/>
      <c r="F76" s="82" t="s">
        <v>1249</v>
      </c>
      <c r="G76" s="82" t="s">
        <v>126</v>
      </c>
      <c r="H76" s="76">
        <v>40.471200000000003</v>
      </c>
      <c r="I76" s="78">
        <v>3037.125</v>
      </c>
      <c r="J76" s="69"/>
      <c r="K76" s="76">
        <v>4.443416773</v>
      </c>
      <c r="L76" s="77">
        <v>2.1300631578947368E-6</v>
      </c>
      <c r="M76" s="77">
        <f t="shared" ref="M76:M80" si="1">IFERROR(K76/$K$11,0)</f>
        <v>9.4584478743793953E-3</v>
      </c>
      <c r="N76" s="77">
        <f>K76/'סכום נכסי הקרן'!$C$42</f>
        <v>5.6939641864973761E-5</v>
      </c>
    </row>
    <row r="77" spans="2:14">
      <c r="B77" s="75" t="s">
        <v>1369</v>
      </c>
      <c r="C77" s="69" t="s">
        <v>1370</v>
      </c>
      <c r="D77" s="82" t="s">
        <v>1113</v>
      </c>
      <c r="E77" s="69"/>
      <c r="F77" s="82" t="s">
        <v>1249</v>
      </c>
      <c r="G77" s="82" t="s">
        <v>126</v>
      </c>
      <c r="H77" s="76">
        <v>22.590907999999999</v>
      </c>
      <c r="I77" s="78">
        <v>15101</v>
      </c>
      <c r="J77" s="69"/>
      <c r="K77" s="76">
        <v>12.33240277</v>
      </c>
      <c r="L77" s="77">
        <v>7.8181162712176801E-8</v>
      </c>
      <c r="M77" s="77">
        <f t="shared" si="1"/>
        <v>2.6251282453332241E-2</v>
      </c>
      <c r="N77" s="77">
        <f>K77/'סכום נכסי הקרן'!$C$42</f>
        <v>1.5803212548624242E-4</v>
      </c>
    </row>
    <row r="78" spans="2:14">
      <c r="B78" s="75" t="s">
        <v>1371</v>
      </c>
      <c r="C78" s="69" t="s">
        <v>1372</v>
      </c>
      <c r="D78" s="82" t="s">
        <v>1113</v>
      </c>
      <c r="E78" s="69"/>
      <c r="F78" s="82" t="s">
        <v>1249</v>
      </c>
      <c r="G78" s="82" t="s">
        <v>126</v>
      </c>
      <c r="H78" s="76">
        <v>9.2505600000000001</v>
      </c>
      <c r="I78" s="78">
        <v>6769</v>
      </c>
      <c r="J78" s="69"/>
      <c r="K78" s="76">
        <v>2.263606019</v>
      </c>
      <c r="L78" s="77">
        <v>4.0426500418487276E-8</v>
      </c>
      <c r="M78" s="77">
        <f t="shared" si="1"/>
        <v>4.8184090380492773E-3</v>
      </c>
      <c r="N78" s="77">
        <f>K78/'סכום נכסי הקרן'!$C$42</f>
        <v>2.9006713218629467E-5</v>
      </c>
    </row>
    <row r="79" spans="2:14">
      <c r="B79" s="75" t="s">
        <v>1373</v>
      </c>
      <c r="C79" s="69" t="s">
        <v>1374</v>
      </c>
      <c r="D79" s="82" t="s">
        <v>117</v>
      </c>
      <c r="E79" s="69"/>
      <c r="F79" s="82" t="s">
        <v>1249</v>
      </c>
      <c r="G79" s="82" t="s">
        <v>130</v>
      </c>
      <c r="H79" s="76">
        <v>52.646787000000003</v>
      </c>
      <c r="I79" s="78">
        <v>8978</v>
      </c>
      <c r="J79" s="69"/>
      <c r="K79" s="76">
        <v>11.419061898000001</v>
      </c>
      <c r="L79" s="77">
        <v>3.91348438659703E-7</v>
      </c>
      <c r="M79" s="77">
        <f t="shared" si="1"/>
        <v>2.430710582739767E-2</v>
      </c>
      <c r="N79" s="77">
        <f>K79/'סכום נכסי הקרן'!$C$42</f>
        <v>1.4632822625528844E-4</v>
      </c>
    </row>
    <row r="80" spans="2:14">
      <c r="B80" s="75" t="s">
        <v>1375</v>
      </c>
      <c r="C80" s="69" t="s">
        <v>1376</v>
      </c>
      <c r="D80" s="82" t="s">
        <v>1113</v>
      </c>
      <c r="E80" s="69"/>
      <c r="F80" s="82" t="s">
        <v>1249</v>
      </c>
      <c r="G80" s="82" t="s">
        <v>126</v>
      </c>
      <c r="H80" s="76">
        <v>29.820769999999996</v>
      </c>
      <c r="I80" s="78">
        <v>2784</v>
      </c>
      <c r="J80" s="69"/>
      <c r="K80" s="76">
        <v>3.0012100179999996</v>
      </c>
      <c r="L80" s="77">
        <v>3.8182804097311132E-7</v>
      </c>
      <c r="M80" s="77">
        <f t="shared" si="1"/>
        <v>6.38850460479149E-3</v>
      </c>
      <c r="N80" s="77">
        <f>K80/'סכום נכסי הקרן'!$C$42</f>
        <v>3.8458652950332065E-5</v>
      </c>
    </row>
    <row r="81" spans="2:14">
      <c r="B81" s="122"/>
      <c r="C81" s="122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</row>
    <row r="82" spans="2:14">
      <c r="B82" s="122"/>
      <c r="C82" s="122"/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3"/>
    </row>
    <row r="83" spans="2:14">
      <c r="B83" s="122"/>
      <c r="C83" s="122"/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3"/>
    </row>
    <row r="84" spans="2:14">
      <c r="B84" s="130" t="s">
        <v>208</v>
      </c>
      <c r="C84" s="122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</row>
    <row r="85" spans="2:14">
      <c r="B85" s="130" t="s">
        <v>106</v>
      </c>
      <c r="C85" s="122"/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23"/>
    </row>
    <row r="86" spans="2:14">
      <c r="B86" s="130" t="s">
        <v>191</v>
      </c>
      <c r="C86" s="122"/>
      <c r="D86" s="123"/>
      <c r="E86" s="123"/>
      <c r="F86" s="123"/>
      <c r="G86" s="123"/>
      <c r="H86" s="123"/>
      <c r="I86" s="123"/>
      <c r="J86" s="123"/>
      <c r="K86" s="123"/>
      <c r="L86" s="123"/>
      <c r="M86" s="123"/>
      <c r="N86" s="123"/>
    </row>
    <row r="87" spans="2:14">
      <c r="B87" s="130" t="s">
        <v>199</v>
      </c>
      <c r="C87" s="122"/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23"/>
    </row>
    <row r="88" spans="2:14">
      <c r="B88" s="130" t="s">
        <v>206</v>
      </c>
      <c r="C88" s="122"/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23"/>
    </row>
    <row r="89" spans="2:14">
      <c r="B89" s="122"/>
      <c r="C89" s="122"/>
      <c r="D89" s="123"/>
      <c r="E89" s="123"/>
      <c r="F89" s="123"/>
      <c r="G89" s="123"/>
      <c r="H89" s="123"/>
      <c r="I89" s="123"/>
      <c r="J89" s="123"/>
      <c r="K89" s="123"/>
      <c r="L89" s="123"/>
      <c r="M89" s="123"/>
      <c r="N89" s="123"/>
    </row>
    <row r="90" spans="2:14">
      <c r="B90" s="122"/>
      <c r="C90" s="122"/>
      <c r="D90" s="123"/>
      <c r="E90" s="123"/>
      <c r="F90" s="123"/>
      <c r="G90" s="123"/>
      <c r="H90" s="123"/>
      <c r="I90" s="123"/>
      <c r="J90" s="123"/>
      <c r="K90" s="123"/>
      <c r="L90" s="123"/>
      <c r="M90" s="123"/>
      <c r="N90" s="123"/>
    </row>
    <row r="91" spans="2:14">
      <c r="B91" s="122"/>
      <c r="C91" s="122"/>
      <c r="D91" s="123"/>
      <c r="E91" s="123"/>
      <c r="F91" s="123"/>
      <c r="G91" s="123"/>
      <c r="H91" s="123"/>
      <c r="I91" s="123"/>
      <c r="J91" s="123"/>
      <c r="K91" s="123"/>
      <c r="L91" s="123"/>
      <c r="M91" s="123"/>
      <c r="N91" s="123"/>
    </row>
    <row r="92" spans="2:14">
      <c r="B92" s="122"/>
      <c r="C92" s="122"/>
      <c r="D92" s="123"/>
      <c r="E92" s="123"/>
      <c r="F92" s="123"/>
      <c r="G92" s="123"/>
      <c r="H92" s="123"/>
      <c r="I92" s="123"/>
      <c r="J92" s="123"/>
      <c r="K92" s="123"/>
      <c r="L92" s="123"/>
      <c r="M92" s="123"/>
      <c r="N92" s="123"/>
    </row>
    <row r="93" spans="2:14">
      <c r="B93" s="122"/>
      <c r="C93" s="122"/>
      <c r="D93" s="123"/>
      <c r="E93" s="123"/>
      <c r="F93" s="123"/>
      <c r="G93" s="123"/>
      <c r="H93" s="123"/>
      <c r="I93" s="123"/>
      <c r="J93" s="123"/>
      <c r="K93" s="123"/>
      <c r="L93" s="123"/>
      <c r="M93" s="123"/>
      <c r="N93" s="123"/>
    </row>
    <row r="94" spans="2:14">
      <c r="B94" s="122"/>
      <c r="C94" s="122"/>
      <c r="D94" s="123"/>
      <c r="E94" s="123"/>
      <c r="F94" s="123"/>
      <c r="G94" s="123"/>
      <c r="H94" s="123"/>
      <c r="I94" s="123"/>
      <c r="J94" s="123"/>
      <c r="K94" s="123"/>
      <c r="L94" s="123"/>
      <c r="M94" s="123"/>
      <c r="N94" s="123"/>
    </row>
    <row r="95" spans="2:14">
      <c r="B95" s="122"/>
      <c r="C95" s="122"/>
      <c r="D95" s="123"/>
      <c r="E95" s="123"/>
      <c r="F95" s="123"/>
      <c r="G95" s="123"/>
      <c r="H95" s="123"/>
      <c r="I95" s="123"/>
      <c r="J95" s="123"/>
      <c r="K95" s="123"/>
      <c r="L95" s="123"/>
      <c r="M95" s="123"/>
      <c r="N95" s="123"/>
    </row>
    <row r="96" spans="2:14">
      <c r="B96" s="122"/>
      <c r="C96" s="122"/>
      <c r="D96" s="123"/>
      <c r="E96" s="123"/>
      <c r="F96" s="123"/>
      <c r="G96" s="123"/>
      <c r="H96" s="123"/>
      <c r="I96" s="123"/>
      <c r="J96" s="123"/>
      <c r="K96" s="123"/>
      <c r="L96" s="123"/>
      <c r="M96" s="123"/>
      <c r="N96" s="123"/>
    </row>
    <row r="97" spans="2:14">
      <c r="B97" s="122"/>
      <c r="C97" s="122"/>
      <c r="D97" s="123"/>
      <c r="E97" s="123"/>
      <c r="F97" s="123"/>
      <c r="G97" s="123"/>
      <c r="H97" s="123"/>
      <c r="I97" s="123"/>
      <c r="J97" s="123"/>
      <c r="K97" s="123"/>
      <c r="L97" s="123"/>
      <c r="M97" s="123"/>
      <c r="N97" s="123"/>
    </row>
    <row r="98" spans="2:14">
      <c r="B98" s="122"/>
      <c r="C98" s="122"/>
      <c r="D98" s="123"/>
      <c r="E98" s="123"/>
      <c r="F98" s="123"/>
      <c r="G98" s="123"/>
      <c r="H98" s="123"/>
      <c r="I98" s="123"/>
      <c r="J98" s="123"/>
      <c r="K98" s="123"/>
      <c r="L98" s="123"/>
      <c r="M98" s="123"/>
      <c r="N98" s="123"/>
    </row>
    <row r="99" spans="2:14">
      <c r="B99" s="122"/>
      <c r="C99" s="122"/>
      <c r="D99" s="123"/>
      <c r="E99" s="123"/>
      <c r="F99" s="123"/>
      <c r="G99" s="123"/>
      <c r="H99" s="123"/>
      <c r="I99" s="123"/>
      <c r="J99" s="123"/>
      <c r="K99" s="123"/>
      <c r="L99" s="123"/>
      <c r="M99" s="123"/>
      <c r="N99" s="123"/>
    </row>
    <row r="100" spans="2:14">
      <c r="B100" s="122"/>
      <c r="C100" s="122"/>
      <c r="D100" s="123"/>
      <c r="E100" s="123"/>
      <c r="F100" s="123"/>
      <c r="G100" s="123"/>
      <c r="H100" s="123"/>
      <c r="I100" s="123"/>
      <c r="J100" s="123"/>
      <c r="K100" s="123"/>
      <c r="L100" s="123"/>
      <c r="M100" s="123"/>
      <c r="N100" s="123"/>
    </row>
    <row r="101" spans="2:14">
      <c r="B101" s="122"/>
      <c r="C101" s="122"/>
      <c r="D101" s="123"/>
      <c r="E101" s="123"/>
      <c r="F101" s="123"/>
      <c r="G101" s="123"/>
      <c r="H101" s="123"/>
      <c r="I101" s="123"/>
      <c r="J101" s="123"/>
      <c r="K101" s="123"/>
      <c r="L101" s="123"/>
      <c r="M101" s="123"/>
      <c r="N101" s="123"/>
    </row>
    <row r="102" spans="2:14">
      <c r="B102" s="122"/>
      <c r="C102" s="122"/>
      <c r="D102" s="123"/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</row>
    <row r="103" spans="2:14">
      <c r="B103" s="122"/>
      <c r="C103" s="122"/>
      <c r="D103" s="123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</row>
    <row r="104" spans="2:14">
      <c r="B104" s="122"/>
      <c r="C104" s="122"/>
      <c r="D104" s="123"/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</row>
    <row r="105" spans="2:14">
      <c r="B105" s="122"/>
      <c r="C105" s="122"/>
      <c r="D105" s="123"/>
      <c r="E105" s="123"/>
      <c r="F105" s="123"/>
      <c r="G105" s="123"/>
      <c r="H105" s="123"/>
      <c r="I105" s="123"/>
      <c r="J105" s="123"/>
      <c r="K105" s="123"/>
      <c r="L105" s="123"/>
      <c r="M105" s="123"/>
      <c r="N105" s="123"/>
    </row>
    <row r="106" spans="2:14">
      <c r="B106" s="122"/>
      <c r="C106" s="122"/>
      <c r="D106" s="123"/>
      <c r="E106" s="123"/>
      <c r="F106" s="123"/>
      <c r="G106" s="123"/>
      <c r="H106" s="123"/>
      <c r="I106" s="123"/>
      <c r="J106" s="123"/>
      <c r="K106" s="123"/>
      <c r="L106" s="123"/>
      <c r="M106" s="123"/>
      <c r="N106" s="123"/>
    </row>
    <row r="107" spans="2:14">
      <c r="B107" s="122"/>
      <c r="C107" s="122"/>
      <c r="D107" s="123"/>
      <c r="E107" s="123"/>
      <c r="F107" s="123"/>
      <c r="G107" s="123"/>
      <c r="H107" s="123"/>
      <c r="I107" s="123"/>
      <c r="J107" s="123"/>
      <c r="K107" s="123"/>
      <c r="L107" s="123"/>
      <c r="M107" s="123"/>
      <c r="N107" s="123"/>
    </row>
    <row r="108" spans="2:14">
      <c r="B108" s="122"/>
      <c r="C108" s="122"/>
      <c r="D108" s="123"/>
      <c r="E108" s="123"/>
      <c r="F108" s="123"/>
      <c r="G108" s="123"/>
      <c r="H108" s="123"/>
      <c r="I108" s="123"/>
      <c r="J108" s="123"/>
      <c r="K108" s="123"/>
      <c r="L108" s="123"/>
      <c r="M108" s="123"/>
      <c r="N108" s="123"/>
    </row>
    <row r="109" spans="2:14">
      <c r="B109" s="122"/>
      <c r="C109" s="122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</row>
    <row r="110" spans="2:14">
      <c r="B110" s="122"/>
      <c r="C110" s="122"/>
      <c r="D110" s="123"/>
      <c r="E110" s="123"/>
      <c r="F110" s="123"/>
      <c r="G110" s="123"/>
      <c r="H110" s="123"/>
      <c r="I110" s="123"/>
      <c r="J110" s="123"/>
      <c r="K110" s="123"/>
      <c r="L110" s="123"/>
      <c r="M110" s="123"/>
      <c r="N110" s="123"/>
    </row>
    <row r="111" spans="2:14">
      <c r="B111" s="122"/>
      <c r="C111" s="122"/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  <c r="N111" s="123"/>
    </row>
    <row r="112" spans="2:14">
      <c r="B112" s="122"/>
      <c r="C112" s="122"/>
      <c r="D112" s="123"/>
      <c r="E112" s="123"/>
      <c r="F112" s="123"/>
      <c r="G112" s="123"/>
      <c r="H112" s="123"/>
      <c r="I112" s="123"/>
      <c r="J112" s="123"/>
      <c r="K112" s="123"/>
      <c r="L112" s="123"/>
      <c r="M112" s="123"/>
      <c r="N112" s="123"/>
    </row>
    <row r="113" spans="2:14">
      <c r="B113" s="122"/>
      <c r="C113" s="122"/>
      <c r="D113" s="123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</row>
    <row r="114" spans="2:14">
      <c r="B114" s="122"/>
      <c r="C114" s="122"/>
      <c r="D114" s="123"/>
      <c r="E114" s="123"/>
      <c r="F114" s="123"/>
      <c r="G114" s="123"/>
      <c r="H114" s="123"/>
      <c r="I114" s="123"/>
      <c r="J114" s="123"/>
      <c r="K114" s="123"/>
      <c r="L114" s="123"/>
      <c r="M114" s="123"/>
      <c r="N114" s="123"/>
    </row>
    <row r="115" spans="2:14">
      <c r="B115" s="122"/>
      <c r="C115" s="122"/>
      <c r="D115" s="123"/>
      <c r="E115" s="123"/>
      <c r="F115" s="123"/>
      <c r="G115" s="123"/>
      <c r="H115" s="123"/>
      <c r="I115" s="123"/>
      <c r="J115" s="123"/>
      <c r="K115" s="123"/>
      <c r="L115" s="123"/>
      <c r="M115" s="123"/>
      <c r="N115" s="123"/>
    </row>
    <row r="116" spans="2:14">
      <c r="B116" s="122"/>
      <c r="C116" s="122"/>
      <c r="D116" s="123"/>
      <c r="E116" s="123"/>
      <c r="F116" s="123"/>
      <c r="G116" s="123"/>
      <c r="H116" s="123"/>
      <c r="I116" s="123"/>
      <c r="J116" s="123"/>
      <c r="K116" s="123"/>
      <c r="L116" s="123"/>
      <c r="M116" s="123"/>
      <c r="N116" s="123"/>
    </row>
    <row r="117" spans="2:14">
      <c r="B117" s="122"/>
      <c r="C117" s="122"/>
      <c r="D117" s="123"/>
      <c r="E117" s="123"/>
      <c r="F117" s="123"/>
      <c r="G117" s="123"/>
      <c r="H117" s="123"/>
      <c r="I117" s="123"/>
      <c r="J117" s="123"/>
      <c r="K117" s="123"/>
      <c r="L117" s="123"/>
      <c r="M117" s="123"/>
      <c r="N117" s="123"/>
    </row>
    <row r="118" spans="2:14">
      <c r="B118" s="122"/>
      <c r="C118" s="122"/>
      <c r="D118" s="123"/>
      <c r="E118" s="123"/>
      <c r="F118" s="123"/>
      <c r="G118" s="123"/>
      <c r="H118" s="123"/>
      <c r="I118" s="123"/>
      <c r="J118" s="123"/>
      <c r="K118" s="123"/>
      <c r="L118" s="123"/>
      <c r="M118" s="123"/>
      <c r="N118" s="123"/>
    </row>
    <row r="119" spans="2:14">
      <c r="B119" s="122"/>
      <c r="C119" s="122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</row>
    <row r="120" spans="2:14">
      <c r="B120" s="122"/>
      <c r="C120" s="122"/>
      <c r="D120" s="123"/>
      <c r="E120" s="123"/>
      <c r="F120" s="123"/>
      <c r="G120" s="123"/>
      <c r="H120" s="123"/>
      <c r="I120" s="123"/>
      <c r="J120" s="123"/>
      <c r="K120" s="123"/>
      <c r="L120" s="123"/>
      <c r="M120" s="123"/>
      <c r="N120" s="123"/>
    </row>
    <row r="121" spans="2:14">
      <c r="B121" s="122"/>
      <c r="C121" s="122"/>
      <c r="D121" s="123"/>
      <c r="E121" s="123"/>
      <c r="F121" s="123"/>
      <c r="G121" s="123"/>
      <c r="H121" s="123"/>
      <c r="I121" s="123"/>
      <c r="J121" s="123"/>
      <c r="K121" s="123"/>
      <c r="L121" s="123"/>
      <c r="M121" s="123"/>
      <c r="N121" s="123"/>
    </row>
    <row r="122" spans="2:14">
      <c r="B122" s="122"/>
      <c r="C122" s="122"/>
      <c r="D122" s="123"/>
      <c r="E122" s="123"/>
      <c r="F122" s="123"/>
      <c r="G122" s="123"/>
      <c r="H122" s="123"/>
      <c r="I122" s="123"/>
      <c r="J122" s="123"/>
      <c r="K122" s="123"/>
      <c r="L122" s="123"/>
      <c r="M122" s="123"/>
      <c r="N122" s="123"/>
    </row>
    <row r="123" spans="2:14">
      <c r="B123" s="122"/>
      <c r="C123" s="122"/>
      <c r="D123" s="123"/>
      <c r="E123" s="123"/>
      <c r="F123" s="123"/>
      <c r="G123" s="123"/>
      <c r="H123" s="123"/>
      <c r="I123" s="123"/>
      <c r="J123" s="123"/>
      <c r="K123" s="123"/>
      <c r="L123" s="123"/>
      <c r="M123" s="123"/>
      <c r="N123" s="123"/>
    </row>
    <row r="124" spans="2:14">
      <c r="B124" s="122"/>
      <c r="C124" s="122"/>
      <c r="D124" s="123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</row>
    <row r="125" spans="2:14">
      <c r="B125" s="122"/>
      <c r="C125" s="122"/>
      <c r="D125" s="123"/>
      <c r="E125" s="123"/>
      <c r="F125" s="123"/>
      <c r="G125" s="123"/>
      <c r="H125" s="123"/>
      <c r="I125" s="123"/>
      <c r="J125" s="123"/>
      <c r="K125" s="123"/>
      <c r="L125" s="123"/>
      <c r="M125" s="123"/>
      <c r="N125" s="123"/>
    </row>
    <row r="126" spans="2:14">
      <c r="B126" s="122"/>
      <c r="C126" s="122"/>
      <c r="D126" s="123"/>
      <c r="E126" s="123"/>
      <c r="F126" s="123"/>
      <c r="G126" s="123"/>
      <c r="H126" s="123"/>
      <c r="I126" s="123"/>
      <c r="J126" s="123"/>
      <c r="K126" s="123"/>
      <c r="L126" s="123"/>
      <c r="M126" s="123"/>
      <c r="N126" s="123"/>
    </row>
    <row r="127" spans="2:14">
      <c r="B127" s="122"/>
      <c r="C127" s="122"/>
      <c r="D127" s="123"/>
      <c r="E127" s="123"/>
      <c r="F127" s="123"/>
      <c r="G127" s="123"/>
      <c r="H127" s="123"/>
      <c r="I127" s="123"/>
      <c r="J127" s="123"/>
      <c r="K127" s="123"/>
      <c r="L127" s="123"/>
      <c r="M127" s="123"/>
      <c r="N127" s="123"/>
    </row>
    <row r="128" spans="2:14">
      <c r="B128" s="122"/>
      <c r="C128" s="122"/>
      <c r="D128" s="123"/>
      <c r="E128" s="123"/>
      <c r="F128" s="123"/>
      <c r="G128" s="123"/>
      <c r="H128" s="123"/>
      <c r="I128" s="123"/>
      <c r="J128" s="123"/>
      <c r="K128" s="123"/>
      <c r="L128" s="123"/>
      <c r="M128" s="123"/>
      <c r="N128" s="123"/>
    </row>
    <row r="129" spans="2:14">
      <c r="B129" s="122"/>
      <c r="C129" s="122"/>
      <c r="D129" s="123"/>
      <c r="E129" s="123"/>
      <c r="F129" s="123"/>
      <c r="G129" s="123"/>
      <c r="H129" s="123"/>
      <c r="I129" s="123"/>
      <c r="J129" s="123"/>
      <c r="K129" s="123"/>
      <c r="L129" s="123"/>
      <c r="M129" s="123"/>
      <c r="N129" s="123"/>
    </row>
    <row r="130" spans="2:14">
      <c r="B130" s="122"/>
      <c r="C130" s="122"/>
      <c r="D130" s="123"/>
      <c r="E130" s="123"/>
      <c r="F130" s="123"/>
      <c r="G130" s="123"/>
      <c r="H130" s="123"/>
      <c r="I130" s="123"/>
      <c r="J130" s="123"/>
      <c r="K130" s="123"/>
      <c r="L130" s="123"/>
      <c r="M130" s="123"/>
      <c r="N130" s="123"/>
    </row>
    <row r="131" spans="2:14">
      <c r="B131" s="122"/>
      <c r="C131" s="122"/>
      <c r="D131" s="123"/>
      <c r="E131" s="123"/>
      <c r="F131" s="123"/>
      <c r="G131" s="123"/>
      <c r="H131" s="123"/>
      <c r="I131" s="123"/>
      <c r="J131" s="123"/>
      <c r="K131" s="123"/>
      <c r="L131" s="123"/>
      <c r="M131" s="123"/>
      <c r="N131" s="123"/>
    </row>
    <row r="132" spans="2:14">
      <c r="B132" s="122"/>
      <c r="C132" s="122"/>
      <c r="D132" s="123"/>
      <c r="E132" s="123"/>
      <c r="F132" s="123"/>
      <c r="G132" s="123"/>
      <c r="H132" s="123"/>
      <c r="I132" s="123"/>
      <c r="J132" s="123"/>
      <c r="K132" s="123"/>
      <c r="L132" s="123"/>
      <c r="M132" s="123"/>
      <c r="N132" s="123"/>
    </row>
    <row r="133" spans="2:14">
      <c r="B133" s="122"/>
      <c r="C133" s="122"/>
      <c r="D133" s="123"/>
      <c r="E133" s="123"/>
      <c r="F133" s="123"/>
      <c r="G133" s="123"/>
      <c r="H133" s="123"/>
      <c r="I133" s="123"/>
      <c r="J133" s="123"/>
      <c r="K133" s="123"/>
      <c r="L133" s="123"/>
      <c r="M133" s="123"/>
      <c r="N133" s="123"/>
    </row>
    <row r="134" spans="2:14">
      <c r="B134" s="122"/>
      <c r="C134" s="122"/>
      <c r="D134" s="123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</row>
    <row r="135" spans="2:14">
      <c r="B135" s="122"/>
      <c r="C135" s="122"/>
      <c r="D135" s="123"/>
      <c r="E135" s="123"/>
      <c r="F135" s="123"/>
      <c r="G135" s="123"/>
      <c r="H135" s="123"/>
      <c r="I135" s="123"/>
      <c r="J135" s="123"/>
      <c r="K135" s="123"/>
      <c r="L135" s="123"/>
      <c r="M135" s="123"/>
      <c r="N135" s="123"/>
    </row>
    <row r="136" spans="2:14">
      <c r="B136" s="122"/>
      <c r="C136" s="122"/>
      <c r="D136" s="123"/>
      <c r="E136" s="123"/>
      <c r="F136" s="123"/>
      <c r="G136" s="123"/>
      <c r="H136" s="123"/>
      <c r="I136" s="123"/>
      <c r="J136" s="123"/>
      <c r="K136" s="123"/>
      <c r="L136" s="123"/>
      <c r="M136" s="123"/>
      <c r="N136" s="123"/>
    </row>
    <row r="137" spans="2:14">
      <c r="B137" s="122"/>
      <c r="C137" s="122"/>
      <c r="D137" s="123"/>
      <c r="E137" s="123"/>
      <c r="F137" s="123"/>
      <c r="G137" s="123"/>
      <c r="H137" s="123"/>
      <c r="I137" s="123"/>
      <c r="J137" s="123"/>
      <c r="K137" s="123"/>
      <c r="L137" s="123"/>
      <c r="M137" s="123"/>
      <c r="N137" s="123"/>
    </row>
    <row r="138" spans="2:14">
      <c r="B138" s="122"/>
      <c r="C138" s="122"/>
      <c r="D138" s="123"/>
      <c r="E138" s="123"/>
      <c r="F138" s="123"/>
      <c r="G138" s="123"/>
      <c r="H138" s="123"/>
      <c r="I138" s="123"/>
      <c r="J138" s="123"/>
      <c r="K138" s="123"/>
      <c r="L138" s="123"/>
      <c r="M138" s="123"/>
      <c r="N138" s="123"/>
    </row>
    <row r="139" spans="2:14">
      <c r="B139" s="122"/>
      <c r="C139" s="122"/>
      <c r="D139" s="123"/>
      <c r="E139" s="123"/>
      <c r="F139" s="123"/>
      <c r="G139" s="123"/>
      <c r="H139" s="123"/>
      <c r="I139" s="123"/>
      <c r="J139" s="123"/>
      <c r="K139" s="123"/>
      <c r="L139" s="123"/>
      <c r="M139" s="123"/>
      <c r="N139" s="123"/>
    </row>
    <row r="140" spans="2:14">
      <c r="B140" s="122"/>
      <c r="C140" s="122"/>
      <c r="D140" s="123"/>
      <c r="E140" s="123"/>
      <c r="F140" s="123"/>
      <c r="G140" s="123"/>
      <c r="H140" s="123"/>
      <c r="I140" s="123"/>
      <c r="J140" s="123"/>
      <c r="K140" s="123"/>
      <c r="L140" s="123"/>
      <c r="M140" s="123"/>
      <c r="N140" s="123"/>
    </row>
    <row r="141" spans="2:14">
      <c r="B141" s="122"/>
      <c r="C141" s="122"/>
      <c r="D141" s="123"/>
      <c r="E141" s="123"/>
      <c r="F141" s="123"/>
      <c r="G141" s="123"/>
      <c r="H141" s="123"/>
      <c r="I141" s="123"/>
      <c r="J141" s="123"/>
      <c r="K141" s="123"/>
      <c r="L141" s="123"/>
      <c r="M141" s="123"/>
      <c r="N141" s="123"/>
    </row>
    <row r="142" spans="2:14">
      <c r="B142" s="122"/>
      <c r="C142" s="122"/>
      <c r="D142" s="123"/>
      <c r="E142" s="123"/>
      <c r="F142" s="123"/>
      <c r="G142" s="123"/>
      <c r="H142" s="123"/>
      <c r="I142" s="123"/>
      <c r="J142" s="123"/>
      <c r="K142" s="123"/>
      <c r="L142" s="123"/>
      <c r="M142" s="123"/>
      <c r="N142" s="123"/>
    </row>
    <row r="143" spans="2:14">
      <c r="B143" s="122"/>
      <c r="C143" s="122"/>
      <c r="D143" s="123"/>
      <c r="E143" s="123"/>
      <c r="F143" s="123"/>
      <c r="G143" s="123"/>
      <c r="H143" s="123"/>
      <c r="I143" s="123"/>
      <c r="J143" s="123"/>
      <c r="K143" s="123"/>
      <c r="L143" s="123"/>
      <c r="M143" s="123"/>
      <c r="N143" s="123"/>
    </row>
    <row r="144" spans="2:14">
      <c r="B144" s="122"/>
      <c r="C144" s="122"/>
      <c r="D144" s="123"/>
      <c r="E144" s="123"/>
      <c r="F144" s="123"/>
      <c r="G144" s="123"/>
      <c r="H144" s="123"/>
      <c r="I144" s="123"/>
      <c r="J144" s="123"/>
      <c r="K144" s="123"/>
      <c r="L144" s="123"/>
      <c r="M144" s="123"/>
      <c r="N144" s="123"/>
    </row>
    <row r="145" spans="2:14">
      <c r="B145" s="122"/>
      <c r="C145" s="122"/>
      <c r="D145" s="123"/>
      <c r="E145" s="123"/>
      <c r="F145" s="123"/>
      <c r="G145" s="123"/>
      <c r="H145" s="123"/>
      <c r="I145" s="123"/>
      <c r="J145" s="123"/>
      <c r="K145" s="123"/>
      <c r="L145" s="123"/>
      <c r="M145" s="123"/>
      <c r="N145" s="123"/>
    </row>
    <row r="146" spans="2:14">
      <c r="B146" s="122"/>
      <c r="C146" s="122"/>
      <c r="D146" s="123"/>
      <c r="E146" s="123"/>
      <c r="F146" s="123"/>
      <c r="G146" s="123"/>
      <c r="H146" s="123"/>
      <c r="I146" s="123"/>
      <c r="J146" s="123"/>
      <c r="K146" s="123"/>
      <c r="L146" s="123"/>
      <c r="M146" s="123"/>
      <c r="N146" s="123"/>
    </row>
    <row r="147" spans="2:14">
      <c r="B147" s="122"/>
      <c r="C147" s="122"/>
      <c r="D147" s="123"/>
      <c r="E147" s="123"/>
      <c r="F147" s="123"/>
      <c r="G147" s="123"/>
      <c r="H147" s="123"/>
      <c r="I147" s="123"/>
      <c r="J147" s="123"/>
      <c r="K147" s="123"/>
      <c r="L147" s="123"/>
      <c r="M147" s="123"/>
      <c r="N147" s="123"/>
    </row>
    <row r="148" spans="2:14">
      <c r="B148" s="122"/>
      <c r="C148" s="122"/>
      <c r="D148" s="123"/>
      <c r="E148" s="123"/>
      <c r="F148" s="123"/>
      <c r="G148" s="123"/>
      <c r="H148" s="123"/>
      <c r="I148" s="123"/>
      <c r="J148" s="123"/>
      <c r="K148" s="123"/>
      <c r="L148" s="123"/>
      <c r="M148" s="123"/>
      <c r="N148" s="123"/>
    </row>
    <row r="149" spans="2:14">
      <c r="B149" s="122"/>
      <c r="C149" s="122"/>
      <c r="D149" s="123"/>
      <c r="E149" s="123"/>
      <c r="F149" s="123"/>
      <c r="G149" s="123"/>
      <c r="H149" s="123"/>
      <c r="I149" s="123"/>
      <c r="J149" s="123"/>
      <c r="K149" s="123"/>
      <c r="L149" s="123"/>
      <c r="M149" s="123"/>
      <c r="N149" s="123"/>
    </row>
    <row r="150" spans="2:14">
      <c r="B150" s="122"/>
      <c r="C150" s="122"/>
      <c r="D150" s="123"/>
      <c r="E150" s="123"/>
      <c r="F150" s="123"/>
      <c r="G150" s="123"/>
      <c r="H150" s="123"/>
      <c r="I150" s="123"/>
      <c r="J150" s="123"/>
      <c r="K150" s="123"/>
      <c r="L150" s="123"/>
      <c r="M150" s="123"/>
      <c r="N150" s="123"/>
    </row>
    <row r="151" spans="2:14">
      <c r="B151" s="122"/>
      <c r="C151" s="122"/>
      <c r="D151" s="123"/>
      <c r="E151" s="123"/>
      <c r="F151" s="123"/>
      <c r="G151" s="123"/>
      <c r="H151" s="123"/>
      <c r="I151" s="123"/>
      <c r="J151" s="123"/>
      <c r="K151" s="123"/>
      <c r="L151" s="123"/>
      <c r="M151" s="123"/>
      <c r="N151" s="123"/>
    </row>
    <row r="152" spans="2:14">
      <c r="B152" s="122"/>
      <c r="C152" s="122"/>
      <c r="D152" s="123"/>
      <c r="E152" s="123"/>
      <c r="F152" s="123"/>
      <c r="G152" s="123"/>
      <c r="H152" s="123"/>
      <c r="I152" s="123"/>
      <c r="J152" s="123"/>
      <c r="K152" s="123"/>
      <c r="L152" s="123"/>
      <c r="M152" s="123"/>
      <c r="N152" s="123"/>
    </row>
    <row r="153" spans="2:14">
      <c r="B153" s="122"/>
      <c r="C153" s="122"/>
      <c r="D153" s="123"/>
      <c r="E153" s="123"/>
      <c r="F153" s="123"/>
      <c r="G153" s="123"/>
      <c r="H153" s="123"/>
      <c r="I153" s="123"/>
      <c r="J153" s="123"/>
      <c r="K153" s="123"/>
      <c r="L153" s="123"/>
      <c r="M153" s="123"/>
      <c r="N153" s="123"/>
    </row>
    <row r="154" spans="2:14">
      <c r="B154" s="122"/>
      <c r="C154" s="122"/>
      <c r="D154" s="123"/>
      <c r="E154" s="123"/>
      <c r="F154" s="123"/>
      <c r="G154" s="123"/>
      <c r="H154" s="123"/>
      <c r="I154" s="123"/>
      <c r="J154" s="123"/>
      <c r="K154" s="123"/>
      <c r="L154" s="123"/>
      <c r="M154" s="123"/>
      <c r="N154" s="123"/>
    </row>
    <row r="155" spans="2:14">
      <c r="B155" s="122"/>
      <c r="C155" s="122"/>
      <c r="D155" s="123"/>
      <c r="E155" s="123"/>
      <c r="F155" s="123"/>
      <c r="G155" s="123"/>
      <c r="H155" s="123"/>
      <c r="I155" s="123"/>
      <c r="J155" s="123"/>
      <c r="K155" s="123"/>
      <c r="L155" s="123"/>
      <c r="M155" s="123"/>
      <c r="N155" s="123"/>
    </row>
    <row r="156" spans="2:14">
      <c r="B156" s="122"/>
      <c r="C156" s="122"/>
      <c r="D156" s="123"/>
      <c r="E156" s="123"/>
      <c r="F156" s="123"/>
      <c r="G156" s="123"/>
      <c r="H156" s="123"/>
      <c r="I156" s="123"/>
      <c r="J156" s="123"/>
      <c r="K156" s="123"/>
      <c r="L156" s="123"/>
      <c r="M156" s="123"/>
      <c r="N156" s="123"/>
    </row>
    <row r="157" spans="2:14">
      <c r="B157" s="122"/>
      <c r="C157" s="122"/>
      <c r="D157" s="123"/>
      <c r="E157" s="123"/>
      <c r="F157" s="123"/>
      <c r="G157" s="123"/>
      <c r="H157" s="123"/>
      <c r="I157" s="123"/>
      <c r="J157" s="123"/>
      <c r="K157" s="123"/>
      <c r="L157" s="123"/>
      <c r="M157" s="123"/>
      <c r="N157" s="123"/>
    </row>
    <row r="158" spans="2:14">
      <c r="B158" s="122"/>
      <c r="C158" s="122"/>
      <c r="D158" s="123"/>
      <c r="E158" s="123"/>
      <c r="F158" s="123"/>
      <c r="G158" s="123"/>
      <c r="H158" s="123"/>
      <c r="I158" s="123"/>
      <c r="J158" s="123"/>
      <c r="K158" s="123"/>
      <c r="L158" s="123"/>
      <c r="M158" s="123"/>
      <c r="N158" s="123"/>
    </row>
    <row r="159" spans="2:14">
      <c r="B159" s="122"/>
      <c r="C159" s="122"/>
      <c r="D159" s="123"/>
      <c r="E159" s="123"/>
      <c r="F159" s="123"/>
      <c r="G159" s="123"/>
      <c r="H159" s="123"/>
      <c r="I159" s="123"/>
      <c r="J159" s="123"/>
      <c r="K159" s="123"/>
      <c r="L159" s="123"/>
      <c r="M159" s="123"/>
      <c r="N159" s="123"/>
    </row>
    <row r="160" spans="2:14">
      <c r="B160" s="122"/>
      <c r="C160" s="122"/>
      <c r="D160" s="123"/>
      <c r="E160" s="123"/>
      <c r="F160" s="123"/>
      <c r="G160" s="123"/>
      <c r="H160" s="123"/>
      <c r="I160" s="123"/>
      <c r="J160" s="123"/>
      <c r="K160" s="123"/>
      <c r="L160" s="123"/>
      <c r="M160" s="123"/>
      <c r="N160" s="123"/>
    </row>
    <row r="161" spans="2:14">
      <c r="B161" s="122"/>
      <c r="C161" s="122"/>
      <c r="D161" s="123"/>
      <c r="E161" s="123"/>
      <c r="F161" s="123"/>
      <c r="G161" s="123"/>
      <c r="H161" s="123"/>
      <c r="I161" s="123"/>
      <c r="J161" s="123"/>
      <c r="K161" s="123"/>
      <c r="L161" s="123"/>
      <c r="M161" s="123"/>
      <c r="N161" s="123"/>
    </row>
    <row r="162" spans="2:14">
      <c r="B162" s="122"/>
      <c r="C162" s="122"/>
      <c r="D162" s="123"/>
      <c r="E162" s="123"/>
      <c r="F162" s="123"/>
      <c r="G162" s="123"/>
      <c r="H162" s="123"/>
      <c r="I162" s="123"/>
      <c r="J162" s="123"/>
      <c r="K162" s="123"/>
      <c r="L162" s="123"/>
      <c r="M162" s="123"/>
      <c r="N162" s="123"/>
    </row>
    <row r="163" spans="2:14">
      <c r="B163" s="122"/>
      <c r="C163" s="122"/>
      <c r="D163" s="123"/>
      <c r="E163" s="123"/>
      <c r="F163" s="123"/>
      <c r="G163" s="123"/>
      <c r="H163" s="123"/>
      <c r="I163" s="123"/>
      <c r="J163" s="123"/>
      <c r="K163" s="123"/>
      <c r="L163" s="123"/>
      <c r="M163" s="123"/>
      <c r="N163" s="123"/>
    </row>
    <row r="164" spans="2:14">
      <c r="B164" s="122"/>
      <c r="C164" s="122"/>
      <c r="D164" s="123"/>
      <c r="E164" s="123"/>
      <c r="F164" s="123"/>
      <c r="G164" s="123"/>
      <c r="H164" s="123"/>
      <c r="I164" s="123"/>
      <c r="J164" s="123"/>
      <c r="K164" s="123"/>
      <c r="L164" s="123"/>
      <c r="M164" s="123"/>
      <c r="N164" s="123"/>
    </row>
    <row r="165" spans="2:14">
      <c r="B165" s="122"/>
      <c r="C165" s="122"/>
      <c r="D165" s="123"/>
      <c r="E165" s="123"/>
      <c r="F165" s="123"/>
      <c r="G165" s="123"/>
      <c r="H165" s="123"/>
      <c r="I165" s="123"/>
      <c r="J165" s="123"/>
      <c r="K165" s="123"/>
      <c r="L165" s="123"/>
      <c r="M165" s="123"/>
      <c r="N165" s="123"/>
    </row>
    <row r="166" spans="2:14">
      <c r="B166" s="122"/>
      <c r="C166" s="122"/>
      <c r="D166" s="123"/>
      <c r="E166" s="123"/>
      <c r="F166" s="123"/>
      <c r="G166" s="123"/>
      <c r="H166" s="123"/>
      <c r="I166" s="123"/>
      <c r="J166" s="123"/>
      <c r="K166" s="123"/>
      <c r="L166" s="123"/>
      <c r="M166" s="123"/>
      <c r="N166" s="123"/>
    </row>
    <row r="167" spans="2:14">
      <c r="B167" s="122"/>
      <c r="C167" s="122"/>
      <c r="D167" s="123"/>
      <c r="E167" s="123"/>
      <c r="F167" s="123"/>
      <c r="G167" s="123"/>
      <c r="H167" s="123"/>
      <c r="I167" s="123"/>
      <c r="J167" s="123"/>
      <c r="K167" s="123"/>
      <c r="L167" s="123"/>
      <c r="M167" s="123"/>
      <c r="N167" s="123"/>
    </row>
    <row r="168" spans="2:14">
      <c r="B168" s="122"/>
      <c r="C168" s="122"/>
      <c r="D168" s="123"/>
      <c r="E168" s="123"/>
      <c r="F168" s="123"/>
      <c r="G168" s="123"/>
      <c r="H168" s="123"/>
      <c r="I168" s="123"/>
      <c r="J168" s="123"/>
      <c r="K168" s="123"/>
      <c r="L168" s="123"/>
      <c r="M168" s="123"/>
      <c r="N168" s="123"/>
    </row>
    <row r="169" spans="2:14">
      <c r="B169" s="122"/>
      <c r="C169" s="122"/>
      <c r="D169" s="123"/>
      <c r="E169" s="123"/>
      <c r="F169" s="123"/>
      <c r="G169" s="123"/>
      <c r="H169" s="123"/>
      <c r="I169" s="123"/>
      <c r="J169" s="123"/>
      <c r="K169" s="123"/>
      <c r="L169" s="123"/>
      <c r="M169" s="123"/>
      <c r="N169" s="123"/>
    </row>
    <row r="170" spans="2:14">
      <c r="B170" s="122"/>
      <c r="C170" s="122"/>
      <c r="D170" s="123"/>
      <c r="E170" s="123"/>
      <c r="F170" s="123"/>
      <c r="G170" s="123"/>
      <c r="H170" s="123"/>
      <c r="I170" s="123"/>
      <c r="J170" s="123"/>
      <c r="K170" s="123"/>
      <c r="L170" s="123"/>
      <c r="M170" s="123"/>
      <c r="N170" s="123"/>
    </row>
    <row r="171" spans="2:14">
      <c r="B171" s="122"/>
      <c r="C171" s="122"/>
      <c r="D171" s="123"/>
      <c r="E171" s="123"/>
      <c r="F171" s="123"/>
      <c r="G171" s="123"/>
      <c r="H171" s="123"/>
      <c r="I171" s="123"/>
      <c r="J171" s="123"/>
      <c r="K171" s="123"/>
      <c r="L171" s="123"/>
      <c r="M171" s="123"/>
      <c r="N171" s="123"/>
    </row>
    <row r="172" spans="2:14">
      <c r="B172" s="122"/>
      <c r="C172" s="122"/>
      <c r="D172" s="123"/>
      <c r="E172" s="123"/>
      <c r="F172" s="123"/>
      <c r="G172" s="123"/>
      <c r="H172" s="123"/>
      <c r="I172" s="123"/>
      <c r="J172" s="123"/>
      <c r="K172" s="123"/>
      <c r="L172" s="123"/>
      <c r="M172" s="123"/>
      <c r="N172" s="123"/>
    </row>
    <row r="173" spans="2:14">
      <c r="B173" s="122"/>
      <c r="C173" s="122"/>
      <c r="D173" s="123"/>
      <c r="E173" s="123"/>
      <c r="F173" s="123"/>
      <c r="G173" s="123"/>
      <c r="H173" s="123"/>
      <c r="I173" s="123"/>
      <c r="J173" s="123"/>
      <c r="K173" s="123"/>
      <c r="L173" s="123"/>
      <c r="M173" s="123"/>
      <c r="N173" s="123"/>
    </row>
    <row r="174" spans="2:14">
      <c r="B174" s="122"/>
      <c r="C174" s="122"/>
      <c r="D174" s="123"/>
      <c r="E174" s="123"/>
      <c r="F174" s="123"/>
      <c r="G174" s="123"/>
      <c r="H174" s="123"/>
      <c r="I174" s="123"/>
      <c r="J174" s="123"/>
      <c r="K174" s="123"/>
      <c r="L174" s="123"/>
      <c r="M174" s="123"/>
      <c r="N174" s="123"/>
    </row>
    <row r="175" spans="2:14">
      <c r="B175" s="122"/>
      <c r="C175" s="122"/>
      <c r="D175" s="123"/>
      <c r="E175" s="123"/>
      <c r="F175" s="123"/>
      <c r="G175" s="123"/>
      <c r="H175" s="123"/>
      <c r="I175" s="123"/>
      <c r="J175" s="123"/>
      <c r="K175" s="123"/>
      <c r="L175" s="123"/>
      <c r="M175" s="123"/>
      <c r="N175" s="123"/>
    </row>
    <row r="176" spans="2:14">
      <c r="B176" s="122"/>
      <c r="C176" s="122"/>
      <c r="D176" s="123"/>
      <c r="E176" s="123"/>
      <c r="F176" s="123"/>
      <c r="G176" s="123"/>
      <c r="H176" s="123"/>
      <c r="I176" s="123"/>
      <c r="J176" s="123"/>
      <c r="K176" s="123"/>
      <c r="L176" s="123"/>
      <c r="M176" s="123"/>
      <c r="N176" s="123"/>
    </row>
    <row r="177" spans="2:14">
      <c r="B177" s="122"/>
      <c r="C177" s="122"/>
      <c r="D177" s="123"/>
      <c r="E177" s="123"/>
      <c r="F177" s="123"/>
      <c r="G177" s="123"/>
      <c r="H177" s="123"/>
      <c r="I177" s="123"/>
      <c r="J177" s="123"/>
      <c r="K177" s="123"/>
      <c r="L177" s="123"/>
      <c r="M177" s="123"/>
      <c r="N177" s="123"/>
    </row>
    <row r="178" spans="2:14">
      <c r="B178" s="122"/>
      <c r="C178" s="122"/>
      <c r="D178" s="123"/>
      <c r="E178" s="123"/>
      <c r="F178" s="123"/>
      <c r="G178" s="123"/>
      <c r="H178" s="123"/>
      <c r="I178" s="123"/>
      <c r="J178" s="123"/>
      <c r="K178" s="123"/>
      <c r="L178" s="123"/>
      <c r="M178" s="123"/>
      <c r="N178" s="123"/>
    </row>
    <row r="179" spans="2:14">
      <c r="B179" s="122"/>
      <c r="C179" s="122"/>
      <c r="D179" s="123"/>
      <c r="E179" s="123"/>
      <c r="F179" s="123"/>
      <c r="G179" s="123"/>
      <c r="H179" s="123"/>
      <c r="I179" s="123"/>
      <c r="J179" s="123"/>
      <c r="K179" s="123"/>
      <c r="L179" s="123"/>
      <c r="M179" s="123"/>
      <c r="N179" s="123"/>
    </row>
    <row r="180" spans="2:14">
      <c r="B180" s="122"/>
      <c r="C180" s="122"/>
      <c r="D180" s="123"/>
      <c r="E180" s="123"/>
      <c r="F180" s="123"/>
      <c r="G180" s="123"/>
      <c r="H180" s="123"/>
      <c r="I180" s="123"/>
      <c r="J180" s="123"/>
      <c r="K180" s="123"/>
      <c r="L180" s="123"/>
      <c r="M180" s="123"/>
      <c r="N180" s="123"/>
    </row>
    <row r="181" spans="2:14">
      <c r="B181" s="122"/>
      <c r="C181" s="122"/>
      <c r="D181" s="123"/>
      <c r="E181" s="123"/>
      <c r="F181" s="123"/>
      <c r="G181" s="123"/>
      <c r="H181" s="123"/>
      <c r="I181" s="123"/>
      <c r="J181" s="123"/>
      <c r="K181" s="123"/>
      <c r="L181" s="123"/>
      <c r="M181" s="123"/>
      <c r="N181" s="123"/>
    </row>
    <row r="182" spans="2:14">
      <c r="B182" s="122"/>
      <c r="C182" s="122"/>
      <c r="D182" s="123"/>
      <c r="E182" s="123"/>
      <c r="F182" s="123"/>
      <c r="G182" s="123"/>
      <c r="H182" s="123"/>
      <c r="I182" s="123"/>
      <c r="J182" s="123"/>
      <c r="K182" s="123"/>
      <c r="L182" s="123"/>
      <c r="M182" s="123"/>
      <c r="N182" s="123"/>
    </row>
    <row r="183" spans="2:14">
      <c r="B183" s="122"/>
      <c r="C183" s="122"/>
      <c r="D183" s="123"/>
      <c r="E183" s="123"/>
      <c r="F183" s="123"/>
      <c r="G183" s="123"/>
      <c r="H183" s="123"/>
      <c r="I183" s="123"/>
      <c r="J183" s="123"/>
      <c r="K183" s="123"/>
      <c r="L183" s="123"/>
      <c r="M183" s="123"/>
      <c r="N183" s="123"/>
    </row>
    <row r="184" spans="2:14">
      <c r="B184" s="122"/>
      <c r="C184" s="122"/>
      <c r="D184" s="123"/>
      <c r="E184" s="123"/>
      <c r="F184" s="123"/>
      <c r="G184" s="123"/>
      <c r="H184" s="123"/>
      <c r="I184" s="123"/>
      <c r="J184" s="123"/>
      <c r="K184" s="123"/>
      <c r="L184" s="123"/>
      <c r="M184" s="123"/>
      <c r="N184" s="123"/>
    </row>
    <row r="185" spans="2:14">
      <c r="B185" s="122"/>
      <c r="C185" s="122"/>
      <c r="D185" s="123"/>
      <c r="E185" s="123"/>
      <c r="F185" s="123"/>
      <c r="G185" s="123"/>
      <c r="H185" s="123"/>
      <c r="I185" s="123"/>
      <c r="J185" s="123"/>
      <c r="K185" s="123"/>
      <c r="L185" s="123"/>
      <c r="M185" s="123"/>
      <c r="N185" s="123"/>
    </row>
    <row r="186" spans="2:14">
      <c r="B186" s="122"/>
      <c r="C186" s="122"/>
      <c r="D186" s="123"/>
      <c r="E186" s="123"/>
      <c r="F186" s="123"/>
      <c r="G186" s="123"/>
      <c r="H186" s="123"/>
      <c r="I186" s="123"/>
      <c r="J186" s="123"/>
      <c r="K186" s="123"/>
      <c r="L186" s="123"/>
      <c r="M186" s="123"/>
      <c r="N186" s="123"/>
    </row>
    <row r="187" spans="2:14">
      <c r="B187" s="122"/>
      <c r="C187" s="122"/>
      <c r="D187" s="123"/>
      <c r="E187" s="123"/>
      <c r="F187" s="123"/>
      <c r="G187" s="123"/>
      <c r="H187" s="123"/>
      <c r="I187" s="123"/>
      <c r="J187" s="123"/>
      <c r="K187" s="123"/>
      <c r="L187" s="123"/>
      <c r="M187" s="123"/>
      <c r="N187" s="123"/>
    </row>
    <row r="188" spans="2:14">
      <c r="B188" s="122"/>
      <c r="C188" s="122"/>
      <c r="D188" s="123"/>
      <c r="E188" s="123"/>
      <c r="F188" s="123"/>
      <c r="G188" s="123"/>
      <c r="H188" s="123"/>
      <c r="I188" s="123"/>
      <c r="J188" s="123"/>
      <c r="K188" s="123"/>
      <c r="L188" s="123"/>
      <c r="M188" s="123"/>
      <c r="N188" s="123"/>
    </row>
    <row r="189" spans="2:14">
      <c r="B189" s="122"/>
      <c r="C189" s="122"/>
      <c r="D189" s="123"/>
      <c r="E189" s="123"/>
      <c r="F189" s="123"/>
      <c r="G189" s="123"/>
      <c r="H189" s="123"/>
      <c r="I189" s="123"/>
      <c r="J189" s="123"/>
      <c r="K189" s="123"/>
      <c r="L189" s="123"/>
      <c r="M189" s="123"/>
      <c r="N189" s="123"/>
    </row>
    <row r="190" spans="2:14">
      <c r="B190" s="122"/>
      <c r="C190" s="122"/>
      <c r="D190" s="123"/>
      <c r="E190" s="123"/>
      <c r="F190" s="123"/>
      <c r="G190" s="123"/>
      <c r="H190" s="123"/>
      <c r="I190" s="123"/>
      <c r="J190" s="123"/>
      <c r="K190" s="123"/>
      <c r="L190" s="123"/>
      <c r="M190" s="123"/>
      <c r="N190" s="123"/>
    </row>
    <row r="191" spans="2:14">
      <c r="B191" s="122"/>
      <c r="C191" s="122"/>
      <c r="D191" s="123"/>
      <c r="E191" s="123"/>
      <c r="F191" s="123"/>
      <c r="G191" s="123"/>
      <c r="H191" s="123"/>
      <c r="I191" s="123"/>
      <c r="J191" s="123"/>
      <c r="K191" s="123"/>
      <c r="L191" s="123"/>
      <c r="M191" s="123"/>
      <c r="N191" s="123"/>
    </row>
    <row r="192" spans="2:14">
      <c r="B192" s="122"/>
      <c r="C192" s="122"/>
      <c r="D192" s="123"/>
      <c r="E192" s="123"/>
      <c r="F192" s="123"/>
      <c r="G192" s="123"/>
      <c r="H192" s="123"/>
      <c r="I192" s="123"/>
      <c r="J192" s="123"/>
      <c r="K192" s="123"/>
      <c r="L192" s="123"/>
      <c r="M192" s="123"/>
      <c r="N192" s="123"/>
    </row>
    <row r="193" spans="2:14">
      <c r="B193" s="122"/>
      <c r="C193" s="122"/>
      <c r="D193" s="123"/>
      <c r="E193" s="123"/>
      <c r="F193" s="123"/>
      <c r="G193" s="123"/>
      <c r="H193" s="123"/>
      <c r="I193" s="123"/>
      <c r="J193" s="123"/>
      <c r="K193" s="123"/>
      <c r="L193" s="123"/>
      <c r="M193" s="123"/>
      <c r="N193" s="123"/>
    </row>
    <row r="194" spans="2:14">
      <c r="B194" s="122"/>
      <c r="C194" s="122"/>
      <c r="D194" s="123"/>
      <c r="E194" s="123"/>
      <c r="F194" s="123"/>
      <c r="G194" s="123"/>
      <c r="H194" s="123"/>
      <c r="I194" s="123"/>
      <c r="J194" s="123"/>
      <c r="K194" s="123"/>
      <c r="L194" s="123"/>
      <c r="M194" s="123"/>
      <c r="N194" s="123"/>
    </row>
    <row r="195" spans="2:14">
      <c r="B195" s="122"/>
      <c r="C195" s="122"/>
      <c r="D195" s="123"/>
      <c r="E195" s="123"/>
      <c r="F195" s="123"/>
      <c r="G195" s="123"/>
      <c r="H195" s="123"/>
      <c r="I195" s="123"/>
      <c r="J195" s="123"/>
      <c r="K195" s="123"/>
      <c r="L195" s="123"/>
      <c r="M195" s="123"/>
      <c r="N195" s="123"/>
    </row>
    <row r="196" spans="2:14">
      <c r="B196" s="122"/>
      <c r="C196" s="122"/>
      <c r="D196" s="123"/>
      <c r="E196" s="123"/>
      <c r="F196" s="123"/>
      <c r="G196" s="123"/>
      <c r="H196" s="123"/>
      <c r="I196" s="123"/>
      <c r="J196" s="123"/>
      <c r="K196" s="123"/>
      <c r="L196" s="123"/>
      <c r="M196" s="123"/>
      <c r="N196" s="123"/>
    </row>
    <row r="197" spans="2:14">
      <c r="B197" s="122"/>
      <c r="C197" s="122"/>
      <c r="D197" s="123"/>
      <c r="E197" s="123"/>
      <c r="F197" s="123"/>
      <c r="G197" s="123"/>
      <c r="H197" s="123"/>
      <c r="I197" s="123"/>
      <c r="J197" s="123"/>
      <c r="K197" s="123"/>
      <c r="L197" s="123"/>
      <c r="M197" s="123"/>
      <c r="N197" s="123"/>
    </row>
    <row r="198" spans="2:14">
      <c r="B198" s="122"/>
      <c r="C198" s="122"/>
      <c r="D198" s="123"/>
      <c r="E198" s="123"/>
      <c r="F198" s="123"/>
      <c r="G198" s="123"/>
      <c r="H198" s="123"/>
      <c r="I198" s="123"/>
      <c r="J198" s="123"/>
      <c r="K198" s="123"/>
      <c r="L198" s="123"/>
      <c r="M198" s="123"/>
      <c r="N198" s="123"/>
    </row>
    <row r="199" spans="2:14">
      <c r="B199" s="122"/>
      <c r="C199" s="122"/>
      <c r="D199" s="123"/>
      <c r="E199" s="123"/>
      <c r="F199" s="123"/>
      <c r="G199" s="123"/>
      <c r="H199" s="123"/>
      <c r="I199" s="123"/>
      <c r="J199" s="123"/>
      <c r="K199" s="123"/>
      <c r="L199" s="123"/>
      <c r="M199" s="123"/>
      <c r="N199" s="123"/>
    </row>
    <row r="200" spans="2:14">
      <c r="B200" s="122"/>
      <c r="C200" s="122"/>
      <c r="D200" s="123"/>
      <c r="E200" s="123"/>
      <c r="F200" s="123"/>
      <c r="G200" s="123"/>
      <c r="H200" s="123"/>
      <c r="I200" s="123"/>
      <c r="J200" s="123"/>
      <c r="K200" s="123"/>
      <c r="L200" s="123"/>
      <c r="M200" s="123"/>
      <c r="N200" s="123"/>
    </row>
    <row r="201" spans="2:14">
      <c r="B201" s="122"/>
      <c r="C201" s="122"/>
      <c r="D201" s="123"/>
      <c r="E201" s="123"/>
      <c r="F201" s="123"/>
      <c r="G201" s="123"/>
      <c r="H201" s="123"/>
      <c r="I201" s="123"/>
      <c r="J201" s="123"/>
      <c r="K201" s="123"/>
      <c r="L201" s="123"/>
      <c r="M201" s="123"/>
      <c r="N201" s="123"/>
    </row>
    <row r="202" spans="2:14">
      <c r="B202" s="122"/>
      <c r="C202" s="122"/>
      <c r="D202" s="123"/>
      <c r="E202" s="123"/>
      <c r="F202" s="123"/>
      <c r="G202" s="123"/>
      <c r="H202" s="123"/>
      <c r="I202" s="123"/>
      <c r="J202" s="123"/>
      <c r="K202" s="123"/>
      <c r="L202" s="123"/>
      <c r="M202" s="123"/>
      <c r="N202" s="123"/>
    </row>
    <row r="203" spans="2:14">
      <c r="B203" s="122"/>
      <c r="C203" s="122"/>
      <c r="D203" s="123"/>
      <c r="E203" s="123"/>
      <c r="F203" s="123"/>
      <c r="G203" s="123"/>
      <c r="H203" s="123"/>
      <c r="I203" s="123"/>
      <c r="J203" s="123"/>
      <c r="K203" s="123"/>
      <c r="L203" s="123"/>
      <c r="M203" s="123"/>
      <c r="N203" s="123"/>
    </row>
    <row r="204" spans="2:14">
      <c r="B204" s="122"/>
      <c r="C204" s="122"/>
      <c r="D204" s="123"/>
      <c r="E204" s="123"/>
      <c r="F204" s="123"/>
      <c r="G204" s="123"/>
      <c r="H204" s="123"/>
      <c r="I204" s="123"/>
      <c r="J204" s="123"/>
      <c r="K204" s="123"/>
      <c r="L204" s="123"/>
      <c r="M204" s="123"/>
      <c r="N204" s="123"/>
    </row>
    <row r="205" spans="2:14">
      <c r="B205" s="122"/>
      <c r="C205" s="122"/>
      <c r="D205" s="123"/>
      <c r="E205" s="123"/>
      <c r="F205" s="123"/>
      <c r="G205" s="123"/>
      <c r="H205" s="123"/>
      <c r="I205" s="123"/>
      <c r="J205" s="123"/>
      <c r="K205" s="123"/>
      <c r="L205" s="123"/>
      <c r="M205" s="123"/>
      <c r="N205" s="123"/>
    </row>
    <row r="206" spans="2:14">
      <c r="B206" s="122"/>
      <c r="C206" s="122"/>
      <c r="D206" s="123"/>
      <c r="E206" s="123"/>
      <c r="F206" s="123"/>
      <c r="G206" s="123"/>
      <c r="H206" s="123"/>
      <c r="I206" s="123"/>
      <c r="J206" s="123"/>
      <c r="K206" s="123"/>
      <c r="L206" s="123"/>
      <c r="M206" s="123"/>
      <c r="N206" s="123"/>
    </row>
    <row r="207" spans="2:14">
      <c r="B207" s="122"/>
      <c r="C207" s="122"/>
      <c r="D207" s="123"/>
      <c r="E207" s="123"/>
      <c r="F207" s="123"/>
      <c r="G207" s="123"/>
      <c r="H207" s="123"/>
      <c r="I207" s="123"/>
      <c r="J207" s="123"/>
      <c r="K207" s="123"/>
      <c r="L207" s="123"/>
      <c r="M207" s="123"/>
      <c r="N207" s="123"/>
    </row>
    <row r="208" spans="2:14">
      <c r="B208" s="122"/>
      <c r="C208" s="122"/>
      <c r="D208" s="123"/>
      <c r="E208" s="123"/>
      <c r="F208" s="123"/>
      <c r="G208" s="123"/>
      <c r="H208" s="123"/>
      <c r="I208" s="123"/>
      <c r="J208" s="123"/>
      <c r="K208" s="123"/>
      <c r="L208" s="123"/>
      <c r="M208" s="123"/>
      <c r="N208" s="123"/>
    </row>
    <row r="209" spans="2:14">
      <c r="B209" s="122"/>
      <c r="C209" s="122"/>
      <c r="D209" s="123"/>
      <c r="E209" s="123"/>
      <c r="F209" s="123"/>
      <c r="G209" s="123"/>
      <c r="H209" s="123"/>
      <c r="I209" s="123"/>
      <c r="J209" s="123"/>
      <c r="K209" s="123"/>
      <c r="L209" s="123"/>
      <c r="M209" s="123"/>
      <c r="N209" s="123"/>
    </row>
    <row r="210" spans="2:14">
      <c r="B210" s="122"/>
      <c r="C210" s="122"/>
      <c r="D210" s="123"/>
      <c r="E210" s="123"/>
      <c r="F210" s="123"/>
      <c r="G210" s="123"/>
      <c r="H210" s="123"/>
      <c r="I210" s="123"/>
      <c r="J210" s="123"/>
      <c r="K210" s="123"/>
      <c r="L210" s="123"/>
      <c r="M210" s="123"/>
      <c r="N210" s="123"/>
    </row>
    <row r="211" spans="2:14">
      <c r="B211" s="122"/>
      <c r="C211" s="122"/>
      <c r="D211" s="123"/>
      <c r="E211" s="123"/>
      <c r="F211" s="123"/>
      <c r="G211" s="123"/>
      <c r="H211" s="123"/>
      <c r="I211" s="123"/>
      <c r="J211" s="123"/>
      <c r="K211" s="123"/>
      <c r="L211" s="123"/>
      <c r="M211" s="123"/>
      <c r="N211" s="123"/>
    </row>
    <row r="212" spans="2:14">
      <c r="B212" s="122"/>
      <c r="C212" s="122"/>
      <c r="D212" s="123"/>
      <c r="E212" s="123"/>
      <c r="F212" s="123"/>
      <c r="G212" s="123"/>
      <c r="H212" s="123"/>
      <c r="I212" s="123"/>
      <c r="J212" s="123"/>
      <c r="K212" s="123"/>
      <c r="L212" s="123"/>
      <c r="M212" s="123"/>
      <c r="N212" s="123"/>
    </row>
    <row r="213" spans="2:14">
      <c r="B213" s="122"/>
      <c r="C213" s="122"/>
      <c r="D213" s="123"/>
      <c r="E213" s="123"/>
      <c r="F213" s="123"/>
      <c r="G213" s="123"/>
      <c r="H213" s="123"/>
      <c r="I213" s="123"/>
      <c r="J213" s="123"/>
      <c r="K213" s="123"/>
      <c r="L213" s="123"/>
      <c r="M213" s="123"/>
      <c r="N213" s="123"/>
    </row>
    <row r="214" spans="2:14">
      <c r="B214" s="122"/>
      <c r="C214" s="122"/>
      <c r="D214" s="123"/>
      <c r="E214" s="123"/>
      <c r="F214" s="123"/>
      <c r="G214" s="123"/>
      <c r="H214" s="123"/>
      <c r="I214" s="123"/>
      <c r="J214" s="123"/>
      <c r="K214" s="123"/>
      <c r="L214" s="123"/>
      <c r="M214" s="123"/>
      <c r="N214" s="123"/>
    </row>
    <row r="215" spans="2:14">
      <c r="B215" s="122"/>
      <c r="C215" s="122"/>
      <c r="D215" s="123"/>
      <c r="E215" s="123"/>
      <c r="F215" s="123"/>
      <c r="G215" s="123"/>
      <c r="H215" s="123"/>
      <c r="I215" s="123"/>
      <c r="J215" s="123"/>
      <c r="K215" s="123"/>
      <c r="L215" s="123"/>
      <c r="M215" s="123"/>
      <c r="N215" s="123"/>
    </row>
    <row r="216" spans="2:14">
      <c r="B216" s="122"/>
      <c r="C216" s="122"/>
      <c r="D216" s="123"/>
      <c r="E216" s="123"/>
      <c r="F216" s="123"/>
      <c r="G216" s="123"/>
      <c r="H216" s="123"/>
      <c r="I216" s="123"/>
      <c r="J216" s="123"/>
      <c r="K216" s="123"/>
      <c r="L216" s="123"/>
      <c r="M216" s="123"/>
      <c r="N216" s="123"/>
    </row>
    <row r="217" spans="2:14">
      <c r="B217" s="122"/>
      <c r="C217" s="122"/>
      <c r="D217" s="123"/>
      <c r="E217" s="123"/>
      <c r="F217" s="123"/>
      <c r="G217" s="123"/>
      <c r="H217" s="123"/>
      <c r="I217" s="123"/>
      <c r="J217" s="123"/>
      <c r="K217" s="123"/>
      <c r="L217" s="123"/>
      <c r="M217" s="123"/>
      <c r="N217" s="123"/>
    </row>
    <row r="218" spans="2:14">
      <c r="B218" s="122"/>
      <c r="C218" s="122"/>
      <c r="D218" s="123"/>
      <c r="E218" s="123"/>
      <c r="F218" s="123"/>
      <c r="G218" s="123"/>
      <c r="H218" s="123"/>
      <c r="I218" s="123"/>
      <c r="J218" s="123"/>
      <c r="K218" s="123"/>
      <c r="L218" s="123"/>
      <c r="M218" s="123"/>
      <c r="N218" s="123"/>
    </row>
    <row r="219" spans="2:14">
      <c r="B219" s="122"/>
      <c r="C219" s="122"/>
      <c r="D219" s="123"/>
      <c r="E219" s="123"/>
      <c r="F219" s="123"/>
      <c r="G219" s="123"/>
      <c r="H219" s="123"/>
      <c r="I219" s="123"/>
      <c r="J219" s="123"/>
      <c r="K219" s="123"/>
      <c r="L219" s="123"/>
      <c r="M219" s="123"/>
      <c r="N219" s="123"/>
    </row>
    <row r="220" spans="2:14">
      <c r="B220" s="122"/>
      <c r="C220" s="122"/>
      <c r="D220" s="123"/>
      <c r="E220" s="123"/>
      <c r="F220" s="123"/>
      <c r="G220" s="123"/>
      <c r="H220" s="123"/>
      <c r="I220" s="123"/>
      <c r="J220" s="123"/>
      <c r="K220" s="123"/>
      <c r="L220" s="123"/>
      <c r="M220" s="123"/>
      <c r="N220" s="123"/>
    </row>
    <row r="221" spans="2:14">
      <c r="B221" s="122"/>
      <c r="C221" s="122"/>
      <c r="D221" s="123"/>
      <c r="E221" s="123"/>
      <c r="F221" s="123"/>
      <c r="G221" s="123"/>
      <c r="H221" s="123"/>
      <c r="I221" s="123"/>
      <c r="J221" s="123"/>
      <c r="K221" s="123"/>
      <c r="L221" s="123"/>
      <c r="M221" s="123"/>
      <c r="N221" s="123"/>
    </row>
    <row r="222" spans="2:14">
      <c r="B222" s="122"/>
      <c r="C222" s="122"/>
      <c r="D222" s="123"/>
      <c r="E222" s="123"/>
      <c r="F222" s="123"/>
      <c r="G222" s="123"/>
      <c r="H222" s="123"/>
      <c r="I222" s="123"/>
      <c r="J222" s="123"/>
      <c r="K222" s="123"/>
      <c r="L222" s="123"/>
      <c r="M222" s="123"/>
      <c r="N222" s="123"/>
    </row>
    <row r="223" spans="2:14">
      <c r="B223" s="122"/>
      <c r="C223" s="122"/>
      <c r="D223" s="123"/>
      <c r="E223" s="123"/>
      <c r="F223" s="123"/>
      <c r="G223" s="123"/>
      <c r="H223" s="123"/>
      <c r="I223" s="123"/>
      <c r="J223" s="123"/>
      <c r="K223" s="123"/>
      <c r="L223" s="123"/>
      <c r="M223" s="123"/>
      <c r="N223" s="123"/>
    </row>
    <row r="224" spans="2:14">
      <c r="B224" s="122"/>
      <c r="C224" s="122"/>
      <c r="D224" s="123"/>
      <c r="E224" s="123"/>
      <c r="F224" s="123"/>
      <c r="G224" s="123"/>
      <c r="H224" s="123"/>
      <c r="I224" s="123"/>
      <c r="J224" s="123"/>
      <c r="K224" s="123"/>
      <c r="L224" s="123"/>
      <c r="M224" s="123"/>
      <c r="N224" s="123"/>
    </row>
    <row r="225" spans="2:14">
      <c r="B225" s="122"/>
      <c r="C225" s="122"/>
      <c r="D225" s="123"/>
      <c r="E225" s="123"/>
      <c r="F225" s="123"/>
      <c r="G225" s="123"/>
      <c r="H225" s="123"/>
      <c r="I225" s="123"/>
      <c r="J225" s="123"/>
      <c r="K225" s="123"/>
      <c r="L225" s="123"/>
      <c r="M225" s="123"/>
      <c r="N225" s="123"/>
    </row>
    <row r="226" spans="2:14">
      <c r="B226" s="122"/>
      <c r="C226" s="122"/>
      <c r="D226" s="123"/>
      <c r="E226" s="123"/>
      <c r="F226" s="123"/>
      <c r="G226" s="123"/>
      <c r="H226" s="123"/>
      <c r="I226" s="123"/>
      <c r="J226" s="123"/>
      <c r="K226" s="123"/>
      <c r="L226" s="123"/>
      <c r="M226" s="123"/>
      <c r="N226" s="123"/>
    </row>
    <row r="227" spans="2:14">
      <c r="B227" s="122"/>
      <c r="C227" s="122"/>
      <c r="D227" s="123"/>
      <c r="E227" s="123"/>
      <c r="F227" s="123"/>
      <c r="G227" s="123"/>
      <c r="H227" s="123"/>
      <c r="I227" s="123"/>
      <c r="J227" s="123"/>
      <c r="K227" s="123"/>
      <c r="L227" s="123"/>
      <c r="M227" s="123"/>
      <c r="N227" s="123"/>
    </row>
    <row r="228" spans="2:14">
      <c r="B228" s="122"/>
      <c r="C228" s="122"/>
      <c r="D228" s="123"/>
      <c r="E228" s="123"/>
      <c r="F228" s="123"/>
      <c r="G228" s="123"/>
      <c r="H228" s="123"/>
      <c r="I228" s="123"/>
      <c r="J228" s="123"/>
      <c r="K228" s="123"/>
      <c r="L228" s="123"/>
      <c r="M228" s="123"/>
      <c r="N228" s="123"/>
    </row>
    <row r="229" spans="2:14">
      <c r="B229" s="122"/>
      <c r="C229" s="122"/>
      <c r="D229" s="123"/>
      <c r="E229" s="123"/>
      <c r="F229" s="123"/>
      <c r="G229" s="123"/>
      <c r="H229" s="123"/>
      <c r="I229" s="123"/>
      <c r="J229" s="123"/>
      <c r="K229" s="123"/>
      <c r="L229" s="123"/>
      <c r="M229" s="123"/>
      <c r="N229" s="123"/>
    </row>
    <row r="230" spans="2:14">
      <c r="B230" s="122"/>
      <c r="C230" s="122"/>
      <c r="D230" s="123"/>
      <c r="E230" s="123"/>
      <c r="F230" s="123"/>
      <c r="G230" s="123"/>
      <c r="H230" s="123"/>
      <c r="I230" s="123"/>
      <c r="J230" s="123"/>
      <c r="K230" s="123"/>
      <c r="L230" s="123"/>
      <c r="M230" s="123"/>
      <c r="N230" s="123"/>
    </row>
    <row r="231" spans="2:14">
      <c r="B231" s="122"/>
      <c r="C231" s="122"/>
      <c r="D231" s="123"/>
      <c r="E231" s="123"/>
      <c r="F231" s="123"/>
      <c r="G231" s="123"/>
      <c r="H231" s="123"/>
      <c r="I231" s="123"/>
      <c r="J231" s="123"/>
      <c r="K231" s="123"/>
      <c r="L231" s="123"/>
      <c r="M231" s="123"/>
      <c r="N231" s="123"/>
    </row>
    <row r="232" spans="2:14">
      <c r="B232" s="122"/>
      <c r="C232" s="122"/>
      <c r="D232" s="123"/>
      <c r="E232" s="123"/>
      <c r="F232" s="123"/>
      <c r="G232" s="123"/>
      <c r="H232" s="123"/>
      <c r="I232" s="123"/>
      <c r="J232" s="123"/>
      <c r="K232" s="123"/>
      <c r="L232" s="123"/>
      <c r="M232" s="123"/>
      <c r="N232" s="123"/>
    </row>
    <row r="233" spans="2:14">
      <c r="B233" s="122"/>
      <c r="C233" s="122"/>
      <c r="D233" s="123"/>
      <c r="E233" s="123"/>
      <c r="F233" s="123"/>
      <c r="G233" s="123"/>
      <c r="H233" s="123"/>
      <c r="I233" s="123"/>
      <c r="J233" s="123"/>
      <c r="K233" s="123"/>
      <c r="L233" s="123"/>
      <c r="M233" s="123"/>
      <c r="N233" s="123"/>
    </row>
    <row r="234" spans="2:14">
      <c r="B234" s="122"/>
      <c r="C234" s="122"/>
      <c r="D234" s="123"/>
      <c r="E234" s="123"/>
      <c r="F234" s="123"/>
      <c r="G234" s="123"/>
      <c r="H234" s="123"/>
      <c r="I234" s="123"/>
      <c r="J234" s="123"/>
      <c r="K234" s="123"/>
      <c r="L234" s="123"/>
      <c r="M234" s="123"/>
      <c r="N234" s="123"/>
    </row>
    <row r="235" spans="2:14">
      <c r="B235" s="122"/>
      <c r="C235" s="122"/>
      <c r="D235" s="123"/>
      <c r="E235" s="123"/>
      <c r="F235" s="123"/>
      <c r="G235" s="123"/>
      <c r="H235" s="123"/>
      <c r="I235" s="123"/>
      <c r="J235" s="123"/>
      <c r="K235" s="123"/>
      <c r="L235" s="123"/>
      <c r="M235" s="123"/>
      <c r="N235" s="123"/>
    </row>
    <row r="236" spans="2:14">
      <c r="B236" s="122"/>
      <c r="C236" s="122"/>
      <c r="D236" s="123"/>
      <c r="E236" s="123"/>
      <c r="F236" s="123"/>
      <c r="G236" s="123"/>
      <c r="H236" s="123"/>
      <c r="I236" s="123"/>
      <c r="J236" s="123"/>
      <c r="K236" s="123"/>
      <c r="L236" s="123"/>
      <c r="M236" s="123"/>
      <c r="N236" s="123"/>
    </row>
    <row r="237" spans="2:14">
      <c r="B237" s="122"/>
      <c r="C237" s="122"/>
      <c r="D237" s="123"/>
      <c r="E237" s="123"/>
      <c r="F237" s="123"/>
      <c r="G237" s="123"/>
      <c r="H237" s="123"/>
      <c r="I237" s="123"/>
      <c r="J237" s="123"/>
      <c r="K237" s="123"/>
      <c r="L237" s="123"/>
      <c r="M237" s="123"/>
      <c r="N237" s="123"/>
    </row>
    <row r="238" spans="2:14">
      <c r="B238" s="122"/>
      <c r="C238" s="122"/>
      <c r="D238" s="123"/>
      <c r="E238" s="123"/>
      <c r="F238" s="123"/>
      <c r="G238" s="123"/>
      <c r="H238" s="123"/>
      <c r="I238" s="123"/>
      <c r="J238" s="123"/>
      <c r="K238" s="123"/>
      <c r="L238" s="123"/>
      <c r="M238" s="123"/>
      <c r="N238" s="123"/>
    </row>
    <row r="239" spans="2:14">
      <c r="B239" s="122"/>
      <c r="C239" s="122"/>
      <c r="D239" s="123"/>
      <c r="E239" s="123"/>
      <c r="F239" s="123"/>
      <c r="G239" s="123"/>
      <c r="H239" s="123"/>
      <c r="I239" s="123"/>
      <c r="J239" s="123"/>
      <c r="K239" s="123"/>
      <c r="L239" s="123"/>
      <c r="M239" s="123"/>
      <c r="N239" s="123"/>
    </row>
    <row r="240" spans="2:14">
      <c r="B240" s="122"/>
      <c r="C240" s="122"/>
      <c r="D240" s="123"/>
      <c r="E240" s="123"/>
      <c r="F240" s="123"/>
      <c r="G240" s="123"/>
      <c r="H240" s="123"/>
      <c r="I240" s="123"/>
      <c r="J240" s="123"/>
      <c r="K240" s="123"/>
      <c r="L240" s="123"/>
      <c r="M240" s="123"/>
      <c r="N240" s="123"/>
    </row>
    <row r="241" spans="2:14">
      <c r="B241" s="122"/>
      <c r="C241" s="122"/>
      <c r="D241" s="123"/>
      <c r="E241" s="123"/>
      <c r="F241" s="123"/>
      <c r="G241" s="123"/>
      <c r="H241" s="123"/>
      <c r="I241" s="123"/>
      <c r="J241" s="123"/>
      <c r="K241" s="123"/>
      <c r="L241" s="123"/>
      <c r="M241" s="123"/>
      <c r="N241" s="123"/>
    </row>
    <row r="242" spans="2:14">
      <c r="B242" s="122"/>
      <c r="C242" s="122"/>
      <c r="D242" s="123"/>
      <c r="E242" s="123"/>
      <c r="F242" s="123"/>
      <c r="G242" s="123"/>
      <c r="H242" s="123"/>
      <c r="I242" s="123"/>
      <c r="J242" s="123"/>
      <c r="K242" s="123"/>
      <c r="L242" s="123"/>
      <c r="M242" s="123"/>
      <c r="N242" s="123"/>
    </row>
    <row r="243" spans="2:14">
      <c r="B243" s="122"/>
      <c r="C243" s="122"/>
      <c r="D243" s="123"/>
      <c r="E243" s="123"/>
      <c r="F243" s="123"/>
      <c r="G243" s="123"/>
      <c r="H243" s="123"/>
      <c r="I243" s="123"/>
      <c r="J243" s="123"/>
      <c r="K243" s="123"/>
      <c r="L243" s="123"/>
      <c r="M243" s="123"/>
      <c r="N243" s="123"/>
    </row>
    <row r="244" spans="2:14">
      <c r="B244" s="122"/>
      <c r="C244" s="122"/>
      <c r="D244" s="123"/>
      <c r="E244" s="123"/>
      <c r="F244" s="123"/>
      <c r="G244" s="123"/>
      <c r="H244" s="123"/>
      <c r="I244" s="123"/>
      <c r="J244" s="123"/>
      <c r="K244" s="123"/>
      <c r="L244" s="123"/>
      <c r="M244" s="123"/>
      <c r="N244" s="123"/>
    </row>
    <row r="245" spans="2:14">
      <c r="B245" s="122"/>
      <c r="C245" s="122"/>
      <c r="D245" s="123"/>
      <c r="E245" s="123"/>
      <c r="F245" s="123"/>
      <c r="G245" s="123"/>
      <c r="H245" s="123"/>
      <c r="I245" s="123"/>
      <c r="J245" s="123"/>
      <c r="K245" s="123"/>
      <c r="L245" s="123"/>
      <c r="M245" s="123"/>
      <c r="N245" s="123"/>
    </row>
    <row r="246" spans="2:14">
      <c r="B246" s="122"/>
      <c r="C246" s="122"/>
      <c r="D246" s="123"/>
      <c r="E246" s="123"/>
      <c r="F246" s="123"/>
      <c r="G246" s="123"/>
      <c r="H246" s="123"/>
      <c r="I246" s="123"/>
      <c r="J246" s="123"/>
      <c r="K246" s="123"/>
      <c r="L246" s="123"/>
      <c r="M246" s="123"/>
      <c r="N246" s="123"/>
    </row>
    <row r="247" spans="2:14">
      <c r="B247" s="122"/>
      <c r="C247" s="122"/>
      <c r="D247" s="123"/>
      <c r="E247" s="123"/>
      <c r="F247" s="123"/>
      <c r="G247" s="123"/>
      <c r="H247" s="123"/>
      <c r="I247" s="123"/>
      <c r="J247" s="123"/>
      <c r="K247" s="123"/>
      <c r="L247" s="123"/>
      <c r="M247" s="123"/>
      <c r="N247" s="123"/>
    </row>
    <row r="248" spans="2:14">
      <c r="B248" s="122"/>
      <c r="C248" s="122"/>
      <c r="D248" s="123"/>
      <c r="E248" s="123"/>
      <c r="F248" s="123"/>
      <c r="G248" s="123"/>
      <c r="H248" s="123"/>
      <c r="I248" s="123"/>
      <c r="J248" s="123"/>
      <c r="K248" s="123"/>
      <c r="L248" s="123"/>
      <c r="M248" s="123"/>
      <c r="N248" s="123"/>
    </row>
    <row r="249" spans="2:14">
      <c r="B249" s="122"/>
      <c r="C249" s="122"/>
      <c r="D249" s="123"/>
      <c r="E249" s="123"/>
      <c r="F249" s="123"/>
      <c r="G249" s="123"/>
      <c r="H249" s="123"/>
      <c r="I249" s="123"/>
      <c r="J249" s="123"/>
      <c r="K249" s="123"/>
      <c r="L249" s="123"/>
      <c r="M249" s="123"/>
      <c r="N249" s="123"/>
    </row>
    <row r="250" spans="2:14">
      <c r="B250" s="132"/>
      <c r="C250" s="122"/>
      <c r="D250" s="123"/>
      <c r="E250" s="123"/>
      <c r="F250" s="123"/>
      <c r="G250" s="123"/>
      <c r="H250" s="123"/>
      <c r="I250" s="123"/>
      <c r="J250" s="123"/>
      <c r="K250" s="123"/>
      <c r="L250" s="123"/>
      <c r="M250" s="123"/>
      <c r="N250" s="123"/>
    </row>
    <row r="251" spans="2:14">
      <c r="B251" s="132"/>
      <c r="C251" s="122"/>
      <c r="D251" s="123"/>
      <c r="E251" s="123"/>
      <c r="F251" s="123"/>
      <c r="G251" s="123"/>
      <c r="H251" s="123"/>
      <c r="I251" s="123"/>
      <c r="J251" s="123"/>
      <c r="K251" s="123"/>
      <c r="L251" s="123"/>
      <c r="M251" s="123"/>
      <c r="N251" s="123"/>
    </row>
    <row r="252" spans="2:14">
      <c r="B252" s="133"/>
      <c r="C252" s="122"/>
      <c r="D252" s="123"/>
      <c r="E252" s="123"/>
      <c r="F252" s="123"/>
      <c r="G252" s="123"/>
      <c r="H252" s="123"/>
      <c r="I252" s="123"/>
      <c r="J252" s="123"/>
      <c r="K252" s="123"/>
      <c r="L252" s="123"/>
      <c r="M252" s="123"/>
      <c r="N252" s="123"/>
    </row>
    <row r="253" spans="2:14">
      <c r="B253" s="122"/>
      <c r="C253" s="122"/>
      <c r="D253" s="123"/>
      <c r="E253" s="123"/>
      <c r="F253" s="123"/>
      <c r="G253" s="123"/>
      <c r="H253" s="123"/>
      <c r="I253" s="123"/>
      <c r="J253" s="123"/>
      <c r="K253" s="123"/>
      <c r="L253" s="123"/>
      <c r="M253" s="123"/>
      <c r="N253" s="123"/>
    </row>
    <row r="254" spans="2:14">
      <c r="B254" s="122"/>
      <c r="C254" s="122"/>
      <c r="D254" s="123"/>
      <c r="E254" s="123"/>
      <c r="F254" s="123"/>
      <c r="G254" s="123"/>
      <c r="H254" s="123"/>
      <c r="I254" s="123"/>
      <c r="J254" s="123"/>
      <c r="K254" s="123"/>
      <c r="L254" s="123"/>
      <c r="M254" s="123"/>
      <c r="N254" s="123"/>
    </row>
    <row r="255" spans="2:14">
      <c r="B255" s="122"/>
      <c r="C255" s="122"/>
      <c r="D255" s="123"/>
      <c r="E255" s="123"/>
      <c r="F255" s="123"/>
      <c r="G255" s="123"/>
      <c r="H255" s="123"/>
      <c r="I255" s="123"/>
      <c r="J255" s="123"/>
      <c r="K255" s="123"/>
      <c r="L255" s="123"/>
      <c r="M255" s="123"/>
      <c r="N255" s="123"/>
    </row>
    <row r="256" spans="2:14">
      <c r="B256" s="122"/>
      <c r="C256" s="122"/>
      <c r="D256" s="122"/>
      <c r="E256" s="122"/>
      <c r="F256" s="122"/>
      <c r="G256" s="122"/>
      <c r="H256" s="123"/>
      <c r="I256" s="123"/>
      <c r="J256" s="123"/>
      <c r="K256" s="123"/>
      <c r="L256" s="123"/>
      <c r="M256" s="123"/>
      <c r="N256" s="123"/>
    </row>
    <row r="257" spans="2:14">
      <c r="B257" s="122"/>
      <c r="C257" s="122"/>
      <c r="D257" s="122"/>
      <c r="E257" s="122"/>
      <c r="F257" s="122"/>
      <c r="G257" s="122"/>
      <c r="H257" s="123"/>
      <c r="I257" s="123"/>
      <c r="J257" s="123"/>
      <c r="K257" s="123"/>
      <c r="L257" s="123"/>
      <c r="M257" s="123"/>
      <c r="N257" s="123"/>
    </row>
    <row r="258" spans="2:14">
      <c r="B258" s="122"/>
      <c r="C258" s="122"/>
      <c r="D258" s="122"/>
      <c r="E258" s="122"/>
      <c r="F258" s="122"/>
      <c r="G258" s="122"/>
      <c r="H258" s="123"/>
      <c r="I258" s="123"/>
      <c r="J258" s="123"/>
      <c r="K258" s="123"/>
      <c r="L258" s="123"/>
      <c r="M258" s="123"/>
      <c r="N258" s="123"/>
    </row>
    <row r="259" spans="2:14">
      <c r="B259" s="122"/>
      <c r="C259" s="122"/>
      <c r="D259" s="122"/>
      <c r="E259" s="122"/>
      <c r="F259" s="122"/>
      <c r="G259" s="122"/>
      <c r="H259" s="123"/>
      <c r="I259" s="123"/>
      <c r="J259" s="123"/>
      <c r="K259" s="123"/>
      <c r="L259" s="123"/>
      <c r="M259" s="123"/>
      <c r="N259" s="123"/>
    </row>
    <row r="260" spans="2:14">
      <c r="B260" s="122"/>
      <c r="C260" s="122"/>
      <c r="D260" s="122"/>
      <c r="E260" s="122"/>
      <c r="F260" s="122"/>
      <c r="G260" s="122"/>
      <c r="H260" s="123"/>
      <c r="I260" s="123"/>
      <c r="J260" s="123"/>
      <c r="K260" s="123"/>
      <c r="L260" s="123"/>
      <c r="M260" s="123"/>
      <c r="N260" s="123"/>
    </row>
    <row r="261" spans="2:14">
      <c r="B261" s="122"/>
      <c r="C261" s="122"/>
      <c r="D261" s="122"/>
      <c r="E261" s="122"/>
      <c r="F261" s="122"/>
      <c r="G261" s="122"/>
      <c r="H261" s="123"/>
      <c r="I261" s="123"/>
      <c r="J261" s="123"/>
      <c r="K261" s="123"/>
      <c r="L261" s="123"/>
      <c r="M261" s="123"/>
      <c r="N261" s="123"/>
    </row>
    <row r="262" spans="2:14">
      <c r="B262" s="122"/>
      <c r="C262" s="122"/>
      <c r="D262" s="122"/>
      <c r="E262" s="122"/>
      <c r="F262" s="122"/>
      <c r="G262" s="122"/>
      <c r="H262" s="123"/>
      <c r="I262" s="123"/>
      <c r="J262" s="123"/>
      <c r="K262" s="123"/>
      <c r="L262" s="123"/>
      <c r="M262" s="123"/>
      <c r="N262" s="123"/>
    </row>
    <row r="263" spans="2:14">
      <c r="B263" s="122"/>
      <c r="C263" s="122"/>
      <c r="D263" s="122"/>
      <c r="E263" s="122"/>
      <c r="F263" s="122"/>
      <c r="G263" s="122"/>
      <c r="H263" s="123"/>
      <c r="I263" s="123"/>
      <c r="J263" s="123"/>
      <c r="K263" s="123"/>
      <c r="L263" s="123"/>
      <c r="M263" s="123"/>
      <c r="N263" s="123"/>
    </row>
    <row r="264" spans="2:14">
      <c r="B264" s="122"/>
      <c r="C264" s="122"/>
      <c r="D264" s="122"/>
      <c r="E264" s="122"/>
      <c r="F264" s="122"/>
      <c r="G264" s="122"/>
      <c r="H264" s="123"/>
      <c r="I264" s="123"/>
      <c r="J264" s="123"/>
      <c r="K264" s="123"/>
      <c r="L264" s="123"/>
      <c r="M264" s="123"/>
      <c r="N264" s="123"/>
    </row>
    <row r="265" spans="2:14">
      <c r="B265" s="122"/>
      <c r="C265" s="122"/>
      <c r="D265" s="122"/>
      <c r="E265" s="122"/>
      <c r="F265" s="122"/>
      <c r="G265" s="122"/>
      <c r="H265" s="123"/>
      <c r="I265" s="123"/>
      <c r="J265" s="123"/>
      <c r="K265" s="123"/>
      <c r="L265" s="123"/>
      <c r="M265" s="123"/>
      <c r="N265" s="123"/>
    </row>
    <row r="266" spans="2:14">
      <c r="B266" s="122"/>
      <c r="C266" s="122"/>
      <c r="D266" s="122"/>
      <c r="E266" s="122"/>
      <c r="F266" s="122"/>
      <c r="G266" s="122"/>
      <c r="H266" s="123"/>
      <c r="I266" s="123"/>
      <c r="J266" s="123"/>
      <c r="K266" s="123"/>
      <c r="L266" s="123"/>
      <c r="M266" s="123"/>
      <c r="N266" s="123"/>
    </row>
    <row r="267" spans="2:14">
      <c r="B267" s="122"/>
      <c r="C267" s="122"/>
      <c r="D267" s="122"/>
      <c r="E267" s="122"/>
      <c r="F267" s="122"/>
      <c r="G267" s="122"/>
      <c r="H267" s="123"/>
      <c r="I267" s="123"/>
      <c r="J267" s="123"/>
      <c r="K267" s="123"/>
      <c r="L267" s="123"/>
      <c r="M267" s="123"/>
      <c r="N267" s="123"/>
    </row>
    <row r="268" spans="2:14">
      <c r="B268" s="122"/>
      <c r="C268" s="122"/>
      <c r="D268" s="122"/>
      <c r="E268" s="122"/>
      <c r="F268" s="122"/>
      <c r="G268" s="122"/>
      <c r="H268" s="123"/>
      <c r="I268" s="123"/>
      <c r="J268" s="123"/>
      <c r="K268" s="123"/>
      <c r="L268" s="123"/>
      <c r="M268" s="123"/>
      <c r="N268" s="123"/>
    </row>
    <row r="269" spans="2:14">
      <c r="B269" s="122"/>
      <c r="C269" s="122"/>
      <c r="D269" s="122"/>
      <c r="E269" s="122"/>
      <c r="F269" s="122"/>
      <c r="G269" s="122"/>
      <c r="H269" s="123"/>
      <c r="I269" s="123"/>
      <c r="J269" s="123"/>
      <c r="K269" s="123"/>
      <c r="L269" s="123"/>
      <c r="M269" s="123"/>
      <c r="N269" s="123"/>
    </row>
    <row r="270" spans="2:14">
      <c r="B270" s="122"/>
      <c r="C270" s="122"/>
      <c r="D270" s="122"/>
      <c r="E270" s="122"/>
      <c r="F270" s="122"/>
      <c r="G270" s="122"/>
      <c r="H270" s="123"/>
      <c r="I270" s="123"/>
      <c r="J270" s="123"/>
      <c r="K270" s="123"/>
      <c r="L270" s="123"/>
      <c r="M270" s="123"/>
      <c r="N270" s="123"/>
    </row>
    <row r="271" spans="2:14">
      <c r="B271" s="122"/>
      <c r="C271" s="122"/>
      <c r="D271" s="122"/>
      <c r="E271" s="122"/>
      <c r="F271" s="122"/>
      <c r="G271" s="122"/>
      <c r="H271" s="123"/>
      <c r="I271" s="123"/>
      <c r="J271" s="123"/>
      <c r="K271" s="123"/>
      <c r="L271" s="123"/>
      <c r="M271" s="123"/>
      <c r="N271" s="123"/>
    </row>
    <row r="272" spans="2:14">
      <c r="B272" s="122"/>
      <c r="C272" s="122"/>
      <c r="D272" s="122"/>
      <c r="E272" s="122"/>
      <c r="F272" s="122"/>
      <c r="G272" s="122"/>
      <c r="H272" s="123"/>
      <c r="I272" s="123"/>
      <c r="J272" s="123"/>
      <c r="K272" s="123"/>
      <c r="L272" s="123"/>
      <c r="M272" s="123"/>
      <c r="N272" s="123"/>
    </row>
    <row r="273" spans="2:14">
      <c r="B273" s="122"/>
      <c r="C273" s="122"/>
      <c r="D273" s="122"/>
      <c r="E273" s="122"/>
      <c r="F273" s="122"/>
      <c r="G273" s="122"/>
      <c r="H273" s="123"/>
      <c r="I273" s="123"/>
      <c r="J273" s="123"/>
      <c r="K273" s="123"/>
      <c r="L273" s="123"/>
      <c r="M273" s="123"/>
      <c r="N273" s="123"/>
    </row>
    <row r="274" spans="2:14">
      <c r="B274" s="122"/>
      <c r="C274" s="122"/>
      <c r="D274" s="122"/>
      <c r="E274" s="122"/>
      <c r="F274" s="122"/>
      <c r="G274" s="122"/>
      <c r="H274" s="123"/>
      <c r="I274" s="123"/>
      <c r="J274" s="123"/>
      <c r="K274" s="123"/>
      <c r="L274" s="123"/>
      <c r="M274" s="123"/>
      <c r="N274" s="123"/>
    </row>
    <row r="275" spans="2:14">
      <c r="B275" s="122"/>
      <c r="C275" s="122"/>
      <c r="D275" s="122"/>
      <c r="E275" s="122"/>
      <c r="F275" s="122"/>
      <c r="G275" s="122"/>
      <c r="H275" s="123"/>
      <c r="I275" s="123"/>
      <c r="J275" s="123"/>
      <c r="K275" s="123"/>
      <c r="L275" s="123"/>
      <c r="M275" s="123"/>
      <c r="N275" s="123"/>
    </row>
    <row r="276" spans="2:14">
      <c r="B276" s="122"/>
      <c r="C276" s="122"/>
      <c r="D276" s="122"/>
      <c r="E276" s="122"/>
      <c r="F276" s="122"/>
      <c r="G276" s="122"/>
      <c r="H276" s="123"/>
      <c r="I276" s="123"/>
      <c r="J276" s="123"/>
      <c r="K276" s="123"/>
      <c r="L276" s="123"/>
      <c r="M276" s="123"/>
      <c r="N276" s="123"/>
    </row>
    <row r="277" spans="2:14">
      <c r="B277" s="122"/>
      <c r="C277" s="122"/>
      <c r="D277" s="122"/>
      <c r="E277" s="122"/>
      <c r="F277" s="122"/>
      <c r="G277" s="122"/>
      <c r="H277" s="123"/>
      <c r="I277" s="123"/>
      <c r="J277" s="123"/>
      <c r="K277" s="123"/>
      <c r="L277" s="123"/>
      <c r="M277" s="123"/>
      <c r="N277" s="123"/>
    </row>
    <row r="278" spans="2:14">
      <c r="B278" s="122"/>
      <c r="C278" s="122"/>
      <c r="D278" s="122"/>
      <c r="E278" s="122"/>
      <c r="F278" s="122"/>
      <c r="G278" s="122"/>
      <c r="H278" s="123"/>
      <c r="I278" s="123"/>
      <c r="J278" s="123"/>
      <c r="K278" s="123"/>
      <c r="L278" s="123"/>
      <c r="M278" s="123"/>
      <c r="N278" s="123"/>
    </row>
    <row r="279" spans="2:14">
      <c r="B279" s="122"/>
      <c r="C279" s="122"/>
      <c r="D279" s="122"/>
      <c r="E279" s="122"/>
      <c r="F279" s="122"/>
      <c r="G279" s="122"/>
      <c r="H279" s="123"/>
      <c r="I279" s="123"/>
      <c r="J279" s="123"/>
      <c r="K279" s="123"/>
      <c r="L279" s="123"/>
      <c r="M279" s="123"/>
      <c r="N279" s="123"/>
    </row>
    <row r="280" spans="2:14">
      <c r="B280" s="122"/>
      <c r="C280" s="122"/>
      <c r="D280" s="122"/>
      <c r="E280" s="122"/>
      <c r="F280" s="122"/>
      <c r="G280" s="122"/>
      <c r="H280" s="123"/>
      <c r="I280" s="123"/>
      <c r="J280" s="123"/>
      <c r="K280" s="123"/>
      <c r="L280" s="123"/>
      <c r="M280" s="123"/>
      <c r="N280" s="123"/>
    </row>
    <row r="281" spans="2:14">
      <c r="B281" s="122"/>
      <c r="C281" s="122"/>
      <c r="D281" s="122"/>
      <c r="E281" s="122"/>
      <c r="F281" s="122"/>
      <c r="G281" s="122"/>
      <c r="H281" s="123"/>
      <c r="I281" s="123"/>
      <c r="J281" s="123"/>
      <c r="K281" s="123"/>
      <c r="L281" s="123"/>
      <c r="M281" s="123"/>
      <c r="N281" s="123"/>
    </row>
    <row r="282" spans="2:14">
      <c r="B282" s="122"/>
      <c r="C282" s="122"/>
      <c r="D282" s="122"/>
      <c r="E282" s="122"/>
      <c r="F282" s="122"/>
      <c r="G282" s="122"/>
      <c r="H282" s="123"/>
      <c r="I282" s="123"/>
      <c r="J282" s="123"/>
      <c r="K282" s="123"/>
      <c r="L282" s="123"/>
      <c r="M282" s="123"/>
      <c r="N282" s="123"/>
    </row>
    <row r="283" spans="2:14">
      <c r="B283" s="122"/>
      <c r="C283" s="122"/>
      <c r="D283" s="122"/>
      <c r="E283" s="122"/>
      <c r="F283" s="122"/>
      <c r="G283" s="122"/>
      <c r="H283" s="123"/>
      <c r="I283" s="123"/>
      <c r="J283" s="123"/>
      <c r="K283" s="123"/>
      <c r="L283" s="123"/>
      <c r="M283" s="123"/>
      <c r="N283" s="123"/>
    </row>
    <row r="284" spans="2:14">
      <c r="B284" s="122"/>
      <c r="C284" s="122"/>
      <c r="D284" s="122"/>
      <c r="E284" s="122"/>
      <c r="F284" s="122"/>
      <c r="G284" s="122"/>
      <c r="H284" s="123"/>
      <c r="I284" s="123"/>
      <c r="J284" s="123"/>
      <c r="K284" s="123"/>
      <c r="L284" s="123"/>
      <c r="M284" s="123"/>
      <c r="N284" s="123"/>
    </row>
    <row r="285" spans="2:14">
      <c r="B285" s="122"/>
      <c r="C285" s="122"/>
      <c r="D285" s="122"/>
      <c r="E285" s="122"/>
      <c r="F285" s="122"/>
      <c r="G285" s="122"/>
      <c r="H285" s="123"/>
      <c r="I285" s="123"/>
      <c r="J285" s="123"/>
      <c r="K285" s="123"/>
      <c r="L285" s="123"/>
      <c r="M285" s="123"/>
      <c r="N285" s="123"/>
    </row>
    <row r="286" spans="2:14">
      <c r="B286" s="122"/>
      <c r="C286" s="122"/>
      <c r="D286" s="122"/>
      <c r="E286" s="122"/>
      <c r="F286" s="122"/>
      <c r="G286" s="122"/>
      <c r="H286" s="123"/>
      <c r="I286" s="123"/>
      <c r="J286" s="123"/>
      <c r="K286" s="123"/>
      <c r="L286" s="123"/>
      <c r="M286" s="123"/>
      <c r="N286" s="123"/>
    </row>
    <row r="287" spans="2:14">
      <c r="B287" s="122"/>
      <c r="C287" s="122"/>
      <c r="D287" s="122"/>
      <c r="E287" s="122"/>
      <c r="F287" s="122"/>
      <c r="G287" s="122"/>
      <c r="H287" s="123"/>
      <c r="I287" s="123"/>
      <c r="J287" s="123"/>
      <c r="K287" s="123"/>
      <c r="L287" s="123"/>
      <c r="M287" s="123"/>
      <c r="N287" s="123"/>
    </row>
    <row r="288" spans="2:14">
      <c r="B288" s="122"/>
      <c r="C288" s="122"/>
      <c r="D288" s="122"/>
      <c r="E288" s="122"/>
      <c r="F288" s="122"/>
      <c r="G288" s="122"/>
      <c r="H288" s="123"/>
      <c r="I288" s="123"/>
      <c r="J288" s="123"/>
      <c r="K288" s="123"/>
      <c r="L288" s="123"/>
      <c r="M288" s="123"/>
      <c r="N288" s="123"/>
    </row>
    <row r="289" spans="2:14">
      <c r="B289" s="122"/>
      <c r="C289" s="122"/>
      <c r="D289" s="122"/>
      <c r="E289" s="122"/>
      <c r="F289" s="122"/>
      <c r="G289" s="122"/>
      <c r="H289" s="123"/>
      <c r="I289" s="123"/>
      <c r="J289" s="123"/>
      <c r="K289" s="123"/>
      <c r="L289" s="123"/>
      <c r="M289" s="123"/>
      <c r="N289" s="123"/>
    </row>
    <row r="290" spans="2:14">
      <c r="B290" s="122"/>
      <c r="C290" s="122"/>
      <c r="D290" s="122"/>
      <c r="E290" s="122"/>
      <c r="F290" s="122"/>
      <c r="G290" s="122"/>
      <c r="H290" s="123"/>
      <c r="I290" s="123"/>
      <c r="J290" s="123"/>
      <c r="K290" s="123"/>
      <c r="L290" s="123"/>
      <c r="M290" s="123"/>
      <c r="N290" s="123"/>
    </row>
    <row r="291" spans="2:14">
      <c r="B291" s="122"/>
      <c r="C291" s="122"/>
      <c r="D291" s="122"/>
      <c r="E291" s="122"/>
      <c r="F291" s="122"/>
      <c r="G291" s="122"/>
      <c r="H291" s="123"/>
      <c r="I291" s="123"/>
      <c r="J291" s="123"/>
      <c r="K291" s="123"/>
      <c r="L291" s="123"/>
      <c r="M291" s="123"/>
      <c r="N291" s="123"/>
    </row>
    <row r="292" spans="2:14">
      <c r="B292" s="122"/>
      <c r="C292" s="122"/>
      <c r="D292" s="122"/>
      <c r="E292" s="122"/>
      <c r="F292" s="122"/>
      <c r="G292" s="122"/>
      <c r="H292" s="123"/>
      <c r="I292" s="123"/>
      <c r="J292" s="123"/>
      <c r="K292" s="123"/>
      <c r="L292" s="123"/>
      <c r="M292" s="123"/>
      <c r="N292" s="123"/>
    </row>
    <row r="293" spans="2:14">
      <c r="B293" s="122"/>
      <c r="C293" s="122"/>
      <c r="D293" s="122"/>
      <c r="E293" s="122"/>
      <c r="F293" s="122"/>
      <c r="G293" s="122"/>
      <c r="H293" s="123"/>
      <c r="I293" s="123"/>
      <c r="J293" s="123"/>
      <c r="K293" s="123"/>
      <c r="L293" s="123"/>
      <c r="M293" s="123"/>
      <c r="N293" s="123"/>
    </row>
    <row r="294" spans="2:14">
      <c r="B294" s="122"/>
      <c r="C294" s="122"/>
      <c r="D294" s="122"/>
      <c r="E294" s="122"/>
      <c r="F294" s="122"/>
      <c r="G294" s="122"/>
      <c r="H294" s="123"/>
      <c r="I294" s="123"/>
      <c r="J294" s="123"/>
      <c r="K294" s="123"/>
      <c r="L294" s="123"/>
      <c r="M294" s="123"/>
      <c r="N294" s="123"/>
    </row>
    <row r="295" spans="2:14">
      <c r="B295" s="122"/>
      <c r="C295" s="122"/>
      <c r="D295" s="122"/>
      <c r="E295" s="122"/>
      <c r="F295" s="122"/>
      <c r="G295" s="122"/>
      <c r="H295" s="123"/>
      <c r="I295" s="123"/>
      <c r="J295" s="123"/>
      <c r="K295" s="123"/>
      <c r="L295" s="123"/>
      <c r="M295" s="123"/>
      <c r="N295" s="123"/>
    </row>
    <row r="296" spans="2:14">
      <c r="B296" s="122"/>
      <c r="C296" s="122"/>
      <c r="D296" s="122"/>
      <c r="E296" s="122"/>
      <c r="F296" s="122"/>
      <c r="G296" s="122"/>
      <c r="H296" s="123"/>
      <c r="I296" s="123"/>
      <c r="J296" s="123"/>
      <c r="K296" s="123"/>
      <c r="L296" s="123"/>
      <c r="M296" s="123"/>
      <c r="N296" s="123"/>
    </row>
    <row r="297" spans="2:14">
      <c r="B297" s="122"/>
      <c r="C297" s="122"/>
      <c r="D297" s="122"/>
      <c r="E297" s="122"/>
      <c r="F297" s="122"/>
      <c r="G297" s="122"/>
      <c r="H297" s="123"/>
      <c r="I297" s="123"/>
      <c r="J297" s="123"/>
      <c r="K297" s="123"/>
      <c r="L297" s="123"/>
      <c r="M297" s="123"/>
      <c r="N297" s="123"/>
    </row>
    <row r="298" spans="2:14">
      <c r="B298" s="122"/>
      <c r="C298" s="122"/>
      <c r="D298" s="122"/>
      <c r="E298" s="122"/>
      <c r="F298" s="122"/>
      <c r="G298" s="122"/>
      <c r="H298" s="123"/>
      <c r="I298" s="123"/>
      <c r="J298" s="123"/>
      <c r="K298" s="123"/>
      <c r="L298" s="123"/>
      <c r="M298" s="123"/>
      <c r="N298" s="123"/>
    </row>
    <row r="299" spans="2:14">
      <c r="B299" s="122"/>
      <c r="C299" s="122"/>
      <c r="D299" s="122"/>
      <c r="E299" s="122"/>
      <c r="F299" s="122"/>
      <c r="G299" s="122"/>
      <c r="H299" s="123"/>
      <c r="I299" s="123"/>
      <c r="J299" s="123"/>
      <c r="K299" s="123"/>
      <c r="L299" s="123"/>
      <c r="M299" s="123"/>
      <c r="N299" s="123"/>
    </row>
    <row r="300" spans="2:14">
      <c r="B300" s="122"/>
      <c r="C300" s="122"/>
      <c r="D300" s="122"/>
      <c r="E300" s="122"/>
      <c r="F300" s="122"/>
      <c r="G300" s="122"/>
      <c r="H300" s="123"/>
      <c r="I300" s="123"/>
      <c r="J300" s="123"/>
      <c r="K300" s="123"/>
      <c r="L300" s="123"/>
      <c r="M300" s="123"/>
      <c r="N300" s="123"/>
    </row>
    <row r="301" spans="2:14">
      <c r="B301" s="122"/>
      <c r="C301" s="122"/>
      <c r="D301" s="122"/>
      <c r="E301" s="122"/>
      <c r="F301" s="122"/>
      <c r="G301" s="122"/>
      <c r="H301" s="123"/>
      <c r="I301" s="123"/>
      <c r="J301" s="123"/>
      <c r="K301" s="123"/>
      <c r="L301" s="123"/>
      <c r="M301" s="123"/>
      <c r="N301" s="123"/>
    </row>
    <row r="302" spans="2:14">
      <c r="B302" s="122"/>
      <c r="C302" s="122"/>
      <c r="D302" s="122"/>
      <c r="E302" s="122"/>
      <c r="F302" s="122"/>
      <c r="G302" s="122"/>
      <c r="H302" s="123"/>
      <c r="I302" s="123"/>
      <c r="J302" s="123"/>
      <c r="K302" s="123"/>
      <c r="L302" s="123"/>
      <c r="M302" s="123"/>
      <c r="N302" s="123"/>
    </row>
    <row r="303" spans="2:14">
      <c r="B303" s="122"/>
      <c r="C303" s="122"/>
      <c r="D303" s="122"/>
      <c r="E303" s="122"/>
      <c r="F303" s="122"/>
      <c r="G303" s="122"/>
      <c r="H303" s="123"/>
      <c r="I303" s="123"/>
      <c r="J303" s="123"/>
      <c r="K303" s="123"/>
      <c r="L303" s="123"/>
      <c r="M303" s="123"/>
      <c r="N303" s="123"/>
    </row>
    <row r="304" spans="2:14">
      <c r="B304" s="122"/>
      <c r="C304" s="122"/>
      <c r="D304" s="122"/>
      <c r="E304" s="122"/>
      <c r="F304" s="122"/>
      <c r="G304" s="122"/>
      <c r="H304" s="123"/>
      <c r="I304" s="123"/>
      <c r="J304" s="123"/>
      <c r="K304" s="123"/>
      <c r="L304" s="123"/>
      <c r="M304" s="123"/>
      <c r="N304" s="123"/>
    </row>
    <row r="305" spans="2:14">
      <c r="B305" s="122"/>
      <c r="C305" s="122"/>
      <c r="D305" s="122"/>
      <c r="E305" s="122"/>
      <c r="F305" s="122"/>
      <c r="G305" s="122"/>
      <c r="H305" s="123"/>
      <c r="I305" s="123"/>
      <c r="J305" s="123"/>
      <c r="K305" s="123"/>
      <c r="L305" s="123"/>
      <c r="M305" s="123"/>
      <c r="N305" s="123"/>
    </row>
    <row r="306" spans="2:14">
      <c r="B306" s="122"/>
      <c r="C306" s="122"/>
      <c r="D306" s="122"/>
      <c r="E306" s="122"/>
      <c r="F306" s="122"/>
      <c r="G306" s="122"/>
      <c r="H306" s="123"/>
      <c r="I306" s="123"/>
      <c r="J306" s="123"/>
      <c r="K306" s="123"/>
      <c r="L306" s="123"/>
      <c r="M306" s="123"/>
      <c r="N306" s="123"/>
    </row>
    <row r="307" spans="2:14">
      <c r="B307" s="122"/>
      <c r="C307" s="122"/>
      <c r="D307" s="122"/>
      <c r="E307" s="122"/>
      <c r="F307" s="122"/>
      <c r="G307" s="122"/>
      <c r="H307" s="123"/>
      <c r="I307" s="123"/>
      <c r="J307" s="123"/>
      <c r="K307" s="123"/>
      <c r="L307" s="123"/>
      <c r="M307" s="123"/>
      <c r="N307" s="123"/>
    </row>
    <row r="308" spans="2:14">
      <c r="B308" s="122"/>
      <c r="C308" s="122"/>
      <c r="D308" s="122"/>
      <c r="E308" s="122"/>
      <c r="F308" s="122"/>
      <c r="G308" s="122"/>
      <c r="H308" s="123"/>
      <c r="I308" s="123"/>
      <c r="J308" s="123"/>
      <c r="K308" s="123"/>
      <c r="L308" s="123"/>
      <c r="M308" s="123"/>
      <c r="N308" s="123"/>
    </row>
    <row r="309" spans="2:14">
      <c r="B309" s="122"/>
      <c r="C309" s="122"/>
      <c r="D309" s="122"/>
      <c r="E309" s="122"/>
      <c r="F309" s="122"/>
      <c r="G309" s="122"/>
      <c r="H309" s="123"/>
      <c r="I309" s="123"/>
      <c r="J309" s="123"/>
      <c r="K309" s="123"/>
      <c r="L309" s="123"/>
      <c r="M309" s="123"/>
      <c r="N309" s="123"/>
    </row>
    <row r="310" spans="2:14">
      <c r="B310" s="122"/>
      <c r="C310" s="122"/>
      <c r="D310" s="122"/>
      <c r="E310" s="122"/>
      <c r="F310" s="122"/>
      <c r="G310" s="122"/>
      <c r="H310" s="123"/>
      <c r="I310" s="123"/>
      <c r="J310" s="123"/>
      <c r="K310" s="123"/>
      <c r="L310" s="123"/>
      <c r="M310" s="123"/>
      <c r="N310" s="123"/>
    </row>
    <row r="311" spans="2:14">
      <c r="B311" s="122"/>
      <c r="C311" s="122"/>
      <c r="D311" s="122"/>
      <c r="E311" s="122"/>
      <c r="F311" s="122"/>
      <c r="G311" s="122"/>
      <c r="H311" s="123"/>
      <c r="I311" s="123"/>
      <c r="J311" s="123"/>
      <c r="K311" s="123"/>
      <c r="L311" s="123"/>
      <c r="M311" s="123"/>
      <c r="N311" s="123"/>
    </row>
    <row r="312" spans="2:14">
      <c r="B312" s="122"/>
      <c r="C312" s="122"/>
      <c r="D312" s="122"/>
      <c r="E312" s="122"/>
      <c r="F312" s="122"/>
      <c r="G312" s="122"/>
      <c r="H312" s="123"/>
      <c r="I312" s="123"/>
      <c r="J312" s="123"/>
      <c r="K312" s="123"/>
      <c r="L312" s="123"/>
      <c r="M312" s="123"/>
      <c r="N312" s="123"/>
    </row>
    <row r="313" spans="2:14">
      <c r="B313" s="122"/>
      <c r="C313" s="122"/>
      <c r="D313" s="122"/>
      <c r="E313" s="122"/>
      <c r="F313" s="122"/>
      <c r="G313" s="122"/>
      <c r="H313" s="123"/>
      <c r="I313" s="123"/>
      <c r="J313" s="123"/>
      <c r="K313" s="123"/>
      <c r="L313" s="123"/>
      <c r="M313" s="123"/>
      <c r="N313" s="123"/>
    </row>
    <row r="314" spans="2:14">
      <c r="B314" s="122"/>
      <c r="C314" s="122"/>
      <c r="D314" s="122"/>
      <c r="E314" s="122"/>
      <c r="F314" s="122"/>
      <c r="G314" s="122"/>
      <c r="H314" s="123"/>
      <c r="I314" s="123"/>
      <c r="J314" s="123"/>
      <c r="K314" s="123"/>
      <c r="L314" s="123"/>
      <c r="M314" s="123"/>
      <c r="N314" s="123"/>
    </row>
    <row r="315" spans="2:14">
      <c r="B315" s="122"/>
      <c r="C315" s="122"/>
      <c r="D315" s="122"/>
      <c r="E315" s="122"/>
      <c r="F315" s="122"/>
      <c r="G315" s="122"/>
      <c r="H315" s="123"/>
      <c r="I315" s="123"/>
      <c r="J315" s="123"/>
      <c r="K315" s="123"/>
      <c r="L315" s="123"/>
      <c r="M315" s="123"/>
      <c r="N315" s="123"/>
    </row>
    <row r="316" spans="2:14">
      <c r="B316" s="122"/>
      <c r="C316" s="122"/>
      <c r="D316" s="122"/>
      <c r="E316" s="122"/>
      <c r="F316" s="122"/>
      <c r="G316" s="122"/>
      <c r="H316" s="123"/>
      <c r="I316" s="123"/>
      <c r="J316" s="123"/>
      <c r="K316" s="123"/>
      <c r="L316" s="123"/>
      <c r="M316" s="123"/>
      <c r="N316" s="123"/>
    </row>
    <row r="317" spans="2:14">
      <c r="B317" s="122"/>
      <c r="C317" s="122"/>
      <c r="D317" s="122"/>
      <c r="E317" s="122"/>
      <c r="F317" s="122"/>
      <c r="G317" s="122"/>
      <c r="H317" s="123"/>
      <c r="I317" s="123"/>
      <c r="J317" s="123"/>
      <c r="K317" s="123"/>
      <c r="L317" s="123"/>
      <c r="M317" s="123"/>
      <c r="N317" s="123"/>
    </row>
    <row r="318" spans="2:14">
      <c r="B318" s="122"/>
      <c r="C318" s="122"/>
      <c r="D318" s="122"/>
      <c r="E318" s="122"/>
      <c r="F318" s="122"/>
      <c r="G318" s="122"/>
      <c r="H318" s="123"/>
      <c r="I318" s="123"/>
      <c r="J318" s="123"/>
      <c r="K318" s="123"/>
      <c r="L318" s="123"/>
      <c r="M318" s="123"/>
      <c r="N318" s="123"/>
    </row>
    <row r="319" spans="2:14">
      <c r="B319" s="122"/>
      <c r="C319" s="122"/>
      <c r="D319" s="122"/>
      <c r="E319" s="122"/>
      <c r="F319" s="122"/>
      <c r="G319" s="122"/>
      <c r="H319" s="123"/>
      <c r="I319" s="123"/>
      <c r="J319" s="123"/>
      <c r="K319" s="123"/>
      <c r="L319" s="123"/>
      <c r="M319" s="123"/>
      <c r="N319" s="123"/>
    </row>
    <row r="320" spans="2:14">
      <c r="B320" s="122"/>
      <c r="C320" s="122"/>
      <c r="D320" s="122"/>
      <c r="E320" s="122"/>
      <c r="F320" s="122"/>
      <c r="G320" s="122"/>
      <c r="H320" s="123"/>
      <c r="I320" s="123"/>
      <c r="J320" s="123"/>
      <c r="K320" s="123"/>
      <c r="L320" s="123"/>
      <c r="M320" s="123"/>
      <c r="N320" s="123"/>
    </row>
    <row r="321" spans="2:14">
      <c r="B321" s="122"/>
      <c r="C321" s="122"/>
      <c r="D321" s="122"/>
      <c r="E321" s="122"/>
      <c r="F321" s="122"/>
      <c r="G321" s="122"/>
      <c r="H321" s="123"/>
      <c r="I321" s="123"/>
      <c r="J321" s="123"/>
      <c r="K321" s="123"/>
      <c r="L321" s="123"/>
      <c r="M321" s="123"/>
      <c r="N321" s="123"/>
    </row>
    <row r="322" spans="2:14">
      <c r="B322" s="122"/>
      <c r="C322" s="122"/>
      <c r="D322" s="122"/>
      <c r="E322" s="122"/>
      <c r="F322" s="122"/>
      <c r="G322" s="122"/>
      <c r="H322" s="123"/>
      <c r="I322" s="123"/>
      <c r="J322" s="123"/>
      <c r="K322" s="123"/>
      <c r="L322" s="123"/>
      <c r="M322" s="123"/>
      <c r="N322" s="123"/>
    </row>
    <row r="323" spans="2:14">
      <c r="B323" s="122"/>
      <c r="C323" s="122"/>
      <c r="D323" s="122"/>
      <c r="E323" s="122"/>
      <c r="F323" s="122"/>
      <c r="G323" s="122"/>
      <c r="H323" s="123"/>
      <c r="I323" s="123"/>
      <c r="J323" s="123"/>
      <c r="K323" s="123"/>
      <c r="L323" s="123"/>
      <c r="M323" s="123"/>
      <c r="N323" s="123"/>
    </row>
    <row r="324" spans="2:14">
      <c r="B324" s="122"/>
      <c r="C324" s="122"/>
      <c r="D324" s="122"/>
      <c r="E324" s="122"/>
      <c r="F324" s="122"/>
      <c r="G324" s="122"/>
      <c r="H324" s="123"/>
      <c r="I324" s="123"/>
      <c r="J324" s="123"/>
      <c r="K324" s="123"/>
      <c r="L324" s="123"/>
      <c r="M324" s="123"/>
      <c r="N324" s="123"/>
    </row>
    <row r="325" spans="2:14">
      <c r="B325" s="122"/>
      <c r="C325" s="122"/>
      <c r="D325" s="122"/>
      <c r="E325" s="122"/>
      <c r="F325" s="122"/>
      <c r="G325" s="122"/>
      <c r="H325" s="123"/>
      <c r="I325" s="123"/>
      <c r="J325" s="123"/>
      <c r="K325" s="123"/>
      <c r="L325" s="123"/>
      <c r="M325" s="123"/>
      <c r="N325" s="123"/>
    </row>
    <row r="326" spans="2:14">
      <c r="B326" s="122"/>
      <c r="C326" s="122"/>
      <c r="D326" s="122"/>
      <c r="E326" s="122"/>
      <c r="F326" s="122"/>
      <c r="G326" s="122"/>
      <c r="H326" s="123"/>
      <c r="I326" s="123"/>
      <c r="J326" s="123"/>
      <c r="K326" s="123"/>
      <c r="L326" s="123"/>
      <c r="M326" s="123"/>
      <c r="N326" s="123"/>
    </row>
    <row r="327" spans="2:14">
      <c r="B327" s="122"/>
      <c r="C327" s="122"/>
      <c r="D327" s="122"/>
      <c r="E327" s="122"/>
      <c r="F327" s="122"/>
      <c r="G327" s="122"/>
      <c r="H327" s="123"/>
      <c r="I327" s="123"/>
      <c r="J327" s="123"/>
      <c r="K327" s="123"/>
      <c r="L327" s="123"/>
      <c r="M327" s="123"/>
      <c r="N327" s="123"/>
    </row>
    <row r="328" spans="2:14">
      <c r="B328" s="122"/>
      <c r="C328" s="122"/>
      <c r="D328" s="122"/>
      <c r="E328" s="122"/>
      <c r="F328" s="122"/>
      <c r="G328" s="122"/>
      <c r="H328" s="123"/>
      <c r="I328" s="123"/>
      <c r="J328" s="123"/>
      <c r="K328" s="123"/>
      <c r="L328" s="123"/>
      <c r="M328" s="123"/>
      <c r="N328" s="123"/>
    </row>
    <row r="329" spans="2:14">
      <c r="B329" s="122"/>
      <c r="C329" s="122"/>
      <c r="D329" s="122"/>
      <c r="E329" s="122"/>
      <c r="F329" s="122"/>
      <c r="G329" s="122"/>
      <c r="H329" s="123"/>
      <c r="I329" s="123"/>
      <c r="J329" s="123"/>
      <c r="K329" s="123"/>
      <c r="L329" s="123"/>
      <c r="M329" s="123"/>
      <c r="N329" s="123"/>
    </row>
    <row r="330" spans="2:14">
      <c r="B330" s="122"/>
      <c r="C330" s="122"/>
      <c r="D330" s="122"/>
      <c r="E330" s="122"/>
      <c r="F330" s="122"/>
      <c r="G330" s="122"/>
      <c r="H330" s="123"/>
      <c r="I330" s="123"/>
      <c r="J330" s="123"/>
      <c r="K330" s="123"/>
      <c r="L330" s="123"/>
      <c r="M330" s="123"/>
      <c r="N330" s="123"/>
    </row>
    <row r="331" spans="2:14">
      <c r="B331" s="122"/>
      <c r="C331" s="122"/>
      <c r="D331" s="122"/>
      <c r="E331" s="122"/>
      <c r="F331" s="122"/>
      <c r="G331" s="122"/>
      <c r="H331" s="123"/>
      <c r="I331" s="123"/>
      <c r="J331" s="123"/>
      <c r="K331" s="123"/>
      <c r="L331" s="123"/>
      <c r="M331" s="123"/>
      <c r="N331" s="123"/>
    </row>
    <row r="332" spans="2:14">
      <c r="B332" s="122"/>
      <c r="C332" s="122"/>
      <c r="D332" s="122"/>
      <c r="E332" s="122"/>
      <c r="F332" s="122"/>
      <c r="G332" s="122"/>
      <c r="H332" s="123"/>
      <c r="I332" s="123"/>
      <c r="J332" s="123"/>
      <c r="K332" s="123"/>
      <c r="L332" s="123"/>
      <c r="M332" s="123"/>
      <c r="N332" s="123"/>
    </row>
    <row r="333" spans="2:14">
      <c r="B333" s="122"/>
      <c r="C333" s="122"/>
      <c r="D333" s="122"/>
      <c r="E333" s="122"/>
      <c r="F333" s="122"/>
      <c r="G333" s="122"/>
      <c r="H333" s="123"/>
      <c r="I333" s="123"/>
      <c r="J333" s="123"/>
      <c r="K333" s="123"/>
      <c r="L333" s="123"/>
      <c r="M333" s="123"/>
      <c r="N333" s="123"/>
    </row>
    <row r="334" spans="2:14">
      <c r="B334" s="122"/>
      <c r="C334" s="122"/>
      <c r="D334" s="122"/>
      <c r="E334" s="122"/>
      <c r="F334" s="122"/>
      <c r="G334" s="122"/>
      <c r="H334" s="123"/>
      <c r="I334" s="123"/>
      <c r="J334" s="123"/>
      <c r="K334" s="123"/>
      <c r="L334" s="123"/>
      <c r="M334" s="123"/>
      <c r="N334" s="123"/>
    </row>
    <row r="335" spans="2:14">
      <c r="B335" s="122"/>
      <c r="C335" s="122"/>
      <c r="D335" s="122"/>
      <c r="E335" s="122"/>
      <c r="F335" s="122"/>
      <c r="G335" s="122"/>
      <c r="H335" s="123"/>
      <c r="I335" s="123"/>
      <c r="J335" s="123"/>
      <c r="K335" s="123"/>
      <c r="L335" s="123"/>
      <c r="M335" s="123"/>
      <c r="N335" s="123"/>
    </row>
    <row r="336" spans="2:14">
      <c r="B336" s="122"/>
      <c r="C336" s="122"/>
      <c r="D336" s="122"/>
      <c r="E336" s="122"/>
      <c r="F336" s="122"/>
      <c r="G336" s="122"/>
      <c r="H336" s="123"/>
      <c r="I336" s="123"/>
      <c r="J336" s="123"/>
      <c r="K336" s="123"/>
      <c r="L336" s="123"/>
      <c r="M336" s="123"/>
      <c r="N336" s="123"/>
    </row>
    <row r="337" spans="2:14">
      <c r="B337" s="122"/>
      <c r="C337" s="122"/>
      <c r="D337" s="122"/>
      <c r="E337" s="122"/>
      <c r="F337" s="122"/>
      <c r="G337" s="122"/>
      <c r="H337" s="123"/>
      <c r="I337" s="123"/>
      <c r="J337" s="123"/>
      <c r="K337" s="123"/>
      <c r="L337" s="123"/>
      <c r="M337" s="123"/>
      <c r="N337" s="123"/>
    </row>
    <row r="338" spans="2:14">
      <c r="B338" s="122"/>
      <c r="C338" s="122"/>
      <c r="D338" s="122"/>
      <c r="E338" s="122"/>
      <c r="F338" s="122"/>
      <c r="G338" s="122"/>
      <c r="H338" s="123"/>
      <c r="I338" s="123"/>
      <c r="J338" s="123"/>
      <c r="K338" s="123"/>
      <c r="L338" s="123"/>
      <c r="M338" s="123"/>
      <c r="N338" s="123"/>
    </row>
    <row r="339" spans="2:14">
      <c r="B339" s="122"/>
      <c r="C339" s="122"/>
      <c r="D339" s="122"/>
      <c r="E339" s="122"/>
      <c r="F339" s="122"/>
      <c r="G339" s="122"/>
      <c r="H339" s="123"/>
      <c r="I339" s="123"/>
      <c r="J339" s="123"/>
      <c r="K339" s="123"/>
      <c r="L339" s="123"/>
      <c r="M339" s="123"/>
      <c r="N339" s="123"/>
    </row>
    <row r="340" spans="2:14">
      <c r="B340" s="122"/>
      <c r="C340" s="122"/>
      <c r="D340" s="122"/>
      <c r="E340" s="122"/>
      <c r="F340" s="122"/>
      <c r="G340" s="122"/>
      <c r="H340" s="123"/>
      <c r="I340" s="123"/>
      <c r="J340" s="123"/>
      <c r="K340" s="123"/>
      <c r="L340" s="123"/>
      <c r="M340" s="123"/>
      <c r="N340" s="123"/>
    </row>
    <row r="341" spans="2:14">
      <c r="B341" s="122"/>
      <c r="C341" s="122"/>
      <c r="D341" s="122"/>
      <c r="E341" s="122"/>
      <c r="F341" s="122"/>
      <c r="G341" s="122"/>
      <c r="H341" s="123"/>
      <c r="I341" s="123"/>
      <c r="J341" s="123"/>
      <c r="K341" s="123"/>
      <c r="L341" s="123"/>
      <c r="M341" s="123"/>
      <c r="N341" s="123"/>
    </row>
    <row r="342" spans="2:14">
      <c r="B342" s="122"/>
      <c r="C342" s="122"/>
      <c r="D342" s="122"/>
      <c r="E342" s="122"/>
      <c r="F342" s="122"/>
      <c r="G342" s="122"/>
      <c r="H342" s="123"/>
      <c r="I342" s="123"/>
      <c r="J342" s="123"/>
      <c r="K342" s="123"/>
      <c r="L342" s="123"/>
      <c r="M342" s="123"/>
      <c r="N342" s="123"/>
    </row>
    <row r="343" spans="2:14">
      <c r="B343" s="122"/>
      <c r="C343" s="122"/>
      <c r="D343" s="122"/>
      <c r="E343" s="122"/>
      <c r="F343" s="122"/>
      <c r="G343" s="122"/>
      <c r="H343" s="123"/>
      <c r="I343" s="123"/>
      <c r="J343" s="123"/>
      <c r="K343" s="123"/>
      <c r="L343" s="123"/>
      <c r="M343" s="123"/>
      <c r="N343" s="123"/>
    </row>
    <row r="344" spans="2:14">
      <c r="B344" s="122"/>
      <c r="C344" s="122"/>
      <c r="D344" s="122"/>
      <c r="E344" s="122"/>
      <c r="F344" s="122"/>
      <c r="G344" s="122"/>
      <c r="H344" s="123"/>
      <c r="I344" s="123"/>
      <c r="J344" s="123"/>
      <c r="K344" s="123"/>
      <c r="L344" s="123"/>
      <c r="M344" s="123"/>
      <c r="N344" s="123"/>
    </row>
    <row r="345" spans="2:14">
      <c r="B345" s="122"/>
      <c r="C345" s="122"/>
      <c r="D345" s="122"/>
      <c r="E345" s="122"/>
      <c r="F345" s="122"/>
      <c r="G345" s="122"/>
      <c r="H345" s="123"/>
      <c r="I345" s="123"/>
      <c r="J345" s="123"/>
      <c r="K345" s="123"/>
      <c r="L345" s="123"/>
      <c r="M345" s="123"/>
      <c r="N345" s="123"/>
    </row>
    <row r="346" spans="2:14">
      <c r="B346" s="122"/>
      <c r="C346" s="122"/>
      <c r="D346" s="122"/>
      <c r="E346" s="122"/>
      <c r="F346" s="122"/>
      <c r="G346" s="122"/>
      <c r="H346" s="123"/>
      <c r="I346" s="123"/>
      <c r="J346" s="123"/>
      <c r="K346" s="123"/>
      <c r="L346" s="123"/>
      <c r="M346" s="123"/>
      <c r="N346" s="123"/>
    </row>
    <row r="347" spans="2:14">
      <c r="B347" s="122"/>
      <c r="C347" s="122"/>
      <c r="D347" s="122"/>
      <c r="E347" s="122"/>
      <c r="F347" s="122"/>
      <c r="G347" s="122"/>
      <c r="H347" s="123"/>
      <c r="I347" s="123"/>
      <c r="J347" s="123"/>
      <c r="K347" s="123"/>
      <c r="L347" s="123"/>
      <c r="M347" s="123"/>
      <c r="N347" s="123"/>
    </row>
    <row r="348" spans="2:14">
      <c r="B348" s="122"/>
      <c r="C348" s="122"/>
      <c r="D348" s="122"/>
      <c r="E348" s="122"/>
      <c r="F348" s="122"/>
      <c r="G348" s="122"/>
      <c r="H348" s="123"/>
      <c r="I348" s="123"/>
      <c r="J348" s="123"/>
      <c r="K348" s="123"/>
      <c r="L348" s="123"/>
      <c r="M348" s="123"/>
      <c r="N348" s="123"/>
    </row>
    <row r="349" spans="2:14">
      <c r="B349" s="122"/>
      <c r="C349" s="122"/>
      <c r="D349" s="122"/>
      <c r="E349" s="122"/>
      <c r="F349" s="122"/>
      <c r="G349" s="122"/>
      <c r="H349" s="123"/>
      <c r="I349" s="123"/>
      <c r="J349" s="123"/>
      <c r="K349" s="123"/>
      <c r="L349" s="123"/>
      <c r="M349" s="123"/>
      <c r="N349" s="123"/>
    </row>
    <row r="350" spans="2:14">
      <c r="B350" s="122"/>
      <c r="C350" s="122"/>
      <c r="D350" s="122"/>
      <c r="E350" s="122"/>
      <c r="F350" s="122"/>
      <c r="G350" s="122"/>
      <c r="H350" s="123"/>
      <c r="I350" s="123"/>
      <c r="J350" s="123"/>
      <c r="K350" s="123"/>
      <c r="L350" s="123"/>
      <c r="M350" s="123"/>
      <c r="N350" s="123"/>
    </row>
    <row r="351" spans="2:14">
      <c r="B351" s="122"/>
      <c r="C351" s="122"/>
      <c r="D351" s="122"/>
      <c r="E351" s="122"/>
      <c r="F351" s="122"/>
      <c r="G351" s="122"/>
      <c r="H351" s="123"/>
      <c r="I351" s="123"/>
      <c r="J351" s="123"/>
      <c r="K351" s="123"/>
      <c r="L351" s="123"/>
      <c r="M351" s="123"/>
      <c r="N351" s="123"/>
    </row>
    <row r="352" spans="2:14">
      <c r="B352" s="122"/>
      <c r="C352" s="122"/>
      <c r="D352" s="122"/>
      <c r="E352" s="122"/>
      <c r="F352" s="122"/>
      <c r="G352" s="122"/>
      <c r="H352" s="123"/>
      <c r="I352" s="123"/>
      <c r="J352" s="123"/>
      <c r="K352" s="123"/>
      <c r="L352" s="123"/>
      <c r="M352" s="123"/>
      <c r="N352" s="123"/>
    </row>
    <row r="353" spans="2:14">
      <c r="B353" s="122"/>
      <c r="C353" s="122"/>
      <c r="D353" s="122"/>
      <c r="E353" s="122"/>
      <c r="F353" s="122"/>
      <c r="G353" s="122"/>
      <c r="H353" s="123"/>
      <c r="I353" s="123"/>
      <c r="J353" s="123"/>
      <c r="K353" s="123"/>
      <c r="L353" s="123"/>
      <c r="M353" s="123"/>
      <c r="N353" s="123"/>
    </row>
    <row r="354" spans="2:14">
      <c r="B354" s="122"/>
      <c r="C354" s="122"/>
      <c r="D354" s="122"/>
      <c r="E354" s="122"/>
      <c r="F354" s="122"/>
      <c r="G354" s="122"/>
      <c r="H354" s="123"/>
      <c r="I354" s="123"/>
      <c r="J354" s="123"/>
      <c r="K354" s="123"/>
      <c r="L354" s="123"/>
      <c r="M354" s="123"/>
      <c r="N354" s="123"/>
    </row>
    <row r="355" spans="2:14">
      <c r="B355" s="122"/>
      <c r="C355" s="122"/>
      <c r="D355" s="122"/>
      <c r="E355" s="122"/>
      <c r="F355" s="122"/>
      <c r="G355" s="122"/>
      <c r="H355" s="123"/>
      <c r="I355" s="123"/>
      <c r="J355" s="123"/>
      <c r="K355" s="123"/>
      <c r="L355" s="123"/>
      <c r="M355" s="123"/>
      <c r="N355" s="123"/>
    </row>
    <row r="356" spans="2:14">
      <c r="B356" s="122"/>
      <c r="C356" s="122"/>
      <c r="D356" s="122"/>
      <c r="E356" s="122"/>
      <c r="F356" s="122"/>
      <c r="G356" s="122"/>
      <c r="H356" s="123"/>
      <c r="I356" s="123"/>
      <c r="J356" s="123"/>
      <c r="K356" s="123"/>
      <c r="L356" s="123"/>
      <c r="M356" s="123"/>
      <c r="N356" s="123"/>
    </row>
    <row r="357" spans="2:14">
      <c r="B357" s="122"/>
      <c r="C357" s="122"/>
      <c r="D357" s="122"/>
      <c r="E357" s="122"/>
      <c r="F357" s="122"/>
      <c r="G357" s="122"/>
      <c r="H357" s="123"/>
      <c r="I357" s="123"/>
      <c r="J357" s="123"/>
      <c r="K357" s="123"/>
      <c r="L357" s="123"/>
      <c r="M357" s="123"/>
      <c r="N357" s="123"/>
    </row>
    <row r="358" spans="2:14">
      <c r="B358" s="122"/>
      <c r="C358" s="122"/>
      <c r="D358" s="122"/>
      <c r="E358" s="122"/>
      <c r="F358" s="122"/>
      <c r="G358" s="122"/>
      <c r="H358" s="123"/>
      <c r="I358" s="123"/>
      <c r="J358" s="123"/>
      <c r="K358" s="123"/>
      <c r="L358" s="123"/>
      <c r="M358" s="123"/>
      <c r="N358" s="123"/>
    </row>
    <row r="359" spans="2:14">
      <c r="B359" s="122"/>
      <c r="C359" s="122"/>
      <c r="D359" s="122"/>
      <c r="E359" s="122"/>
      <c r="F359" s="122"/>
      <c r="G359" s="122"/>
      <c r="H359" s="123"/>
      <c r="I359" s="123"/>
      <c r="J359" s="123"/>
      <c r="K359" s="123"/>
      <c r="L359" s="123"/>
      <c r="M359" s="123"/>
      <c r="N359" s="123"/>
    </row>
    <row r="360" spans="2:14">
      <c r="B360" s="122"/>
      <c r="C360" s="122"/>
      <c r="D360" s="122"/>
      <c r="E360" s="122"/>
      <c r="F360" s="122"/>
      <c r="G360" s="122"/>
      <c r="H360" s="123"/>
      <c r="I360" s="123"/>
      <c r="J360" s="123"/>
      <c r="K360" s="123"/>
      <c r="L360" s="123"/>
      <c r="M360" s="123"/>
      <c r="N360" s="123"/>
    </row>
    <row r="361" spans="2:14">
      <c r="B361" s="122"/>
      <c r="C361" s="122"/>
      <c r="D361" s="122"/>
      <c r="E361" s="122"/>
      <c r="F361" s="122"/>
      <c r="G361" s="122"/>
      <c r="H361" s="123"/>
      <c r="I361" s="123"/>
      <c r="J361" s="123"/>
      <c r="K361" s="123"/>
      <c r="L361" s="123"/>
      <c r="M361" s="123"/>
      <c r="N361" s="123"/>
    </row>
    <row r="362" spans="2:14">
      <c r="B362" s="122"/>
      <c r="C362" s="122"/>
      <c r="D362" s="122"/>
      <c r="E362" s="122"/>
      <c r="F362" s="122"/>
      <c r="G362" s="122"/>
      <c r="H362" s="123"/>
      <c r="I362" s="123"/>
      <c r="J362" s="123"/>
      <c r="K362" s="123"/>
      <c r="L362" s="123"/>
      <c r="M362" s="123"/>
      <c r="N362" s="123"/>
    </row>
    <row r="363" spans="2:14">
      <c r="B363" s="122"/>
      <c r="C363" s="122"/>
      <c r="D363" s="122"/>
      <c r="E363" s="122"/>
      <c r="F363" s="122"/>
      <c r="G363" s="122"/>
      <c r="H363" s="123"/>
      <c r="I363" s="123"/>
      <c r="J363" s="123"/>
      <c r="K363" s="123"/>
      <c r="L363" s="123"/>
      <c r="M363" s="123"/>
      <c r="N363" s="123"/>
    </row>
    <row r="364" spans="2:14">
      <c r="B364" s="122"/>
      <c r="C364" s="122"/>
      <c r="D364" s="122"/>
      <c r="E364" s="122"/>
      <c r="F364" s="122"/>
      <c r="G364" s="122"/>
      <c r="H364" s="123"/>
      <c r="I364" s="123"/>
      <c r="J364" s="123"/>
      <c r="K364" s="123"/>
      <c r="L364" s="123"/>
      <c r="M364" s="123"/>
      <c r="N364" s="123"/>
    </row>
    <row r="365" spans="2:14">
      <c r="B365" s="122"/>
      <c r="C365" s="122"/>
      <c r="D365" s="122"/>
      <c r="E365" s="122"/>
      <c r="F365" s="122"/>
      <c r="G365" s="122"/>
      <c r="H365" s="123"/>
      <c r="I365" s="123"/>
      <c r="J365" s="123"/>
      <c r="K365" s="123"/>
      <c r="L365" s="123"/>
      <c r="M365" s="123"/>
      <c r="N365" s="123"/>
    </row>
    <row r="366" spans="2:14">
      <c r="B366" s="122"/>
      <c r="C366" s="122"/>
      <c r="D366" s="122"/>
      <c r="E366" s="122"/>
      <c r="F366" s="122"/>
      <c r="G366" s="122"/>
      <c r="H366" s="123"/>
      <c r="I366" s="123"/>
      <c r="J366" s="123"/>
      <c r="K366" s="123"/>
      <c r="L366" s="123"/>
      <c r="M366" s="123"/>
      <c r="N366" s="123"/>
    </row>
    <row r="367" spans="2:14">
      <c r="B367" s="122"/>
      <c r="C367" s="122"/>
      <c r="D367" s="122"/>
      <c r="E367" s="122"/>
      <c r="F367" s="122"/>
      <c r="G367" s="122"/>
      <c r="H367" s="123"/>
      <c r="I367" s="123"/>
      <c r="J367" s="123"/>
      <c r="K367" s="123"/>
      <c r="L367" s="123"/>
      <c r="M367" s="123"/>
      <c r="N367" s="123"/>
    </row>
    <row r="368" spans="2:14">
      <c r="B368" s="122"/>
      <c r="C368" s="122"/>
      <c r="D368" s="122"/>
      <c r="E368" s="122"/>
      <c r="F368" s="122"/>
      <c r="G368" s="122"/>
      <c r="H368" s="123"/>
      <c r="I368" s="123"/>
      <c r="J368" s="123"/>
      <c r="K368" s="123"/>
      <c r="L368" s="123"/>
      <c r="M368" s="123"/>
      <c r="N368" s="123"/>
    </row>
    <row r="369" spans="2:14">
      <c r="B369" s="122"/>
      <c r="C369" s="122"/>
      <c r="D369" s="122"/>
      <c r="E369" s="122"/>
      <c r="F369" s="122"/>
      <c r="G369" s="122"/>
      <c r="H369" s="123"/>
      <c r="I369" s="123"/>
      <c r="J369" s="123"/>
      <c r="K369" s="123"/>
      <c r="L369" s="123"/>
      <c r="M369" s="123"/>
      <c r="N369" s="123"/>
    </row>
    <row r="370" spans="2:14">
      <c r="B370" s="122"/>
      <c r="C370" s="122"/>
      <c r="D370" s="122"/>
      <c r="E370" s="122"/>
      <c r="F370" s="122"/>
      <c r="G370" s="122"/>
      <c r="H370" s="123"/>
      <c r="I370" s="123"/>
      <c r="J370" s="123"/>
      <c r="K370" s="123"/>
      <c r="L370" s="123"/>
      <c r="M370" s="123"/>
      <c r="N370" s="123"/>
    </row>
    <row r="371" spans="2:14">
      <c r="B371" s="122"/>
      <c r="C371" s="122"/>
      <c r="D371" s="122"/>
      <c r="E371" s="122"/>
      <c r="F371" s="122"/>
      <c r="G371" s="122"/>
      <c r="H371" s="123"/>
      <c r="I371" s="123"/>
      <c r="J371" s="123"/>
      <c r="K371" s="123"/>
      <c r="L371" s="123"/>
      <c r="M371" s="123"/>
      <c r="N371" s="123"/>
    </row>
    <row r="372" spans="2:14">
      <c r="B372" s="122"/>
      <c r="C372" s="122"/>
      <c r="D372" s="122"/>
      <c r="E372" s="122"/>
      <c r="F372" s="122"/>
      <c r="G372" s="122"/>
      <c r="H372" s="123"/>
      <c r="I372" s="123"/>
      <c r="J372" s="123"/>
      <c r="K372" s="123"/>
      <c r="L372" s="123"/>
      <c r="M372" s="123"/>
      <c r="N372" s="123"/>
    </row>
    <row r="373" spans="2:14">
      <c r="B373" s="122"/>
      <c r="C373" s="122"/>
      <c r="D373" s="122"/>
      <c r="E373" s="122"/>
      <c r="F373" s="122"/>
      <c r="G373" s="122"/>
      <c r="H373" s="123"/>
      <c r="I373" s="123"/>
      <c r="J373" s="123"/>
      <c r="K373" s="123"/>
      <c r="L373" s="123"/>
      <c r="M373" s="123"/>
      <c r="N373" s="123"/>
    </row>
    <row r="374" spans="2:14">
      <c r="B374" s="122"/>
      <c r="C374" s="122"/>
      <c r="D374" s="122"/>
      <c r="E374" s="122"/>
      <c r="F374" s="122"/>
      <c r="G374" s="122"/>
      <c r="H374" s="123"/>
      <c r="I374" s="123"/>
      <c r="J374" s="123"/>
      <c r="K374" s="123"/>
      <c r="L374" s="123"/>
      <c r="M374" s="123"/>
      <c r="N374" s="123"/>
    </row>
    <row r="375" spans="2:14">
      <c r="B375" s="122"/>
      <c r="C375" s="122"/>
      <c r="D375" s="122"/>
      <c r="E375" s="122"/>
      <c r="F375" s="122"/>
      <c r="G375" s="122"/>
      <c r="H375" s="123"/>
      <c r="I375" s="123"/>
      <c r="J375" s="123"/>
      <c r="K375" s="123"/>
      <c r="L375" s="123"/>
      <c r="M375" s="123"/>
      <c r="N375" s="123"/>
    </row>
    <row r="376" spans="2:14">
      <c r="B376" s="122"/>
      <c r="C376" s="122"/>
      <c r="D376" s="122"/>
      <c r="E376" s="122"/>
      <c r="F376" s="122"/>
      <c r="G376" s="122"/>
      <c r="H376" s="123"/>
      <c r="I376" s="123"/>
      <c r="J376" s="123"/>
      <c r="K376" s="123"/>
      <c r="L376" s="123"/>
      <c r="M376" s="123"/>
      <c r="N376" s="123"/>
    </row>
    <row r="377" spans="2:14">
      <c r="B377" s="122"/>
      <c r="C377" s="122"/>
      <c r="D377" s="122"/>
      <c r="E377" s="122"/>
      <c r="F377" s="122"/>
      <c r="G377" s="122"/>
      <c r="H377" s="123"/>
      <c r="I377" s="123"/>
      <c r="J377" s="123"/>
      <c r="K377" s="123"/>
      <c r="L377" s="123"/>
      <c r="M377" s="123"/>
      <c r="N377" s="123"/>
    </row>
    <row r="378" spans="2:14">
      <c r="B378" s="122"/>
      <c r="C378" s="122"/>
      <c r="D378" s="122"/>
      <c r="E378" s="122"/>
      <c r="F378" s="122"/>
      <c r="G378" s="122"/>
      <c r="H378" s="123"/>
      <c r="I378" s="123"/>
      <c r="J378" s="123"/>
      <c r="K378" s="123"/>
      <c r="L378" s="123"/>
      <c r="M378" s="123"/>
      <c r="N378" s="123"/>
    </row>
    <row r="379" spans="2:14">
      <c r="B379" s="122"/>
      <c r="C379" s="122"/>
      <c r="D379" s="122"/>
      <c r="E379" s="122"/>
      <c r="F379" s="122"/>
      <c r="G379" s="122"/>
      <c r="H379" s="123"/>
      <c r="I379" s="123"/>
      <c r="J379" s="123"/>
      <c r="K379" s="123"/>
      <c r="L379" s="123"/>
      <c r="M379" s="123"/>
      <c r="N379" s="123"/>
    </row>
    <row r="380" spans="2:14">
      <c r="B380" s="122"/>
      <c r="C380" s="122"/>
      <c r="D380" s="122"/>
      <c r="E380" s="122"/>
      <c r="F380" s="122"/>
      <c r="G380" s="122"/>
      <c r="H380" s="123"/>
      <c r="I380" s="123"/>
      <c r="J380" s="123"/>
      <c r="K380" s="123"/>
      <c r="L380" s="123"/>
      <c r="M380" s="123"/>
      <c r="N380" s="123"/>
    </row>
    <row r="381" spans="2:14">
      <c r="B381" s="122"/>
      <c r="C381" s="122"/>
      <c r="D381" s="122"/>
      <c r="E381" s="122"/>
      <c r="F381" s="122"/>
      <c r="G381" s="122"/>
      <c r="H381" s="123"/>
      <c r="I381" s="123"/>
      <c r="J381" s="123"/>
      <c r="K381" s="123"/>
      <c r="L381" s="123"/>
      <c r="M381" s="123"/>
      <c r="N381" s="123"/>
    </row>
    <row r="382" spans="2:14">
      <c r="B382" s="122"/>
      <c r="C382" s="122"/>
      <c r="D382" s="122"/>
      <c r="E382" s="122"/>
      <c r="F382" s="122"/>
      <c r="G382" s="122"/>
      <c r="H382" s="123"/>
      <c r="I382" s="123"/>
      <c r="J382" s="123"/>
      <c r="K382" s="123"/>
      <c r="L382" s="123"/>
      <c r="M382" s="123"/>
      <c r="N382" s="123"/>
    </row>
    <row r="383" spans="2:14">
      <c r="B383" s="122"/>
      <c r="C383" s="122"/>
      <c r="D383" s="122"/>
      <c r="E383" s="122"/>
      <c r="F383" s="122"/>
      <c r="G383" s="122"/>
      <c r="H383" s="123"/>
      <c r="I383" s="123"/>
      <c r="J383" s="123"/>
      <c r="K383" s="123"/>
      <c r="L383" s="123"/>
      <c r="M383" s="123"/>
      <c r="N383" s="123"/>
    </row>
    <row r="384" spans="2:14">
      <c r="B384" s="122"/>
      <c r="C384" s="122"/>
      <c r="D384" s="122"/>
      <c r="E384" s="122"/>
      <c r="F384" s="122"/>
      <c r="G384" s="122"/>
      <c r="H384" s="123"/>
      <c r="I384" s="123"/>
      <c r="J384" s="123"/>
      <c r="K384" s="123"/>
      <c r="L384" s="123"/>
      <c r="M384" s="123"/>
      <c r="N384" s="123"/>
    </row>
    <row r="385" spans="2:14">
      <c r="B385" s="122"/>
      <c r="C385" s="122"/>
      <c r="D385" s="122"/>
      <c r="E385" s="122"/>
      <c r="F385" s="122"/>
      <c r="G385" s="122"/>
      <c r="H385" s="123"/>
      <c r="I385" s="123"/>
      <c r="J385" s="123"/>
      <c r="K385" s="123"/>
      <c r="L385" s="123"/>
      <c r="M385" s="123"/>
      <c r="N385" s="123"/>
    </row>
    <row r="386" spans="2:14">
      <c r="B386" s="122"/>
      <c r="C386" s="122"/>
      <c r="D386" s="122"/>
      <c r="E386" s="122"/>
      <c r="F386" s="122"/>
      <c r="G386" s="122"/>
      <c r="H386" s="123"/>
      <c r="I386" s="123"/>
      <c r="J386" s="123"/>
      <c r="K386" s="123"/>
      <c r="L386" s="123"/>
      <c r="M386" s="123"/>
      <c r="N386" s="123"/>
    </row>
    <row r="387" spans="2:14">
      <c r="B387" s="122"/>
      <c r="C387" s="122"/>
      <c r="D387" s="122"/>
      <c r="E387" s="122"/>
      <c r="F387" s="122"/>
      <c r="G387" s="122"/>
      <c r="H387" s="123"/>
      <c r="I387" s="123"/>
      <c r="J387" s="123"/>
      <c r="K387" s="123"/>
      <c r="L387" s="123"/>
      <c r="M387" s="123"/>
      <c r="N387" s="123"/>
    </row>
    <row r="388" spans="2:14">
      <c r="B388" s="122"/>
      <c r="C388" s="122"/>
      <c r="D388" s="122"/>
      <c r="E388" s="122"/>
      <c r="F388" s="122"/>
      <c r="G388" s="122"/>
      <c r="H388" s="123"/>
      <c r="I388" s="123"/>
      <c r="J388" s="123"/>
      <c r="K388" s="123"/>
      <c r="L388" s="123"/>
      <c r="M388" s="123"/>
      <c r="N388" s="123"/>
    </row>
    <row r="389" spans="2:14">
      <c r="B389" s="122"/>
      <c r="C389" s="122"/>
      <c r="D389" s="122"/>
      <c r="E389" s="122"/>
      <c r="F389" s="122"/>
      <c r="G389" s="122"/>
      <c r="H389" s="123"/>
      <c r="I389" s="123"/>
      <c r="J389" s="123"/>
      <c r="K389" s="123"/>
      <c r="L389" s="123"/>
      <c r="M389" s="123"/>
      <c r="N389" s="123"/>
    </row>
    <row r="390" spans="2:14">
      <c r="B390" s="122"/>
      <c r="C390" s="122"/>
      <c r="D390" s="122"/>
      <c r="E390" s="122"/>
      <c r="F390" s="122"/>
      <c r="G390" s="122"/>
      <c r="H390" s="123"/>
      <c r="I390" s="123"/>
      <c r="J390" s="123"/>
      <c r="K390" s="123"/>
      <c r="L390" s="123"/>
      <c r="M390" s="123"/>
      <c r="N390" s="123"/>
    </row>
    <row r="391" spans="2:14">
      <c r="B391" s="122"/>
      <c r="C391" s="122"/>
      <c r="D391" s="122"/>
      <c r="E391" s="122"/>
      <c r="F391" s="122"/>
      <c r="G391" s="122"/>
      <c r="H391" s="123"/>
      <c r="I391" s="123"/>
      <c r="J391" s="123"/>
      <c r="K391" s="123"/>
      <c r="L391" s="123"/>
      <c r="M391" s="123"/>
      <c r="N391" s="123"/>
    </row>
    <row r="392" spans="2:14">
      <c r="B392" s="122"/>
      <c r="C392" s="122"/>
      <c r="D392" s="122"/>
      <c r="E392" s="122"/>
      <c r="F392" s="122"/>
      <c r="G392" s="122"/>
      <c r="H392" s="123"/>
      <c r="I392" s="123"/>
      <c r="J392" s="123"/>
      <c r="K392" s="123"/>
      <c r="L392" s="123"/>
      <c r="M392" s="123"/>
      <c r="N392" s="123"/>
    </row>
    <row r="393" spans="2:14">
      <c r="B393" s="122"/>
      <c r="C393" s="122"/>
      <c r="D393" s="122"/>
      <c r="E393" s="122"/>
      <c r="F393" s="122"/>
      <c r="G393" s="122"/>
      <c r="H393" s="123"/>
      <c r="I393" s="123"/>
      <c r="J393" s="123"/>
      <c r="K393" s="123"/>
      <c r="L393" s="123"/>
      <c r="M393" s="123"/>
      <c r="N393" s="123"/>
    </row>
    <row r="394" spans="2:14">
      <c r="B394" s="122"/>
      <c r="C394" s="122"/>
      <c r="D394" s="122"/>
      <c r="E394" s="122"/>
      <c r="F394" s="122"/>
      <c r="G394" s="122"/>
      <c r="H394" s="123"/>
      <c r="I394" s="123"/>
      <c r="J394" s="123"/>
      <c r="K394" s="123"/>
      <c r="L394" s="123"/>
      <c r="M394" s="123"/>
      <c r="N394" s="123"/>
    </row>
    <row r="395" spans="2:14">
      <c r="B395" s="122"/>
      <c r="C395" s="122"/>
      <c r="D395" s="122"/>
      <c r="E395" s="122"/>
      <c r="F395" s="122"/>
      <c r="G395" s="122"/>
      <c r="H395" s="123"/>
      <c r="I395" s="123"/>
      <c r="J395" s="123"/>
      <c r="K395" s="123"/>
      <c r="L395" s="123"/>
      <c r="M395" s="123"/>
      <c r="N395" s="123"/>
    </row>
    <row r="396" spans="2:14">
      <c r="B396" s="122"/>
      <c r="C396" s="122"/>
      <c r="D396" s="122"/>
      <c r="E396" s="122"/>
      <c r="F396" s="122"/>
      <c r="G396" s="122"/>
      <c r="H396" s="123"/>
      <c r="I396" s="123"/>
      <c r="J396" s="123"/>
      <c r="K396" s="123"/>
      <c r="L396" s="123"/>
      <c r="M396" s="123"/>
      <c r="N396" s="123"/>
    </row>
    <row r="397" spans="2:14">
      <c r="B397" s="122"/>
      <c r="C397" s="122"/>
      <c r="D397" s="122"/>
      <c r="E397" s="122"/>
      <c r="F397" s="122"/>
      <c r="G397" s="122"/>
      <c r="H397" s="123"/>
      <c r="I397" s="123"/>
      <c r="J397" s="123"/>
      <c r="K397" s="123"/>
      <c r="L397" s="123"/>
      <c r="M397" s="123"/>
      <c r="N397" s="123"/>
    </row>
    <row r="398" spans="2:14">
      <c r="B398" s="122"/>
      <c r="C398" s="122"/>
      <c r="D398" s="122"/>
      <c r="E398" s="122"/>
      <c r="F398" s="122"/>
      <c r="G398" s="122"/>
      <c r="H398" s="123"/>
      <c r="I398" s="123"/>
      <c r="J398" s="123"/>
      <c r="K398" s="123"/>
      <c r="L398" s="123"/>
      <c r="M398" s="123"/>
      <c r="N398" s="123"/>
    </row>
    <row r="399" spans="2:14">
      <c r="B399" s="122"/>
      <c r="C399" s="122"/>
      <c r="D399" s="122"/>
      <c r="E399" s="122"/>
      <c r="F399" s="122"/>
      <c r="G399" s="122"/>
      <c r="H399" s="123"/>
      <c r="I399" s="123"/>
      <c r="J399" s="123"/>
      <c r="K399" s="123"/>
      <c r="L399" s="123"/>
      <c r="M399" s="123"/>
      <c r="N399" s="123"/>
    </row>
    <row r="400" spans="2:14">
      <c r="B400" s="122"/>
      <c r="C400" s="122"/>
      <c r="D400" s="122"/>
      <c r="E400" s="122"/>
      <c r="F400" s="122"/>
      <c r="G400" s="122"/>
      <c r="H400" s="123"/>
      <c r="I400" s="123"/>
      <c r="J400" s="123"/>
      <c r="K400" s="123"/>
      <c r="L400" s="123"/>
      <c r="M400" s="123"/>
      <c r="N400" s="123"/>
    </row>
    <row r="401" spans="2:14">
      <c r="B401" s="122"/>
      <c r="C401" s="122"/>
      <c r="D401" s="122"/>
      <c r="E401" s="122"/>
      <c r="F401" s="122"/>
      <c r="G401" s="122"/>
      <c r="H401" s="123"/>
      <c r="I401" s="123"/>
      <c r="J401" s="123"/>
      <c r="K401" s="123"/>
      <c r="L401" s="123"/>
      <c r="M401" s="123"/>
      <c r="N401" s="123"/>
    </row>
    <row r="402" spans="2:14">
      <c r="B402" s="122"/>
      <c r="C402" s="122"/>
      <c r="D402" s="122"/>
      <c r="E402" s="122"/>
      <c r="F402" s="122"/>
      <c r="G402" s="122"/>
      <c r="H402" s="123"/>
      <c r="I402" s="123"/>
      <c r="J402" s="123"/>
      <c r="K402" s="123"/>
      <c r="L402" s="123"/>
      <c r="M402" s="123"/>
      <c r="N402" s="123"/>
    </row>
    <row r="403" spans="2:14">
      <c r="B403" s="122"/>
      <c r="C403" s="122"/>
      <c r="D403" s="122"/>
      <c r="E403" s="122"/>
      <c r="F403" s="122"/>
      <c r="G403" s="122"/>
      <c r="H403" s="123"/>
      <c r="I403" s="123"/>
      <c r="J403" s="123"/>
      <c r="K403" s="123"/>
      <c r="L403" s="123"/>
      <c r="M403" s="123"/>
      <c r="N403" s="123"/>
    </row>
    <row r="404" spans="2:14">
      <c r="B404" s="122"/>
      <c r="C404" s="122"/>
      <c r="D404" s="122"/>
      <c r="E404" s="122"/>
      <c r="F404" s="122"/>
      <c r="G404" s="122"/>
      <c r="H404" s="123"/>
      <c r="I404" s="123"/>
      <c r="J404" s="123"/>
      <c r="K404" s="123"/>
      <c r="L404" s="123"/>
      <c r="M404" s="123"/>
      <c r="N404" s="123"/>
    </row>
    <row r="405" spans="2:14">
      <c r="B405" s="122"/>
      <c r="C405" s="122"/>
      <c r="D405" s="122"/>
      <c r="E405" s="122"/>
      <c r="F405" s="122"/>
      <c r="G405" s="122"/>
      <c r="H405" s="123"/>
      <c r="I405" s="123"/>
      <c r="J405" s="123"/>
      <c r="K405" s="123"/>
      <c r="L405" s="123"/>
      <c r="M405" s="123"/>
      <c r="N405" s="123"/>
    </row>
    <row r="406" spans="2:14">
      <c r="B406" s="122"/>
      <c r="C406" s="122"/>
      <c r="D406" s="122"/>
      <c r="E406" s="122"/>
      <c r="F406" s="122"/>
      <c r="G406" s="122"/>
      <c r="H406" s="123"/>
      <c r="I406" s="123"/>
      <c r="J406" s="123"/>
      <c r="K406" s="123"/>
      <c r="L406" s="123"/>
      <c r="M406" s="123"/>
      <c r="N406" s="123"/>
    </row>
    <row r="407" spans="2:14">
      <c r="B407" s="122"/>
      <c r="C407" s="122"/>
      <c r="D407" s="122"/>
      <c r="E407" s="122"/>
      <c r="F407" s="122"/>
      <c r="G407" s="122"/>
      <c r="H407" s="123"/>
      <c r="I407" s="123"/>
      <c r="J407" s="123"/>
      <c r="K407" s="123"/>
      <c r="L407" s="123"/>
      <c r="M407" s="123"/>
      <c r="N407" s="123"/>
    </row>
    <row r="408" spans="2:14">
      <c r="B408" s="122"/>
      <c r="C408" s="122"/>
      <c r="D408" s="122"/>
      <c r="E408" s="122"/>
      <c r="F408" s="122"/>
      <c r="G408" s="122"/>
      <c r="H408" s="123"/>
      <c r="I408" s="123"/>
      <c r="J408" s="123"/>
      <c r="K408" s="123"/>
      <c r="L408" s="123"/>
      <c r="M408" s="123"/>
      <c r="N408" s="123"/>
    </row>
    <row r="409" spans="2:14">
      <c r="B409" s="122"/>
      <c r="C409" s="122"/>
      <c r="D409" s="122"/>
      <c r="E409" s="122"/>
      <c r="F409" s="122"/>
      <c r="G409" s="122"/>
      <c r="H409" s="123"/>
      <c r="I409" s="123"/>
      <c r="J409" s="123"/>
      <c r="K409" s="123"/>
      <c r="L409" s="123"/>
      <c r="M409" s="123"/>
      <c r="N409" s="123"/>
    </row>
    <row r="410" spans="2:14">
      <c r="B410" s="122"/>
      <c r="C410" s="122"/>
      <c r="D410" s="122"/>
      <c r="E410" s="122"/>
      <c r="F410" s="122"/>
      <c r="G410" s="122"/>
      <c r="H410" s="123"/>
      <c r="I410" s="123"/>
      <c r="J410" s="123"/>
      <c r="K410" s="123"/>
      <c r="L410" s="123"/>
      <c r="M410" s="123"/>
      <c r="N410" s="123"/>
    </row>
    <row r="411" spans="2:14">
      <c r="B411" s="122"/>
      <c r="C411" s="122"/>
      <c r="D411" s="122"/>
      <c r="E411" s="122"/>
      <c r="F411" s="122"/>
      <c r="G411" s="122"/>
      <c r="H411" s="123"/>
      <c r="I411" s="123"/>
      <c r="J411" s="123"/>
      <c r="K411" s="123"/>
      <c r="L411" s="123"/>
      <c r="M411" s="123"/>
      <c r="N411" s="123"/>
    </row>
    <row r="412" spans="2:14">
      <c r="B412" s="122"/>
      <c r="C412" s="122"/>
      <c r="D412" s="122"/>
      <c r="E412" s="122"/>
      <c r="F412" s="122"/>
      <c r="G412" s="122"/>
      <c r="H412" s="123"/>
      <c r="I412" s="123"/>
      <c r="J412" s="123"/>
      <c r="K412" s="123"/>
      <c r="L412" s="123"/>
      <c r="M412" s="123"/>
      <c r="N412" s="123"/>
    </row>
    <row r="413" spans="2:14">
      <c r="B413" s="122"/>
      <c r="C413" s="122"/>
      <c r="D413" s="122"/>
      <c r="E413" s="122"/>
      <c r="F413" s="122"/>
      <c r="G413" s="122"/>
      <c r="H413" s="123"/>
      <c r="I413" s="123"/>
      <c r="J413" s="123"/>
      <c r="K413" s="123"/>
      <c r="L413" s="123"/>
      <c r="M413" s="123"/>
      <c r="N413" s="123"/>
    </row>
    <row r="414" spans="2:14">
      <c r="B414" s="122"/>
      <c r="C414" s="122"/>
      <c r="D414" s="122"/>
      <c r="E414" s="122"/>
      <c r="F414" s="122"/>
      <c r="G414" s="122"/>
      <c r="H414" s="123"/>
      <c r="I414" s="123"/>
      <c r="J414" s="123"/>
      <c r="K414" s="123"/>
      <c r="L414" s="123"/>
      <c r="M414" s="123"/>
      <c r="N414" s="123"/>
    </row>
    <row r="415" spans="2:14">
      <c r="B415" s="122"/>
      <c r="C415" s="122"/>
      <c r="D415" s="122"/>
      <c r="E415" s="122"/>
      <c r="F415" s="122"/>
      <c r="G415" s="122"/>
      <c r="H415" s="123"/>
      <c r="I415" s="123"/>
      <c r="J415" s="123"/>
      <c r="K415" s="123"/>
      <c r="L415" s="123"/>
      <c r="M415" s="123"/>
      <c r="N415" s="123"/>
    </row>
    <row r="416" spans="2:14">
      <c r="B416" s="122"/>
      <c r="C416" s="122"/>
      <c r="D416" s="122"/>
      <c r="E416" s="122"/>
      <c r="F416" s="122"/>
      <c r="G416" s="122"/>
      <c r="H416" s="123"/>
      <c r="I416" s="123"/>
      <c r="J416" s="123"/>
      <c r="K416" s="123"/>
      <c r="L416" s="123"/>
      <c r="M416" s="123"/>
      <c r="N416" s="123"/>
    </row>
    <row r="417" spans="2:14">
      <c r="B417" s="122"/>
      <c r="C417" s="122"/>
      <c r="D417" s="122"/>
      <c r="E417" s="122"/>
      <c r="F417" s="122"/>
      <c r="G417" s="122"/>
      <c r="H417" s="123"/>
      <c r="I417" s="123"/>
      <c r="J417" s="123"/>
      <c r="K417" s="123"/>
      <c r="L417" s="123"/>
      <c r="M417" s="123"/>
      <c r="N417" s="123"/>
    </row>
    <row r="418" spans="2:14">
      <c r="B418" s="122"/>
      <c r="C418" s="122"/>
      <c r="D418" s="122"/>
      <c r="E418" s="122"/>
      <c r="F418" s="122"/>
      <c r="G418" s="122"/>
      <c r="H418" s="123"/>
      <c r="I418" s="123"/>
      <c r="J418" s="123"/>
      <c r="K418" s="123"/>
      <c r="L418" s="123"/>
      <c r="M418" s="123"/>
      <c r="N418" s="123"/>
    </row>
    <row r="419" spans="2:14">
      <c r="B419" s="122"/>
      <c r="C419" s="122"/>
      <c r="D419" s="122"/>
      <c r="E419" s="122"/>
      <c r="F419" s="122"/>
      <c r="G419" s="122"/>
      <c r="H419" s="123"/>
      <c r="I419" s="123"/>
      <c r="J419" s="123"/>
      <c r="K419" s="123"/>
      <c r="L419" s="123"/>
      <c r="M419" s="123"/>
      <c r="N419" s="123"/>
    </row>
    <row r="420" spans="2:14">
      <c r="B420" s="122"/>
      <c r="C420" s="122"/>
      <c r="D420" s="122"/>
      <c r="E420" s="122"/>
      <c r="F420" s="122"/>
      <c r="G420" s="122"/>
      <c r="H420" s="123"/>
      <c r="I420" s="123"/>
      <c r="J420" s="123"/>
      <c r="K420" s="123"/>
      <c r="L420" s="123"/>
      <c r="M420" s="123"/>
      <c r="N420" s="123"/>
    </row>
    <row r="421" spans="2:14">
      <c r="B421" s="122"/>
      <c r="C421" s="122"/>
      <c r="D421" s="122"/>
      <c r="E421" s="122"/>
      <c r="F421" s="122"/>
      <c r="G421" s="122"/>
      <c r="H421" s="123"/>
      <c r="I421" s="123"/>
      <c r="J421" s="123"/>
      <c r="K421" s="123"/>
      <c r="L421" s="123"/>
      <c r="M421" s="123"/>
      <c r="N421" s="123"/>
    </row>
    <row r="422" spans="2:14">
      <c r="B422" s="122"/>
      <c r="C422" s="122"/>
      <c r="D422" s="122"/>
      <c r="E422" s="122"/>
      <c r="F422" s="122"/>
      <c r="G422" s="122"/>
      <c r="H422" s="123"/>
      <c r="I422" s="123"/>
      <c r="J422" s="123"/>
      <c r="K422" s="123"/>
      <c r="L422" s="123"/>
      <c r="M422" s="123"/>
      <c r="N422" s="123"/>
    </row>
    <row r="423" spans="2:14">
      <c r="B423" s="122"/>
      <c r="C423" s="122"/>
      <c r="D423" s="122"/>
      <c r="E423" s="122"/>
      <c r="F423" s="122"/>
      <c r="G423" s="122"/>
      <c r="H423" s="123"/>
      <c r="I423" s="123"/>
      <c r="J423" s="123"/>
      <c r="K423" s="123"/>
      <c r="L423" s="123"/>
      <c r="M423" s="123"/>
      <c r="N423" s="123"/>
    </row>
    <row r="424" spans="2:14">
      <c r="B424" s="122"/>
      <c r="C424" s="122"/>
      <c r="D424" s="122"/>
      <c r="E424" s="122"/>
      <c r="F424" s="122"/>
      <c r="G424" s="122"/>
      <c r="H424" s="123"/>
      <c r="I424" s="123"/>
      <c r="J424" s="123"/>
      <c r="K424" s="123"/>
      <c r="L424" s="123"/>
      <c r="M424" s="123"/>
      <c r="N424" s="123"/>
    </row>
    <row r="425" spans="2:14">
      <c r="B425" s="122"/>
      <c r="C425" s="122"/>
      <c r="D425" s="122"/>
      <c r="E425" s="122"/>
      <c r="F425" s="122"/>
      <c r="G425" s="122"/>
      <c r="H425" s="123"/>
      <c r="I425" s="123"/>
      <c r="J425" s="123"/>
      <c r="K425" s="123"/>
      <c r="L425" s="123"/>
      <c r="M425" s="123"/>
      <c r="N425" s="123"/>
    </row>
    <row r="426" spans="2:14">
      <c r="B426" s="122"/>
      <c r="C426" s="122"/>
      <c r="D426" s="122"/>
      <c r="E426" s="122"/>
      <c r="F426" s="122"/>
      <c r="G426" s="122"/>
      <c r="H426" s="123"/>
      <c r="I426" s="123"/>
      <c r="J426" s="123"/>
      <c r="K426" s="123"/>
      <c r="L426" s="123"/>
      <c r="M426" s="123"/>
      <c r="N426" s="123"/>
    </row>
    <row r="427" spans="2:14">
      <c r="B427" s="122"/>
      <c r="C427" s="122"/>
      <c r="D427" s="122"/>
      <c r="E427" s="122"/>
      <c r="F427" s="122"/>
      <c r="G427" s="122"/>
      <c r="H427" s="123"/>
      <c r="I427" s="123"/>
      <c r="J427" s="123"/>
      <c r="K427" s="123"/>
      <c r="L427" s="123"/>
      <c r="M427" s="123"/>
      <c r="N427" s="123"/>
    </row>
    <row r="428" spans="2:14">
      <c r="B428" s="122"/>
      <c r="C428" s="122"/>
      <c r="D428" s="122"/>
      <c r="E428" s="122"/>
      <c r="F428" s="122"/>
      <c r="G428" s="122"/>
      <c r="H428" s="123"/>
      <c r="I428" s="123"/>
      <c r="J428" s="123"/>
      <c r="K428" s="123"/>
      <c r="L428" s="123"/>
      <c r="M428" s="123"/>
      <c r="N428" s="123"/>
    </row>
    <row r="429" spans="2:14">
      <c r="B429" s="122"/>
      <c r="C429" s="122"/>
      <c r="D429" s="122"/>
      <c r="E429" s="122"/>
      <c r="F429" s="122"/>
      <c r="G429" s="122"/>
      <c r="H429" s="123"/>
      <c r="I429" s="123"/>
      <c r="J429" s="123"/>
      <c r="K429" s="123"/>
      <c r="L429" s="123"/>
      <c r="M429" s="123"/>
      <c r="N429" s="123"/>
    </row>
    <row r="430" spans="2:14">
      <c r="B430" s="122"/>
      <c r="C430" s="122"/>
      <c r="D430" s="122"/>
      <c r="E430" s="122"/>
      <c r="F430" s="122"/>
      <c r="G430" s="122"/>
      <c r="H430" s="123"/>
      <c r="I430" s="123"/>
      <c r="J430" s="123"/>
      <c r="K430" s="123"/>
      <c r="L430" s="123"/>
      <c r="M430" s="123"/>
      <c r="N430" s="123"/>
    </row>
    <row r="431" spans="2:14">
      <c r="B431" s="122"/>
      <c r="C431" s="122"/>
      <c r="D431" s="122"/>
      <c r="E431" s="122"/>
      <c r="F431" s="122"/>
      <c r="G431" s="122"/>
      <c r="H431" s="123"/>
      <c r="I431" s="123"/>
      <c r="J431" s="123"/>
      <c r="K431" s="123"/>
      <c r="L431" s="123"/>
      <c r="M431" s="123"/>
      <c r="N431" s="123"/>
    </row>
    <row r="432" spans="2:14">
      <c r="B432" s="122"/>
      <c r="C432" s="122"/>
      <c r="D432" s="122"/>
      <c r="E432" s="122"/>
      <c r="F432" s="122"/>
      <c r="G432" s="122"/>
      <c r="H432" s="123"/>
      <c r="I432" s="123"/>
      <c r="J432" s="123"/>
      <c r="K432" s="123"/>
      <c r="L432" s="123"/>
      <c r="M432" s="123"/>
      <c r="N432" s="123"/>
    </row>
    <row r="433" spans="2:14">
      <c r="B433" s="122"/>
      <c r="C433" s="122"/>
      <c r="D433" s="122"/>
      <c r="E433" s="122"/>
      <c r="F433" s="122"/>
      <c r="G433" s="122"/>
      <c r="H433" s="123"/>
      <c r="I433" s="123"/>
      <c r="J433" s="123"/>
      <c r="K433" s="123"/>
      <c r="L433" s="123"/>
      <c r="M433" s="123"/>
      <c r="N433" s="123"/>
    </row>
    <row r="434" spans="2:14">
      <c r="B434" s="122"/>
      <c r="C434" s="122"/>
      <c r="D434" s="122"/>
      <c r="E434" s="122"/>
      <c r="F434" s="122"/>
      <c r="G434" s="122"/>
      <c r="H434" s="123"/>
      <c r="I434" s="123"/>
      <c r="J434" s="123"/>
      <c r="K434" s="123"/>
      <c r="L434" s="123"/>
      <c r="M434" s="123"/>
      <c r="N434" s="123"/>
    </row>
    <row r="435" spans="2:14">
      <c r="B435" s="122"/>
      <c r="C435" s="122"/>
      <c r="D435" s="122"/>
      <c r="E435" s="122"/>
      <c r="F435" s="122"/>
      <c r="G435" s="122"/>
      <c r="H435" s="123"/>
      <c r="I435" s="123"/>
      <c r="J435" s="123"/>
      <c r="K435" s="123"/>
      <c r="L435" s="123"/>
      <c r="M435" s="123"/>
      <c r="N435" s="123"/>
    </row>
    <row r="436" spans="2:14">
      <c r="B436" s="122"/>
      <c r="C436" s="122"/>
      <c r="D436" s="122"/>
      <c r="E436" s="122"/>
      <c r="F436" s="122"/>
      <c r="G436" s="122"/>
      <c r="H436" s="123"/>
      <c r="I436" s="123"/>
      <c r="J436" s="123"/>
      <c r="K436" s="123"/>
      <c r="L436" s="123"/>
      <c r="M436" s="123"/>
      <c r="N436" s="123"/>
    </row>
    <row r="437" spans="2:14">
      <c r="B437" s="122"/>
      <c r="C437" s="122"/>
      <c r="D437" s="122"/>
      <c r="E437" s="122"/>
      <c r="F437" s="122"/>
      <c r="G437" s="122"/>
      <c r="H437" s="123"/>
      <c r="I437" s="123"/>
      <c r="J437" s="123"/>
      <c r="K437" s="123"/>
      <c r="L437" s="123"/>
      <c r="M437" s="123"/>
      <c r="N437" s="123"/>
    </row>
    <row r="438" spans="2:14">
      <c r="B438" s="122"/>
      <c r="C438" s="122"/>
      <c r="D438" s="122"/>
      <c r="E438" s="122"/>
      <c r="F438" s="122"/>
      <c r="G438" s="122"/>
      <c r="H438" s="123"/>
      <c r="I438" s="123"/>
      <c r="J438" s="123"/>
      <c r="K438" s="123"/>
      <c r="L438" s="123"/>
      <c r="M438" s="123"/>
      <c r="N438" s="123"/>
    </row>
    <row r="439" spans="2:14">
      <c r="B439" s="122"/>
      <c r="C439" s="122"/>
      <c r="D439" s="122"/>
      <c r="E439" s="122"/>
      <c r="F439" s="122"/>
      <c r="G439" s="122"/>
      <c r="H439" s="123"/>
      <c r="I439" s="123"/>
      <c r="J439" s="123"/>
      <c r="K439" s="123"/>
      <c r="L439" s="123"/>
      <c r="M439" s="123"/>
      <c r="N439" s="123"/>
    </row>
    <row r="440" spans="2:14">
      <c r="B440" s="122"/>
      <c r="C440" s="122"/>
      <c r="D440" s="122"/>
      <c r="E440" s="122"/>
      <c r="F440" s="122"/>
      <c r="G440" s="122"/>
      <c r="H440" s="123"/>
      <c r="I440" s="123"/>
      <c r="J440" s="123"/>
      <c r="K440" s="123"/>
      <c r="L440" s="123"/>
      <c r="M440" s="123"/>
      <c r="N440" s="123"/>
    </row>
    <row r="441" spans="2:14">
      <c r="B441" s="122"/>
      <c r="C441" s="122"/>
      <c r="D441" s="122"/>
      <c r="E441" s="122"/>
      <c r="F441" s="122"/>
      <c r="G441" s="122"/>
      <c r="H441" s="123"/>
      <c r="I441" s="123"/>
      <c r="J441" s="123"/>
      <c r="K441" s="123"/>
      <c r="L441" s="123"/>
      <c r="M441" s="123"/>
      <c r="N441" s="123"/>
    </row>
    <row r="442" spans="2:14">
      <c r="B442" s="122"/>
      <c r="C442" s="122"/>
      <c r="D442" s="122"/>
      <c r="E442" s="122"/>
      <c r="F442" s="122"/>
      <c r="G442" s="122"/>
      <c r="H442" s="123"/>
      <c r="I442" s="123"/>
      <c r="J442" s="123"/>
      <c r="K442" s="123"/>
      <c r="L442" s="123"/>
      <c r="M442" s="123"/>
      <c r="N442" s="123"/>
    </row>
    <row r="443" spans="2:14">
      <c r="B443" s="122"/>
      <c r="C443" s="122"/>
      <c r="D443" s="122"/>
      <c r="E443" s="122"/>
      <c r="F443" s="122"/>
      <c r="G443" s="122"/>
      <c r="H443" s="123"/>
      <c r="I443" s="123"/>
      <c r="J443" s="123"/>
      <c r="K443" s="123"/>
      <c r="L443" s="123"/>
      <c r="M443" s="123"/>
      <c r="N443" s="123"/>
    </row>
    <row r="444" spans="2:14">
      <c r="B444" s="122"/>
      <c r="C444" s="122"/>
      <c r="D444" s="122"/>
      <c r="E444" s="122"/>
      <c r="F444" s="122"/>
      <c r="G444" s="122"/>
      <c r="H444" s="123"/>
      <c r="I444" s="123"/>
      <c r="J444" s="123"/>
      <c r="K444" s="123"/>
      <c r="L444" s="123"/>
      <c r="M444" s="123"/>
      <c r="N444" s="123"/>
    </row>
    <row r="445" spans="2:14">
      <c r="B445" s="122"/>
      <c r="C445" s="122"/>
      <c r="D445" s="122"/>
      <c r="E445" s="122"/>
      <c r="F445" s="122"/>
      <c r="G445" s="122"/>
      <c r="H445" s="123"/>
      <c r="I445" s="123"/>
      <c r="J445" s="123"/>
      <c r="K445" s="123"/>
      <c r="L445" s="123"/>
      <c r="M445" s="123"/>
      <c r="N445" s="123"/>
    </row>
    <row r="446" spans="2:14">
      <c r="B446" s="122"/>
      <c r="C446" s="122"/>
      <c r="D446" s="122"/>
      <c r="E446" s="122"/>
      <c r="F446" s="122"/>
      <c r="G446" s="122"/>
      <c r="H446" s="123"/>
      <c r="I446" s="123"/>
      <c r="J446" s="123"/>
      <c r="K446" s="123"/>
      <c r="L446" s="123"/>
      <c r="M446" s="123"/>
      <c r="N446" s="123"/>
    </row>
    <row r="447" spans="2:14">
      <c r="B447" s="122"/>
      <c r="C447" s="122"/>
      <c r="D447" s="122"/>
      <c r="E447" s="122"/>
      <c r="F447" s="122"/>
      <c r="G447" s="122"/>
      <c r="H447" s="123"/>
      <c r="I447" s="123"/>
      <c r="J447" s="123"/>
      <c r="K447" s="123"/>
      <c r="L447" s="123"/>
      <c r="M447" s="123"/>
      <c r="N447" s="123"/>
    </row>
    <row r="448" spans="2:14">
      <c r="B448" s="122"/>
      <c r="C448" s="122"/>
      <c r="D448" s="122"/>
      <c r="E448" s="122"/>
      <c r="F448" s="122"/>
      <c r="G448" s="122"/>
      <c r="H448" s="123"/>
      <c r="I448" s="123"/>
      <c r="J448" s="123"/>
      <c r="K448" s="123"/>
      <c r="L448" s="123"/>
      <c r="M448" s="123"/>
      <c r="N448" s="123"/>
    </row>
    <row r="449" spans="2:14">
      <c r="B449" s="122"/>
      <c r="C449" s="122"/>
      <c r="D449" s="122"/>
      <c r="E449" s="122"/>
      <c r="F449" s="122"/>
      <c r="G449" s="122"/>
      <c r="H449" s="123"/>
      <c r="I449" s="123"/>
      <c r="J449" s="123"/>
      <c r="K449" s="123"/>
      <c r="L449" s="123"/>
      <c r="M449" s="123"/>
      <c r="N449" s="123"/>
    </row>
    <row r="450" spans="2:14">
      <c r="B450" s="122"/>
      <c r="C450" s="122"/>
      <c r="D450" s="122"/>
      <c r="E450" s="122"/>
      <c r="F450" s="122"/>
      <c r="G450" s="122"/>
      <c r="H450" s="123"/>
      <c r="I450" s="123"/>
      <c r="J450" s="123"/>
      <c r="K450" s="123"/>
      <c r="L450" s="123"/>
      <c r="M450" s="123"/>
      <c r="N450" s="123"/>
    </row>
    <row r="451" spans="2:14">
      <c r="B451" s="122"/>
      <c r="C451" s="122"/>
      <c r="D451" s="122"/>
      <c r="E451" s="122"/>
      <c r="F451" s="122"/>
      <c r="G451" s="122"/>
      <c r="H451" s="123"/>
      <c r="I451" s="123"/>
      <c r="J451" s="123"/>
      <c r="K451" s="123"/>
      <c r="L451" s="123"/>
      <c r="M451" s="123"/>
      <c r="N451" s="123"/>
    </row>
    <row r="452" spans="2:14">
      <c r="B452" s="122"/>
      <c r="C452" s="122"/>
      <c r="D452" s="122"/>
      <c r="E452" s="122"/>
      <c r="F452" s="122"/>
      <c r="G452" s="122"/>
      <c r="H452" s="123"/>
      <c r="I452" s="123"/>
      <c r="J452" s="123"/>
      <c r="K452" s="123"/>
      <c r="L452" s="123"/>
      <c r="M452" s="123"/>
      <c r="N452" s="123"/>
    </row>
    <row r="453" spans="2:14">
      <c r="B453" s="122"/>
      <c r="C453" s="122"/>
      <c r="D453" s="122"/>
      <c r="E453" s="122"/>
      <c r="F453" s="122"/>
      <c r="G453" s="122"/>
      <c r="H453" s="123"/>
      <c r="I453" s="123"/>
      <c r="J453" s="123"/>
      <c r="K453" s="123"/>
      <c r="L453" s="123"/>
      <c r="M453" s="123"/>
      <c r="N453" s="123"/>
    </row>
    <row r="454" spans="2:14">
      <c r="B454" s="122"/>
      <c r="C454" s="122"/>
      <c r="D454" s="122"/>
      <c r="E454" s="122"/>
      <c r="F454" s="122"/>
      <c r="G454" s="122"/>
      <c r="H454" s="123"/>
      <c r="I454" s="123"/>
      <c r="J454" s="123"/>
      <c r="K454" s="123"/>
      <c r="L454" s="123"/>
      <c r="M454" s="123"/>
      <c r="N454" s="123"/>
    </row>
    <row r="455" spans="2:14">
      <c r="B455" s="122"/>
      <c r="C455" s="122"/>
      <c r="D455" s="122"/>
      <c r="E455" s="122"/>
      <c r="F455" s="122"/>
      <c r="G455" s="122"/>
      <c r="H455" s="123"/>
      <c r="I455" s="123"/>
      <c r="J455" s="123"/>
      <c r="K455" s="123"/>
      <c r="L455" s="123"/>
      <c r="M455" s="123"/>
      <c r="N455" s="123"/>
    </row>
    <row r="456" spans="2:14">
      <c r="B456" s="122"/>
      <c r="C456" s="122"/>
      <c r="D456" s="122"/>
      <c r="E456" s="122"/>
      <c r="F456" s="122"/>
      <c r="G456" s="122"/>
      <c r="H456" s="123"/>
      <c r="I456" s="123"/>
      <c r="J456" s="123"/>
      <c r="K456" s="123"/>
      <c r="L456" s="123"/>
      <c r="M456" s="123"/>
      <c r="N456" s="123"/>
    </row>
    <row r="457" spans="2:14">
      <c r="B457" s="122"/>
      <c r="C457" s="122"/>
      <c r="D457" s="122"/>
      <c r="E457" s="122"/>
      <c r="F457" s="122"/>
      <c r="G457" s="122"/>
      <c r="H457" s="123"/>
      <c r="I457" s="123"/>
      <c r="J457" s="123"/>
      <c r="K457" s="123"/>
      <c r="L457" s="123"/>
      <c r="M457" s="123"/>
      <c r="N457" s="123"/>
    </row>
    <row r="458" spans="2:14">
      <c r="B458" s="122"/>
      <c r="C458" s="122"/>
      <c r="D458" s="122"/>
      <c r="E458" s="122"/>
      <c r="F458" s="122"/>
      <c r="G458" s="122"/>
      <c r="H458" s="123"/>
      <c r="I458" s="123"/>
      <c r="J458" s="123"/>
      <c r="K458" s="123"/>
      <c r="L458" s="123"/>
      <c r="M458" s="123"/>
      <c r="N458" s="123"/>
    </row>
    <row r="459" spans="2:14">
      <c r="B459" s="122"/>
      <c r="C459" s="122"/>
      <c r="D459" s="122"/>
      <c r="E459" s="122"/>
      <c r="F459" s="122"/>
      <c r="G459" s="122"/>
      <c r="H459" s="123"/>
      <c r="I459" s="123"/>
      <c r="J459" s="123"/>
      <c r="K459" s="123"/>
      <c r="L459" s="123"/>
      <c r="M459" s="123"/>
      <c r="N459" s="123"/>
    </row>
    <row r="460" spans="2:14">
      <c r="B460" s="122"/>
      <c r="C460" s="122"/>
      <c r="D460" s="122"/>
      <c r="E460" s="122"/>
      <c r="F460" s="122"/>
      <c r="G460" s="122"/>
      <c r="H460" s="123"/>
      <c r="I460" s="123"/>
      <c r="J460" s="123"/>
      <c r="K460" s="123"/>
      <c r="L460" s="123"/>
      <c r="M460" s="123"/>
      <c r="N460" s="123"/>
    </row>
    <row r="461" spans="2:14">
      <c r="B461" s="122"/>
      <c r="C461" s="122"/>
      <c r="D461" s="122"/>
      <c r="E461" s="122"/>
      <c r="F461" s="122"/>
      <c r="G461" s="122"/>
      <c r="H461" s="123"/>
      <c r="I461" s="123"/>
      <c r="J461" s="123"/>
      <c r="K461" s="123"/>
      <c r="L461" s="123"/>
      <c r="M461" s="123"/>
      <c r="N461" s="123"/>
    </row>
    <row r="462" spans="2:14">
      <c r="B462" s="122"/>
      <c r="C462" s="122"/>
      <c r="D462" s="122"/>
      <c r="E462" s="122"/>
      <c r="F462" s="122"/>
      <c r="G462" s="122"/>
      <c r="H462" s="123"/>
      <c r="I462" s="123"/>
      <c r="J462" s="123"/>
      <c r="K462" s="123"/>
      <c r="L462" s="123"/>
      <c r="M462" s="123"/>
      <c r="N462" s="123"/>
    </row>
    <row r="463" spans="2:14">
      <c r="B463" s="122"/>
      <c r="C463" s="122"/>
      <c r="D463" s="122"/>
      <c r="E463" s="122"/>
      <c r="F463" s="122"/>
      <c r="G463" s="122"/>
      <c r="H463" s="123"/>
      <c r="I463" s="123"/>
      <c r="J463" s="123"/>
      <c r="K463" s="123"/>
      <c r="L463" s="123"/>
      <c r="M463" s="123"/>
      <c r="N463" s="123"/>
    </row>
    <row r="464" spans="2:14">
      <c r="B464" s="122"/>
      <c r="C464" s="122"/>
      <c r="D464" s="122"/>
      <c r="E464" s="122"/>
      <c r="F464" s="122"/>
      <c r="G464" s="122"/>
      <c r="H464" s="123"/>
      <c r="I464" s="123"/>
      <c r="J464" s="123"/>
      <c r="K464" s="123"/>
      <c r="L464" s="123"/>
      <c r="M464" s="123"/>
      <c r="N464" s="123"/>
    </row>
    <row r="465" spans="2:14">
      <c r="B465" s="122"/>
      <c r="C465" s="122"/>
      <c r="D465" s="122"/>
      <c r="E465" s="122"/>
      <c r="F465" s="122"/>
      <c r="G465" s="122"/>
      <c r="H465" s="123"/>
      <c r="I465" s="123"/>
      <c r="J465" s="123"/>
      <c r="K465" s="123"/>
      <c r="L465" s="123"/>
      <c r="M465" s="123"/>
      <c r="N465" s="123"/>
    </row>
    <row r="466" spans="2:14">
      <c r="B466" s="122"/>
      <c r="C466" s="122"/>
      <c r="D466" s="122"/>
      <c r="E466" s="122"/>
      <c r="F466" s="122"/>
      <c r="G466" s="122"/>
      <c r="H466" s="123"/>
      <c r="I466" s="123"/>
      <c r="J466" s="123"/>
      <c r="K466" s="123"/>
      <c r="L466" s="123"/>
      <c r="M466" s="123"/>
      <c r="N466" s="123"/>
    </row>
    <row r="467" spans="2:14">
      <c r="B467" s="122"/>
      <c r="C467" s="122"/>
      <c r="D467" s="122"/>
      <c r="E467" s="122"/>
      <c r="F467" s="122"/>
      <c r="G467" s="122"/>
      <c r="H467" s="123"/>
      <c r="I467" s="123"/>
      <c r="J467" s="123"/>
      <c r="K467" s="123"/>
      <c r="L467" s="123"/>
      <c r="M467" s="123"/>
      <c r="N467" s="123"/>
    </row>
    <row r="468" spans="2:14">
      <c r="B468" s="122"/>
      <c r="C468" s="122"/>
      <c r="D468" s="122"/>
      <c r="E468" s="122"/>
      <c r="F468" s="122"/>
      <c r="G468" s="122"/>
      <c r="H468" s="123"/>
      <c r="I468" s="123"/>
      <c r="J468" s="123"/>
      <c r="K468" s="123"/>
      <c r="L468" s="123"/>
      <c r="M468" s="123"/>
      <c r="N468" s="123"/>
    </row>
    <row r="469" spans="2:14">
      <c r="B469" s="122"/>
      <c r="C469" s="122"/>
      <c r="D469" s="122"/>
      <c r="E469" s="122"/>
      <c r="F469" s="122"/>
      <c r="G469" s="122"/>
      <c r="H469" s="123"/>
      <c r="I469" s="123"/>
      <c r="J469" s="123"/>
      <c r="K469" s="123"/>
      <c r="L469" s="123"/>
      <c r="M469" s="123"/>
      <c r="N469" s="123"/>
    </row>
    <row r="470" spans="2:14">
      <c r="B470" s="122"/>
      <c r="C470" s="122"/>
      <c r="D470" s="122"/>
      <c r="E470" s="122"/>
      <c r="F470" s="122"/>
      <c r="G470" s="122"/>
      <c r="H470" s="123"/>
      <c r="I470" s="123"/>
      <c r="J470" s="123"/>
      <c r="K470" s="123"/>
      <c r="L470" s="123"/>
      <c r="M470" s="123"/>
      <c r="N470" s="123"/>
    </row>
    <row r="471" spans="2:14">
      <c r="B471" s="122"/>
      <c r="C471" s="122"/>
      <c r="D471" s="122"/>
      <c r="E471" s="122"/>
      <c r="F471" s="122"/>
      <c r="G471" s="122"/>
      <c r="H471" s="123"/>
      <c r="I471" s="123"/>
      <c r="J471" s="123"/>
      <c r="K471" s="123"/>
      <c r="L471" s="123"/>
      <c r="M471" s="123"/>
      <c r="N471" s="123"/>
    </row>
    <row r="472" spans="2:14">
      <c r="B472" s="122"/>
      <c r="C472" s="122"/>
      <c r="D472" s="122"/>
      <c r="E472" s="122"/>
      <c r="F472" s="122"/>
      <c r="G472" s="122"/>
      <c r="H472" s="123"/>
      <c r="I472" s="123"/>
      <c r="J472" s="123"/>
      <c r="K472" s="123"/>
      <c r="L472" s="123"/>
      <c r="M472" s="123"/>
      <c r="N472" s="123"/>
    </row>
    <row r="473" spans="2:14">
      <c r="B473" s="122"/>
      <c r="C473" s="122"/>
      <c r="D473" s="122"/>
      <c r="E473" s="122"/>
      <c r="F473" s="122"/>
      <c r="G473" s="122"/>
      <c r="H473" s="123"/>
      <c r="I473" s="123"/>
      <c r="J473" s="123"/>
      <c r="K473" s="123"/>
      <c r="L473" s="123"/>
      <c r="M473" s="123"/>
      <c r="N473" s="123"/>
    </row>
    <row r="474" spans="2:14">
      <c r="B474" s="122"/>
      <c r="C474" s="122"/>
      <c r="D474" s="122"/>
      <c r="E474" s="122"/>
      <c r="F474" s="122"/>
      <c r="G474" s="122"/>
      <c r="H474" s="123"/>
      <c r="I474" s="123"/>
      <c r="J474" s="123"/>
      <c r="K474" s="123"/>
      <c r="L474" s="123"/>
      <c r="M474" s="123"/>
      <c r="N474" s="123"/>
    </row>
    <row r="475" spans="2:14">
      <c r="B475" s="122"/>
      <c r="C475" s="122"/>
      <c r="D475" s="122"/>
      <c r="E475" s="122"/>
      <c r="F475" s="122"/>
      <c r="G475" s="122"/>
      <c r="H475" s="123"/>
      <c r="I475" s="123"/>
      <c r="J475" s="123"/>
      <c r="K475" s="123"/>
      <c r="L475" s="123"/>
      <c r="M475" s="123"/>
      <c r="N475" s="123"/>
    </row>
    <row r="476" spans="2:14">
      <c r="B476" s="122"/>
      <c r="C476" s="122"/>
      <c r="D476" s="122"/>
      <c r="E476" s="122"/>
      <c r="F476" s="122"/>
      <c r="G476" s="122"/>
      <c r="H476" s="123"/>
      <c r="I476" s="123"/>
      <c r="J476" s="123"/>
      <c r="K476" s="123"/>
      <c r="L476" s="123"/>
      <c r="M476" s="123"/>
      <c r="N476" s="123"/>
    </row>
    <row r="477" spans="2:14">
      <c r="B477" s="122"/>
      <c r="C477" s="122"/>
      <c r="D477" s="122"/>
      <c r="E477" s="122"/>
      <c r="F477" s="122"/>
      <c r="G477" s="122"/>
      <c r="H477" s="123"/>
      <c r="I477" s="123"/>
      <c r="J477" s="123"/>
      <c r="K477" s="123"/>
      <c r="L477" s="123"/>
      <c r="M477" s="123"/>
      <c r="N477" s="123"/>
    </row>
    <row r="478" spans="2:14">
      <c r="B478" s="122"/>
      <c r="C478" s="122"/>
      <c r="D478" s="122"/>
      <c r="E478" s="122"/>
      <c r="F478" s="122"/>
      <c r="G478" s="122"/>
      <c r="H478" s="123"/>
      <c r="I478" s="123"/>
      <c r="J478" s="123"/>
      <c r="K478" s="123"/>
      <c r="L478" s="123"/>
      <c r="M478" s="123"/>
      <c r="N478" s="123"/>
    </row>
    <row r="479" spans="2:14">
      <c r="B479" s="122"/>
      <c r="C479" s="122"/>
      <c r="D479" s="122"/>
      <c r="E479" s="122"/>
      <c r="F479" s="122"/>
      <c r="G479" s="122"/>
      <c r="H479" s="123"/>
      <c r="I479" s="123"/>
      <c r="J479" s="123"/>
      <c r="K479" s="123"/>
      <c r="L479" s="123"/>
      <c r="M479" s="123"/>
      <c r="N479" s="123"/>
    </row>
    <row r="480" spans="2:14">
      <c r="B480" s="122"/>
      <c r="C480" s="122"/>
      <c r="D480" s="122"/>
      <c r="E480" s="122"/>
      <c r="F480" s="122"/>
      <c r="G480" s="122"/>
      <c r="H480" s="123"/>
      <c r="I480" s="123"/>
      <c r="J480" s="123"/>
      <c r="K480" s="123"/>
      <c r="L480" s="123"/>
      <c r="M480" s="123"/>
      <c r="N480" s="123"/>
    </row>
    <row r="481" spans="2:14">
      <c r="B481" s="122"/>
      <c r="C481" s="122"/>
      <c r="D481" s="122"/>
      <c r="E481" s="122"/>
      <c r="F481" s="122"/>
      <c r="G481" s="122"/>
      <c r="H481" s="123"/>
      <c r="I481" s="123"/>
      <c r="J481" s="123"/>
      <c r="K481" s="123"/>
      <c r="L481" s="123"/>
      <c r="M481" s="123"/>
      <c r="N481" s="123"/>
    </row>
    <row r="482" spans="2:14">
      <c r="B482" s="122"/>
      <c r="C482" s="122"/>
      <c r="D482" s="122"/>
      <c r="E482" s="122"/>
      <c r="F482" s="122"/>
      <c r="G482" s="122"/>
      <c r="H482" s="123"/>
      <c r="I482" s="123"/>
      <c r="J482" s="123"/>
      <c r="K482" s="123"/>
      <c r="L482" s="123"/>
      <c r="M482" s="123"/>
      <c r="N482" s="123"/>
    </row>
    <row r="483" spans="2:14">
      <c r="B483" s="122"/>
      <c r="C483" s="122"/>
      <c r="D483" s="122"/>
      <c r="E483" s="122"/>
      <c r="F483" s="122"/>
      <c r="G483" s="122"/>
      <c r="H483" s="123"/>
      <c r="I483" s="123"/>
      <c r="J483" s="123"/>
      <c r="K483" s="123"/>
      <c r="L483" s="123"/>
      <c r="M483" s="123"/>
      <c r="N483" s="123"/>
    </row>
    <row r="484" spans="2:14">
      <c r="B484" s="122"/>
      <c r="C484" s="122"/>
      <c r="D484" s="122"/>
      <c r="E484" s="122"/>
      <c r="F484" s="122"/>
      <c r="G484" s="122"/>
      <c r="H484" s="123"/>
      <c r="I484" s="123"/>
      <c r="J484" s="123"/>
      <c r="K484" s="123"/>
      <c r="L484" s="123"/>
      <c r="M484" s="123"/>
      <c r="N484" s="123"/>
    </row>
    <row r="485" spans="2:14">
      <c r="B485" s="122"/>
      <c r="C485" s="122"/>
      <c r="D485" s="122"/>
      <c r="E485" s="122"/>
      <c r="F485" s="122"/>
      <c r="G485" s="122"/>
      <c r="H485" s="123"/>
      <c r="I485" s="123"/>
      <c r="J485" s="123"/>
      <c r="K485" s="123"/>
      <c r="L485" s="123"/>
      <c r="M485" s="123"/>
      <c r="N485" s="123"/>
    </row>
    <row r="486" spans="2:14">
      <c r="B486" s="122"/>
      <c r="C486" s="122"/>
      <c r="D486" s="122"/>
      <c r="E486" s="122"/>
      <c r="F486" s="122"/>
      <c r="G486" s="122"/>
      <c r="H486" s="123"/>
      <c r="I486" s="123"/>
      <c r="J486" s="123"/>
      <c r="K486" s="123"/>
      <c r="L486" s="123"/>
      <c r="M486" s="123"/>
      <c r="N486" s="123"/>
    </row>
    <row r="487" spans="2:14">
      <c r="B487" s="122"/>
      <c r="C487" s="122"/>
      <c r="D487" s="122"/>
      <c r="E487" s="122"/>
      <c r="F487" s="122"/>
      <c r="G487" s="122"/>
      <c r="H487" s="123"/>
      <c r="I487" s="123"/>
      <c r="J487" s="123"/>
      <c r="K487" s="123"/>
      <c r="L487" s="123"/>
      <c r="M487" s="123"/>
      <c r="N487" s="123"/>
    </row>
    <row r="488" spans="2:14">
      <c r="B488" s="122"/>
      <c r="C488" s="122"/>
      <c r="D488" s="122"/>
      <c r="E488" s="122"/>
      <c r="F488" s="122"/>
      <c r="G488" s="122"/>
      <c r="H488" s="123"/>
      <c r="I488" s="123"/>
      <c r="J488" s="123"/>
      <c r="K488" s="123"/>
      <c r="L488" s="123"/>
      <c r="M488" s="123"/>
      <c r="N488" s="123"/>
    </row>
    <row r="489" spans="2:14">
      <c r="B489" s="122"/>
      <c r="C489" s="122"/>
      <c r="D489" s="122"/>
      <c r="E489" s="122"/>
      <c r="F489" s="122"/>
      <c r="G489" s="122"/>
      <c r="H489" s="123"/>
      <c r="I489" s="123"/>
      <c r="J489" s="123"/>
      <c r="K489" s="123"/>
      <c r="L489" s="123"/>
      <c r="M489" s="123"/>
      <c r="N489" s="123"/>
    </row>
    <row r="490" spans="2:14">
      <c r="B490" s="122"/>
      <c r="C490" s="122"/>
      <c r="D490" s="122"/>
      <c r="E490" s="122"/>
      <c r="F490" s="122"/>
      <c r="G490" s="122"/>
      <c r="H490" s="123"/>
      <c r="I490" s="123"/>
      <c r="J490" s="123"/>
      <c r="K490" s="123"/>
      <c r="L490" s="123"/>
      <c r="M490" s="123"/>
      <c r="N490" s="123"/>
    </row>
    <row r="491" spans="2:14">
      <c r="B491" s="122"/>
      <c r="C491" s="122"/>
      <c r="D491" s="122"/>
      <c r="E491" s="122"/>
      <c r="F491" s="122"/>
      <c r="G491" s="122"/>
      <c r="H491" s="123"/>
      <c r="I491" s="123"/>
      <c r="J491" s="123"/>
      <c r="K491" s="123"/>
      <c r="L491" s="123"/>
      <c r="M491" s="123"/>
      <c r="N491" s="123"/>
    </row>
    <row r="492" spans="2:14">
      <c r="B492" s="122"/>
      <c r="C492" s="122"/>
      <c r="D492" s="122"/>
      <c r="E492" s="122"/>
      <c r="F492" s="122"/>
      <c r="G492" s="122"/>
      <c r="H492" s="123"/>
      <c r="I492" s="123"/>
      <c r="J492" s="123"/>
      <c r="K492" s="123"/>
      <c r="L492" s="123"/>
      <c r="M492" s="123"/>
      <c r="N492" s="123"/>
    </row>
    <row r="493" spans="2:14">
      <c r="B493" s="122"/>
      <c r="C493" s="122"/>
      <c r="D493" s="122"/>
      <c r="E493" s="122"/>
      <c r="F493" s="122"/>
      <c r="G493" s="122"/>
      <c r="H493" s="123"/>
      <c r="I493" s="123"/>
      <c r="J493" s="123"/>
      <c r="K493" s="123"/>
      <c r="L493" s="123"/>
      <c r="M493" s="123"/>
      <c r="N493" s="123"/>
    </row>
    <row r="494" spans="2:14">
      <c r="B494" s="122"/>
      <c r="C494" s="122"/>
      <c r="D494" s="122"/>
      <c r="E494" s="122"/>
      <c r="F494" s="122"/>
      <c r="G494" s="122"/>
      <c r="H494" s="123"/>
      <c r="I494" s="123"/>
      <c r="J494" s="123"/>
      <c r="K494" s="123"/>
      <c r="L494" s="123"/>
      <c r="M494" s="123"/>
      <c r="N494" s="123"/>
    </row>
    <row r="495" spans="2:14">
      <c r="B495" s="122"/>
      <c r="C495" s="122"/>
      <c r="D495" s="122"/>
      <c r="E495" s="122"/>
      <c r="F495" s="122"/>
      <c r="G495" s="122"/>
      <c r="H495" s="123"/>
      <c r="I495" s="123"/>
      <c r="J495" s="123"/>
      <c r="K495" s="123"/>
      <c r="L495" s="123"/>
      <c r="M495" s="123"/>
      <c r="N495" s="123"/>
    </row>
    <row r="496" spans="2:14">
      <c r="B496" s="122"/>
      <c r="C496" s="122"/>
      <c r="D496" s="122"/>
      <c r="E496" s="122"/>
      <c r="F496" s="122"/>
      <c r="G496" s="122"/>
      <c r="H496" s="123"/>
      <c r="I496" s="123"/>
      <c r="J496" s="123"/>
      <c r="K496" s="123"/>
      <c r="L496" s="123"/>
      <c r="M496" s="123"/>
      <c r="N496" s="123"/>
    </row>
    <row r="497" spans="2:14">
      <c r="B497" s="122"/>
      <c r="C497" s="122"/>
      <c r="D497" s="122"/>
      <c r="E497" s="122"/>
      <c r="F497" s="122"/>
      <c r="G497" s="122"/>
      <c r="H497" s="123"/>
      <c r="I497" s="123"/>
      <c r="J497" s="123"/>
      <c r="K497" s="123"/>
      <c r="L497" s="123"/>
      <c r="M497" s="123"/>
      <c r="N497" s="123"/>
    </row>
    <row r="498" spans="2:14">
      <c r="B498" s="122"/>
      <c r="C498" s="122"/>
      <c r="D498" s="122"/>
      <c r="E498" s="122"/>
      <c r="F498" s="122"/>
      <c r="G498" s="122"/>
      <c r="H498" s="123"/>
      <c r="I498" s="123"/>
      <c r="J498" s="123"/>
      <c r="K498" s="123"/>
      <c r="L498" s="123"/>
      <c r="M498" s="123"/>
      <c r="N498" s="123"/>
    </row>
    <row r="499" spans="2:14">
      <c r="B499" s="122"/>
      <c r="C499" s="122"/>
      <c r="D499" s="122"/>
      <c r="E499" s="122"/>
      <c r="F499" s="122"/>
      <c r="G499" s="122"/>
      <c r="H499" s="123"/>
      <c r="I499" s="123"/>
      <c r="J499" s="123"/>
      <c r="K499" s="123"/>
      <c r="L499" s="123"/>
      <c r="M499" s="123"/>
      <c r="N499" s="123"/>
    </row>
    <row r="500" spans="2:14">
      <c r="B500" s="122"/>
      <c r="C500" s="122"/>
      <c r="D500" s="122"/>
      <c r="E500" s="122"/>
      <c r="F500" s="122"/>
      <c r="G500" s="122"/>
      <c r="H500" s="123"/>
      <c r="I500" s="123"/>
      <c r="J500" s="123"/>
      <c r="K500" s="123"/>
      <c r="L500" s="123"/>
      <c r="M500" s="123"/>
      <c r="N500" s="123"/>
    </row>
    <row r="501" spans="2:14">
      <c r="B501" s="122"/>
      <c r="C501" s="122"/>
      <c r="D501" s="122"/>
      <c r="E501" s="122"/>
      <c r="F501" s="122"/>
      <c r="G501" s="122"/>
      <c r="H501" s="123"/>
      <c r="I501" s="123"/>
      <c r="J501" s="123"/>
      <c r="K501" s="123"/>
      <c r="L501" s="123"/>
      <c r="M501" s="123"/>
      <c r="N501" s="123"/>
    </row>
    <row r="502" spans="2:14">
      <c r="B502" s="122"/>
      <c r="C502" s="122"/>
      <c r="D502" s="122"/>
      <c r="E502" s="122"/>
      <c r="F502" s="122"/>
      <c r="G502" s="122"/>
      <c r="H502" s="123"/>
      <c r="I502" s="123"/>
      <c r="J502" s="123"/>
      <c r="K502" s="123"/>
      <c r="L502" s="123"/>
      <c r="M502" s="123"/>
      <c r="N502" s="123"/>
    </row>
    <row r="503" spans="2:14">
      <c r="B503" s="122"/>
      <c r="C503" s="122"/>
      <c r="D503" s="122"/>
      <c r="E503" s="122"/>
      <c r="F503" s="122"/>
      <c r="G503" s="122"/>
      <c r="H503" s="123"/>
      <c r="I503" s="123"/>
      <c r="J503" s="123"/>
      <c r="K503" s="123"/>
      <c r="L503" s="123"/>
      <c r="M503" s="123"/>
      <c r="N503" s="123"/>
    </row>
    <row r="504" spans="2:14">
      <c r="B504" s="122"/>
      <c r="C504" s="122"/>
      <c r="D504" s="122"/>
      <c r="E504" s="122"/>
      <c r="F504" s="122"/>
      <c r="G504" s="122"/>
      <c r="H504" s="123"/>
      <c r="I504" s="123"/>
      <c r="J504" s="123"/>
      <c r="K504" s="123"/>
      <c r="L504" s="123"/>
      <c r="M504" s="123"/>
      <c r="N504" s="123"/>
    </row>
    <row r="505" spans="2:14">
      <c r="B505" s="122"/>
      <c r="C505" s="122"/>
      <c r="D505" s="122"/>
      <c r="E505" s="122"/>
      <c r="F505" s="122"/>
      <c r="G505" s="122"/>
      <c r="H505" s="123"/>
      <c r="I505" s="123"/>
      <c r="J505" s="123"/>
      <c r="K505" s="123"/>
      <c r="L505" s="123"/>
      <c r="M505" s="123"/>
      <c r="N505" s="123"/>
    </row>
    <row r="506" spans="2:14">
      <c r="B506" s="122"/>
      <c r="C506" s="122"/>
      <c r="D506" s="122"/>
      <c r="E506" s="122"/>
      <c r="F506" s="122"/>
      <c r="G506" s="122"/>
      <c r="H506" s="123"/>
      <c r="I506" s="123"/>
      <c r="J506" s="123"/>
      <c r="K506" s="123"/>
      <c r="L506" s="123"/>
      <c r="M506" s="123"/>
      <c r="N506" s="123"/>
    </row>
    <row r="507" spans="2:14">
      <c r="B507" s="122"/>
      <c r="C507" s="122"/>
      <c r="D507" s="122"/>
      <c r="E507" s="122"/>
      <c r="F507" s="122"/>
      <c r="G507" s="122"/>
      <c r="H507" s="123"/>
      <c r="I507" s="123"/>
      <c r="J507" s="123"/>
      <c r="K507" s="123"/>
      <c r="L507" s="123"/>
      <c r="M507" s="123"/>
      <c r="N507" s="123"/>
    </row>
    <row r="508" spans="2:14">
      <c r="B508" s="122"/>
      <c r="C508" s="122"/>
      <c r="D508" s="122"/>
      <c r="E508" s="122"/>
      <c r="F508" s="122"/>
      <c r="G508" s="122"/>
      <c r="H508" s="123"/>
      <c r="I508" s="123"/>
      <c r="J508" s="123"/>
      <c r="K508" s="123"/>
      <c r="L508" s="123"/>
      <c r="M508" s="123"/>
      <c r="N508" s="123"/>
    </row>
    <row r="509" spans="2:14">
      <c r="B509" s="122"/>
      <c r="C509" s="122"/>
      <c r="D509" s="122"/>
      <c r="E509" s="122"/>
      <c r="F509" s="122"/>
      <c r="G509" s="122"/>
      <c r="H509" s="123"/>
      <c r="I509" s="123"/>
      <c r="J509" s="123"/>
      <c r="K509" s="123"/>
      <c r="L509" s="123"/>
      <c r="M509" s="123"/>
      <c r="N509" s="123"/>
    </row>
    <row r="510" spans="2:14">
      <c r="B510" s="122"/>
      <c r="C510" s="122"/>
      <c r="D510" s="122"/>
      <c r="E510" s="122"/>
      <c r="F510" s="122"/>
      <c r="G510" s="122"/>
      <c r="H510" s="123"/>
      <c r="I510" s="123"/>
      <c r="J510" s="123"/>
      <c r="K510" s="123"/>
      <c r="L510" s="123"/>
      <c r="M510" s="123"/>
      <c r="N510" s="123"/>
    </row>
    <row r="511" spans="2:14">
      <c r="B511" s="122"/>
      <c r="C511" s="122"/>
      <c r="D511" s="122"/>
      <c r="E511" s="122"/>
      <c r="F511" s="122"/>
      <c r="G511" s="122"/>
      <c r="H511" s="123"/>
      <c r="I511" s="123"/>
      <c r="J511" s="123"/>
      <c r="K511" s="123"/>
      <c r="L511" s="123"/>
      <c r="M511" s="123"/>
      <c r="N511" s="123"/>
    </row>
    <row r="512" spans="2:14">
      <c r="B512" s="122"/>
      <c r="C512" s="122"/>
      <c r="D512" s="122"/>
      <c r="E512" s="122"/>
      <c r="F512" s="122"/>
      <c r="G512" s="122"/>
      <c r="H512" s="123"/>
      <c r="I512" s="123"/>
      <c r="J512" s="123"/>
      <c r="K512" s="123"/>
      <c r="L512" s="123"/>
      <c r="M512" s="123"/>
      <c r="N512" s="123"/>
    </row>
    <row r="513" spans="2:14">
      <c r="B513" s="122"/>
      <c r="C513" s="122"/>
      <c r="D513" s="122"/>
      <c r="E513" s="122"/>
      <c r="F513" s="122"/>
      <c r="G513" s="122"/>
      <c r="H513" s="123"/>
      <c r="I513" s="123"/>
      <c r="J513" s="123"/>
      <c r="K513" s="123"/>
      <c r="L513" s="123"/>
      <c r="M513" s="123"/>
      <c r="N513" s="123"/>
    </row>
    <row r="514" spans="2:14">
      <c r="B514" s="122"/>
      <c r="C514" s="122"/>
      <c r="D514" s="122"/>
      <c r="E514" s="122"/>
      <c r="F514" s="122"/>
      <c r="G514" s="122"/>
      <c r="H514" s="123"/>
      <c r="I514" s="123"/>
      <c r="J514" s="123"/>
      <c r="K514" s="123"/>
      <c r="L514" s="123"/>
      <c r="M514" s="123"/>
      <c r="N514" s="123"/>
    </row>
    <row r="515" spans="2:14">
      <c r="B515" s="122"/>
      <c r="C515" s="122"/>
      <c r="D515" s="122"/>
      <c r="E515" s="122"/>
      <c r="F515" s="122"/>
      <c r="G515" s="122"/>
      <c r="H515" s="123"/>
      <c r="I515" s="123"/>
      <c r="J515" s="123"/>
      <c r="K515" s="123"/>
      <c r="L515" s="123"/>
      <c r="M515" s="123"/>
      <c r="N515" s="123"/>
    </row>
    <row r="516" spans="2:14">
      <c r="B516" s="122"/>
      <c r="C516" s="122"/>
      <c r="D516" s="122"/>
      <c r="E516" s="122"/>
      <c r="F516" s="122"/>
      <c r="G516" s="122"/>
      <c r="H516" s="123"/>
      <c r="I516" s="123"/>
      <c r="J516" s="123"/>
      <c r="K516" s="123"/>
      <c r="L516" s="123"/>
      <c r="M516" s="123"/>
      <c r="N516" s="123"/>
    </row>
    <row r="517" spans="2:14">
      <c r="B517" s="122"/>
      <c r="C517" s="122"/>
      <c r="D517" s="122"/>
      <c r="E517" s="122"/>
      <c r="F517" s="122"/>
      <c r="G517" s="122"/>
      <c r="H517" s="123"/>
      <c r="I517" s="123"/>
      <c r="J517" s="123"/>
      <c r="K517" s="123"/>
      <c r="L517" s="123"/>
      <c r="M517" s="123"/>
      <c r="N517" s="123"/>
    </row>
    <row r="518" spans="2:14">
      <c r="B518" s="122"/>
      <c r="C518" s="122"/>
      <c r="D518" s="122"/>
      <c r="E518" s="122"/>
      <c r="F518" s="122"/>
      <c r="G518" s="122"/>
      <c r="H518" s="123"/>
      <c r="I518" s="123"/>
      <c r="J518" s="123"/>
      <c r="K518" s="123"/>
      <c r="L518" s="123"/>
      <c r="M518" s="123"/>
      <c r="N518" s="123"/>
    </row>
    <row r="519" spans="2:14">
      <c r="B519" s="122"/>
      <c r="C519" s="122"/>
      <c r="D519" s="122"/>
      <c r="E519" s="122"/>
      <c r="F519" s="122"/>
      <c r="G519" s="122"/>
      <c r="H519" s="123"/>
      <c r="I519" s="123"/>
      <c r="J519" s="123"/>
      <c r="K519" s="123"/>
      <c r="L519" s="123"/>
      <c r="M519" s="123"/>
      <c r="N519" s="123"/>
    </row>
    <row r="520" spans="2:14">
      <c r="B520" s="122"/>
      <c r="C520" s="122"/>
      <c r="D520" s="122"/>
      <c r="E520" s="122"/>
      <c r="F520" s="122"/>
      <c r="G520" s="122"/>
      <c r="H520" s="123"/>
      <c r="I520" s="123"/>
      <c r="J520" s="123"/>
      <c r="K520" s="123"/>
      <c r="L520" s="123"/>
      <c r="M520" s="123"/>
      <c r="N520" s="123"/>
    </row>
    <row r="521" spans="2:14">
      <c r="B521" s="122"/>
      <c r="C521" s="122"/>
      <c r="D521" s="122"/>
      <c r="E521" s="122"/>
      <c r="F521" s="122"/>
      <c r="G521" s="122"/>
      <c r="H521" s="123"/>
      <c r="I521" s="123"/>
      <c r="J521" s="123"/>
      <c r="K521" s="123"/>
      <c r="L521" s="123"/>
      <c r="M521" s="123"/>
      <c r="N521" s="123"/>
    </row>
    <row r="522" spans="2:14">
      <c r="B522" s="122"/>
      <c r="C522" s="122"/>
      <c r="D522" s="122"/>
      <c r="E522" s="122"/>
      <c r="F522" s="122"/>
      <c r="G522" s="122"/>
      <c r="H522" s="123"/>
      <c r="I522" s="123"/>
      <c r="J522" s="123"/>
      <c r="K522" s="123"/>
      <c r="L522" s="123"/>
      <c r="M522" s="123"/>
      <c r="N522" s="123"/>
    </row>
    <row r="523" spans="2:14">
      <c r="B523" s="122"/>
      <c r="C523" s="122"/>
      <c r="D523" s="122"/>
      <c r="E523" s="122"/>
      <c r="F523" s="122"/>
      <c r="G523" s="122"/>
      <c r="H523" s="123"/>
      <c r="I523" s="123"/>
      <c r="J523" s="123"/>
      <c r="K523" s="123"/>
      <c r="L523" s="123"/>
      <c r="M523" s="123"/>
      <c r="N523" s="123"/>
    </row>
    <row r="524" spans="2:14">
      <c r="B524" s="122"/>
      <c r="C524" s="122"/>
      <c r="D524" s="122"/>
      <c r="E524" s="122"/>
      <c r="F524" s="122"/>
      <c r="G524" s="122"/>
      <c r="H524" s="123"/>
      <c r="I524" s="123"/>
      <c r="J524" s="123"/>
      <c r="K524" s="123"/>
      <c r="L524" s="123"/>
      <c r="M524" s="123"/>
      <c r="N524" s="123"/>
    </row>
    <row r="525" spans="2:14">
      <c r="B525" s="122"/>
      <c r="C525" s="122"/>
      <c r="D525" s="122"/>
      <c r="E525" s="122"/>
      <c r="F525" s="122"/>
      <c r="G525" s="122"/>
      <c r="H525" s="123"/>
      <c r="I525" s="123"/>
      <c r="J525" s="123"/>
      <c r="K525" s="123"/>
      <c r="L525" s="123"/>
      <c r="M525" s="123"/>
      <c r="N525" s="123"/>
    </row>
    <row r="526" spans="2:14">
      <c r="B526" s="122"/>
      <c r="C526" s="122"/>
      <c r="D526" s="122"/>
      <c r="E526" s="122"/>
      <c r="F526" s="122"/>
      <c r="G526" s="122"/>
      <c r="H526" s="123"/>
      <c r="I526" s="123"/>
      <c r="J526" s="123"/>
      <c r="K526" s="123"/>
      <c r="L526" s="123"/>
      <c r="M526" s="123"/>
      <c r="N526" s="123"/>
    </row>
    <row r="527" spans="2:14">
      <c r="B527" s="122"/>
      <c r="C527" s="122"/>
      <c r="D527" s="122"/>
      <c r="E527" s="122"/>
      <c r="F527" s="122"/>
      <c r="G527" s="122"/>
      <c r="H527" s="123"/>
      <c r="I527" s="123"/>
      <c r="J527" s="123"/>
      <c r="K527" s="123"/>
      <c r="L527" s="123"/>
      <c r="M527" s="123"/>
      <c r="N527" s="123"/>
    </row>
    <row r="528" spans="2:14">
      <c r="B528" s="122"/>
      <c r="C528" s="122"/>
      <c r="D528" s="122"/>
      <c r="E528" s="122"/>
      <c r="F528" s="122"/>
      <c r="G528" s="122"/>
      <c r="H528" s="123"/>
      <c r="I528" s="123"/>
      <c r="J528" s="123"/>
      <c r="K528" s="123"/>
      <c r="L528" s="123"/>
      <c r="M528" s="123"/>
      <c r="N528" s="123"/>
    </row>
    <row r="529" spans="2:14">
      <c r="B529" s="122"/>
      <c r="C529" s="122"/>
      <c r="D529" s="122"/>
      <c r="E529" s="122"/>
      <c r="F529" s="122"/>
      <c r="G529" s="122"/>
      <c r="H529" s="123"/>
      <c r="I529" s="123"/>
      <c r="J529" s="123"/>
      <c r="K529" s="123"/>
      <c r="L529" s="123"/>
      <c r="M529" s="123"/>
      <c r="N529" s="123"/>
    </row>
    <row r="530" spans="2:14">
      <c r="B530" s="122"/>
      <c r="C530" s="122"/>
      <c r="D530" s="122"/>
      <c r="E530" s="122"/>
      <c r="F530" s="122"/>
      <c r="G530" s="122"/>
      <c r="H530" s="123"/>
      <c r="I530" s="123"/>
      <c r="J530" s="123"/>
      <c r="K530" s="123"/>
      <c r="L530" s="123"/>
      <c r="M530" s="123"/>
      <c r="N530" s="123"/>
    </row>
    <row r="531" spans="2:14">
      <c r="B531" s="122"/>
      <c r="C531" s="122"/>
      <c r="D531" s="122"/>
      <c r="E531" s="122"/>
      <c r="F531" s="122"/>
      <c r="G531" s="122"/>
      <c r="H531" s="123"/>
      <c r="I531" s="123"/>
      <c r="J531" s="123"/>
      <c r="K531" s="123"/>
      <c r="L531" s="123"/>
      <c r="M531" s="123"/>
      <c r="N531" s="123"/>
    </row>
    <row r="532" spans="2:14">
      <c r="B532" s="122"/>
      <c r="C532" s="122"/>
      <c r="D532" s="122"/>
      <c r="E532" s="122"/>
      <c r="F532" s="122"/>
      <c r="G532" s="122"/>
      <c r="H532" s="123"/>
      <c r="I532" s="123"/>
      <c r="J532" s="123"/>
      <c r="K532" s="123"/>
      <c r="L532" s="123"/>
      <c r="M532" s="123"/>
      <c r="N532" s="123"/>
    </row>
    <row r="533" spans="2:14">
      <c r="B533" s="122"/>
      <c r="C533" s="122"/>
      <c r="D533" s="122"/>
      <c r="E533" s="122"/>
      <c r="F533" s="122"/>
      <c r="G533" s="122"/>
      <c r="H533" s="123"/>
      <c r="I533" s="123"/>
      <c r="J533" s="123"/>
      <c r="K533" s="123"/>
      <c r="L533" s="123"/>
      <c r="M533" s="123"/>
      <c r="N533" s="123"/>
    </row>
    <row r="534" spans="2:14">
      <c r="B534" s="122"/>
      <c r="C534" s="122"/>
      <c r="D534" s="122"/>
      <c r="E534" s="122"/>
      <c r="F534" s="122"/>
      <c r="G534" s="122"/>
      <c r="H534" s="123"/>
      <c r="I534" s="123"/>
      <c r="J534" s="123"/>
      <c r="K534" s="123"/>
      <c r="L534" s="123"/>
      <c r="M534" s="123"/>
      <c r="N534" s="123"/>
    </row>
    <row r="535" spans="2:14">
      <c r="B535" s="122"/>
      <c r="C535" s="122"/>
      <c r="D535" s="122"/>
      <c r="E535" s="122"/>
      <c r="F535" s="122"/>
      <c r="G535" s="122"/>
      <c r="H535" s="123"/>
      <c r="I535" s="123"/>
      <c r="J535" s="123"/>
      <c r="K535" s="123"/>
      <c r="L535" s="123"/>
      <c r="M535" s="123"/>
      <c r="N535" s="123"/>
    </row>
    <row r="536" spans="2:14">
      <c r="B536" s="122"/>
      <c r="C536" s="122"/>
      <c r="D536" s="122"/>
      <c r="E536" s="122"/>
      <c r="F536" s="122"/>
      <c r="G536" s="122"/>
      <c r="H536" s="123"/>
      <c r="I536" s="123"/>
      <c r="J536" s="123"/>
      <c r="K536" s="123"/>
      <c r="L536" s="123"/>
      <c r="M536" s="123"/>
      <c r="N536" s="123"/>
    </row>
    <row r="537" spans="2:14">
      <c r="B537" s="122"/>
      <c r="C537" s="122"/>
      <c r="D537" s="122"/>
      <c r="E537" s="122"/>
      <c r="F537" s="122"/>
      <c r="G537" s="122"/>
      <c r="H537" s="123"/>
      <c r="I537" s="123"/>
      <c r="J537" s="123"/>
      <c r="K537" s="123"/>
      <c r="L537" s="123"/>
      <c r="M537" s="123"/>
      <c r="N537" s="123"/>
    </row>
    <row r="538" spans="2:14">
      <c r="B538" s="122"/>
      <c r="C538" s="122"/>
      <c r="D538" s="122"/>
      <c r="E538" s="122"/>
      <c r="F538" s="122"/>
      <c r="G538" s="122"/>
      <c r="H538" s="123"/>
      <c r="I538" s="123"/>
      <c r="J538" s="123"/>
      <c r="K538" s="123"/>
      <c r="L538" s="123"/>
      <c r="M538" s="123"/>
      <c r="N538" s="123"/>
    </row>
    <row r="539" spans="2:14">
      <c r="B539" s="122"/>
      <c r="C539" s="122"/>
      <c r="D539" s="122"/>
      <c r="E539" s="122"/>
      <c r="F539" s="122"/>
      <c r="G539" s="122"/>
      <c r="H539" s="123"/>
      <c r="I539" s="123"/>
      <c r="J539" s="123"/>
      <c r="K539" s="123"/>
      <c r="L539" s="123"/>
      <c r="M539" s="123"/>
      <c r="N539" s="123"/>
    </row>
    <row r="540" spans="2:14">
      <c r="B540" s="122"/>
      <c r="C540" s="122"/>
      <c r="D540" s="122"/>
      <c r="E540" s="122"/>
      <c r="F540" s="122"/>
      <c r="G540" s="122"/>
      <c r="H540" s="123"/>
      <c r="I540" s="123"/>
      <c r="J540" s="123"/>
      <c r="K540" s="123"/>
      <c r="L540" s="123"/>
      <c r="M540" s="123"/>
      <c r="N540" s="123"/>
    </row>
    <row r="541" spans="2:14">
      <c r="B541" s="122"/>
      <c r="C541" s="122"/>
      <c r="D541" s="122"/>
      <c r="E541" s="122"/>
      <c r="F541" s="122"/>
      <c r="G541" s="122"/>
      <c r="H541" s="123"/>
      <c r="I541" s="123"/>
      <c r="J541" s="123"/>
      <c r="K541" s="123"/>
      <c r="L541" s="123"/>
      <c r="M541" s="123"/>
      <c r="N541" s="123"/>
    </row>
    <row r="542" spans="2:14">
      <c r="B542" s="122"/>
      <c r="C542" s="122"/>
      <c r="D542" s="122"/>
      <c r="E542" s="122"/>
      <c r="F542" s="122"/>
      <c r="G542" s="122"/>
      <c r="H542" s="123"/>
      <c r="I542" s="123"/>
      <c r="J542" s="123"/>
      <c r="K542" s="123"/>
      <c r="L542" s="123"/>
      <c r="M542" s="123"/>
      <c r="N542" s="123"/>
    </row>
    <row r="543" spans="2:14">
      <c r="B543" s="122"/>
      <c r="C543" s="122"/>
      <c r="D543" s="122"/>
      <c r="E543" s="122"/>
      <c r="F543" s="122"/>
      <c r="G543" s="122"/>
      <c r="H543" s="123"/>
      <c r="I543" s="123"/>
      <c r="J543" s="123"/>
      <c r="K543" s="123"/>
      <c r="L543" s="123"/>
      <c r="M543" s="123"/>
      <c r="N543" s="123"/>
    </row>
    <row r="544" spans="2:14">
      <c r="B544" s="122"/>
      <c r="C544" s="122"/>
      <c r="D544" s="122"/>
      <c r="E544" s="122"/>
      <c r="F544" s="122"/>
      <c r="G544" s="122"/>
      <c r="H544" s="123"/>
      <c r="I544" s="123"/>
      <c r="J544" s="123"/>
      <c r="K544" s="123"/>
      <c r="L544" s="123"/>
      <c r="M544" s="123"/>
      <c r="N544" s="123"/>
    </row>
    <row r="545" spans="2:14">
      <c r="B545" s="122"/>
      <c r="C545" s="122"/>
      <c r="D545" s="122"/>
      <c r="E545" s="122"/>
      <c r="F545" s="122"/>
      <c r="G545" s="122"/>
      <c r="H545" s="123"/>
      <c r="I545" s="123"/>
      <c r="J545" s="123"/>
      <c r="K545" s="123"/>
      <c r="L545" s="123"/>
      <c r="M545" s="123"/>
      <c r="N545" s="123"/>
    </row>
    <row r="546" spans="2:14">
      <c r="B546" s="122"/>
      <c r="C546" s="122"/>
      <c r="D546" s="122"/>
      <c r="E546" s="122"/>
      <c r="F546" s="122"/>
      <c r="G546" s="122"/>
      <c r="H546" s="123"/>
      <c r="I546" s="123"/>
      <c r="J546" s="123"/>
      <c r="K546" s="123"/>
      <c r="L546" s="123"/>
      <c r="M546" s="123"/>
      <c r="N546" s="123"/>
    </row>
    <row r="547" spans="2:14">
      <c r="B547" s="122"/>
      <c r="C547" s="122"/>
      <c r="D547" s="122"/>
      <c r="E547" s="122"/>
      <c r="F547" s="122"/>
      <c r="G547" s="122"/>
      <c r="H547" s="123"/>
      <c r="I547" s="123"/>
      <c r="J547" s="123"/>
      <c r="K547" s="123"/>
      <c r="L547" s="123"/>
      <c r="M547" s="123"/>
      <c r="N547" s="123"/>
    </row>
    <row r="548" spans="2:14">
      <c r="B548" s="122"/>
      <c r="C548" s="122"/>
      <c r="D548" s="122"/>
      <c r="E548" s="122"/>
      <c r="F548" s="122"/>
      <c r="G548" s="122"/>
      <c r="H548" s="123"/>
      <c r="I548" s="123"/>
      <c r="J548" s="123"/>
      <c r="K548" s="123"/>
      <c r="L548" s="123"/>
      <c r="M548" s="123"/>
      <c r="N548" s="123"/>
    </row>
    <row r="549" spans="2:14">
      <c r="B549" s="122"/>
      <c r="C549" s="122"/>
      <c r="D549" s="122"/>
      <c r="E549" s="122"/>
      <c r="F549" s="122"/>
      <c r="G549" s="122"/>
      <c r="H549" s="123"/>
      <c r="I549" s="123"/>
      <c r="J549" s="123"/>
      <c r="K549" s="123"/>
      <c r="L549" s="123"/>
      <c r="M549" s="123"/>
      <c r="N549" s="123"/>
    </row>
    <row r="550" spans="2:14">
      <c r="B550" s="122"/>
      <c r="C550" s="122"/>
      <c r="D550" s="122"/>
      <c r="E550" s="122"/>
      <c r="F550" s="122"/>
      <c r="G550" s="122"/>
      <c r="H550" s="123"/>
      <c r="I550" s="123"/>
      <c r="J550" s="123"/>
      <c r="K550" s="123"/>
      <c r="L550" s="123"/>
      <c r="M550" s="123"/>
      <c r="N550" s="123"/>
    </row>
    <row r="551" spans="2:14">
      <c r="B551" s="122"/>
      <c r="C551" s="122"/>
      <c r="D551" s="122"/>
      <c r="E551" s="122"/>
      <c r="F551" s="122"/>
      <c r="G551" s="122"/>
      <c r="H551" s="123"/>
      <c r="I551" s="123"/>
      <c r="J551" s="123"/>
      <c r="K551" s="123"/>
      <c r="L551" s="123"/>
      <c r="M551" s="123"/>
      <c r="N551" s="123"/>
    </row>
    <row r="552" spans="2:14">
      <c r="B552" s="122"/>
      <c r="C552" s="122"/>
      <c r="D552" s="122"/>
      <c r="E552" s="122"/>
      <c r="F552" s="122"/>
      <c r="G552" s="122"/>
      <c r="H552" s="123"/>
      <c r="I552" s="123"/>
      <c r="J552" s="123"/>
      <c r="K552" s="123"/>
      <c r="L552" s="123"/>
      <c r="M552" s="123"/>
      <c r="N552" s="123"/>
    </row>
    <row r="553" spans="2:14">
      <c r="B553" s="122"/>
      <c r="C553" s="122"/>
      <c r="D553" s="122"/>
      <c r="E553" s="122"/>
      <c r="F553" s="122"/>
      <c r="G553" s="122"/>
      <c r="H553" s="123"/>
      <c r="I553" s="123"/>
      <c r="J553" s="123"/>
      <c r="K553" s="123"/>
      <c r="L553" s="123"/>
      <c r="M553" s="123"/>
      <c r="N553" s="123"/>
    </row>
    <row r="554" spans="2:14">
      <c r="B554" s="122"/>
      <c r="C554" s="122"/>
      <c r="D554" s="122"/>
      <c r="E554" s="122"/>
      <c r="F554" s="122"/>
      <c r="G554" s="122"/>
      <c r="H554" s="123"/>
      <c r="I554" s="123"/>
      <c r="J554" s="123"/>
      <c r="K554" s="123"/>
      <c r="L554" s="123"/>
      <c r="M554" s="123"/>
      <c r="N554" s="123"/>
    </row>
    <row r="555" spans="2:14">
      <c r="B555" s="122"/>
      <c r="C555" s="122"/>
      <c r="D555" s="122"/>
      <c r="E555" s="122"/>
      <c r="F555" s="122"/>
      <c r="G555" s="122"/>
      <c r="H555" s="123"/>
      <c r="I555" s="123"/>
      <c r="J555" s="123"/>
      <c r="K555" s="123"/>
      <c r="L555" s="123"/>
      <c r="M555" s="123"/>
      <c r="N555" s="123"/>
    </row>
    <row r="556" spans="2:14">
      <c r="B556" s="122"/>
      <c r="C556" s="122"/>
      <c r="D556" s="122"/>
      <c r="E556" s="122"/>
      <c r="F556" s="122"/>
      <c r="G556" s="122"/>
      <c r="H556" s="123"/>
      <c r="I556" s="123"/>
      <c r="J556" s="123"/>
      <c r="K556" s="123"/>
      <c r="L556" s="123"/>
      <c r="M556" s="123"/>
      <c r="N556" s="123"/>
    </row>
    <row r="557" spans="2:14">
      <c r="B557" s="122"/>
      <c r="C557" s="122"/>
      <c r="D557" s="122"/>
      <c r="E557" s="122"/>
      <c r="F557" s="122"/>
      <c r="G557" s="122"/>
      <c r="H557" s="123"/>
      <c r="I557" s="123"/>
      <c r="J557" s="123"/>
      <c r="K557" s="123"/>
      <c r="L557" s="123"/>
      <c r="M557" s="123"/>
      <c r="N557" s="123"/>
    </row>
    <row r="558" spans="2:14">
      <c r="B558" s="122"/>
      <c r="C558" s="122"/>
      <c r="D558" s="122"/>
      <c r="E558" s="122"/>
      <c r="F558" s="122"/>
      <c r="G558" s="122"/>
      <c r="H558" s="123"/>
      <c r="I558" s="123"/>
      <c r="J558" s="123"/>
      <c r="K558" s="123"/>
      <c r="L558" s="123"/>
      <c r="M558" s="123"/>
      <c r="N558" s="123"/>
    </row>
    <row r="559" spans="2:14">
      <c r="B559" s="122"/>
      <c r="C559" s="122"/>
      <c r="D559" s="122"/>
      <c r="E559" s="122"/>
      <c r="F559" s="122"/>
      <c r="G559" s="122"/>
      <c r="H559" s="123"/>
      <c r="I559" s="123"/>
      <c r="J559" s="123"/>
      <c r="K559" s="123"/>
      <c r="L559" s="123"/>
      <c r="M559" s="123"/>
      <c r="N559" s="123"/>
    </row>
    <row r="560" spans="2:14">
      <c r="B560" s="122"/>
      <c r="C560" s="122"/>
      <c r="D560" s="122"/>
      <c r="E560" s="122"/>
      <c r="F560" s="122"/>
      <c r="G560" s="122"/>
      <c r="H560" s="123"/>
      <c r="I560" s="123"/>
      <c r="J560" s="123"/>
      <c r="K560" s="123"/>
      <c r="L560" s="123"/>
      <c r="M560" s="123"/>
      <c r="N560" s="123"/>
    </row>
    <row r="561" spans="2:14">
      <c r="B561" s="122"/>
      <c r="C561" s="122"/>
      <c r="D561" s="122"/>
      <c r="E561" s="122"/>
      <c r="F561" s="122"/>
      <c r="G561" s="122"/>
      <c r="H561" s="123"/>
      <c r="I561" s="123"/>
      <c r="J561" s="123"/>
      <c r="K561" s="123"/>
      <c r="L561" s="123"/>
      <c r="M561" s="123"/>
      <c r="N561" s="123"/>
    </row>
    <row r="562" spans="2:14">
      <c r="B562" s="122"/>
      <c r="C562" s="122"/>
      <c r="D562" s="122"/>
      <c r="E562" s="122"/>
      <c r="F562" s="122"/>
      <c r="G562" s="122"/>
      <c r="H562" s="123"/>
      <c r="I562" s="123"/>
      <c r="J562" s="123"/>
      <c r="K562" s="123"/>
      <c r="L562" s="123"/>
      <c r="M562" s="123"/>
      <c r="N562" s="123"/>
    </row>
    <row r="563" spans="2:14">
      <c r="B563" s="122"/>
      <c r="C563" s="122"/>
      <c r="D563" s="122"/>
      <c r="E563" s="122"/>
      <c r="F563" s="122"/>
      <c r="G563" s="122"/>
      <c r="H563" s="123"/>
      <c r="I563" s="123"/>
      <c r="J563" s="123"/>
      <c r="K563" s="123"/>
      <c r="L563" s="123"/>
      <c r="M563" s="123"/>
      <c r="N563" s="123"/>
    </row>
    <row r="564" spans="2:14">
      <c r="B564" s="122"/>
      <c r="C564" s="122"/>
      <c r="D564" s="122"/>
      <c r="E564" s="122"/>
      <c r="F564" s="122"/>
      <c r="G564" s="122"/>
      <c r="H564" s="123"/>
      <c r="I564" s="123"/>
      <c r="J564" s="123"/>
      <c r="K564" s="123"/>
      <c r="L564" s="123"/>
      <c r="M564" s="123"/>
      <c r="N564" s="123"/>
    </row>
    <row r="565" spans="2:14">
      <c r="B565" s="122"/>
      <c r="C565" s="122"/>
      <c r="D565" s="122"/>
      <c r="E565" s="122"/>
      <c r="F565" s="122"/>
      <c r="G565" s="122"/>
      <c r="H565" s="123"/>
      <c r="I565" s="123"/>
      <c r="J565" s="123"/>
      <c r="K565" s="123"/>
      <c r="L565" s="123"/>
      <c r="M565" s="123"/>
      <c r="N565" s="123"/>
    </row>
    <row r="566" spans="2:14">
      <c r="B566" s="122"/>
      <c r="C566" s="122"/>
      <c r="D566" s="122"/>
      <c r="E566" s="122"/>
      <c r="F566" s="122"/>
      <c r="G566" s="122"/>
      <c r="H566" s="123"/>
      <c r="I566" s="123"/>
      <c r="J566" s="123"/>
      <c r="K566" s="123"/>
      <c r="L566" s="123"/>
      <c r="M566" s="123"/>
      <c r="N566" s="123"/>
    </row>
    <row r="567" spans="2:14">
      <c r="B567" s="122"/>
      <c r="C567" s="122"/>
      <c r="D567" s="122"/>
      <c r="E567" s="122"/>
      <c r="F567" s="122"/>
      <c r="G567" s="122"/>
      <c r="H567" s="123"/>
      <c r="I567" s="123"/>
      <c r="J567" s="123"/>
      <c r="K567" s="123"/>
      <c r="L567" s="123"/>
      <c r="M567" s="123"/>
      <c r="N567" s="123"/>
    </row>
    <row r="568" spans="2:14">
      <c r="B568" s="122"/>
      <c r="C568" s="122"/>
      <c r="D568" s="122"/>
      <c r="E568" s="122"/>
      <c r="F568" s="122"/>
      <c r="G568" s="122"/>
      <c r="H568" s="123"/>
      <c r="I568" s="123"/>
      <c r="J568" s="123"/>
      <c r="K568" s="123"/>
      <c r="L568" s="123"/>
      <c r="M568" s="123"/>
      <c r="N568" s="123"/>
    </row>
    <row r="569" spans="2:14">
      <c r="B569" s="122"/>
      <c r="C569" s="122"/>
      <c r="D569" s="122"/>
      <c r="E569" s="122"/>
      <c r="F569" s="122"/>
      <c r="G569" s="122"/>
      <c r="H569" s="123"/>
      <c r="I569" s="123"/>
      <c r="J569" s="123"/>
      <c r="K569" s="123"/>
      <c r="L569" s="123"/>
      <c r="M569" s="123"/>
      <c r="N569" s="123"/>
    </row>
    <row r="570" spans="2:14">
      <c r="B570" s="122"/>
      <c r="C570" s="122"/>
      <c r="D570" s="122"/>
      <c r="E570" s="122"/>
      <c r="F570" s="122"/>
      <c r="G570" s="122"/>
      <c r="H570" s="123"/>
      <c r="I570" s="123"/>
      <c r="J570" s="123"/>
      <c r="K570" s="123"/>
      <c r="L570" s="123"/>
      <c r="M570" s="123"/>
      <c r="N570" s="123"/>
    </row>
    <row r="571" spans="2:14">
      <c r="B571" s="122"/>
      <c r="C571" s="122"/>
      <c r="D571" s="122"/>
      <c r="E571" s="122"/>
      <c r="F571" s="122"/>
      <c r="G571" s="122"/>
      <c r="H571" s="123"/>
      <c r="I571" s="123"/>
      <c r="J571" s="123"/>
      <c r="K571" s="123"/>
      <c r="L571" s="123"/>
      <c r="M571" s="123"/>
      <c r="N571" s="123"/>
    </row>
    <row r="572" spans="2:14">
      <c r="B572" s="122"/>
      <c r="C572" s="122"/>
      <c r="D572" s="122"/>
      <c r="E572" s="122"/>
      <c r="F572" s="122"/>
      <c r="G572" s="122"/>
      <c r="H572" s="123"/>
      <c r="I572" s="123"/>
      <c r="J572" s="123"/>
      <c r="K572" s="123"/>
      <c r="L572" s="123"/>
      <c r="M572" s="123"/>
      <c r="N572" s="123"/>
    </row>
    <row r="573" spans="2:14">
      <c r="B573" s="122"/>
      <c r="C573" s="122"/>
      <c r="D573" s="122"/>
      <c r="E573" s="122"/>
      <c r="F573" s="122"/>
      <c r="G573" s="122"/>
      <c r="H573" s="123"/>
      <c r="I573" s="123"/>
      <c r="J573" s="123"/>
      <c r="K573" s="123"/>
      <c r="L573" s="123"/>
      <c r="M573" s="123"/>
      <c r="N573" s="123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B45:B83 B85:B1048576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O525"/>
  <sheetViews>
    <sheetView rightToLeft="1" workbookViewId="0"/>
  </sheetViews>
  <sheetFormatPr defaultColWidth="9.140625" defaultRowHeight="18"/>
  <cols>
    <col min="1" max="1" width="6.28515625" style="1" customWidth="1"/>
    <col min="2" max="2" width="39.42578125" style="2" bestFit="1" customWidth="1"/>
    <col min="3" max="3" width="46.5703125" style="2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4.5703125" style="1" bestFit="1" customWidth="1"/>
    <col min="8" max="8" width="7.85546875" style="1" bestFit="1" customWidth="1"/>
    <col min="9" max="9" width="12" style="1" bestFit="1" customWidth="1"/>
    <col min="10" max="10" width="7.28515625" style="1" bestFit="1" customWidth="1"/>
    <col min="11" max="11" width="9.5703125" style="1" bestFit="1" customWidth="1"/>
    <col min="12" max="13" width="6.8554687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15">
      <c r="B1" s="46" t="s">
        <v>140</v>
      </c>
      <c r="C1" s="67" t="s" vm="1">
        <v>216</v>
      </c>
    </row>
    <row r="2" spans="2:15">
      <c r="B2" s="46" t="s">
        <v>139</v>
      </c>
      <c r="C2" s="67" t="s">
        <v>217</v>
      </c>
    </row>
    <row r="3" spans="2:15">
      <c r="B3" s="46" t="s">
        <v>141</v>
      </c>
      <c r="C3" s="67" t="s">
        <v>218</v>
      </c>
    </row>
    <row r="4" spans="2:15">
      <c r="B4" s="46" t="s">
        <v>142</v>
      </c>
      <c r="C4" s="67">
        <v>8602</v>
      </c>
    </row>
    <row r="6" spans="2:15" ht="26.25" customHeight="1">
      <c r="B6" s="151" t="s">
        <v>167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3"/>
    </row>
    <row r="7" spans="2:15" ht="26.25" customHeight="1">
      <c r="B7" s="151" t="s">
        <v>87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3"/>
    </row>
    <row r="8" spans="2:15" s="3" customFormat="1" ht="78.75">
      <c r="B8" s="21" t="s">
        <v>109</v>
      </c>
      <c r="C8" s="29" t="s">
        <v>43</v>
      </c>
      <c r="D8" s="29" t="s">
        <v>113</v>
      </c>
      <c r="E8" s="29" t="s">
        <v>111</v>
      </c>
      <c r="F8" s="29" t="s">
        <v>62</v>
      </c>
      <c r="G8" s="29" t="s">
        <v>14</v>
      </c>
      <c r="H8" s="29" t="s">
        <v>63</v>
      </c>
      <c r="I8" s="29" t="s">
        <v>97</v>
      </c>
      <c r="J8" s="29" t="s">
        <v>193</v>
      </c>
      <c r="K8" s="29" t="s">
        <v>192</v>
      </c>
      <c r="L8" s="29" t="s">
        <v>59</v>
      </c>
      <c r="M8" s="29" t="s">
        <v>56</v>
      </c>
      <c r="N8" s="29" t="s">
        <v>143</v>
      </c>
      <c r="O8" s="19" t="s">
        <v>145</v>
      </c>
    </row>
    <row r="9" spans="2:15" s="3" customFormat="1" ht="25.5">
      <c r="B9" s="14"/>
      <c r="C9" s="15"/>
      <c r="D9" s="15"/>
      <c r="E9" s="15"/>
      <c r="F9" s="15"/>
      <c r="G9" s="15"/>
      <c r="H9" s="15"/>
      <c r="I9" s="15"/>
      <c r="J9" s="31" t="s">
        <v>200</v>
      </c>
      <c r="K9" s="31"/>
      <c r="L9" s="31" t="s">
        <v>196</v>
      </c>
      <c r="M9" s="31" t="s">
        <v>19</v>
      </c>
      <c r="N9" s="31" t="s">
        <v>19</v>
      </c>
      <c r="O9" s="32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68" t="s">
        <v>29</v>
      </c>
      <c r="C11" s="69"/>
      <c r="D11" s="69"/>
      <c r="E11" s="69"/>
      <c r="F11" s="69"/>
      <c r="G11" s="69"/>
      <c r="H11" s="69"/>
      <c r="I11" s="69"/>
      <c r="J11" s="76"/>
      <c r="K11" s="78"/>
      <c r="L11" s="76">
        <v>28.033769464999999</v>
      </c>
      <c r="M11" s="69"/>
      <c r="N11" s="77">
        <f>IFERROR(L11/$L$11,0)</f>
        <v>1</v>
      </c>
      <c r="O11" s="77">
        <f>L11/'סכום נכסי הקרן'!$C$42</f>
        <v>3.5923544313054182E-4</v>
      </c>
    </row>
    <row r="12" spans="2:15" s="4" customFormat="1" ht="18" customHeight="1">
      <c r="B12" s="93" t="s">
        <v>187</v>
      </c>
      <c r="C12" s="69"/>
      <c r="D12" s="69"/>
      <c r="E12" s="69"/>
      <c r="F12" s="69"/>
      <c r="G12" s="69"/>
      <c r="H12" s="69"/>
      <c r="I12" s="69"/>
      <c r="J12" s="76"/>
      <c r="K12" s="78"/>
      <c r="L12" s="76">
        <v>28.033769465000002</v>
      </c>
      <c r="M12" s="69"/>
      <c r="N12" s="77">
        <f t="shared" ref="N12:N15" si="0">IFERROR(L12/$L$11,0)</f>
        <v>1.0000000000000002</v>
      </c>
      <c r="O12" s="77">
        <f>L12/'סכום נכסי הקרן'!$C$42</f>
        <v>3.5923544313054182E-4</v>
      </c>
    </row>
    <row r="13" spans="2:15">
      <c r="B13" s="87" t="s">
        <v>28</v>
      </c>
      <c r="C13" s="71"/>
      <c r="D13" s="71"/>
      <c r="E13" s="71"/>
      <c r="F13" s="71"/>
      <c r="G13" s="71"/>
      <c r="H13" s="71"/>
      <c r="I13" s="71"/>
      <c r="J13" s="79"/>
      <c r="K13" s="81"/>
      <c r="L13" s="79">
        <v>28.033769465000002</v>
      </c>
      <c r="M13" s="71"/>
      <c r="N13" s="80">
        <f t="shared" si="0"/>
        <v>1.0000000000000002</v>
      </c>
      <c r="O13" s="80">
        <f>L13/'סכום נכסי הקרן'!$C$42</f>
        <v>3.5923544313054182E-4</v>
      </c>
    </row>
    <row r="14" spans="2:15">
      <c r="B14" s="75" t="s">
        <v>1377</v>
      </c>
      <c r="C14" s="69" t="s">
        <v>1378</v>
      </c>
      <c r="D14" s="82" t="s">
        <v>118</v>
      </c>
      <c r="E14" s="69"/>
      <c r="F14" s="82" t="s">
        <v>1249</v>
      </c>
      <c r="G14" s="69" t="s">
        <v>479</v>
      </c>
      <c r="H14" s="69"/>
      <c r="I14" s="82" t="s">
        <v>126</v>
      </c>
      <c r="J14" s="76">
        <v>196.367941</v>
      </c>
      <c r="K14" s="78">
        <v>1469.4</v>
      </c>
      <c r="L14" s="76">
        <v>10.430831374000002</v>
      </c>
      <c r="M14" s="77">
        <v>3.141040218504131E-7</v>
      </c>
      <c r="N14" s="77">
        <f t="shared" si="0"/>
        <v>0.37208094284369553</v>
      </c>
      <c r="O14" s="77">
        <f>L14/'סכום נכסי הקרן'!$C$42</f>
        <v>1.3366466238288476E-4</v>
      </c>
    </row>
    <row r="15" spans="2:15">
      <c r="B15" s="75" t="s">
        <v>1379</v>
      </c>
      <c r="C15" s="69" t="s">
        <v>1380</v>
      </c>
      <c r="D15" s="82" t="s">
        <v>118</v>
      </c>
      <c r="E15" s="69"/>
      <c r="F15" s="82" t="s">
        <v>1249</v>
      </c>
      <c r="G15" s="69" t="s">
        <v>479</v>
      </c>
      <c r="H15" s="69"/>
      <c r="I15" s="82" t="s">
        <v>126</v>
      </c>
      <c r="J15" s="76">
        <v>40.108891000000007</v>
      </c>
      <c r="K15" s="78">
        <v>12140.49</v>
      </c>
      <c r="L15" s="76">
        <v>17.602938090999999</v>
      </c>
      <c r="M15" s="77">
        <v>3.9569701353557845E-7</v>
      </c>
      <c r="N15" s="77">
        <f t="shared" si="0"/>
        <v>0.62791905715630447</v>
      </c>
      <c r="O15" s="77">
        <f>L15/'סכום נכסי הקרן'!$C$42</f>
        <v>2.2557078074765706E-4</v>
      </c>
    </row>
    <row r="16" spans="2:15">
      <c r="B16" s="72"/>
      <c r="C16" s="69"/>
      <c r="D16" s="69"/>
      <c r="E16" s="69"/>
      <c r="F16" s="69"/>
      <c r="G16" s="69"/>
      <c r="H16" s="69"/>
      <c r="I16" s="69"/>
      <c r="J16" s="76"/>
      <c r="K16" s="78"/>
      <c r="L16" s="69"/>
      <c r="M16" s="69"/>
      <c r="N16" s="77"/>
      <c r="O16" s="69"/>
    </row>
    <row r="17" spans="2:15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</row>
    <row r="18" spans="2:15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</row>
    <row r="19" spans="2:15">
      <c r="B19" s="130" t="s">
        <v>208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2:15">
      <c r="B20" s="130" t="s">
        <v>106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2:15">
      <c r="B21" s="130" t="s">
        <v>191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2:15">
      <c r="B22" s="130" t="s">
        <v>199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2:15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2:15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</row>
    <row r="25" spans="2:15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2:15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</row>
    <row r="28" spans="2:15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2:15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2:15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2:15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2:1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  <row r="33" spans="2:15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</row>
    <row r="34" spans="2:15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2:15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2:15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pans="2:15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</row>
    <row r="38" spans="2:15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</row>
    <row r="39" spans="2:15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pans="2:15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</row>
    <row r="41" spans="2:15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2:15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2:15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  <row r="44" spans="2:15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</row>
    <row r="45" spans="2:15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2:15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2:15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2:15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spans="2:15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pans="2:15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  <row r="51" spans="2:15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2" spans="2:15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  <row r="53" spans="2:15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</row>
    <row r="54" spans="2:15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</row>
    <row r="55" spans="2:15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</row>
    <row r="56" spans="2:15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</row>
    <row r="57" spans="2:15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</row>
    <row r="58" spans="2:15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</row>
    <row r="59" spans="2:15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</row>
    <row r="60" spans="2:15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</row>
    <row r="61" spans="2:15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spans="2:15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2:1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</row>
    <row r="64" spans="2:1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</row>
    <row r="65" spans="2:1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</row>
    <row r="66" spans="2:1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</row>
    <row r="67" spans="2:1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</row>
    <row r="68" spans="2:1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</row>
    <row r="69" spans="2:1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</row>
    <row r="70" spans="2:15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2:1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2:1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2:15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2:15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2:15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2:15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2:15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2:15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2:15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2:15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2:15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2:15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2:15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2:15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2:15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2:15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2:15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2:15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2:15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2:15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2:15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2:15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2:15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2:15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2:15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2:15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2:15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2:15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2:15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2:15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2:15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2:15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2:15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2:15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2:15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2:15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2:15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2:15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2:15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2:15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2:15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2:15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2:15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2:15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2:15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2:15">
      <c r="B116" s="122"/>
      <c r="C116" s="123"/>
      <c r="D116" s="123"/>
      <c r="E116" s="123"/>
      <c r="F116" s="123"/>
      <c r="G116" s="123"/>
      <c r="H116" s="123"/>
      <c r="I116" s="123"/>
      <c r="J116" s="123"/>
      <c r="K116" s="123"/>
      <c r="L116" s="123"/>
      <c r="M116" s="123"/>
      <c r="N116" s="123"/>
      <c r="O116" s="123"/>
    </row>
    <row r="117" spans="2:15">
      <c r="B117" s="122"/>
      <c r="C117" s="123"/>
      <c r="D117" s="123"/>
      <c r="E117" s="123"/>
      <c r="F117" s="123"/>
      <c r="G117" s="123"/>
      <c r="H117" s="123"/>
      <c r="I117" s="123"/>
      <c r="J117" s="123"/>
      <c r="K117" s="123"/>
      <c r="L117" s="123"/>
      <c r="M117" s="123"/>
      <c r="N117" s="123"/>
      <c r="O117" s="123"/>
    </row>
    <row r="118" spans="2:15">
      <c r="B118" s="122"/>
      <c r="C118" s="123"/>
      <c r="D118" s="123"/>
      <c r="E118" s="123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</row>
    <row r="119" spans="2:15">
      <c r="B119" s="122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</row>
    <row r="120" spans="2:15">
      <c r="B120" s="122"/>
      <c r="C120" s="123"/>
      <c r="D120" s="123"/>
      <c r="E120" s="123"/>
      <c r="F120" s="123"/>
      <c r="G120" s="123"/>
      <c r="H120" s="123"/>
      <c r="I120" s="123"/>
      <c r="J120" s="123"/>
      <c r="K120" s="123"/>
      <c r="L120" s="123"/>
      <c r="M120" s="123"/>
      <c r="N120" s="123"/>
      <c r="O120" s="123"/>
    </row>
    <row r="121" spans="2:15">
      <c r="B121" s="122"/>
      <c r="C121" s="123"/>
      <c r="D121" s="123"/>
      <c r="E121" s="123"/>
      <c r="F121" s="123"/>
      <c r="G121" s="123"/>
      <c r="H121" s="123"/>
      <c r="I121" s="123"/>
      <c r="J121" s="123"/>
      <c r="K121" s="123"/>
      <c r="L121" s="123"/>
      <c r="M121" s="123"/>
      <c r="N121" s="123"/>
      <c r="O121" s="123"/>
    </row>
    <row r="122" spans="2:15">
      <c r="B122" s="122"/>
      <c r="C122" s="123"/>
      <c r="D122" s="123"/>
      <c r="E122" s="123"/>
      <c r="F122" s="123"/>
      <c r="G122" s="123"/>
      <c r="H122" s="123"/>
      <c r="I122" s="123"/>
      <c r="J122" s="123"/>
      <c r="K122" s="123"/>
      <c r="L122" s="123"/>
      <c r="M122" s="123"/>
      <c r="N122" s="123"/>
      <c r="O122" s="123"/>
    </row>
    <row r="123" spans="2:15">
      <c r="B123" s="122"/>
      <c r="C123" s="123"/>
      <c r="D123" s="123"/>
      <c r="E123" s="123"/>
      <c r="F123" s="123"/>
      <c r="G123" s="123"/>
      <c r="H123" s="123"/>
      <c r="I123" s="123"/>
      <c r="J123" s="123"/>
      <c r="K123" s="123"/>
      <c r="L123" s="123"/>
      <c r="M123" s="123"/>
      <c r="N123" s="123"/>
      <c r="O123" s="123"/>
    </row>
    <row r="124" spans="2:15">
      <c r="B124" s="122"/>
      <c r="C124" s="123"/>
      <c r="D124" s="123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</row>
    <row r="125" spans="2:15">
      <c r="B125" s="122"/>
      <c r="C125" s="123"/>
      <c r="D125" s="123"/>
      <c r="E125" s="123"/>
      <c r="F125" s="123"/>
      <c r="G125" s="123"/>
      <c r="H125" s="123"/>
      <c r="I125" s="123"/>
      <c r="J125" s="123"/>
      <c r="K125" s="123"/>
      <c r="L125" s="123"/>
      <c r="M125" s="123"/>
      <c r="N125" s="123"/>
      <c r="O125" s="123"/>
    </row>
    <row r="126" spans="2:15">
      <c r="B126" s="122"/>
      <c r="C126" s="123"/>
      <c r="D126" s="123"/>
      <c r="E126" s="123"/>
      <c r="F126" s="123"/>
      <c r="G126" s="123"/>
      <c r="H126" s="123"/>
      <c r="I126" s="123"/>
      <c r="J126" s="123"/>
      <c r="K126" s="123"/>
      <c r="L126" s="123"/>
      <c r="M126" s="123"/>
      <c r="N126" s="123"/>
      <c r="O126" s="123"/>
    </row>
    <row r="127" spans="2:15">
      <c r="B127" s="122"/>
      <c r="C127" s="123"/>
      <c r="D127" s="123"/>
      <c r="E127" s="123"/>
      <c r="F127" s="123"/>
      <c r="G127" s="123"/>
      <c r="H127" s="123"/>
      <c r="I127" s="123"/>
      <c r="J127" s="123"/>
      <c r="K127" s="123"/>
      <c r="L127" s="123"/>
      <c r="M127" s="123"/>
      <c r="N127" s="123"/>
      <c r="O127" s="123"/>
    </row>
    <row r="128" spans="2:15">
      <c r="B128" s="122"/>
      <c r="C128" s="123"/>
      <c r="D128" s="123"/>
      <c r="E128" s="123"/>
      <c r="F128" s="123"/>
      <c r="G128" s="123"/>
      <c r="H128" s="123"/>
      <c r="I128" s="123"/>
      <c r="J128" s="123"/>
      <c r="K128" s="123"/>
      <c r="L128" s="123"/>
      <c r="M128" s="123"/>
      <c r="N128" s="123"/>
      <c r="O128" s="123"/>
    </row>
    <row r="129" spans="2:15">
      <c r="B129" s="122"/>
      <c r="C129" s="123"/>
      <c r="D129" s="123"/>
      <c r="E129" s="123"/>
      <c r="F129" s="123"/>
      <c r="G129" s="123"/>
      <c r="H129" s="123"/>
      <c r="I129" s="123"/>
      <c r="J129" s="123"/>
      <c r="K129" s="123"/>
      <c r="L129" s="123"/>
      <c r="M129" s="123"/>
      <c r="N129" s="123"/>
      <c r="O129" s="123"/>
    </row>
    <row r="130" spans="2:15">
      <c r="B130" s="122"/>
      <c r="C130" s="123"/>
      <c r="D130" s="123"/>
      <c r="E130" s="123"/>
      <c r="F130" s="123"/>
      <c r="G130" s="123"/>
      <c r="H130" s="123"/>
      <c r="I130" s="123"/>
      <c r="J130" s="123"/>
      <c r="K130" s="123"/>
      <c r="L130" s="123"/>
      <c r="M130" s="123"/>
      <c r="N130" s="123"/>
      <c r="O130" s="123"/>
    </row>
    <row r="131" spans="2:15">
      <c r="B131" s="122"/>
      <c r="C131" s="123"/>
      <c r="D131" s="123"/>
      <c r="E131" s="123"/>
      <c r="F131" s="123"/>
      <c r="G131" s="123"/>
      <c r="H131" s="123"/>
      <c r="I131" s="123"/>
      <c r="J131" s="123"/>
      <c r="K131" s="123"/>
      <c r="L131" s="123"/>
      <c r="M131" s="123"/>
      <c r="N131" s="123"/>
      <c r="O131" s="123"/>
    </row>
    <row r="132" spans="2:15">
      <c r="B132" s="122"/>
      <c r="C132" s="123"/>
      <c r="D132" s="123"/>
      <c r="E132" s="123"/>
      <c r="F132" s="123"/>
      <c r="G132" s="123"/>
      <c r="H132" s="123"/>
      <c r="I132" s="123"/>
      <c r="J132" s="123"/>
      <c r="K132" s="123"/>
      <c r="L132" s="123"/>
      <c r="M132" s="123"/>
      <c r="N132" s="123"/>
      <c r="O132" s="123"/>
    </row>
    <row r="133" spans="2:15">
      <c r="B133" s="122"/>
      <c r="C133" s="123"/>
      <c r="D133" s="123"/>
      <c r="E133" s="123"/>
      <c r="F133" s="123"/>
      <c r="G133" s="123"/>
      <c r="H133" s="123"/>
      <c r="I133" s="123"/>
      <c r="J133" s="123"/>
      <c r="K133" s="123"/>
      <c r="L133" s="123"/>
      <c r="M133" s="123"/>
      <c r="N133" s="123"/>
      <c r="O133" s="123"/>
    </row>
    <row r="134" spans="2:15">
      <c r="B134" s="122"/>
      <c r="C134" s="123"/>
      <c r="D134" s="123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</row>
    <row r="135" spans="2:15">
      <c r="B135" s="122"/>
      <c r="C135" s="123"/>
      <c r="D135" s="123"/>
      <c r="E135" s="123"/>
      <c r="F135" s="123"/>
      <c r="G135" s="123"/>
      <c r="H135" s="123"/>
      <c r="I135" s="123"/>
      <c r="J135" s="123"/>
      <c r="K135" s="123"/>
      <c r="L135" s="123"/>
      <c r="M135" s="123"/>
      <c r="N135" s="123"/>
      <c r="O135" s="123"/>
    </row>
    <row r="136" spans="2:15">
      <c r="B136" s="122"/>
      <c r="C136" s="123"/>
      <c r="D136" s="123"/>
      <c r="E136" s="123"/>
      <c r="F136" s="123"/>
      <c r="G136" s="123"/>
      <c r="H136" s="123"/>
      <c r="I136" s="123"/>
      <c r="J136" s="123"/>
      <c r="K136" s="123"/>
      <c r="L136" s="123"/>
      <c r="M136" s="123"/>
      <c r="N136" s="123"/>
      <c r="O136" s="123"/>
    </row>
    <row r="137" spans="2:15">
      <c r="B137" s="122"/>
      <c r="C137" s="123"/>
      <c r="D137" s="123"/>
      <c r="E137" s="123"/>
      <c r="F137" s="123"/>
      <c r="G137" s="123"/>
      <c r="H137" s="123"/>
      <c r="I137" s="123"/>
      <c r="J137" s="123"/>
      <c r="K137" s="123"/>
      <c r="L137" s="123"/>
      <c r="M137" s="123"/>
      <c r="N137" s="123"/>
      <c r="O137" s="123"/>
    </row>
    <row r="138" spans="2:15">
      <c r="B138" s="122"/>
      <c r="C138" s="123"/>
      <c r="D138" s="123"/>
      <c r="E138" s="123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</row>
    <row r="139" spans="2:15">
      <c r="B139" s="122"/>
      <c r="C139" s="123"/>
      <c r="D139" s="123"/>
      <c r="E139" s="123"/>
      <c r="F139" s="123"/>
      <c r="G139" s="123"/>
      <c r="H139" s="123"/>
      <c r="I139" s="123"/>
      <c r="J139" s="123"/>
      <c r="K139" s="123"/>
      <c r="L139" s="123"/>
      <c r="M139" s="123"/>
      <c r="N139" s="123"/>
      <c r="O139" s="123"/>
    </row>
    <row r="140" spans="2:15">
      <c r="B140" s="122"/>
      <c r="C140" s="123"/>
      <c r="D140" s="123"/>
      <c r="E140" s="123"/>
      <c r="F140" s="123"/>
      <c r="G140" s="123"/>
      <c r="H140" s="123"/>
      <c r="I140" s="123"/>
      <c r="J140" s="123"/>
      <c r="K140" s="123"/>
      <c r="L140" s="123"/>
      <c r="M140" s="123"/>
      <c r="N140" s="123"/>
      <c r="O140" s="123"/>
    </row>
    <row r="141" spans="2:15">
      <c r="B141" s="122"/>
      <c r="C141" s="123"/>
      <c r="D141" s="123"/>
      <c r="E141" s="123"/>
      <c r="F141" s="123"/>
      <c r="G141" s="123"/>
      <c r="H141" s="123"/>
      <c r="I141" s="123"/>
      <c r="J141" s="123"/>
      <c r="K141" s="123"/>
      <c r="L141" s="123"/>
      <c r="M141" s="123"/>
      <c r="N141" s="123"/>
      <c r="O141" s="123"/>
    </row>
    <row r="142" spans="2:15">
      <c r="B142" s="122"/>
      <c r="C142" s="123"/>
      <c r="D142" s="123"/>
      <c r="E142" s="123"/>
      <c r="F142" s="123"/>
      <c r="G142" s="123"/>
      <c r="H142" s="123"/>
      <c r="I142" s="123"/>
      <c r="J142" s="123"/>
      <c r="K142" s="123"/>
      <c r="L142" s="123"/>
      <c r="M142" s="123"/>
      <c r="N142" s="123"/>
      <c r="O142" s="123"/>
    </row>
    <row r="143" spans="2:15">
      <c r="B143" s="122"/>
      <c r="C143" s="123"/>
      <c r="D143" s="123"/>
      <c r="E143" s="123"/>
      <c r="F143" s="123"/>
      <c r="G143" s="123"/>
      <c r="H143" s="123"/>
      <c r="I143" s="123"/>
      <c r="J143" s="123"/>
      <c r="K143" s="123"/>
      <c r="L143" s="123"/>
      <c r="M143" s="123"/>
      <c r="N143" s="123"/>
      <c r="O143" s="123"/>
    </row>
    <row r="144" spans="2:15">
      <c r="B144" s="122"/>
      <c r="C144" s="123"/>
      <c r="D144" s="123"/>
      <c r="E144" s="123"/>
      <c r="F144" s="123"/>
      <c r="G144" s="123"/>
      <c r="H144" s="123"/>
      <c r="I144" s="123"/>
      <c r="J144" s="123"/>
      <c r="K144" s="123"/>
      <c r="L144" s="123"/>
      <c r="M144" s="123"/>
      <c r="N144" s="123"/>
      <c r="O144" s="123"/>
    </row>
    <row r="145" spans="2:15">
      <c r="B145" s="122"/>
      <c r="C145" s="123"/>
      <c r="D145" s="123"/>
      <c r="E145" s="123"/>
      <c r="F145" s="123"/>
      <c r="G145" s="123"/>
      <c r="H145" s="123"/>
      <c r="I145" s="123"/>
      <c r="J145" s="123"/>
      <c r="K145" s="123"/>
      <c r="L145" s="123"/>
      <c r="M145" s="123"/>
      <c r="N145" s="123"/>
      <c r="O145" s="123"/>
    </row>
    <row r="146" spans="2:15">
      <c r="B146" s="122"/>
      <c r="C146" s="123"/>
      <c r="D146" s="123"/>
      <c r="E146" s="123"/>
      <c r="F146" s="123"/>
      <c r="G146" s="123"/>
      <c r="H146" s="123"/>
      <c r="I146" s="123"/>
      <c r="J146" s="123"/>
      <c r="K146" s="123"/>
      <c r="L146" s="123"/>
      <c r="M146" s="123"/>
      <c r="N146" s="123"/>
      <c r="O146" s="123"/>
    </row>
    <row r="147" spans="2:15">
      <c r="B147" s="122"/>
      <c r="C147" s="123"/>
      <c r="D147" s="123"/>
      <c r="E147" s="123"/>
      <c r="F147" s="123"/>
      <c r="G147" s="123"/>
      <c r="H147" s="123"/>
      <c r="I147" s="123"/>
      <c r="J147" s="123"/>
      <c r="K147" s="123"/>
      <c r="L147" s="123"/>
      <c r="M147" s="123"/>
      <c r="N147" s="123"/>
      <c r="O147" s="123"/>
    </row>
    <row r="148" spans="2:15">
      <c r="B148" s="122"/>
      <c r="C148" s="123"/>
      <c r="D148" s="123"/>
      <c r="E148" s="123"/>
      <c r="F148" s="123"/>
      <c r="G148" s="123"/>
      <c r="H148" s="123"/>
      <c r="I148" s="123"/>
      <c r="J148" s="123"/>
      <c r="K148" s="123"/>
      <c r="L148" s="123"/>
      <c r="M148" s="123"/>
      <c r="N148" s="123"/>
      <c r="O148" s="123"/>
    </row>
    <row r="149" spans="2:15">
      <c r="B149" s="122"/>
      <c r="C149" s="123"/>
      <c r="D149" s="123"/>
      <c r="E149" s="123"/>
      <c r="F149" s="123"/>
      <c r="G149" s="123"/>
      <c r="H149" s="123"/>
      <c r="I149" s="123"/>
      <c r="J149" s="123"/>
      <c r="K149" s="123"/>
      <c r="L149" s="123"/>
      <c r="M149" s="123"/>
      <c r="N149" s="123"/>
      <c r="O149" s="123"/>
    </row>
    <row r="150" spans="2:15">
      <c r="B150" s="122"/>
      <c r="C150" s="123"/>
      <c r="D150" s="123"/>
      <c r="E150" s="123"/>
      <c r="F150" s="123"/>
      <c r="G150" s="123"/>
      <c r="H150" s="123"/>
      <c r="I150" s="123"/>
      <c r="J150" s="123"/>
      <c r="K150" s="123"/>
      <c r="L150" s="123"/>
      <c r="M150" s="123"/>
      <c r="N150" s="123"/>
      <c r="O150" s="123"/>
    </row>
    <row r="151" spans="2:15">
      <c r="B151" s="122"/>
      <c r="C151" s="123"/>
      <c r="D151" s="123"/>
      <c r="E151" s="123"/>
      <c r="F151" s="123"/>
      <c r="G151" s="123"/>
      <c r="H151" s="123"/>
      <c r="I151" s="123"/>
      <c r="J151" s="123"/>
      <c r="K151" s="123"/>
      <c r="L151" s="123"/>
      <c r="M151" s="123"/>
      <c r="N151" s="123"/>
      <c r="O151" s="123"/>
    </row>
    <row r="152" spans="2:15">
      <c r="B152" s="122"/>
      <c r="C152" s="123"/>
      <c r="D152" s="123"/>
      <c r="E152" s="123"/>
      <c r="F152" s="123"/>
      <c r="G152" s="123"/>
      <c r="H152" s="123"/>
      <c r="I152" s="123"/>
      <c r="J152" s="123"/>
      <c r="K152" s="123"/>
      <c r="L152" s="123"/>
      <c r="M152" s="123"/>
      <c r="N152" s="123"/>
      <c r="O152" s="123"/>
    </row>
    <row r="153" spans="2:15">
      <c r="B153" s="122"/>
      <c r="C153" s="123"/>
      <c r="D153" s="123"/>
      <c r="E153" s="123"/>
      <c r="F153" s="123"/>
      <c r="G153" s="123"/>
      <c r="H153" s="123"/>
      <c r="I153" s="123"/>
      <c r="J153" s="123"/>
      <c r="K153" s="123"/>
      <c r="L153" s="123"/>
      <c r="M153" s="123"/>
      <c r="N153" s="123"/>
      <c r="O153" s="123"/>
    </row>
    <row r="154" spans="2:15">
      <c r="B154" s="122"/>
      <c r="C154" s="123"/>
      <c r="D154" s="123"/>
      <c r="E154" s="123"/>
      <c r="F154" s="123"/>
      <c r="G154" s="123"/>
      <c r="H154" s="123"/>
      <c r="I154" s="123"/>
      <c r="J154" s="123"/>
      <c r="K154" s="123"/>
      <c r="L154" s="123"/>
      <c r="M154" s="123"/>
      <c r="N154" s="123"/>
      <c r="O154" s="123"/>
    </row>
    <row r="155" spans="2:15">
      <c r="B155" s="122"/>
      <c r="C155" s="123"/>
      <c r="D155" s="123"/>
      <c r="E155" s="123"/>
      <c r="F155" s="123"/>
      <c r="G155" s="123"/>
      <c r="H155" s="123"/>
      <c r="I155" s="123"/>
      <c r="J155" s="123"/>
      <c r="K155" s="123"/>
      <c r="L155" s="123"/>
      <c r="M155" s="123"/>
      <c r="N155" s="123"/>
      <c r="O155" s="123"/>
    </row>
    <row r="156" spans="2:15">
      <c r="B156" s="122"/>
      <c r="C156" s="123"/>
      <c r="D156" s="123"/>
      <c r="E156" s="123"/>
      <c r="F156" s="123"/>
      <c r="G156" s="123"/>
      <c r="H156" s="123"/>
      <c r="I156" s="123"/>
      <c r="J156" s="123"/>
      <c r="K156" s="123"/>
      <c r="L156" s="123"/>
      <c r="M156" s="123"/>
      <c r="N156" s="123"/>
      <c r="O156" s="123"/>
    </row>
    <row r="157" spans="2:15">
      <c r="B157" s="122"/>
      <c r="C157" s="123"/>
      <c r="D157" s="123"/>
      <c r="E157" s="123"/>
      <c r="F157" s="123"/>
      <c r="G157" s="123"/>
      <c r="H157" s="123"/>
      <c r="I157" s="123"/>
      <c r="J157" s="123"/>
      <c r="K157" s="123"/>
      <c r="L157" s="123"/>
      <c r="M157" s="123"/>
      <c r="N157" s="123"/>
      <c r="O157" s="123"/>
    </row>
    <row r="158" spans="2:15">
      <c r="B158" s="122"/>
      <c r="C158" s="123"/>
      <c r="D158" s="123"/>
      <c r="E158" s="123"/>
      <c r="F158" s="123"/>
      <c r="G158" s="123"/>
      <c r="H158" s="123"/>
      <c r="I158" s="123"/>
      <c r="J158" s="123"/>
      <c r="K158" s="123"/>
      <c r="L158" s="123"/>
      <c r="M158" s="123"/>
      <c r="N158" s="123"/>
      <c r="O158" s="123"/>
    </row>
    <row r="159" spans="2:15">
      <c r="B159" s="122"/>
      <c r="C159" s="123"/>
      <c r="D159" s="123"/>
      <c r="E159" s="123"/>
      <c r="F159" s="123"/>
      <c r="G159" s="123"/>
      <c r="H159" s="123"/>
      <c r="I159" s="123"/>
      <c r="J159" s="123"/>
      <c r="K159" s="123"/>
      <c r="L159" s="123"/>
      <c r="M159" s="123"/>
      <c r="N159" s="123"/>
      <c r="O159" s="123"/>
    </row>
    <row r="160" spans="2:15">
      <c r="B160" s="122"/>
      <c r="C160" s="123"/>
      <c r="D160" s="123"/>
      <c r="E160" s="123"/>
      <c r="F160" s="123"/>
      <c r="G160" s="123"/>
      <c r="H160" s="123"/>
      <c r="I160" s="123"/>
      <c r="J160" s="123"/>
      <c r="K160" s="123"/>
      <c r="L160" s="123"/>
      <c r="M160" s="123"/>
      <c r="N160" s="123"/>
      <c r="O160" s="123"/>
    </row>
    <row r="161" spans="2:15">
      <c r="B161" s="122"/>
      <c r="C161" s="123"/>
      <c r="D161" s="123"/>
      <c r="E161" s="123"/>
      <c r="F161" s="123"/>
      <c r="G161" s="123"/>
      <c r="H161" s="123"/>
      <c r="I161" s="123"/>
      <c r="J161" s="123"/>
      <c r="K161" s="123"/>
      <c r="L161" s="123"/>
      <c r="M161" s="123"/>
      <c r="N161" s="123"/>
      <c r="O161" s="123"/>
    </row>
    <row r="162" spans="2:15">
      <c r="B162" s="122"/>
      <c r="C162" s="123"/>
      <c r="D162" s="123"/>
      <c r="E162" s="123"/>
      <c r="F162" s="123"/>
      <c r="G162" s="123"/>
      <c r="H162" s="123"/>
      <c r="I162" s="123"/>
      <c r="J162" s="123"/>
      <c r="K162" s="123"/>
      <c r="L162" s="123"/>
      <c r="M162" s="123"/>
      <c r="N162" s="123"/>
      <c r="O162" s="123"/>
    </row>
    <row r="163" spans="2:15">
      <c r="B163" s="122"/>
      <c r="C163" s="123"/>
      <c r="D163" s="123"/>
      <c r="E163" s="123"/>
      <c r="F163" s="123"/>
      <c r="G163" s="123"/>
      <c r="H163" s="123"/>
      <c r="I163" s="123"/>
      <c r="J163" s="123"/>
      <c r="K163" s="123"/>
      <c r="L163" s="123"/>
      <c r="M163" s="123"/>
      <c r="N163" s="123"/>
      <c r="O163" s="123"/>
    </row>
    <row r="164" spans="2:15">
      <c r="B164" s="122"/>
      <c r="C164" s="123"/>
      <c r="D164" s="123"/>
      <c r="E164" s="123"/>
      <c r="F164" s="123"/>
      <c r="G164" s="123"/>
      <c r="H164" s="123"/>
      <c r="I164" s="123"/>
      <c r="J164" s="123"/>
      <c r="K164" s="123"/>
      <c r="L164" s="123"/>
      <c r="M164" s="123"/>
      <c r="N164" s="123"/>
      <c r="O164" s="123"/>
    </row>
    <row r="165" spans="2:15">
      <c r="B165" s="122"/>
      <c r="C165" s="123"/>
      <c r="D165" s="123"/>
      <c r="E165" s="123"/>
      <c r="F165" s="123"/>
      <c r="G165" s="123"/>
      <c r="H165" s="123"/>
      <c r="I165" s="123"/>
      <c r="J165" s="123"/>
      <c r="K165" s="123"/>
      <c r="L165" s="123"/>
      <c r="M165" s="123"/>
      <c r="N165" s="123"/>
      <c r="O165" s="123"/>
    </row>
    <row r="166" spans="2:15">
      <c r="B166" s="122"/>
      <c r="C166" s="123"/>
      <c r="D166" s="123"/>
      <c r="E166" s="123"/>
      <c r="F166" s="123"/>
      <c r="G166" s="123"/>
      <c r="H166" s="123"/>
      <c r="I166" s="123"/>
      <c r="J166" s="123"/>
      <c r="K166" s="123"/>
      <c r="L166" s="123"/>
      <c r="M166" s="123"/>
      <c r="N166" s="123"/>
      <c r="O166" s="123"/>
    </row>
    <row r="167" spans="2:15">
      <c r="B167" s="122"/>
      <c r="C167" s="123"/>
      <c r="D167" s="123"/>
      <c r="E167" s="123"/>
      <c r="F167" s="123"/>
      <c r="G167" s="123"/>
      <c r="H167" s="123"/>
      <c r="I167" s="123"/>
      <c r="J167" s="123"/>
      <c r="K167" s="123"/>
      <c r="L167" s="123"/>
      <c r="M167" s="123"/>
      <c r="N167" s="123"/>
      <c r="O167" s="123"/>
    </row>
    <row r="168" spans="2:15">
      <c r="B168" s="122"/>
      <c r="C168" s="123"/>
      <c r="D168" s="123"/>
      <c r="E168" s="123"/>
      <c r="F168" s="123"/>
      <c r="G168" s="123"/>
      <c r="H168" s="123"/>
      <c r="I168" s="123"/>
      <c r="J168" s="123"/>
      <c r="K168" s="123"/>
      <c r="L168" s="123"/>
      <c r="M168" s="123"/>
      <c r="N168" s="123"/>
      <c r="O168" s="123"/>
    </row>
    <row r="169" spans="2:15">
      <c r="B169" s="122"/>
      <c r="C169" s="123"/>
      <c r="D169" s="123"/>
      <c r="E169" s="123"/>
      <c r="F169" s="123"/>
      <c r="G169" s="123"/>
      <c r="H169" s="123"/>
      <c r="I169" s="123"/>
      <c r="J169" s="123"/>
      <c r="K169" s="123"/>
      <c r="L169" s="123"/>
      <c r="M169" s="123"/>
      <c r="N169" s="123"/>
      <c r="O169" s="123"/>
    </row>
    <row r="170" spans="2:15">
      <c r="B170" s="122"/>
      <c r="C170" s="123"/>
      <c r="D170" s="123"/>
      <c r="E170" s="123"/>
      <c r="F170" s="123"/>
      <c r="G170" s="123"/>
      <c r="H170" s="123"/>
      <c r="I170" s="123"/>
      <c r="J170" s="123"/>
      <c r="K170" s="123"/>
      <c r="L170" s="123"/>
      <c r="M170" s="123"/>
      <c r="N170" s="123"/>
      <c r="O170" s="123"/>
    </row>
    <row r="171" spans="2:15">
      <c r="B171" s="122"/>
      <c r="C171" s="123"/>
      <c r="D171" s="123"/>
      <c r="E171" s="123"/>
      <c r="F171" s="123"/>
      <c r="G171" s="123"/>
      <c r="H171" s="123"/>
      <c r="I171" s="123"/>
      <c r="J171" s="123"/>
      <c r="K171" s="123"/>
      <c r="L171" s="123"/>
      <c r="M171" s="123"/>
      <c r="N171" s="123"/>
      <c r="O171" s="123"/>
    </row>
    <row r="172" spans="2:15">
      <c r="B172" s="122"/>
      <c r="C172" s="123"/>
      <c r="D172" s="123"/>
      <c r="E172" s="123"/>
      <c r="F172" s="123"/>
      <c r="G172" s="123"/>
      <c r="H172" s="123"/>
      <c r="I172" s="123"/>
      <c r="J172" s="123"/>
      <c r="K172" s="123"/>
      <c r="L172" s="123"/>
      <c r="M172" s="123"/>
      <c r="N172" s="123"/>
      <c r="O172" s="123"/>
    </row>
    <row r="173" spans="2:15">
      <c r="B173" s="122"/>
      <c r="C173" s="123"/>
      <c r="D173" s="123"/>
      <c r="E173" s="123"/>
      <c r="F173" s="123"/>
      <c r="G173" s="123"/>
      <c r="H173" s="123"/>
      <c r="I173" s="123"/>
      <c r="J173" s="123"/>
      <c r="K173" s="123"/>
      <c r="L173" s="123"/>
      <c r="M173" s="123"/>
      <c r="N173" s="123"/>
      <c r="O173" s="123"/>
    </row>
    <row r="174" spans="2:15">
      <c r="B174" s="122"/>
      <c r="C174" s="123"/>
      <c r="D174" s="123"/>
      <c r="E174" s="123"/>
      <c r="F174" s="123"/>
      <c r="G174" s="123"/>
      <c r="H174" s="123"/>
      <c r="I174" s="123"/>
      <c r="J174" s="123"/>
      <c r="K174" s="123"/>
      <c r="L174" s="123"/>
      <c r="M174" s="123"/>
      <c r="N174" s="123"/>
      <c r="O174" s="123"/>
    </row>
    <row r="175" spans="2:15">
      <c r="B175" s="122"/>
      <c r="C175" s="123"/>
      <c r="D175" s="123"/>
      <c r="E175" s="123"/>
      <c r="F175" s="123"/>
      <c r="G175" s="123"/>
      <c r="H175" s="123"/>
      <c r="I175" s="123"/>
      <c r="J175" s="123"/>
      <c r="K175" s="123"/>
      <c r="L175" s="123"/>
      <c r="M175" s="123"/>
      <c r="N175" s="123"/>
      <c r="O175" s="123"/>
    </row>
    <row r="176" spans="2:15">
      <c r="B176" s="122"/>
      <c r="C176" s="123"/>
      <c r="D176" s="123"/>
      <c r="E176" s="123"/>
      <c r="F176" s="123"/>
      <c r="G176" s="123"/>
      <c r="H176" s="123"/>
      <c r="I176" s="123"/>
      <c r="J176" s="123"/>
      <c r="K176" s="123"/>
      <c r="L176" s="123"/>
      <c r="M176" s="123"/>
      <c r="N176" s="123"/>
      <c r="O176" s="123"/>
    </row>
    <row r="177" spans="2:15">
      <c r="B177" s="122"/>
      <c r="C177" s="123"/>
      <c r="D177" s="123"/>
      <c r="E177" s="123"/>
      <c r="F177" s="123"/>
      <c r="G177" s="123"/>
      <c r="H177" s="123"/>
      <c r="I177" s="123"/>
      <c r="J177" s="123"/>
      <c r="K177" s="123"/>
      <c r="L177" s="123"/>
      <c r="M177" s="123"/>
      <c r="N177" s="123"/>
      <c r="O177" s="123"/>
    </row>
    <row r="178" spans="2:15">
      <c r="B178" s="122"/>
      <c r="C178" s="123"/>
      <c r="D178" s="123"/>
      <c r="E178" s="123"/>
      <c r="F178" s="123"/>
      <c r="G178" s="123"/>
      <c r="H178" s="123"/>
      <c r="I178" s="123"/>
      <c r="J178" s="123"/>
      <c r="K178" s="123"/>
      <c r="L178" s="123"/>
      <c r="M178" s="123"/>
      <c r="N178" s="123"/>
      <c r="O178" s="123"/>
    </row>
    <row r="179" spans="2:15">
      <c r="B179" s="122"/>
      <c r="C179" s="123"/>
      <c r="D179" s="123"/>
      <c r="E179" s="123"/>
      <c r="F179" s="123"/>
      <c r="G179" s="123"/>
      <c r="H179" s="123"/>
      <c r="I179" s="123"/>
      <c r="J179" s="123"/>
      <c r="K179" s="123"/>
      <c r="L179" s="123"/>
      <c r="M179" s="123"/>
      <c r="N179" s="123"/>
      <c r="O179" s="123"/>
    </row>
    <row r="180" spans="2:15">
      <c r="B180" s="122"/>
      <c r="C180" s="123"/>
      <c r="D180" s="123"/>
      <c r="E180" s="123"/>
      <c r="F180" s="123"/>
      <c r="G180" s="123"/>
      <c r="H180" s="123"/>
      <c r="I180" s="123"/>
      <c r="J180" s="123"/>
      <c r="K180" s="123"/>
      <c r="L180" s="123"/>
      <c r="M180" s="123"/>
      <c r="N180" s="123"/>
      <c r="O180" s="123"/>
    </row>
    <row r="181" spans="2:15">
      <c r="B181" s="122"/>
      <c r="C181" s="123"/>
      <c r="D181" s="123"/>
      <c r="E181" s="123"/>
      <c r="F181" s="123"/>
      <c r="G181" s="123"/>
      <c r="H181" s="123"/>
      <c r="I181" s="123"/>
      <c r="J181" s="123"/>
      <c r="K181" s="123"/>
      <c r="L181" s="123"/>
      <c r="M181" s="123"/>
      <c r="N181" s="123"/>
      <c r="O181" s="123"/>
    </row>
    <row r="182" spans="2:15">
      <c r="B182" s="122"/>
      <c r="C182" s="123"/>
      <c r="D182" s="123"/>
      <c r="E182" s="123"/>
      <c r="F182" s="123"/>
      <c r="G182" s="123"/>
      <c r="H182" s="123"/>
      <c r="I182" s="123"/>
      <c r="J182" s="123"/>
      <c r="K182" s="123"/>
      <c r="L182" s="123"/>
      <c r="M182" s="123"/>
      <c r="N182" s="123"/>
      <c r="O182" s="123"/>
    </row>
    <row r="183" spans="2:15">
      <c r="B183" s="122"/>
      <c r="C183" s="123"/>
      <c r="D183" s="123"/>
      <c r="E183" s="123"/>
      <c r="F183" s="123"/>
      <c r="G183" s="123"/>
      <c r="H183" s="123"/>
      <c r="I183" s="123"/>
      <c r="J183" s="123"/>
      <c r="K183" s="123"/>
      <c r="L183" s="123"/>
      <c r="M183" s="123"/>
      <c r="N183" s="123"/>
      <c r="O183" s="123"/>
    </row>
    <row r="184" spans="2:15">
      <c r="B184" s="122"/>
      <c r="C184" s="123"/>
      <c r="D184" s="123"/>
      <c r="E184" s="123"/>
      <c r="F184" s="123"/>
      <c r="G184" s="123"/>
      <c r="H184" s="123"/>
      <c r="I184" s="123"/>
      <c r="J184" s="123"/>
      <c r="K184" s="123"/>
      <c r="L184" s="123"/>
      <c r="M184" s="123"/>
      <c r="N184" s="123"/>
      <c r="O184" s="123"/>
    </row>
    <row r="185" spans="2:15">
      <c r="B185" s="122"/>
      <c r="C185" s="123"/>
      <c r="D185" s="123"/>
      <c r="E185" s="123"/>
      <c r="F185" s="123"/>
      <c r="G185" s="123"/>
      <c r="H185" s="123"/>
      <c r="I185" s="123"/>
      <c r="J185" s="123"/>
      <c r="K185" s="123"/>
      <c r="L185" s="123"/>
      <c r="M185" s="123"/>
      <c r="N185" s="123"/>
      <c r="O185" s="123"/>
    </row>
    <row r="186" spans="2:15">
      <c r="B186" s="122"/>
      <c r="C186" s="123"/>
      <c r="D186" s="123"/>
      <c r="E186" s="123"/>
      <c r="F186" s="123"/>
      <c r="G186" s="123"/>
      <c r="H186" s="123"/>
      <c r="I186" s="123"/>
      <c r="J186" s="123"/>
      <c r="K186" s="123"/>
      <c r="L186" s="123"/>
      <c r="M186" s="123"/>
      <c r="N186" s="123"/>
      <c r="O186" s="123"/>
    </row>
    <row r="187" spans="2:15">
      <c r="B187" s="122"/>
      <c r="C187" s="123"/>
      <c r="D187" s="123"/>
      <c r="E187" s="123"/>
      <c r="F187" s="123"/>
      <c r="G187" s="123"/>
      <c r="H187" s="123"/>
      <c r="I187" s="123"/>
      <c r="J187" s="123"/>
      <c r="K187" s="123"/>
      <c r="L187" s="123"/>
      <c r="M187" s="123"/>
      <c r="N187" s="123"/>
      <c r="O187" s="123"/>
    </row>
    <row r="188" spans="2:15">
      <c r="B188" s="122"/>
      <c r="C188" s="123"/>
      <c r="D188" s="123"/>
      <c r="E188" s="123"/>
      <c r="F188" s="123"/>
      <c r="G188" s="123"/>
      <c r="H188" s="123"/>
      <c r="I188" s="123"/>
      <c r="J188" s="123"/>
      <c r="K188" s="123"/>
      <c r="L188" s="123"/>
      <c r="M188" s="123"/>
      <c r="N188" s="123"/>
      <c r="O188" s="123"/>
    </row>
    <row r="189" spans="2:15">
      <c r="B189" s="122"/>
      <c r="C189" s="123"/>
      <c r="D189" s="123"/>
      <c r="E189" s="123"/>
      <c r="F189" s="123"/>
      <c r="G189" s="123"/>
      <c r="H189" s="123"/>
      <c r="I189" s="123"/>
      <c r="J189" s="123"/>
      <c r="K189" s="123"/>
      <c r="L189" s="123"/>
      <c r="M189" s="123"/>
      <c r="N189" s="123"/>
      <c r="O189" s="123"/>
    </row>
    <row r="190" spans="2:15">
      <c r="B190" s="122"/>
      <c r="C190" s="123"/>
      <c r="D190" s="123"/>
      <c r="E190" s="123"/>
      <c r="F190" s="123"/>
      <c r="G190" s="123"/>
      <c r="H190" s="123"/>
      <c r="I190" s="123"/>
      <c r="J190" s="123"/>
      <c r="K190" s="123"/>
      <c r="L190" s="123"/>
      <c r="M190" s="123"/>
      <c r="N190" s="123"/>
      <c r="O190" s="123"/>
    </row>
    <row r="191" spans="2:15">
      <c r="B191" s="122"/>
      <c r="C191" s="123"/>
      <c r="D191" s="123"/>
      <c r="E191" s="123"/>
      <c r="F191" s="123"/>
      <c r="G191" s="123"/>
      <c r="H191" s="123"/>
      <c r="I191" s="123"/>
      <c r="J191" s="123"/>
      <c r="K191" s="123"/>
      <c r="L191" s="123"/>
      <c r="M191" s="123"/>
      <c r="N191" s="123"/>
      <c r="O191" s="123"/>
    </row>
    <row r="192" spans="2:15">
      <c r="B192" s="122"/>
      <c r="C192" s="123"/>
      <c r="D192" s="123"/>
      <c r="E192" s="123"/>
      <c r="F192" s="123"/>
      <c r="G192" s="123"/>
      <c r="H192" s="123"/>
      <c r="I192" s="123"/>
      <c r="J192" s="123"/>
      <c r="K192" s="123"/>
      <c r="L192" s="123"/>
      <c r="M192" s="123"/>
      <c r="N192" s="123"/>
      <c r="O192" s="123"/>
    </row>
    <row r="193" spans="2:15">
      <c r="B193" s="122"/>
      <c r="C193" s="123"/>
      <c r="D193" s="123"/>
      <c r="E193" s="123"/>
      <c r="F193" s="123"/>
      <c r="G193" s="123"/>
      <c r="H193" s="123"/>
      <c r="I193" s="123"/>
      <c r="J193" s="123"/>
      <c r="K193" s="123"/>
      <c r="L193" s="123"/>
      <c r="M193" s="123"/>
      <c r="N193" s="123"/>
      <c r="O193" s="123"/>
    </row>
    <row r="194" spans="2:15">
      <c r="B194" s="122"/>
      <c r="C194" s="123"/>
      <c r="D194" s="123"/>
      <c r="E194" s="123"/>
      <c r="F194" s="123"/>
      <c r="G194" s="123"/>
      <c r="H194" s="123"/>
      <c r="I194" s="123"/>
      <c r="J194" s="123"/>
      <c r="K194" s="123"/>
      <c r="L194" s="123"/>
      <c r="M194" s="123"/>
      <c r="N194" s="123"/>
      <c r="O194" s="123"/>
    </row>
    <row r="195" spans="2:15">
      <c r="B195" s="122"/>
      <c r="C195" s="123"/>
      <c r="D195" s="123"/>
      <c r="E195" s="123"/>
      <c r="F195" s="123"/>
      <c r="G195" s="123"/>
      <c r="H195" s="123"/>
      <c r="I195" s="123"/>
      <c r="J195" s="123"/>
      <c r="K195" s="123"/>
      <c r="L195" s="123"/>
      <c r="M195" s="123"/>
      <c r="N195" s="123"/>
      <c r="O195" s="123"/>
    </row>
    <row r="196" spans="2:15">
      <c r="B196" s="122"/>
      <c r="C196" s="123"/>
      <c r="D196" s="123"/>
      <c r="E196" s="123"/>
      <c r="F196" s="123"/>
      <c r="G196" s="123"/>
      <c r="H196" s="123"/>
      <c r="I196" s="123"/>
      <c r="J196" s="123"/>
      <c r="K196" s="123"/>
      <c r="L196" s="123"/>
      <c r="M196" s="123"/>
      <c r="N196" s="123"/>
      <c r="O196" s="123"/>
    </row>
    <row r="197" spans="2:15">
      <c r="B197" s="122"/>
      <c r="C197" s="123"/>
      <c r="D197" s="123"/>
      <c r="E197" s="123"/>
      <c r="F197" s="123"/>
      <c r="G197" s="123"/>
      <c r="H197" s="123"/>
      <c r="I197" s="123"/>
      <c r="J197" s="123"/>
      <c r="K197" s="123"/>
      <c r="L197" s="123"/>
      <c r="M197" s="123"/>
      <c r="N197" s="123"/>
      <c r="O197" s="123"/>
    </row>
    <row r="198" spans="2:15">
      <c r="B198" s="122"/>
      <c r="C198" s="123"/>
      <c r="D198" s="123"/>
      <c r="E198" s="123"/>
      <c r="F198" s="123"/>
      <c r="G198" s="123"/>
      <c r="H198" s="123"/>
      <c r="I198" s="123"/>
      <c r="J198" s="123"/>
      <c r="K198" s="123"/>
      <c r="L198" s="123"/>
      <c r="M198" s="123"/>
      <c r="N198" s="123"/>
      <c r="O198" s="123"/>
    </row>
    <row r="199" spans="2:15">
      <c r="B199" s="122"/>
      <c r="C199" s="123"/>
      <c r="D199" s="123"/>
      <c r="E199" s="123"/>
      <c r="F199" s="123"/>
      <c r="G199" s="123"/>
      <c r="H199" s="123"/>
      <c r="I199" s="123"/>
      <c r="J199" s="123"/>
      <c r="K199" s="123"/>
      <c r="L199" s="123"/>
      <c r="M199" s="123"/>
      <c r="N199" s="123"/>
      <c r="O199" s="123"/>
    </row>
    <row r="200" spans="2:15">
      <c r="B200" s="122"/>
      <c r="C200" s="123"/>
      <c r="D200" s="123"/>
      <c r="E200" s="123"/>
      <c r="F200" s="123"/>
      <c r="G200" s="123"/>
      <c r="H200" s="123"/>
      <c r="I200" s="123"/>
      <c r="J200" s="123"/>
      <c r="K200" s="123"/>
      <c r="L200" s="123"/>
      <c r="M200" s="123"/>
      <c r="N200" s="123"/>
      <c r="O200" s="123"/>
    </row>
    <row r="201" spans="2:15">
      <c r="B201" s="122"/>
      <c r="C201" s="123"/>
      <c r="D201" s="123"/>
      <c r="E201" s="123"/>
      <c r="F201" s="123"/>
      <c r="G201" s="123"/>
      <c r="H201" s="123"/>
      <c r="I201" s="123"/>
      <c r="J201" s="123"/>
      <c r="K201" s="123"/>
      <c r="L201" s="123"/>
      <c r="M201" s="123"/>
      <c r="N201" s="123"/>
      <c r="O201" s="123"/>
    </row>
    <row r="202" spans="2:15">
      <c r="B202" s="122"/>
      <c r="C202" s="123"/>
      <c r="D202" s="123"/>
      <c r="E202" s="123"/>
      <c r="F202" s="123"/>
      <c r="G202" s="123"/>
      <c r="H202" s="123"/>
      <c r="I202" s="123"/>
      <c r="J202" s="123"/>
      <c r="K202" s="123"/>
      <c r="L202" s="123"/>
      <c r="M202" s="123"/>
      <c r="N202" s="123"/>
      <c r="O202" s="123"/>
    </row>
    <row r="203" spans="2:15">
      <c r="B203" s="122"/>
      <c r="C203" s="123"/>
      <c r="D203" s="123"/>
      <c r="E203" s="123"/>
      <c r="F203" s="123"/>
      <c r="G203" s="123"/>
      <c r="H203" s="123"/>
      <c r="I203" s="123"/>
      <c r="J203" s="123"/>
      <c r="K203" s="123"/>
      <c r="L203" s="123"/>
      <c r="M203" s="123"/>
      <c r="N203" s="123"/>
      <c r="O203" s="123"/>
    </row>
    <row r="204" spans="2:15">
      <c r="B204" s="122"/>
      <c r="C204" s="123"/>
      <c r="D204" s="123"/>
      <c r="E204" s="123"/>
      <c r="F204" s="123"/>
      <c r="G204" s="123"/>
      <c r="H204" s="123"/>
      <c r="I204" s="123"/>
      <c r="J204" s="123"/>
      <c r="K204" s="123"/>
      <c r="L204" s="123"/>
      <c r="M204" s="123"/>
      <c r="N204" s="123"/>
      <c r="O204" s="123"/>
    </row>
    <row r="205" spans="2:15">
      <c r="B205" s="122"/>
      <c r="C205" s="123"/>
      <c r="D205" s="123"/>
      <c r="E205" s="123"/>
      <c r="F205" s="123"/>
      <c r="G205" s="123"/>
      <c r="H205" s="123"/>
      <c r="I205" s="123"/>
      <c r="J205" s="123"/>
      <c r="K205" s="123"/>
      <c r="L205" s="123"/>
      <c r="M205" s="123"/>
      <c r="N205" s="123"/>
      <c r="O205" s="123"/>
    </row>
    <row r="206" spans="2:15">
      <c r="B206" s="122"/>
      <c r="C206" s="123"/>
      <c r="D206" s="123"/>
      <c r="E206" s="123"/>
      <c r="F206" s="123"/>
      <c r="G206" s="123"/>
      <c r="H206" s="123"/>
      <c r="I206" s="123"/>
      <c r="J206" s="123"/>
      <c r="K206" s="123"/>
      <c r="L206" s="123"/>
      <c r="M206" s="123"/>
      <c r="N206" s="123"/>
      <c r="O206" s="123"/>
    </row>
    <row r="207" spans="2:15">
      <c r="B207" s="122"/>
      <c r="C207" s="123"/>
      <c r="D207" s="123"/>
      <c r="E207" s="123"/>
      <c r="F207" s="123"/>
      <c r="G207" s="123"/>
      <c r="H207" s="123"/>
      <c r="I207" s="123"/>
      <c r="J207" s="123"/>
      <c r="K207" s="123"/>
      <c r="L207" s="123"/>
      <c r="M207" s="123"/>
      <c r="N207" s="123"/>
      <c r="O207" s="123"/>
    </row>
    <row r="208" spans="2:15">
      <c r="B208" s="122"/>
      <c r="C208" s="123"/>
      <c r="D208" s="123"/>
      <c r="E208" s="123"/>
      <c r="F208" s="123"/>
      <c r="G208" s="123"/>
      <c r="H208" s="123"/>
      <c r="I208" s="123"/>
      <c r="J208" s="123"/>
      <c r="K208" s="123"/>
      <c r="L208" s="123"/>
      <c r="M208" s="123"/>
      <c r="N208" s="123"/>
      <c r="O208" s="123"/>
    </row>
    <row r="209" spans="2:15">
      <c r="B209" s="122"/>
      <c r="C209" s="123"/>
      <c r="D209" s="123"/>
      <c r="E209" s="123"/>
      <c r="F209" s="123"/>
      <c r="G209" s="123"/>
      <c r="H209" s="123"/>
      <c r="I209" s="123"/>
      <c r="J209" s="123"/>
      <c r="K209" s="123"/>
      <c r="L209" s="123"/>
      <c r="M209" s="123"/>
      <c r="N209" s="123"/>
      <c r="O209" s="123"/>
    </row>
    <row r="210" spans="2:15">
      <c r="B210" s="122"/>
      <c r="C210" s="123"/>
      <c r="D210" s="123"/>
      <c r="E210" s="123"/>
      <c r="F210" s="123"/>
      <c r="G210" s="123"/>
      <c r="H210" s="123"/>
      <c r="I210" s="123"/>
      <c r="J210" s="123"/>
      <c r="K210" s="123"/>
      <c r="L210" s="123"/>
      <c r="M210" s="123"/>
      <c r="N210" s="123"/>
      <c r="O210" s="123"/>
    </row>
    <row r="211" spans="2:15">
      <c r="B211" s="122"/>
      <c r="C211" s="123"/>
      <c r="D211" s="123"/>
      <c r="E211" s="123"/>
      <c r="F211" s="123"/>
      <c r="G211" s="123"/>
      <c r="H211" s="123"/>
      <c r="I211" s="123"/>
      <c r="J211" s="123"/>
      <c r="K211" s="123"/>
      <c r="L211" s="123"/>
      <c r="M211" s="123"/>
      <c r="N211" s="123"/>
      <c r="O211" s="123"/>
    </row>
    <row r="212" spans="2:15">
      <c r="B212" s="122"/>
      <c r="C212" s="123"/>
      <c r="D212" s="123"/>
      <c r="E212" s="123"/>
      <c r="F212" s="123"/>
      <c r="G212" s="123"/>
      <c r="H212" s="123"/>
      <c r="I212" s="123"/>
      <c r="J212" s="123"/>
      <c r="K212" s="123"/>
      <c r="L212" s="123"/>
      <c r="M212" s="123"/>
      <c r="N212" s="123"/>
      <c r="O212" s="123"/>
    </row>
    <row r="213" spans="2:15">
      <c r="B213" s="122"/>
      <c r="C213" s="123"/>
      <c r="D213" s="123"/>
      <c r="E213" s="123"/>
      <c r="F213" s="123"/>
      <c r="G213" s="123"/>
      <c r="H213" s="123"/>
      <c r="I213" s="123"/>
      <c r="J213" s="123"/>
      <c r="K213" s="123"/>
      <c r="L213" s="123"/>
      <c r="M213" s="123"/>
      <c r="N213" s="123"/>
      <c r="O213" s="123"/>
    </row>
    <row r="214" spans="2:15">
      <c r="B214" s="122"/>
      <c r="C214" s="123"/>
      <c r="D214" s="123"/>
      <c r="E214" s="123"/>
      <c r="F214" s="123"/>
      <c r="G214" s="123"/>
      <c r="H214" s="123"/>
      <c r="I214" s="123"/>
      <c r="J214" s="123"/>
      <c r="K214" s="123"/>
      <c r="L214" s="123"/>
      <c r="M214" s="123"/>
      <c r="N214" s="123"/>
      <c r="O214" s="123"/>
    </row>
    <row r="215" spans="2:15">
      <c r="B215" s="122"/>
      <c r="C215" s="123"/>
      <c r="D215" s="123"/>
      <c r="E215" s="123"/>
      <c r="F215" s="123"/>
      <c r="G215" s="123"/>
      <c r="H215" s="123"/>
      <c r="I215" s="123"/>
      <c r="J215" s="123"/>
      <c r="K215" s="123"/>
      <c r="L215" s="123"/>
      <c r="M215" s="123"/>
      <c r="N215" s="123"/>
      <c r="O215" s="123"/>
    </row>
    <row r="216" spans="2:15">
      <c r="B216" s="122"/>
      <c r="C216" s="123"/>
      <c r="D216" s="123"/>
      <c r="E216" s="123"/>
      <c r="F216" s="123"/>
      <c r="G216" s="123"/>
      <c r="H216" s="123"/>
      <c r="I216" s="123"/>
      <c r="J216" s="123"/>
      <c r="K216" s="123"/>
      <c r="L216" s="123"/>
      <c r="M216" s="123"/>
      <c r="N216" s="123"/>
      <c r="O216" s="123"/>
    </row>
    <row r="217" spans="2:15">
      <c r="B217" s="122"/>
      <c r="C217" s="123"/>
      <c r="D217" s="123"/>
      <c r="E217" s="123"/>
      <c r="F217" s="123"/>
      <c r="G217" s="123"/>
      <c r="H217" s="123"/>
      <c r="I217" s="123"/>
      <c r="J217" s="123"/>
      <c r="K217" s="123"/>
      <c r="L217" s="123"/>
      <c r="M217" s="123"/>
      <c r="N217" s="123"/>
      <c r="O217" s="123"/>
    </row>
    <row r="218" spans="2:15">
      <c r="B218" s="122"/>
      <c r="C218" s="123"/>
      <c r="D218" s="123"/>
      <c r="E218" s="123"/>
      <c r="F218" s="123"/>
      <c r="G218" s="123"/>
      <c r="H218" s="123"/>
      <c r="I218" s="123"/>
      <c r="J218" s="123"/>
      <c r="K218" s="123"/>
      <c r="L218" s="123"/>
      <c r="M218" s="123"/>
      <c r="N218" s="123"/>
      <c r="O218" s="123"/>
    </row>
    <row r="219" spans="2:15">
      <c r="B219" s="122"/>
      <c r="C219" s="123"/>
      <c r="D219" s="123"/>
      <c r="E219" s="123"/>
      <c r="F219" s="123"/>
      <c r="G219" s="123"/>
      <c r="H219" s="123"/>
      <c r="I219" s="123"/>
      <c r="J219" s="123"/>
      <c r="K219" s="123"/>
      <c r="L219" s="123"/>
      <c r="M219" s="123"/>
      <c r="N219" s="123"/>
      <c r="O219" s="123"/>
    </row>
    <row r="220" spans="2:15">
      <c r="B220" s="122"/>
      <c r="C220" s="123"/>
      <c r="D220" s="123"/>
      <c r="E220" s="123"/>
      <c r="F220" s="123"/>
      <c r="G220" s="123"/>
      <c r="H220" s="123"/>
      <c r="I220" s="123"/>
      <c r="J220" s="123"/>
      <c r="K220" s="123"/>
      <c r="L220" s="123"/>
      <c r="M220" s="123"/>
      <c r="N220" s="123"/>
      <c r="O220" s="123"/>
    </row>
    <row r="221" spans="2:15">
      <c r="B221" s="122"/>
      <c r="C221" s="123"/>
      <c r="D221" s="123"/>
      <c r="E221" s="123"/>
      <c r="F221" s="123"/>
      <c r="G221" s="123"/>
      <c r="H221" s="123"/>
      <c r="I221" s="123"/>
      <c r="J221" s="123"/>
      <c r="K221" s="123"/>
      <c r="L221" s="123"/>
      <c r="M221" s="123"/>
      <c r="N221" s="123"/>
      <c r="O221" s="123"/>
    </row>
    <row r="222" spans="2:15">
      <c r="B222" s="122"/>
      <c r="C222" s="123"/>
      <c r="D222" s="123"/>
      <c r="E222" s="123"/>
      <c r="F222" s="123"/>
      <c r="G222" s="123"/>
      <c r="H222" s="123"/>
      <c r="I222" s="123"/>
      <c r="J222" s="123"/>
      <c r="K222" s="123"/>
      <c r="L222" s="123"/>
      <c r="M222" s="123"/>
      <c r="N222" s="123"/>
      <c r="O222" s="123"/>
    </row>
    <row r="223" spans="2:15">
      <c r="B223" s="122"/>
      <c r="C223" s="123"/>
      <c r="D223" s="123"/>
      <c r="E223" s="123"/>
      <c r="F223" s="123"/>
      <c r="G223" s="123"/>
      <c r="H223" s="123"/>
      <c r="I223" s="123"/>
      <c r="J223" s="123"/>
      <c r="K223" s="123"/>
      <c r="L223" s="123"/>
      <c r="M223" s="123"/>
      <c r="N223" s="123"/>
      <c r="O223" s="123"/>
    </row>
    <row r="224" spans="2:15">
      <c r="B224" s="122"/>
      <c r="C224" s="123"/>
      <c r="D224" s="123"/>
      <c r="E224" s="123"/>
      <c r="F224" s="123"/>
      <c r="G224" s="123"/>
      <c r="H224" s="123"/>
      <c r="I224" s="123"/>
      <c r="J224" s="123"/>
      <c r="K224" s="123"/>
      <c r="L224" s="123"/>
      <c r="M224" s="123"/>
      <c r="N224" s="123"/>
      <c r="O224" s="123"/>
    </row>
    <row r="225" spans="2:15">
      <c r="B225" s="122"/>
      <c r="C225" s="123"/>
      <c r="D225" s="123"/>
      <c r="E225" s="123"/>
      <c r="F225" s="123"/>
      <c r="G225" s="123"/>
      <c r="H225" s="123"/>
      <c r="I225" s="123"/>
      <c r="J225" s="123"/>
      <c r="K225" s="123"/>
      <c r="L225" s="123"/>
      <c r="M225" s="123"/>
      <c r="N225" s="123"/>
      <c r="O225" s="123"/>
    </row>
    <row r="226" spans="2:15">
      <c r="B226" s="122"/>
      <c r="C226" s="123"/>
      <c r="D226" s="123"/>
      <c r="E226" s="123"/>
      <c r="F226" s="123"/>
      <c r="G226" s="123"/>
      <c r="H226" s="123"/>
      <c r="I226" s="123"/>
      <c r="J226" s="123"/>
      <c r="K226" s="123"/>
      <c r="L226" s="123"/>
      <c r="M226" s="123"/>
      <c r="N226" s="123"/>
      <c r="O226" s="123"/>
    </row>
    <row r="227" spans="2:15">
      <c r="B227" s="122"/>
      <c r="C227" s="123"/>
      <c r="D227" s="123"/>
      <c r="E227" s="123"/>
      <c r="F227" s="123"/>
      <c r="G227" s="123"/>
      <c r="H227" s="123"/>
      <c r="I227" s="123"/>
      <c r="J227" s="123"/>
      <c r="K227" s="123"/>
      <c r="L227" s="123"/>
      <c r="M227" s="123"/>
      <c r="N227" s="123"/>
      <c r="O227" s="123"/>
    </row>
    <row r="228" spans="2:15">
      <c r="B228" s="122"/>
      <c r="C228" s="123"/>
      <c r="D228" s="123"/>
      <c r="E228" s="123"/>
      <c r="F228" s="123"/>
      <c r="G228" s="123"/>
      <c r="H228" s="123"/>
      <c r="I228" s="123"/>
      <c r="J228" s="123"/>
      <c r="K228" s="123"/>
      <c r="L228" s="123"/>
      <c r="M228" s="123"/>
      <c r="N228" s="123"/>
      <c r="O228" s="123"/>
    </row>
    <row r="229" spans="2:15">
      <c r="B229" s="122"/>
      <c r="C229" s="123"/>
      <c r="D229" s="123"/>
      <c r="E229" s="123"/>
      <c r="F229" s="123"/>
      <c r="G229" s="123"/>
      <c r="H229" s="123"/>
      <c r="I229" s="123"/>
      <c r="J229" s="123"/>
      <c r="K229" s="123"/>
      <c r="L229" s="123"/>
      <c r="M229" s="123"/>
      <c r="N229" s="123"/>
      <c r="O229" s="123"/>
    </row>
    <row r="230" spans="2:15">
      <c r="B230" s="122"/>
      <c r="C230" s="123"/>
      <c r="D230" s="123"/>
      <c r="E230" s="123"/>
      <c r="F230" s="123"/>
      <c r="G230" s="123"/>
      <c r="H230" s="123"/>
      <c r="I230" s="123"/>
      <c r="J230" s="123"/>
      <c r="K230" s="123"/>
      <c r="L230" s="123"/>
      <c r="M230" s="123"/>
      <c r="N230" s="123"/>
      <c r="O230" s="123"/>
    </row>
    <row r="231" spans="2:15">
      <c r="B231" s="122"/>
      <c r="C231" s="123"/>
      <c r="D231" s="123"/>
      <c r="E231" s="123"/>
      <c r="F231" s="123"/>
      <c r="G231" s="123"/>
      <c r="H231" s="123"/>
      <c r="I231" s="123"/>
      <c r="J231" s="123"/>
      <c r="K231" s="123"/>
      <c r="L231" s="123"/>
      <c r="M231" s="123"/>
      <c r="N231" s="123"/>
      <c r="O231" s="123"/>
    </row>
    <row r="232" spans="2:15">
      <c r="B232" s="122"/>
      <c r="C232" s="123"/>
      <c r="D232" s="123"/>
      <c r="E232" s="123"/>
      <c r="F232" s="123"/>
      <c r="G232" s="123"/>
      <c r="H232" s="123"/>
      <c r="I232" s="123"/>
      <c r="J232" s="123"/>
      <c r="K232" s="123"/>
      <c r="L232" s="123"/>
      <c r="M232" s="123"/>
      <c r="N232" s="123"/>
      <c r="O232" s="123"/>
    </row>
    <row r="233" spans="2:15">
      <c r="B233" s="122"/>
      <c r="C233" s="123"/>
      <c r="D233" s="123"/>
      <c r="E233" s="123"/>
      <c r="F233" s="123"/>
      <c r="G233" s="123"/>
      <c r="H233" s="123"/>
      <c r="I233" s="123"/>
      <c r="J233" s="123"/>
      <c r="K233" s="123"/>
      <c r="L233" s="123"/>
      <c r="M233" s="123"/>
      <c r="N233" s="123"/>
      <c r="O233" s="123"/>
    </row>
    <row r="234" spans="2:15">
      <c r="B234" s="122"/>
      <c r="C234" s="123"/>
      <c r="D234" s="123"/>
      <c r="E234" s="123"/>
      <c r="F234" s="123"/>
      <c r="G234" s="123"/>
      <c r="H234" s="123"/>
      <c r="I234" s="123"/>
      <c r="J234" s="123"/>
      <c r="K234" s="123"/>
      <c r="L234" s="123"/>
      <c r="M234" s="123"/>
      <c r="N234" s="123"/>
      <c r="O234" s="123"/>
    </row>
    <row r="235" spans="2:15">
      <c r="B235" s="122"/>
      <c r="C235" s="123"/>
      <c r="D235" s="123"/>
      <c r="E235" s="123"/>
      <c r="F235" s="123"/>
      <c r="G235" s="123"/>
      <c r="H235" s="123"/>
      <c r="I235" s="123"/>
      <c r="J235" s="123"/>
      <c r="K235" s="123"/>
      <c r="L235" s="123"/>
      <c r="M235" s="123"/>
      <c r="N235" s="123"/>
      <c r="O235" s="123"/>
    </row>
    <row r="236" spans="2:15">
      <c r="B236" s="122"/>
      <c r="C236" s="123"/>
      <c r="D236" s="123"/>
      <c r="E236" s="123"/>
      <c r="F236" s="123"/>
      <c r="G236" s="123"/>
      <c r="H236" s="123"/>
      <c r="I236" s="123"/>
      <c r="J236" s="123"/>
      <c r="K236" s="123"/>
      <c r="L236" s="123"/>
      <c r="M236" s="123"/>
      <c r="N236" s="123"/>
      <c r="O236" s="123"/>
    </row>
    <row r="237" spans="2:15">
      <c r="B237" s="122"/>
      <c r="C237" s="123"/>
      <c r="D237" s="123"/>
      <c r="E237" s="123"/>
      <c r="F237" s="123"/>
      <c r="G237" s="123"/>
      <c r="H237" s="123"/>
      <c r="I237" s="123"/>
      <c r="J237" s="123"/>
      <c r="K237" s="123"/>
      <c r="L237" s="123"/>
      <c r="M237" s="123"/>
      <c r="N237" s="123"/>
      <c r="O237" s="123"/>
    </row>
    <row r="238" spans="2:15">
      <c r="B238" s="122"/>
      <c r="C238" s="123"/>
      <c r="D238" s="123"/>
      <c r="E238" s="123"/>
      <c r="F238" s="123"/>
      <c r="G238" s="123"/>
      <c r="H238" s="123"/>
      <c r="I238" s="123"/>
      <c r="J238" s="123"/>
      <c r="K238" s="123"/>
      <c r="L238" s="123"/>
      <c r="M238" s="123"/>
      <c r="N238" s="123"/>
      <c r="O238" s="123"/>
    </row>
    <row r="239" spans="2:15">
      <c r="B239" s="122"/>
      <c r="C239" s="123"/>
      <c r="D239" s="123"/>
      <c r="E239" s="123"/>
      <c r="F239" s="123"/>
      <c r="G239" s="123"/>
      <c r="H239" s="123"/>
      <c r="I239" s="123"/>
      <c r="J239" s="123"/>
      <c r="K239" s="123"/>
      <c r="L239" s="123"/>
      <c r="M239" s="123"/>
      <c r="N239" s="123"/>
      <c r="O239" s="123"/>
    </row>
    <row r="240" spans="2:15">
      <c r="B240" s="122"/>
      <c r="C240" s="123"/>
      <c r="D240" s="123"/>
      <c r="E240" s="123"/>
      <c r="F240" s="123"/>
      <c r="G240" s="123"/>
      <c r="H240" s="123"/>
      <c r="I240" s="123"/>
      <c r="J240" s="123"/>
      <c r="K240" s="123"/>
      <c r="L240" s="123"/>
      <c r="M240" s="123"/>
      <c r="N240" s="123"/>
      <c r="O240" s="123"/>
    </row>
    <row r="241" spans="2:15">
      <c r="B241" s="122"/>
      <c r="C241" s="123"/>
      <c r="D241" s="123"/>
      <c r="E241" s="123"/>
      <c r="F241" s="123"/>
      <c r="G241" s="123"/>
      <c r="H241" s="123"/>
      <c r="I241" s="123"/>
      <c r="J241" s="123"/>
      <c r="K241" s="123"/>
      <c r="L241" s="123"/>
      <c r="M241" s="123"/>
      <c r="N241" s="123"/>
      <c r="O241" s="123"/>
    </row>
    <row r="242" spans="2:15">
      <c r="B242" s="122"/>
      <c r="C242" s="123"/>
      <c r="D242" s="123"/>
      <c r="E242" s="123"/>
      <c r="F242" s="123"/>
      <c r="G242" s="123"/>
      <c r="H242" s="123"/>
      <c r="I242" s="123"/>
      <c r="J242" s="123"/>
      <c r="K242" s="123"/>
      <c r="L242" s="123"/>
      <c r="M242" s="123"/>
      <c r="N242" s="123"/>
      <c r="O242" s="123"/>
    </row>
    <row r="243" spans="2:15">
      <c r="B243" s="122"/>
      <c r="C243" s="123"/>
      <c r="D243" s="123"/>
      <c r="E243" s="123"/>
      <c r="F243" s="123"/>
      <c r="G243" s="123"/>
      <c r="H243" s="123"/>
      <c r="I243" s="123"/>
      <c r="J243" s="123"/>
      <c r="K243" s="123"/>
      <c r="L243" s="123"/>
      <c r="M243" s="123"/>
      <c r="N243" s="123"/>
      <c r="O243" s="123"/>
    </row>
    <row r="244" spans="2:15">
      <c r="B244" s="122"/>
      <c r="C244" s="123"/>
      <c r="D244" s="123"/>
      <c r="E244" s="123"/>
      <c r="F244" s="123"/>
      <c r="G244" s="123"/>
      <c r="H244" s="123"/>
      <c r="I244" s="123"/>
      <c r="J244" s="123"/>
      <c r="K244" s="123"/>
      <c r="L244" s="123"/>
      <c r="M244" s="123"/>
      <c r="N244" s="123"/>
      <c r="O244" s="123"/>
    </row>
    <row r="245" spans="2:15">
      <c r="B245" s="122"/>
      <c r="C245" s="123"/>
      <c r="D245" s="123"/>
      <c r="E245" s="123"/>
      <c r="F245" s="123"/>
      <c r="G245" s="123"/>
      <c r="H245" s="123"/>
      <c r="I245" s="123"/>
      <c r="J245" s="123"/>
      <c r="K245" s="123"/>
      <c r="L245" s="123"/>
      <c r="M245" s="123"/>
      <c r="N245" s="123"/>
      <c r="O245" s="123"/>
    </row>
    <row r="246" spans="2:15">
      <c r="B246" s="122"/>
      <c r="C246" s="123"/>
      <c r="D246" s="123"/>
      <c r="E246" s="123"/>
      <c r="F246" s="123"/>
      <c r="G246" s="123"/>
      <c r="H246" s="123"/>
      <c r="I246" s="123"/>
      <c r="J246" s="123"/>
      <c r="K246" s="123"/>
      <c r="L246" s="123"/>
      <c r="M246" s="123"/>
      <c r="N246" s="123"/>
      <c r="O246" s="123"/>
    </row>
    <row r="247" spans="2:15">
      <c r="B247" s="122"/>
      <c r="C247" s="123"/>
      <c r="D247" s="123"/>
      <c r="E247" s="123"/>
      <c r="F247" s="123"/>
      <c r="G247" s="123"/>
      <c r="H247" s="123"/>
      <c r="I247" s="123"/>
      <c r="J247" s="123"/>
      <c r="K247" s="123"/>
      <c r="L247" s="123"/>
      <c r="M247" s="123"/>
      <c r="N247" s="123"/>
      <c r="O247" s="123"/>
    </row>
    <row r="248" spans="2:15">
      <c r="B248" s="122"/>
      <c r="C248" s="123"/>
      <c r="D248" s="123"/>
      <c r="E248" s="123"/>
      <c r="F248" s="123"/>
      <c r="G248" s="123"/>
      <c r="H248" s="123"/>
      <c r="I248" s="123"/>
      <c r="J248" s="123"/>
      <c r="K248" s="123"/>
      <c r="L248" s="123"/>
      <c r="M248" s="123"/>
      <c r="N248" s="123"/>
      <c r="O248" s="123"/>
    </row>
    <row r="249" spans="2:15">
      <c r="B249" s="122"/>
      <c r="C249" s="123"/>
      <c r="D249" s="123"/>
      <c r="E249" s="123"/>
      <c r="F249" s="123"/>
      <c r="G249" s="123"/>
      <c r="H249" s="123"/>
      <c r="I249" s="123"/>
      <c r="J249" s="123"/>
      <c r="K249" s="123"/>
      <c r="L249" s="123"/>
      <c r="M249" s="123"/>
      <c r="N249" s="123"/>
      <c r="O249" s="123"/>
    </row>
    <row r="250" spans="2:15">
      <c r="B250" s="122"/>
      <c r="C250" s="123"/>
      <c r="D250" s="123"/>
      <c r="E250" s="123"/>
      <c r="F250" s="123"/>
      <c r="G250" s="123"/>
      <c r="H250" s="123"/>
      <c r="I250" s="123"/>
      <c r="J250" s="123"/>
      <c r="K250" s="123"/>
      <c r="L250" s="123"/>
      <c r="M250" s="123"/>
      <c r="N250" s="123"/>
      <c r="O250" s="123"/>
    </row>
    <row r="251" spans="2:15">
      <c r="B251" s="122"/>
      <c r="C251" s="123"/>
      <c r="D251" s="123"/>
      <c r="E251" s="123"/>
      <c r="F251" s="123"/>
      <c r="G251" s="123"/>
      <c r="H251" s="123"/>
      <c r="I251" s="123"/>
      <c r="J251" s="123"/>
      <c r="K251" s="123"/>
      <c r="L251" s="123"/>
      <c r="M251" s="123"/>
      <c r="N251" s="123"/>
      <c r="O251" s="123"/>
    </row>
    <row r="252" spans="2:15">
      <c r="B252" s="122"/>
      <c r="C252" s="123"/>
      <c r="D252" s="123"/>
      <c r="E252" s="123"/>
      <c r="F252" s="123"/>
      <c r="G252" s="123"/>
      <c r="H252" s="123"/>
      <c r="I252" s="123"/>
      <c r="J252" s="123"/>
      <c r="K252" s="123"/>
      <c r="L252" s="123"/>
      <c r="M252" s="123"/>
      <c r="N252" s="123"/>
      <c r="O252" s="123"/>
    </row>
    <row r="253" spans="2:15">
      <c r="B253" s="122"/>
      <c r="C253" s="123"/>
      <c r="D253" s="123"/>
      <c r="E253" s="123"/>
      <c r="F253" s="123"/>
      <c r="G253" s="123"/>
      <c r="H253" s="123"/>
      <c r="I253" s="123"/>
      <c r="J253" s="123"/>
      <c r="K253" s="123"/>
      <c r="L253" s="123"/>
      <c r="M253" s="123"/>
      <c r="N253" s="123"/>
      <c r="O253" s="123"/>
    </row>
    <row r="254" spans="2:15">
      <c r="B254" s="122"/>
      <c r="C254" s="123"/>
      <c r="D254" s="123"/>
      <c r="E254" s="123"/>
      <c r="F254" s="123"/>
      <c r="G254" s="123"/>
      <c r="H254" s="123"/>
      <c r="I254" s="123"/>
      <c r="J254" s="123"/>
      <c r="K254" s="123"/>
      <c r="L254" s="123"/>
      <c r="M254" s="123"/>
      <c r="N254" s="123"/>
      <c r="O254" s="123"/>
    </row>
    <row r="255" spans="2:15">
      <c r="B255" s="122"/>
      <c r="C255" s="123"/>
      <c r="D255" s="123"/>
      <c r="E255" s="123"/>
      <c r="F255" s="123"/>
      <c r="G255" s="123"/>
      <c r="H255" s="123"/>
      <c r="I255" s="123"/>
      <c r="J255" s="123"/>
      <c r="K255" s="123"/>
      <c r="L255" s="123"/>
      <c r="M255" s="123"/>
      <c r="N255" s="123"/>
      <c r="O255" s="123"/>
    </row>
    <row r="256" spans="2:15">
      <c r="B256" s="122"/>
      <c r="C256" s="123"/>
      <c r="D256" s="123"/>
      <c r="E256" s="123"/>
      <c r="F256" s="123"/>
      <c r="G256" s="123"/>
      <c r="H256" s="123"/>
      <c r="I256" s="123"/>
      <c r="J256" s="123"/>
      <c r="K256" s="123"/>
      <c r="L256" s="123"/>
      <c r="M256" s="123"/>
      <c r="N256" s="123"/>
      <c r="O256" s="123"/>
    </row>
    <row r="257" spans="2:15">
      <c r="B257" s="122"/>
      <c r="C257" s="123"/>
      <c r="D257" s="123"/>
      <c r="E257" s="123"/>
      <c r="F257" s="123"/>
      <c r="G257" s="123"/>
      <c r="H257" s="123"/>
      <c r="I257" s="123"/>
      <c r="J257" s="123"/>
      <c r="K257" s="123"/>
      <c r="L257" s="123"/>
      <c r="M257" s="123"/>
      <c r="N257" s="123"/>
      <c r="O257" s="123"/>
    </row>
    <row r="258" spans="2:15">
      <c r="B258" s="122"/>
      <c r="C258" s="123"/>
      <c r="D258" s="123"/>
      <c r="E258" s="123"/>
      <c r="F258" s="123"/>
      <c r="G258" s="123"/>
      <c r="H258" s="123"/>
      <c r="I258" s="123"/>
      <c r="J258" s="123"/>
      <c r="K258" s="123"/>
      <c r="L258" s="123"/>
      <c r="M258" s="123"/>
      <c r="N258" s="123"/>
      <c r="O258" s="123"/>
    </row>
    <row r="259" spans="2:15">
      <c r="B259" s="122"/>
      <c r="C259" s="123"/>
      <c r="D259" s="123"/>
      <c r="E259" s="123"/>
      <c r="F259" s="123"/>
      <c r="G259" s="123"/>
      <c r="H259" s="123"/>
      <c r="I259" s="123"/>
      <c r="J259" s="123"/>
      <c r="K259" s="123"/>
      <c r="L259" s="123"/>
      <c r="M259" s="123"/>
      <c r="N259" s="123"/>
      <c r="O259" s="123"/>
    </row>
    <row r="260" spans="2:15">
      <c r="B260" s="122"/>
      <c r="C260" s="123"/>
      <c r="D260" s="123"/>
      <c r="E260" s="123"/>
      <c r="F260" s="123"/>
      <c r="G260" s="123"/>
      <c r="H260" s="123"/>
      <c r="I260" s="123"/>
      <c r="J260" s="123"/>
      <c r="K260" s="123"/>
      <c r="L260" s="123"/>
      <c r="M260" s="123"/>
      <c r="N260" s="123"/>
      <c r="O260" s="123"/>
    </row>
    <row r="261" spans="2:15">
      <c r="B261" s="122"/>
      <c r="C261" s="123"/>
      <c r="D261" s="123"/>
      <c r="E261" s="123"/>
      <c r="F261" s="123"/>
      <c r="G261" s="123"/>
      <c r="H261" s="123"/>
      <c r="I261" s="123"/>
      <c r="J261" s="123"/>
      <c r="K261" s="123"/>
      <c r="L261" s="123"/>
      <c r="M261" s="123"/>
      <c r="N261" s="123"/>
      <c r="O261" s="123"/>
    </row>
    <row r="262" spans="2:15">
      <c r="B262" s="122"/>
      <c r="C262" s="123"/>
      <c r="D262" s="123"/>
      <c r="E262" s="123"/>
      <c r="F262" s="123"/>
      <c r="G262" s="123"/>
      <c r="H262" s="123"/>
      <c r="I262" s="123"/>
      <c r="J262" s="123"/>
      <c r="K262" s="123"/>
      <c r="L262" s="123"/>
      <c r="M262" s="123"/>
      <c r="N262" s="123"/>
      <c r="O262" s="123"/>
    </row>
    <row r="263" spans="2:15">
      <c r="B263" s="122"/>
      <c r="C263" s="123"/>
      <c r="D263" s="123"/>
      <c r="E263" s="123"/>
      <c r="F263" s="123"/>
      <c r="G263" s="123"/>
      <c r="H263" s="123"/>
      <c r="I263" s="123"/>
      <c r="J263" s="123"/>
      <c r="K263" s="123"/>
      <c r="L263" s="123"/>
      <c r="M263" s="123"/>
      <c r="N263" s="123"/>
      <c r="O263" s="123"/>
    </row>
    <row r="264" spans="2:15">
      <c r="B264" s="122"/>
      <c r="C264" s="123"/>
      <c r="D264" s="123"/>
      <c r="E264" s="123"/>
      <c r="F264" s="123"/>
      <c r="G264" s="123"/>
      <c r="H264" s="123"/>
      <c r="I264" s="123"/>
      <c r="J264" s="123"/>
      <c r="K264" s="123"/>
      <c r="L264" s="123"/>
      <c r="M264" s="123"/>
      <c r="N264" s="123"/>
      <c r="O264" s="123"/>
    </row>
    <row r="265" spans="2:15">
      <c r="B265" s="122"/>
      <c r="C265" s="123"/>
      <c r="D265" s="123"/>
      <c r="E265" s="123"/>
      <c r="F265" s="123"/>
      <c r="G265" s="123"/>
      <c r="H265" s="123"/>
      <c r="I265" s="123"/>
      <c r="J265" s="123"/>
      <c r="K265" s="123"/>
      <c r="L265" s="123"/>
      <c r="M265" s="123"/>
      <c r="N265" s="123"/>
      <c r="O265" s="123"/>
    </row>
    <row r="266" spans="2:15">
      <c r="B266" s="122"/>
      <c r="C266" s="123"/>
      <c r="D266" s="123"/>
      <c r="E266" s="123"/>
      <c r="F266" s="123"/>
      <c r="G266" s="123"/>
      <c r="H266" s="123"/>
      <c r="I266" s="123"/>
      <c r="J266" s="123"/>
      <c r="K266" s="123"/>
      <c r="L266" s="123"/>
      <c r="M266" s="123"/>
      <c r="N266" s="123"/>
      <c r="O266" s="123"/>
    </row>
    <row r="267" spans="2:15">
      <c r="B267" s="122"/>
      <c r="C267" s="123"/>
      <c r="D267" s="123"/>
      <c r="E267" s="123"/>
      <c r="F267" s="123"/>
      <c r="G267" s="123"/>
      <c r="H267" s="123"/>
      <c r="I267" s="123"/>
      <c r="J267" s="123"/>
      <c r="K267" s="123"/>
      <c r="L267" s="123"/>
      <c r="M267" s="123"/>
      <c r="N267" s="123"/>
      <c r="O267" s="123"/>
    </row>
    <row r="268" spans="2:15">
      <c r="B268" s="122"/>
      <c r="C268" s="123"/>
      <c r="D268" s="123"/>
      <c r="E268" s="123"/>
      <c r="F268" s="123"/>
      <c r="G268" s="123"/>
      <c r="H268" s="123"/>
      <c r="I268" s="123"/>
      <c r="J268" s="123"/>
      <c r="K268" s="123"/>
      <c r="L268" s="123"/>
      <c r="M268" s="123"/>
      <c r="N268" s="123"/>
      <c r="O268" s="123"/>
    </row>
    <row r="269" spans="2:15">
      <c r="B269" s="122"/>
      <c r="C269" s="123"/>
      <c r="D269" s="123"/>
      <c r="E269" s="123"/>
      <c r="F269" s="123"/>
      <c r="G269" s="123"/>
      <c r="H269" s="123"/>
      <c r="I269" s="123"/>
      <c r="J269" s="123"/>
      <c r="K269" s="123"/>
      <c r="L269" s="123"/>
      <c r="M269" s="123"/>
      <c r="N269" s="123"/>
      <c r="O269" s="123"/>
    </row>
    <row r="270" spans="2:15">
      <c r="B270" s="122"/>
      <c r="C270" s="123"/>
      <c r="D270" s="123"/>
      <c r="E270" s="123"/>
      <c r="F270" s="123"/>
      <c r="G270" s="123"/>
      <c r="H270" s="123"/>
      <c r="I270" s="123"/>
      <c r="J270" s="123"/>
      <c r="K270" s="123"/>
      <c r="L270" s="123"/>
      <c r="M270" s="123"/>
      <c r="N270" s="123"/>
      <c r="O270" s="123"/>
    </row>
    <row r="271" spans="2:15">
      <c r="B271" s="122"/>
      <c r="C271" s="123"/>
      <c r="D271" s="123"/>
      <c r="E271" s="123"/>
      <c r="F271" s="123"/>
      <c r="G271" s="123"/>
      <c r="H271" s="123"/>
      <c r="I271" s="123"/>
      <c r="J271" s="123"/>
      <c r="K271" s="123"/>
      <c r="L271" s="123"/>
      <c r="M271" s="123"/>
      <c r="N271" s="123"/>
      <c r="O271" s="123"/>
    </row>
    <row r="272" spans="2:15">
      <c r="B272" s="122"/>
      <c r="C272" s="123"/>
      <c r="D272" s="123"/>
      <c r="E272" s="123"/>
      <c r="F272" s="123"/>
      <c r="G272" s="123"/>
      <c r="H272" s="123"/>
      <c r="I272" s="123"/>
      <c r="J272" s="123"/>
      <c r="K272" s="123"/>
      <c r="L272" s="123"/>
      <c r="M272" s="123"/>
      <c r="N272" s="123"/>
      <c r="O272" s="123"/>
    </row>
    <row r="273" spans="2:15">
      <c r="B273" s="122"/>
      <c r="C273" s="123"/>
      <c r="D273" s="123"/>
      <c r="E273" s="123"/>
      <c r="F273" s="123"/>
      <c r="G273" s="123"/>
      <c r="H273" s="123"/>
      <c r="I273" s="123"/>
      <c r="J273" s="123"/>
      <c r="K273" s="123"/>
      <c r="L273" s="123"/>
      <c r="M273" s="123"/>
      <c r="N273" s="123"/>
      <c r="O273" s="123"/>
    </row>
    <row r="274" spans="2:15">
      <c r="B274" s="122"/>
      <c r="C274" s="123"/>
      <c r="D274" s="123"/>
      <c r="E274" s="123"/>
      <c r="F274" s="123"/>
      <c r="G274" s="123"/>
      <c r="H274" s="123"/>
      <c r="I274" s="123"/>
      <c r="J274" s="123"/>
      <c r="K274" s="123"/>
      <c r="L274" s="123"/>
      <c r="M274" s="123"/>
      <c r="N274" s="123"/>
      <c r="O274" s="123"/>
    </row>
    <row r="275" spans="2:15">
      <c r="B275" s="122"/>
      <c r="C275" s="123"/>
      <c r="D275" s="123"/>
      <c r="E275" s="123"/>
      <c r="F275" s="123"/>
      <c r="G275" s="123"/>
      <c r="H275" s="123"/>
      <c r="I275" s="123"/>
      <c r="J275" s="123"/>
      <c r="K275" s="123"/>
      <c r="L275" s="123"/>
      <c r="M275" s="123"/>
      <c r="N275" s="123"/>
      <c r="O275" s="123"/>
    </row>
    <row r="276" spans="2:15">
      <c r="B276" s="122"/>
      <c r="C276" s="123"/>
      <c r="D276" s="123"/>
      <c r="E276" s="123"/>
      <c r="F276" s="123"/>
      <c r="G276" s="123"/>
      <c r="H276" s="123"/>
      <c r="I276" s="123"/>
      <c r="J276" s="123"/>
      <c r="K276" s="123"/>
      <c r="L276" s="123"/>
      <c r="M276" s="123"/>
      <c r="N276" s="123"/>
      <c r="O276" s="123"/>
    </row>
    <row r="277" spans="2:15">
      <c r="B277" s="122"/>
      <c r="C277" s="123"/>
      <c r="D277" s="123"/>
      <c r="E277" s="123"/>
      <c r="F277" s="123"/>
      <c r="G277" s="123"/>
      <c r="H277" s="123"/>
      <c r="I277" s="123"/>
      <c r="J277" s="123"/>
      <c r="K277" s="123"/>
      <c r="L277" s="123"/>
      <c r="M277" s="123"/>
      <c r="N277" s="123"/>
      <c r="O277" s="123"/>
    </row>
    <row r="278" spans="2:15">
      <c r="B278" s="122"/>
      <c r="C278" s="123"/>
      <c r="D278" s="123"/>
      <c r="E278" s="123"/>
      <c r="F278" s="123"/>
      <c r="G278" s="123"/>
      <c r="H278" s="123"/>
      <c r="I278" s="123"/>
      <c r="J278" s="123"/>
      <c r="K278" s="123"/>
      <c r="L278" s="123"/>
      <c r="M278" s="123"/>
      <c r="N278" s="123"/>
      <c r="O278" s="123"/>
    </row>
    <row r="279" spans="2:15">
      <c r="B279" s="122"/>
      <c r="C279" s="123"/>
      <c r="D279" s="123"/>
      <c r="E279" s="123"/>
      <c r="F279" s="123"/>
      <c r="G279" s="123"/>
      <c r="H279" s="123"/>
      <c r="I279" s="123"/>
      <c r="J279" s="123"/>
      <c r="K279" s="123"/>
      <c r="L279" s="123"/>
      <c r="M279" s="123"/>
      <c r="N279" s="123"/>
      <c r="O279" s="123"/>
    </row>
    <row r="280" spans="2:15">
      <c r="B280" s="122"/>
      <c r="C280" s="123"/>
      <c r="D280" s="123"/>
      <c r="E280" s="123"/>
      <c r="F280" s="123"/>
      <c r="G280" s="123"/>
      <c r="H280" s="123"/>
      <c r="I280" s="123"/>
      <c r="J280" s="123"/>
      <c r="K280" s="123"/>
      <c r="L280" s="123"/>
      <c r="M280" s="123"/>
      <c r="N280" s="123"/>
      <c r="O280" s="123"/>
    </row>
    <row r="281" spans="2:15">
      <c r="B281" s="122"/>
      <c r="C281" s="123"/>
      <c r="D281" s="123"/>
      <c r="E281" s="123"/>
      <c r="F281" s="123"/>
      <c r="G281" s="123"/>
      <c r="H281" s="123"/>
      <c r="I281" s="123"/>
      <c r="J281" s="123"/>
      <c r="K281" s="123"/>
      <c r="L281" s="123"/>
      <c r="M281" s="123"/>
      <c r="N281" s="123"/>
      <c r="O281" s="123"/>
    </row>
    <row r="282" spans="2:15">
      <c r="B282" s="122"/>
      <c r="C282" s="123"/>
      <c r="D282" s="123"/>
      <c r="E282" s="123"/>
      <c r="F282" s="123"/>
      <c r="G282" s="123"/>
      <c r="H282" s="123"/>
      <c r="I282" s="123"/>
      <c r="J282" s="123"/>
      <c r="K282" s="123"/>
      <c r="L282" s="123"/>
      <c r="M282" s="123"/>
      <c r="N282" s="123"/>
      <c r="O282" s="123"/>
    </row>
    <row r="283" spans="2:15">
      <c r="B283" s="122"/>
      <c r="C283" s="123"/>
      <c r="D283" s="123"/>
      <c r="E283" s="123"/>
      <c r="F283" s="123"/>
      <c r="G283" s="123"/>
      <c r="H283" s="123"/>
      <c r="I283" s="123"/>
      <c r="J283" s="123"/>
      <c r="K283" s="123"/>
      <c r="L283" s="123"/>
      <c r="M283" s="123"/>
      <c r="N283" s="123"/>
      <c r="O283" s="123"/>
    </row>
    <row r="284" spans="2:15">
      <c r="B284" s="122"/>
      <c r="C284" s="123"/>
      <c r="D284" s="123"/>
      <c r="E284" s="123"/>
      <c r="F284" s="123"/>
      <c r="G284" s="123"/>
      <c r="H284" s="123"/>
      <c r="I284" s="123"/>
      <c r="J284" s="123"/>
      <c r="K284" s="123"/>
      <c r="L284" s="123"/>
      <c r="M284" s="123"/>
      <c r="N284" s="123"/>
      <c r="O284" s="123"/>
    </row>
    <row r="285" spans="2:15">
      <c r="B285" s="122"/>
      <c r="C285" s="123"/>
      <c r="D285" s="123"/>
      <c r="E285" s="123"/>
      <c r="F285" s="123"/>
      <c r="G285" s="123"/>
      <c r="H285" s="123"/>
      <c r="I285" s="123"/>
      <c r="J285" s="123"/>
      <c r="K285" s="123"/>
      <c r="L285" s="123"/>
      <c r="M285" s="123"/>
      <c r="N285" s="123"/>
      <c r="O285" s="123"/>
    </row>
    <row r="286" spans="2:15">
      <c r="B286" s="122"/>
      <c r="C286" s="123"/>
      <c r="D286" s="123"/>
      <c r="E286" s="123"/>
      <c r="F286" s="123"/>
      <c r="G286" s="123"/>
      <c r="H286" s="123"/>
      <c r="I286" s="123"/>
      <c r="J286" s="123"/>
      <c r="K286" s="123"/>
      <c r="L286" s="123"/>
      <c r="M286" s="123"/>
      <c r="N286" s="123"/>
      <c r="O286" s="123"/>
    </row>
    <row r="287" spans="2:15">
      <c r="B287" s="122"/>
      <c r="C287" s="123"/>
      <c r="D287" s="123"/>
      <c r="E287" s="123"/>
      <c r="F287" s="123"/>
      <c r="G287" s="123"/>
      <c r="H287" s="123"/>
      <c r="I287" s="123"/>
      <c r="J287" s="123"/>
      <c r="K287" s="123"/>
      <c r="L287" s="123"/>
      <c r="M287" s="123"/>
      <c r="N287" s="123"/>
      <c r="O287" s="123"/>
    </row>
    <row r="288" spans="2:15">
      <c r="B288" s="122"/>
      <c r="C288" s="123"/>
      <c r="D288" s="123"/>
      <c r="E288" s="123"/>
      <c r="F288" s="123"/>
      <c r="G288" s="123"/>
      <c r="H288" s="123"/>
      <c r="I288" s="123"/>
      <c r="J288" s="123"/>
      <c r="K288" s="123"/>
      <c r="L288" s="123"/>
      <c r="M288" s="123"/>
      <c r="N288" s="123"/>
      <c r="O288" s="123"/>
    </row>
    <row r="289" spans="2:15">
      <c r="B289" s="122"/>
      <c r="C289" s="123"/>
      <c r="D289" s="123"/>
      <c r="E289" s="123"/>
      <c r="F289" s="123"/>
      <c r="G289" s="123"/>
      <c r="H289" s="123"/>
      <c r="I289" s="123"/>
      <c r="J289" s="123"/>
      <c r="K289" s="123"/>
      <c r="L289" s="123"/>
      <c r="M289" s="123"/>
      <c r="N289" s="123"/>
      <c r="O289" s="123"/>
    </row>
    <row r="290" spans="2:15">
      <c r="B290" s="122"/>
      <c r="C290" s="123"/>
      <c r="D290" s="123"/>
      <c r="E290" s="123"/>
      <c r="F290" s="123"/>
      <c r="G290" s="123"/>
      <c r="H290" s="123"/>
      <c r="I290" s="123"/>
      <c r="J290" s="123"/>
      <c r="K290" s="123"/>
      <c r="L290" s="123"/>
      <c r="M290" s="123"/>
      <c r="N290" s="123"/>
      <c r="O290" s="123"/>
    </row>
    <row r="291" spans="2:15">
      <c r="B291" s="122"/>
      <c r="C291" s="123"/>
      <c r="D291" s="123"/>
      <c r="E291" s="123"/>
      <c r="F291" s="123"/>
      <c r="G291" s="123"/>
      <c r="H291" s="123"/>
      <c r="I291" s="123"/>
      <c r="J291" s="123"/>
      <c r="K291" s="123"/>
      <c r="L291" s="123"/>
      <c r="M291" s="123"/>
      <c r="N291" s="123"/>
      <c r="O291" s="123"/>
    </row>
    <row r="292" spans="2:15">
      <c r="B292" s="122"/>
      <c r="C292" s="123"/>
      <c r="D292" s="123"/>
      <c r="E292" s="123"/>
      <c r="F292" s="123"/>
      <c r="G292" s="123"/>
      <c r="H292" s="123"/>
      <c r="I292" s="123"/>
      <c r="J292" s="123"/>
      <c r="K292" s="123"/>
      <c r="L292" s="123"/>
      <c r="M292" s="123"/>
      <c r="N292" s="123"/>
      <c r="O292" s="123"/>
    </row>
    <row r="293" spans="2:15">
      <c r="B293" s="122"/>
      <c r="C293" s="123"/>
      <c r="D293" s="123"/>
      <c r="E293" s="123"/>
      <c r="F293" s="123"/>
      <c r="G293" s="123"/>
      <c r="H293" s="123"/>
      <c r="I293" s="123"/>
      <c r="J293" s="123"/>
      <c r="K293" s="123"/>
      <c r="L293" s="123"/>
      <c r="M293" s="123"/>
      <c r="N293" s="123"/>
      <c r="O293" s="123"/>
    </row>
    <row r="294" spans="2:15">
      <c r="B294" s="122"/>
      <c r="C294" s="123"/>
      <c r="D294" s="123"/>
      <c r="E294" s="123"/>
      <c r="F294" s="123"/>
      <c r="G294" s="123"/>
      <c r="H294" s="123"/>
      <c r="I294" s="123"/>
      <c r="J294" s="123"/>
      <c r="K294" s="123"/>
      <c r="L294" s="123"/>
      <c r="M294" s="123"/>
      <c r="N294" s="123"/>
      <c r="O294" s="123"/>
    </row>
    <row r="295" spans="2:15">
      <c r="B295" s="122"/>
      <c r="C295" s="123"/>
      <c r="D295" s="123"/>
      <c r="E295" s="123"/>
      <c r="F295" s="123"/>
      <c r="G295" s="123"/>
      <c r="H295" s="123"/>
      <c r="I295" s="123"/>
      <c r="J295" s="123"/>
      <c r="K295" s="123"/>
      <c r="L295" s="123"/>
      <c r="M295" s="123"/>
      <c r="N295" s="123"/>
      <c r="O295" s="123"/>
    </row>
    <row r="296" spans="2:15">
      <c r="B296" s="122"/>
      <c r="C296" s="123"/>
      <c r="D296" s="123"/>
      <c r="E296" s="123"/>
      <c r="F296" s="123"/>
      <c r="G296" s="123"/>
      <c r="H296" s="123"/>
      <c r="I296" s="123"/>
      <c r="J296" s="123"/>
      <c r="K296" s="123"/>
      <c r="L296" s="123"/>
      <c r="M296" s="123"/>
      <c r="N296" s="123"/>
      <c r="O296" s="123"/>
    </row>
    <row r="297" spans="2:15">
      <c r="B297" s="122"/>
      <c r="C297" s="123"/>
      <c r="D297" s="123"/>
      <c r="E297" s="123"/>
      <c r="F297" s="123"/>
      <c r="G297" s="123"/>
      <c r="H297" s="123"/>
      <c r="I297" s="123"/>
      <c r="J297" s="123"/>
      <c r="K297" s="123"/>
      <c r="L297" s="123"/>
      <c r="M297" s="123"/>
      <c r="N297" s="123"/>
      <c r="O297" s="123"/>
    </row>
    <row r="298" spans="2:15">
      <c r="B298" s="122"/>
      <c r="C298" s="123"/>
      <c r="D298" s="123"/>
      <c r="E298" s="123"/>
      <c r="F298" s="123"/>
      <c r="G298" s="123"/>
      <c r="H298" s="123"/>
      <c r="I298" s="123"/>
      <c r="J298" s="123"/>
      <c r="K298" s="123"/>
      <c r="L298" s="123"/>
      <c r="M298" s="123"/>
      <c r="N298" s="123"/>
      <c r="O298" s="123"/>
    </row>
    <row r="299" spans="2:15">
      <c r="B299" s="122"/>
      <c r="C299" s="123"/>
      <c r="D299" s="123"/>
      <c r="E299" s="123"/>
      <c r="F299" s="123"/>
      <c r="G299" s="123"/>
      <c r="H299" s="123"/>
      <c r="I299" s="123"/>
      <c r="J299" s="123"/>
      <c r="K299" s="123"/>
      <c r="L299" s="123"/>
      <c r="M299" s="123"/>
      <c r="N299" s="123"/>
      <c r="O299" s="123"/>
    </row>
    <row r="300" spans="2:15">
      <c r="B300" s="122"/>
      <c r="C300" s="123"/>
      <c r="D300" s="123"/>
      <c r="E300" s="123"/>
      <c r="F300" s="123"/>
      <c r="G300" s="123"/>
      <c r="H300" s="123"/>
      <c r="I300" s="123"/>
      <c r="J300" s="123"/>
      <c r="K300" s="123"/>
      <c r="L300" s="123"/>
      <c r="M300" s="123"/>
      <c r="N300" s="123"/>
      <c r="O300" s="123"/>
    </row>
    <row r="301" spans="2:15">
      <c r="B301" s="122"/>
      <c r="C301" s="123"/>
      <c r="D301" s="123"/>
      <c r="E301" s="123"/>
      <c r="F301" s="123"/>
      <c r="G301" s="123"/>
      <c r="H301" s="123"/>
      <c r="I301" s="123"/>
      <c r="J301" s="123"/>
      <c r="K301" s="123"/>
      <c r="L301" s="123"/>
      <c r="M301" s="123"/>
      <c r="N301" s="123"/>
      <c r="O301" s="123"/>
    </row>
    <row r="302" spans="2:15">
      <c r="B302" s="122"/>
      <c r="C302" s="123"/>
      <c r="D302" s="123"/>
      <c r="E302" s="123"/>
      <c r="F302" s="123"/>
      <c r="G302" s="123"/>
      <c r="H302" s="123"/>
      <c r="I302" s="123"/>
      <c r="J302" s="123"/>
      <c r="K302" s="123"/>
      <c r="L302" s="123"/>
      <c r="M302" s="123"/>
      <c r="N302" s="123"/>
      <c r="O302" s="123"/>
    </row>
    <row r="303" spans="2:15">
      <c r="B303" s="122"/>
      <c r="C303" s="123"/>
      <c r="D303" s="123"/>
      <c r="E303" s="123"/>
      <c r="F303" s="123"/>
      <c r="G303" s="123"/>
      <c r="H303" s="123"/>
      <c r="I303" s="123"/>
      <c r="J303" s="123"/>
      <c r="K303" s="123"/>
      <c r="L303" s="123"/>
      <c r="M303" s="123"/>
      <c r="N303" s="123"/>
      <c r="O303" s="123"/>
    </row>
    <row r="304" spans="2:15">
      <c r="B304" s="122"/>
      <c r="C304" s="123"/>
      <c r="D304" s="123"/>
      <c r="E304" s="123"/>
      <c r="F304" s="123"/>
      <c r="G304" s="123"/>
      <c r="H304" s="123"/>
      <c r="I304" s="123"/>
      <c r="J304" s="123"/>
      <c r="K304" s="123"/>
      <c r="L304" s="123"/>
      <c r="M304" s="123"/>
      <c r="N304" s="123"/>
      <c r="O304" s="123"/>
    </row>
    <row r="305" spans="2:15">
      <c r="B305" s="122"/>
      <c r="C305" s="123"/>
      <c r="D305" s="123"/>
      <c r="E305" s="123"/>
      <c r="F305" s="123"/>
      <c r="G305" s="123"/>
      <c r="H305" s="123"/>
      <c r="I305" s="123"/>
      <c r="J305" s="123"/>
      <c r="K305" s="123"/>
      <c r="L305" s="123"/>
      <c r="M305" s="123"/>
      <c r="N305" s="123"/>
      <c r="O305" s="123"/>
    </row>
    <row r="306" spans="2:15">
      <c r="B306" s="122"/>
      <c r="C306" s="123"/>
      <c r="D306" s="123"/>
      <c r="E306" s="123"/>
      <c r="F306" s="123"/>
      <c r="G306" s="123"/>
      <c r="H306" s="123"/>
      <c r="I306" s="123"/>
      <c r="J306" s="123"/>
      <c r="K306" s="123"/>
      <c r="L306" s="123"/>
      <c r="M306" s="123"/>
      <c r="N306" s="123"/>
      <c r="O306" s="123"/>
    </row>
    <row r="307" spans="2:15">
      <c r="B307" s="122"/>
      <c r="C307" s="123"/>
      <c r="D307" s="123"/>
      <c r="E307" s="123"/>
      <c r="F307" s="123"/>
      <c r="G307" s="123"/>
      <c r="H307" s="123"/>
      <c r="I307" s="123"/>
      <c r="J307" s="123"/>
      <c r="K307" s="123"/>
      <c r="L307" s="123"/>
      <c r="M307" s="123"/>
      <c r="N307" s="123"/>
      <c r="O307" s="123"/>
    </row>
    <row r="308" spans="2:15">
      <c r="B308" s="122"/>
      <c r="C308" s="123"/>
      <c r="D308" s="123"/>
      <c r="E308" s="123"/>
      <c r="F308" s="123"/>
      <c r="G308" s="123"/>
      <c r="H308" s="123"/>
      <c r="I308" s="123"/>
      <c r="J308" s="123"/>
      <c r="K308" s="123"/>
      <c r="L308" s="123"/>
      <c r="M308" s="123"/>
      <c r="N308" s="123"/>
      <c r="O308" s="123"/>
    </row>
    <row r="309" spans="2:15">
      <c r="B309" s="122"/>
      <c r="C309" s="123"/>
      <c r="D309" s="123"/>
      <c r="E309" s="123"/>
      <c r="F309" s="123"/>
      <c r="G309" s="123"/>
      <c r="H309" s="123"/>
      <c r="I309" s="123"/>
      <c r="J309" s="123"/>
      <c r="K309" s="123"/>
      <c r="L309" s="123"/>
      <c r="M309" s="123"/>
      <c r="N309" s="123"/>
      <c r="O309" s="123"/>
    </row>
    <row r="310" spans="2:15">
      <c r="B310" s="122"/>
      <c r="C310" s="123"/>
      <c r="D310" s="123"/>
      <c r="E310" s="123"/>
      <c r="F310" s="123"/>
      <c r="G310" s="123"/>
      <c r="H310" s="123"/>
      <c r="I310" s="123"/>
      <c r="J310" s="123"/>
      <c r="K310" s="123"/>
      <c r="L310" s="123"/>
      <c r="M310" s="123"/>
      <c r="N310" s="123"/>
      <c r="O310" s="123"/>
    </row>
    <row r="311" spans="2:15">
      <c r="B311" s="122"/>
      <c r="C311" s="123"/>
      <c r="D311" s="123"/>
      <c r="E311" s="123"/>
      <c r="F311" s="123"/>
      <c r="G311" s="123"/>
      <c r="H311" s="123"/>
      <c r="I311" s="123"/>
      <c r="J311" s="123"/>
      <c r="K311" s="123"/>
      <c r="L311" s="123"/>
      <c r="M311" s="123"/>
      <c r="N311" s="123"/>
      <c r="O311" s="123"/>
    </row>
    <row r="312" spans="2:15">
      <c r="B312" s="122"/>
      <c r="C312" s="123"/>
      <c r="D312" s="123"/>
      <c r="E312" s="123"/>
      <c r="F312" s="123"/>
      <c r="G312" s="123"/>
      <c r="H312" s="123"/>
      <c r="I312" s="123"/>
      <c r="J312" s="123"/>
      <c r="K312" s="123"/>
      <c r="L312" s="123"/>
      <c r="M312" s="123"/>
      <c r="N312" s="123"/>
      <c r="O312" s="123"/>
    </row>
    <row r="313" spans="2:15">
      <c r="B313" s="122"/>
      <c r="C313" s="123"/>
      <c r="D313" s="123"/>
      <c r="E313" s="123"/>
      <c r="F313" s="123"/>
      <c r="G313" s="123"/>
      <c r="H313" s="123"/>
      <c r="I313" s="123"/>
      <c r="J313" s="123"/>
      <c r="K313" s="123"/>
      <c r="L313" s="123"/>
      <c r="M313" s="123"/>
      <c r="N313" s="123"/>
      <c r="O313" s="123"/>
    </row>
    <row r="314" spans="2:15">
      <c r="B314" s="122"/>
      <c r="C314" s="123"/>
      <c r="D314" s="123"/>
      <c r="E314" s="123"/>
      <c r="F314" s="123"/>
      <c r="G314" s="123"/>
      <c r="H314" s="123"/>
      <c r="I314" s="123"/>
      <c r="J314" s="123"/>
      <c r="K314" s="123"/>
      <c r="L314" s="123"/>
      <c r="M314" s="123"/>
      <c r="N314" s="123"/>
      <c r="O314" s="123"/>
    </row>
    <row r="315" spans="2:15">
      <c r="B315" s="122"/>
      <c r="C315" s="123"/>
      <c r="D315" s="123"/>
      <c r="E315" s="123"/>
      <c r="F315" s="123"/>
      <c r="G315" s="123"/>
      <c r="H315" s="123"/>
      <c r="I315" s="123"/>
      <c r="J315" s="123"/>
      <c r="K315" s="123"/>
      <c r="L315" s="123"/>
      <c r="M315" s="123"/>
      <c r="N315" s="123"/>
      <c r="O315" s="123"/>
    </row>
    <row r="316" spans="2:15">
      <c r="B316" s="122"/>
      <c r="C316" s="123"/>
      <c r="D316" s="123"/>
      <c r="E316" s="123"/>
      <c r="F316" s="123"/>
      <c r="G316" s="123"/>
      <c r="H316" s="123"/>
      <c r="I316" s="123"/>
      <c r="J316" s="123"/>
      <c r="K316" s="123"/>
      <c r="L316" s="123"/>
      <c r="M316" s="123"/>
      <c r="N316" s="123"/>
      <c r="O316" s="123"/>
    </row>
    <row r="317" spans="2:15">
      <c r="B317" s="122"/>
      <c r="C317" s="123"/>
      <c r="D317" s="123"/>
      <c r="E317" s="123"/>
      <c r="F317" s="123"/>
      <c r="G317" s="123"/>
      <c r="H317" s="123"/>
      <c r="I317" s="123"/>
      <c r="J317" s="123"/>
      <c r="K317" s="123"/>
      <c r="L317" s="123"/>
      <c r="M317" s="123"/>
      <c r="N317" s="123"/>
      <c r="O317" s="123"/>
    </row>
    <row r="318" spans="2:15">
      <c r="B318" s="122"/>
      <c r="C318" s="123"/>
      <c r="D318" s="123"/>
      <c r="E318" s="123"/>
      <c r="F318" s="123"/>
      <c r="G318" s="123"/>
      <c r="H318" s="123"/>
      <c r="I318" s="123"/>
      <c r="J318" s="123"/>
      <c r="K318" s="123"/>
      <c r="L318" s="123"/>
      <c r="M318" s="123"/>
      <c r="N318" s="123"/>
      <c r="O318" s="123"/>
    </row>
    <row r="319" spans="2:15">
      <c r="B319" s="122"/>
      <c r="C319" s="123"/>
      <c r="D319" s="123"/>
      <c r="E319" s="123"/>
      <c r="F319" s="123"/>
      <c r="G319" s="123"/>
      <c r="H319" s="123"/>
      <c r="I319" s="123"/>
      <c r="J319" s="123"/>
      <c r="K319" s="123"/>
      <c r="L319" s="123"/>
      <c r="M319" s="123"/>
      <c r="N319" s="123"/>
      <c r="O319" s="123"/>
    </row>
    <row r="320" spans="2:15">
      <c r="B320" s="122"/>
      <c r="C320" s="123"/>
      <c r="D320" s="123"/>
      <c r="E320" s="123"/>
      <c r="F320" s="123"/>
      <c r="G320" s="123"/>
      <c r="H320" s="123"/>
      <c r="I320" s="123"/>
      <c r="J320" s="123"/>
      <c r="K320" s="123"/>
      <c r="L320" s="123"/>
      <c r="M320" s="123"/>
      <c r="N320" s="123"/>
      <c r="O320" s="123"/>
    </row>
    <row r="321" spans="2:15">
      <c r="B321" s="122"/>
      <c r="C321" s="123"/>
      <c r="D321" s="123"/>
      <c r="E321" s="123"/>
      <c r="F321" s="123"/>
      <c r="G321" s="123"/>
      <c r="H321" s="123"/>
      <c r="I321" s="123"/>
      <c r="J321" s="123"/>
      <c r="K321" s="123"/>
      <c r="L321" s="123"/>
      <c r="M321" s="123"/>
      <c r="N321" s="123"/>
      <c r="O321" s="123"/>
    </row>
    <row r="322" spans="2:15">
      <c r="B322" s="122"/>
      <c r="C322" s="123"/>
      <c r="D322" s="123"/>
      <c r="E322" s="123"/>
      <c r="F322" s="123"/>
      <c r="G322" s="123"/>
      <c r="H322" s="123"/>
      <c r="I322" s="123"/>
      <c r="J322" s="123"/>
      <c r="K322" s="123"/>
      <c r="L322" s="123"/>
      <c r="M322" s="123"/>
      <c r="N322" s="123"/>
      <c r="O322" s="123"/>
    </row>
    <row r="323" spans="2:15">
      <c r="B323" s="122"/>
      <c r="C323" s="123"/>
      <c r="D323" s="123"/>
      <c r="E323" s="123"/>
      <c r="F323" s="123"/>
      <c r="G323" s="123"/>
      <c r="H323" s="123"/>
      <c r="I323" s="123"/>
      <c r="J323" s="123"/>
      <c r="K323" s="123"/>
      <c r="L323" s="123"/>
      <c r="M323" s="123"/>
      <c r="N323" s="123"/>
      <c r="O323" s="123"/>
    </row>
    <row r="324" spans="2:15">
      <c r="B324" s="122"/>
      <c r="C324" s="123"/>
      <c r="D324" s="123"/>
      <c r="E324" s="123"/>
      <c r="F324" s="123"/>
      <c r="G324" s="123"/>
      <c r="H324" s="123"/>
      <c r="I324" s="123"/>
      <c r="J324" s="123"/>
      <c r="K324" s="123"/>
      <c r="L324" s="123"/>
      <c r="M324" s="123"/>
      <c r="N324" s="123"/>
      <c r="O324" s="123"/>
    </row>
    <row r="325" spans="2:15">
      <c r="B325" s="132"/>
      <c r="C325" s="123"/>
      <c r="D325" s="123"/>
      <c r="E325" s="123"/>
      <c r="F325" s="123"/>
      <c r="G325" s="123"/>
      <c r="H325" s="123"/>
      <c r="I325" s="123"/>
      <c r="J325" s="123"/>
      <c r="K325" s="123"/>
      <c r="L325" s="123"/>
      <c r="M325" s="123"/>
      <c r="N325" s="123"/>
      <c r="O325" s="123"/>
    </row>
    <row r="326" spans="2:15">
      <c r="B326" s="132"/>
      <c r="C326" s="123"/>
      <c r="D326" s="123"/>
      <c r="E326" s="123"/>
      <c r="F326" s="123"/>
      <c r="G326" s="123"/>
      <c r="H326" s="123"/>
      <c r="I326" s="123"/>
      <c r="J326" s="123"/>
      <c r="K326" s="123"/>
      <c r="L326" s="123"/>
      <c r="M326" s="123"/>
      <c r="N326" s="123"/>
      <c r="O326" s="123"/>
    </row>
    <row r="327" spans="2:15">
      <c r="B327" s="133"/>
      <c r="C327" s="123"/>
      <c r="D327" s="123"/>
      <c r="E327" s="123"/>
      <c r="F327" s="123"/>
      <c r="G327" s="123"/>
      <c r="H327" s="123"/>
      <c r="I327" s="123"/>
      <c r="J327" s="123"/>
      <c r="K327" s="123"/>
      <c r="L327" s="123"/>
      <c r="M327" s="123"/>
      <c r="N327" s="123"/>
      <c r="O327" s="123"/>
    </row>
    <row r="328" spans="2:15">
      <c r="B328" s="122"/>
      <c r="C328" s="122"/>
      <c r="D328" s="122"/>
      <c r="E328" s="122"/>
      <c r="F328" s="123"/>
      <c r="G328" s="123"/>
      <c r="H328" s="123"/>
      <c r="I328" s="123"/>
      <c r="J328" s="123"/>
      <c r="K328" s="123"/>
      <c r="L328" s="123"/>
      <c r="M328" s="123"/>
      <c r="N328" s="123"/>
      <c r="O328" s="123"/>
    </row>
    <row r="329" spans="2:15">
      <c r="B329" s="122"/>
      <c r="C329" s="122"/>
      <c r="D329" s="122"/>
      <c r="E329" s="122"/>
      <c r="F329" s="123"/>
      <c r="G329" s="123"/>
      <c r="H329" s="123"/>
      <c r="I329" s="123"/>
      <c r="J329" s="123"/>
      <c r="K329" s="123"/>
      <c r="L329" s="123"/>
      <c r="M329" s="123"/>
      <c r="N329" s="123"/>
      <c r="O329" s="123"/>
    </row>
    <row r="330" spans="2:15">
      <c r="B330" s="122"/>
      <c r="C330" s="122"/>
      <c r="D330" s="122"/>
      <c r="E330" s="122"/>
      <c r="F330" s="123"/>
      <c r="G330" s="123"/>
      <c r="H330" s="123"/>
      <c r="I330" s="123"/>
      <c r="J330" s="123"/>
      <c r="K330" s="123"/>
      <c r="L330" s="123"/>
      <c r="M330" s="123"/>
      <c r="N330" s="123"/>
      <c r="O330" s="123"/>
    </row>
    <row r="331" spans="2:15">
      <c r="B331" s="122"/>
      <c r="C331" s="122"/>
      <c r="D331" s="122"/>
      <c r="E331" s="122"/>
      <c r="F331" s="123"/>
      <c r="G331" s="123"/>
      <c r="H331" s="123"/>
      <c r="I331" s="123"/>
      <c r="J331" s="123"/>
      <c r="K331" s="123"/>
      <c r="L331" s="123"/>
      <c r="M331" s="123"/>
      <c r="N331" s="123"/>
      <c r="O331" s="123"/>
    </row>
    <row r="332" spans="2:15">
      <c r="B332" s="122"/>
      <c r="C332" s="122"/>
      <c r="D332" s="122"/>
      <c r="E332" s="122"/>
      <c r="F332" s="123"/>
      <c r="G332" s="123"/>
      <c r="H332" s="123"/>
      <c r="I332" s="123"/>
      <c r="J332" s="123"/>
      <c r="K332" s="123"/>
      <c r="L332" s="123"/>
      <c r="M332" s="123"/>
      <c r="N332" s="123"/>
      <c r="O332" s="123"/>
    </row>
    <row r="333" spans="2:15">
      <c r="B333" s="122"/>
      <c r="C333" s="122"/>
      <c r="D333" s="122"/>
      <c r="E333" s="122"/>
      <c r="F333" s="123"/>
      <c r="G333" s="123"/>
      <c r="H333" s="123"/>
      <c r="I333" s="123"/>
      <c r="J333" s="123"/>
      <c r="K333" s="123"/>
      <c r="L333" s="123"/>
      <c r="M333" s="123"/>
      <c r="N333" s="123"/>
      <c r="O333" s="123"/>
    </row>
    <row r="334" spans="2:15">
      <c r="B334" s="122"/>
      <c r="C334" s="122"/>
      <c r="D334" s="122"/>
      <c r="E334" s="122"/>
      <c r="F334" s="123"/>
      <c r="G334" s="123"/>
      <c r="H334" s="123"/>
      <c r="I334" s="123"/>
      <c r="J334" s="123"/>
      <c r="K334" s="123"/>
      <c r="L334" s="123"/>
      <c r="M334" s="123"/>
      <c r="N334" s="123"/>
      <c r="O334" s="123"/>
    </row>
    <row r="335" spans="2:15">
      <c r="B335" s="122"/>
      <c r="C335" s="122"/>
      <c r="D335" s="122"/>
      <c r="E335" s="122"/>
      <c r="F335" s="123"/>
      <c r="G335" s="123"/>
      <c r="H335" s="123"/>
      <c r="I335" s="123"/>
      <c r="J335" s="123"/>
      <c r="K335" s="123"/>
      <c r="L335" s="123"/>
      <c r="M335" s="123"/>
      <c r="N335" s="123"/>
      <c r="O335" s="123"/>
    </row>
    <row r="336" spans="2:15">
      <c r="B336" s="122"/>
      <c r="C336" s="122"/>
      <c r="D336" s="122"/>
      <c r="E336" s="122"/>
      <c r="F336" s="123"/>
      <c r="G336" s="123"/>
      <c r="H336" s="123"/>
      <c r="I336" s="123"/>
      <c r="J336" s="123"/>
      <c r="K336" s="123"/>
      <c r="L336" s="123"/>
      <c r="M336" s="123"/>
      <c r="N336" s="123"/>
      <c r="O336" s="123"/>
    </row>
    <row r="337" spans="2:15">
      <c r="B337" s="122"/>
      <c r="C337" s="122"/>
      <c r="D337" s="122"/>
      <c r="E337" s="122"/>
      <c r="F337" s="123"/>
      <c r="G337" s="123"/>
      <c r="H337" s="123"/>
      <c r="I337" s="123"/>
      <c r="J337" s="123"/>
      <c r="K337" s="123"/>
      <c r="L337" s="123"/>
      <c r="M337" s="123"/>
      <c r="N337" s="123"/>
      <c r="O337" s="123"/>
    </row>
    <row r="338" spans="2:15">
      <c r="B338" s="122"/>
      <c r="C338" s="122"/>
      <c r="D338" s="122"/>
      <c r="E338" s="122"/>
      <c r="F338" s="123"/>
      <c r="G338" s="123"/>
      <c r="H338" s="123"/>
      <c r="I338" s="123"/>
      <c r="J338" s="123"/>
      <c r="K338" s="123"/>
      <c r="L338" s="123"/>
      <c r="M338" s="123"/>
      <c r="N338" s="123"/>
      <c r="O338" s="123"/>
    </row>
    <row r="339" spans="2:15">
      <c r="B339" s="122"/>
      <c r="C339" s="122"/>
      <c r="D339" s="122"/>
      <c r="E339" s="122"/>
      <c r="F339" s="123"/>
      <c r="G339" s="123"/>
      <c r="H339" s="123"/>
      <c r="I339" s="123"/>
      <c r="J339" s="123"/>
      <c r="K339" s="123"/>
      <c r="L339" s="123"/>
      <c r="M339" s="123"/>
      <c r="N339" s="123"/>
      <c r="O339" s="123"/>
    </row>
    <row r="340" spans="2:15">
      <c r="B340" s="122"/>
      <c r="C340" s="122"/>
      <c r="D340" s="122"/>
      <c r="E340" s="122"/>
      <c r="F340" s="123"/>
      <c r="G340" s="123"/>
      <c r="H340" s="123"/>
      <c r="I340" s="123"/>
      <c r="J340" s="123"/>
      <c r="K340" s="123"/>
      <c r="L340" s="123"/>
      <c r="M340" s="123"/>
      <c r="N340" s="123"/>
      <c r="O340" s="123"/>
    </row>
    <row r="341" spans="2:15">
      <c r="B341" s="122"/>
      <c r="C341" s="122"/>
      <c r="D341" s="122"/>
      <c r="E341" s="122"/>
      <c r="F341" s="123"/>
      <c r="G341" s="123"/>
      <c r="H341" s="123"/>
      <c r="I341" s="123"/>
      <c r="J341" s="123"/>
      <c r="K341" s="123"/>
      <c r="L341" s="123"/>
      <c r="M341" s="123"/>
      <c r="N341" s="123"/>
      <c r="O341" s="123"/>
    </row>
    <row r="342" spans="2:15">
      <c r="B342" s="122"/>
      <c r="C342" s="122"/>
      <c r="D342" s="122"/>
      <c r="E342" s="122"/>
      <c r="F342" s="123"/>
      <c r="G342" s="123"/>
      <c r="H342" s="123"/>
      <c r="I342" s="123"/>
      <c r="J342" s="123"/>
      <c r="K342" s="123"/>
      <c r="L342" s="123"/>
      <c r="M342" s="123"/>
      <c r="N342" s="123"/>
      <c r="O342" s="123"/>
    </row>
    <row r="343" spans="2:15">
      <c r="B343" s="122"/>
      <c r="C343" s="122"/>
      <c r="D343" s="122"/>
      <c r="E343" s="122"/>
      <c r="F343" s="123"/>
      <c r="G343" s="123"/>
      <c r="H343" s="123"/>
      <c r="I343" s="123"/>
      <c r="J343" s="123"/>
      <c r="K343" s="123"/>
      <c r="L343" s="123"/>
      <c r="M343" s="123"/>
      <c r="N343" s="123"/>
      <c r="O343" s="123"/>
    </row>
    <row r="344" spans="2:15">
      <c r="B344" s="122"/>
      <c r="C344" s="122"/>
      <c r="D344" s="122"/>
      <c r="E344" s="122"/>
      <c r="F344" s="123"/>
      <c r="G344" s="123"/>
      <c r="H344" s="123"/>
      <c r="I344" s="123"/>
      <c r="J344" s="123"/>
      <c r="K344" s="123"/>
      <c r="L344" s="123"/>
      <c r="M344" s="123"/>
      <c r="N344" s="123"/>
      <c r="O344" s="123"/>
    </row>
    <row r="345" spans="2:15">
      <c r="B345" s="122"/>
      <c r="C345" s="122"/>
      <c r="D345" s="122"/>
      <c r="E345" s="122"/>
      <c r="F345" s="123"/>
      <c r="G345" s="123"/>
      <c r="H345" s="123"/>
      <c r="I345" s="123"/>
      <c r="J345" s="123"/>
      <c r="K345" s="123"/>
      <c r="L345" s="123"/>
      <c r="M345" s="123"/>
      <c r="N345" s="123"/>
      <c r="O345" s="123"/>
    </row>
    <row r="346" spans="2:15">
      <c r="B346" s="122"/>
      <c r="C346" s="122"/>
      <c r="D346" s="122"/>
      <c r="E346" s="122"/>
      <c r="F346" s="123"/>
      <c r="G346" s="123"/>
      <c r="H346" s="123"/>
      <c r="I346" s="123"/>
      <c r="J346" s="123"/>
      <c r="K346" s="123"/>
      <c r="L346" s="123"/>
      <c r="M346" s="123"/>
      <c r="N346" s="123"/>
      <c r="O346" s="123"/>
    </row>
    <row r="347" spans="2:15">
      <c r="B347" s="122"/>
      <c r="C347" s="122"/>
      <c r="D347" s="122"/>
      <c r="E347" s="122"/>
      <c r="F347" s="123"/>
      <c r="G347" s="123"/>
      <c r="H347" s="123"/>
      <c r="I347" s="123"/>
      <c r="J347" s="123"/>
      <c r="K347" s="123"/>
      <c r="L347" s="123"/>
      <c r="M347" s="123"/>
      <c r="N347" s="123"/>
      <c r="O347" s="123"/>
    </row>
    <row r="348" spans="2:15">
      <c r="B348" s="122"/>
      <c r="C348" s="122"/>
      <c r="D348" s="122"/>
      <c r="E348" s="122"/>
      <c r="F348" s="123"/>
      <c r="G348" s="123"/>
      <c r="H348" s="123"/>
      <c r="I348" s="123"/>
      <c r="J348" s="123"/>
      <c r="K348" s="123"/>
      <c r="L348" s="123"/>
      <c r="M348" s="123"/>
      <c r="N348" s="123"/>
      <c r="O348" s="123"/>
    </row>
    <row r="349" spans="2:15">
      <c r="B349" s="122"/>
      <c r="C349" s="122"/>
      <c r="D349" s="122"/>
      <c r="E349" s="122"/>
      <c r="F349" s="123"/>
      <c r="G349" s="123"/>
      <c r="H349" s="123"/>
      <c r="I349" s="123"/>
      <c r="J349" s="123"/>
      <c r="K349" s="123"/>
      <c r="L349" s="123"/>
      <c r="M349" s="123"/>
      <c r="N349" s="123"/>
      <c r="O349" s="123"/>
    </row>
    <row r="350" spans="2:15">
      <c r="B350" s="122"/>
      <c r="C350" s="122"/>
      <c r="D350" s="122"/>
      <c r="E350" s="122"/>
      <c r="F350" s="123"/>
      <c r="G350" s="123"/>
      <c r="H350" s="123"/>
      <c r="I350" s="123"/>
      <c r="J350" s="123"/>
      <c r="K350" s="123"/>
      <c r="L350" s="123"/>
      <c r="M350" s="123"/>
      <c r="N350" s="123"/>
      <c r="O350" s="123"/>
    </row>
    <row r="351" spans="2:15">
      <c r="B351" s="122"/>
      <c r="C351" s="122"/>
      <c r="D351" s="122"/>
      <c r="E351" s="122"/>
      <c r="F351" s="123"/>
      <c r="G351" s="123"/>
      <c r="H351" s="123"/>
      <c r="I351" s="123"/>
      <c r="J351" s="123"/>
      <c r="K351" s="123"/>
      <c r="L351" s="123"/>
      <c r="M351" s="123"/>
      <c r="N351" s="123"/>
      <c r="O351" s="123"/>
    </row>
    <row r="352" spans="2:15">
      <c r="B352" s="122"/>
      <c r="C352" s="122"/>
      <c r="D352" s="122"/>
      <c r="E352" s="122"/>
      <c r="F352" s="123"/>
      <c r="G352" s="123"/>
      <c r="H352" s="123"/>
      <c r="I352" s="123"/>
      <c r="J352" s="123"/>
      <c r="K352" s="123"/>
      <c r="L352" s="123"/>
      <c r="M352" s="123"/>
      <c r="N352" s="123"/>
      <c r="O352" s="123"/>
    </row>
    <row r="353" spans="2:15">
      <c r="B353" s="122"/>
      <c r="C353" s="122"/>
      <c r="D353" s="122"/>
      <c r="E353" s="122"/>
      <c r="F353" s="123"/>
      <c r="G353" s="123"/>
      <c r="H353" s="123"/>
      <c r="I353" s="123"/>
      <c r="J353" s="123"/>
      <c r="K353" s="123"/>
      <c r="L353" s="123"/>
      <c r="M353" s="123"/>
      <c r="N353" s="123"/>
      <c r="O353" s="123"/>
    </row>
    <row r="354" spans="2:15">
      <c r="B354" s="122"/>
      <c r="C354" s="122"/>
      <c r="D354" s="122"/>
      <c r="E354" s="122"/>
      <c r="F354" s="123"/>
      <c r="G354" s="123"/>
      <c r="H354" s="123"/>
      <c r="I354" s="123"/>
      <c r="J354" s="123"/>
      <c r="K354" s="123"/>
      <c r="L354" s="123"/>
      <c r="M354" s="123"/>
      <c r="N354" s="123"/>
      <c r="O354" s="123"/>
    </row>
    <row r="355" spans="2:15">
      <c r="B355" s="122"/>
      <c r="C355" s="122"/>
      <c r="D355" s="122"/>
      <c r="E355" s="122"/>
      <c r="F355" s="123"/>
      <c r="G355" s="123"/>
      <c r="H355" s="123"/>
      <c r="I355" s="123"/>
      <c r="J355" s="123"/>
      <c r="K355" s="123"/>
      <c r="L355" s="123"/>
      <c r="M355" s="123"/>
      <c r="N355" s="123"/>
      <c r="O355" s="123"/>
    </row>
    <row r="356" spans="2:15">
      <c r="B356" s="122"/>
      <c r="C356" s="122"/>
      <c r="D356" s="122"/>
      <c r="E356" s="122"/>
      <c r="F356" s="123"/>
      <c r="G356" s="123"/>
      <c r="H356" s="123"/>
      <c r="I356" s="123"/>
      <c r="J356" s="123"/>
      <c r="K356" s="123"/>
      <c r="L356" s="123"/>
      <c r="M356" s="123"/>
      <c r="N356" s="123"/>
      <c r="O356" s="123"/>
    </row>
    <row r="357" spans="2:15">
      <c r="B357" s="122"/>
      <c r="C357" s="122"/>
      <c r="D357" s="122"/>
      <c r="E357" s="122"/>
      <c r="F357" s="123"/>
      <c r="G357" s="123"/>
      <c r="H357" s="123"/>
      <c r="I357" s="123"/>
      <c r="J357" s="123"/>
      <c r="K357" s="123"/>
      <c r="L357" s="123"/>
      <c r="M357" s="123"/>
      <c r="N357" s="123"/>
      <c r="O357" s="123"/>
    </row>
    <row r="358" spans="2:15">
      <c r="B358" s="122"/>
      <c r="C358" s="122"/>
      <c r="D358" s="122"/>
      <c r="E358" s="122"/>
      <c r="F358" s="123"/>
      <c r="G358" s="123"/>
      <c r="H358" s="123"/>
      <c r="I358" s="123"/>
      <c r="J358" s="123"/>
      <c r="K358" s="123"/>
      <c r="L358" s="123"/>
      <c r="M358" s="123"/>
      <c r="N358" s="123"/>
      <c r="O358" s="123"/>
    </row>
    <row r="359" spans="2:15">
      <c r="B359" s="122"/>
      <c r="C359" s="122"/>
      <c r="D359" s="122"/>
      <c r="E359" s="122"/>
      <c r="F359" s="123"/>
      <c r="G359" s="123"/>
      <c r="H359" s="123"/>
      <c r="I359" s="123"/>
      <c r="J359" s="123"/>
      <c r="K359" s="123"/>
      <c r="L359" s="123"/>
      <c r="M359" s="123"/>
      <c r="N359" s="123"/>
      <c r="O359" s="123"/>
    </row>
    <row r="360" spans="2:15">
      <c r="B360" s="122"/>
      <c r="C360" s="122"/>
      <c r="D360" s="122"/>
      <c r="E360" s="122"/>
      <c r="F360" s="123"/>
      <c r="G360" s="123"/>
      <c r="H360" s="123"/>
      <c r="I360" s="123"/>
      <c r="J360" s="123"/>
      <c r="K360" s="123"/>
      <c r="L360" s="123"/>
      <c r="M360" s="123"/>
      <c r="N360" s="123"/>
      <c r="O360" s="123"/>
    </row>
    <row r="361" spans="2:15">
      <c r="B361" s="122"/>
      <c r="C361" s="122"/>
      <c r="D361" s="122"/>
      <c r="E361" s="122"/>
      <c r="F361" s="123"/>
      <c r="G361" s="123"/>
      <c r="H361" s="123"/>
      <c r="I361" s="123"/>
      <c r="J361" s="123"/>
      <c r="K361" s="123"/>
      <c r="L361" s="123"/>
      <c r="M361" s="123"/>
      <c r="N361" s="123"/>
      <c r="O361" s="123"/>
    </row>
    <row r="362" spans="2:15">
      <c r="B362" s="122"/>
      <c r="C362" s="122"/>
      <c r="D362" s="122"/>
      <c r="E362" s="122"/>
      <c r="F362" s="123"/>
      <c r="G362" s="123"/>
      <c r="H362" s="123"/>
      <c r="I362" s="123"/>
      <c r="J362" s="123"/>
      <c r="K362" s="123"/>
      <c r="L362" s="123"/>
      <c r="M362" s="123"/>
      <c r="N362" s="123"/>
      <c r="O362" s="123"/>
    </row>
    <row r="363" spans="2:15">
      <c r="B363" s="122"/>
      <c r="C363" s="122"/>
      <c r="D363" s="122"/>
      <c r="E363" s="122"/>
      <c r="F363" s="123"/>
      <c r="G363" s="123"/>
      <c r="H363" s="123"/>
      <c r="I363" s="123"/>
      <c r="J363" s="123"/>
      <c r="K363" s="123"/>
      <c r="L363" s="123"/>
      <c r="M363" s="123"/>
      <c r="N363" s="123"/>
      <c r="O363" s="123"/>
    </row>
    <row r="364" spans="2:15">
      <c r="B364" s="122"/>
      <c r="C364" s="122"/>
      <c r="D364" s="122"/>
      <c r="E364" s="122"/>
      <c r="F364" s="123"/>
      <c r="G364" s="123"/>
      <c r="H364" s="123"/>
      <c r="I364" s="123"/>
      <c r="J364" s="123"/>
      <c r="K364" s="123"/>
      <c r="L364" s="123"/>
      <c r="M364" s="123"/>
      <c r="N364" s="123"/>
      <c r="O364" s="123"/>
    </row>
    <row r="365" spans="2:15">
      <c r="B365" s="122"/>
      <c r="C365" s="122"/>
      <c r="D365" s="122"/>
      <c r="E365" s="122"/>
      <c r="F365" s="123"/>
      <c r="G365" s="123"/>
      <c r="H365" s="123"/>
      <c r="I365" s="123"/>
      <c r="J365" s="123"/>
      <c r="K365" s="123"/>
      <c r="L365" s="123"/>
      <c r="M365" s="123"/>
      <c r="N365" s="123"/>
      <c r="O365" s="123"/>
    </row>
    <row r="366" spans="2:15">
      <c r="B366" s="122"/>
      <c r="C366" s="122"/>
      <c r="D366" s="122"/>
      <c r="E366" s="122"/>
      <c r="F366" s="123"/>
      <c r="G366" s="123"/>
      <c r="H366" s="123"/>
      <c r="I366" s="123"/>
      <c r="J366" s="123"/>
      <c r="K366" s="123"/>
      <c r="L366" s="123"/>
      <c r="M366" s="123"/>
      <c r="N366" s="123"/>
      <c r="O366" s="123"/>
    </row>
    <row r="367" spans="2:15">
      <c r="B367" s="122"/>
      <c r="C367" s="122"/>
      <c r="D367" s="122"/>
      <c r="E367" s="122"/>
      <c r="F367" s="123"/>
      <c r="G367" s="123"/>
      <c r="H367" s="123"/>
      <c r="I367" s="123"/>
      <c r="J367" s="123"/>
      <c r="K367" s="123"/>
      <c r="L367" s="123"/>
      <c r="M367" s="123"/>
      <c r="N367" s="123"/>
      <c r="O367" s="123"/>
    </row>
    <row r="368" spans="2:15">
      <c r="B368" s="122"/>
      <c r="C368" s="122"/>
      <c r="D368" s="122"/>
      <c r="E368" s="122"/>
      <c r="F368" s="123"/>
      <c r="G368" s="123"/>
      <c r="H368" s="123"/>
      <c r="I368" s="123"/>
      <c r="J368" s="123"/>
      <c r="K368" s="123"/>
      <c r="L368" s="123"/>
      <c r="M368" s="123"/>
      <c r="N368" s="123"/>
      <c r="O368" s="123"/>
    </row>
    <row r="369" spans="2:15">
      <c r="B369" s="122"/>
      <c r="C369" s="122"/>
      <c r="D369" s="122"/>
      <c r="E369" s="122"/>
      <c r="F369" s="123"/>
      <c r="G369" s="123"/>
      <c r="H369" s="123"/>
      <c r="I369" s="123"/>
      <c r="J369" s="123"/>
      <c r="K369" s="123"/>
      <c r="L369" s="123"/>
      <c r="M369" s="123"/>
      <c r="N369" s="123"/>
      <c r="O369" s="123"/>
    </row>
    <row r="370" spans="2:15">
      <c r="B370" s="122"/>
      <c r="C370" s="122"/>
      <c r="D370" s="122"/>
      <c r="E370" s="122"/>
      <c r="F370" s="123"/>
      <c r="G370" s="123"/>
      <c r="H370" s="123"/>
      <c r="I370" s="123"/>
      <c r="J370" s="123"/>
      <c r="K370" s="123"/>
      <c r="L370" s="123"/>
      <c r="M370" s="123"/>
      <c r="N370" s="123"/>
      <c r="O370" s="123"/>
    </row>
    <row r="371" spans="2:15">
      <c r="B371" s="122"/>
      <c r="C371" s="122"/>
      <c r="D371" s="122"/>
      <c r="E371" s="122"/>
      <c r="F371" s="123"/>
      <c r="G371" s="123"/>
      <c r="H371" s="123"/>
      <c r="I371" s="123"/>
      <c r="J371" s="123"/>
      <c r="K371" s="123"/>
      <c r="L371" s="123"/>
      <c r="M371" s="123"/>
      <c r="N371" s="123"/>
      <c r="O371" s="123"/>
    </row>
    <row r="372" spans="2:15">
      <c r="B372" s="122"/>
      <c r="C372" s="122"/>
      <c r="D372" s="122"/>
      <c r="E372" s="122"/>
      <c r="F372" s="123"/>
      <c r="G372" s="123"/>
      <c r="H372" s="123"/>
      <c r="I372" s="123"/>
      <c r="J372" s="123"/>
      <c r="K372" s="123"/>
      <c r="L372" s="123"/>
      <c r="M372" s="123"/>
      <c r="N372" s="123"/>
      <c r="O372" s="123"/>
    </row>
    <row r="373" spans="2:15">
      <c r="B373" s="122"/>
      <c r="C373" s="122"/>
      <c r="D373" s="122"/>
      <c r="E373" s="122"/>
      <c r="F373" s="123"/>
      <c r="G373" s="123"/>
      <c r="H373" s="123"/>
      <c r="I373" s="123"/>
      <c r="J373" s="123"/>
      <c r="K373" s="123"/>
      <c r="L373" s="123"/>
      <c r="M373" s="123"/>
      <c r="N373" s="123"/>
      <c r="O373" s="123"/>
    </row>
    <row r="374" spans="2:15">
      <c r="B374" s="122"/>
      <c r="C374" s="122"/>
      <c r="D374" s="122"/>
      <c r="E374" s="122"/>
      <c r="F374" s="123"/>
      <c r="G374" s="123"/>
      <c r="H374" s="123"/>
      <c r="I374" s="123"/>
      <c r="J374" s="123"/>
      <c r="K374" s="123"/>
      <c r="L374" s="123"/>
      <c r="M374" s="123"/>
      <c r="N374" s="123"/>
      <c r="O374" s="123"/>
    </row>
    <row r="375" spans="2:15">
      <c r="B375" s="122"/>
      <c r="C375" s="122"/>
      <c r="D375" s="122"/>
      <c r="E375" s="122"/>
      <c r="F375" s="123"/>
      <c r="G375" s="123"/>
      <c r="H375" s="123"/>
      <c r="I375" s="123"/>
      <c r="J375" s="123"/>
      <c r="K375" s="123"/>
      <c r="L375" s="123"/>
      <c r="M375" s="123"/>
      <c r="N375" s="123"/>
      <c r="O375" s="123"/>
    </row>
    <row r="376" spans="2:15">
      <c r="B376" s="122"/>
      <c r="C376" s="122"/>
      <c r="D376" s="122"/>
      <c r="E376" s="122"/>
      <c r="F376" s="123"/>
      <c r="G376" s="123"/>
      <c r="H376" s="123"/>
      <c r="I376" s="123"/>
      <c r="J376" s="123"/>
      <c r="K376" s="123"/>
      <c r="L376" s="123"/>
      <c r="M376" s="123"/>
      <c r="N376" s="123"/>
      <c r="O376" s="123"/>
    </row>
    <row r="377" spans="2:15">
      <c r="B377" s="122"/>
      <c r="C377" s="122"/>
      <c r="D377" s="122"/>
      <c r="E377" s="122"/>
      <c r="F377" s="123"/>
      <c r="G377" s="123"/>
      <c r="H377" s="123"/>
      <c r="I377" s="123"/>
      <c r="J377" s="123"/>
      <c r="K377" s="123"/>
      <c r="L377" s="123"/>
      <c r="M377" s="123"/>
      <c r="N377" s="123"/>
      <c r="O377" s="123"/>
    </row>
    <row r="378" spans="2:15">
      <c r="B378" s="122"/>
      <c r="C378" s="122"/>
      <c r="D378" s="122"/>
      <c r="E378" s="122"/>
      <c r="F378" s="123"/>
      <c r="G378" s="123"/>
      <c r="H378" s="123"/>
      <c r="I378" s="123"/>
      <c r="J378" s="123"/>
      <c r="K378" s="123"/>
      <c r="L378" s="123"/>
      <c r="M378" s="123"/>
      <c r="N378" s="123"/>
      <c r="O378" s="123"/>
    </row>
    <row r="379" spans="2:15">
      <c r="B379" s="122"/>
      <c r="C379" s="122"/>
      <c r="D379" s="122"/>
      <c r="E379" s="122"/>
      <c r="F379" s="123"/>
      <c r="G379" s="123"/>
      <c r="H379" s="123"/>
      <c r="I379" s="123"/>
      <c r="J379" s="123"/>
      <c r="K379" s="123"/>
      <c r="L379" s="123"/>
      <c r="M379" s="123"/>
      <c r="N379" s="123"/>
      <c r="O379" s="123"/>
    </row>
    <row r="380" spans="2:15">
      <c r="B380" s="122"/>
      <c r="C380" s="122"/>
      <c r="D380" s="122"/>
      <c r="E380" s="122"/>
      <c r="F380" s="123"/>
      <c r="G380" s="123"/>
      <c r="H380" s="123"/>
      <c r="I380" s="123"/>
      <c r="J380" s="123"/>
      <c r="K380" s="123"/>
      <c r="L380" s="123"/>
      <c r="M380" s="123"/>
      <c r="N380" s="123"/>
      <c r="O380" s="123"/>
    </row>
    <row r="381" spans="2:15">
      <c r="B381" s="122"/>
      <c r="C381" s="122"/>
      <c r="D381" s="122"/>
      <c r="E381" s="122"/>
      <c r="F381" s="123"/>
      <c r="G381" s="123"/>
      <c r="H381" s="123"/>
      <c r="I381" s="123"/>
      <c r="J381" s="123"/>
      <c r="K381" s="123"/>
      <c r="L381" s="123"/>
      <c r="M381" s="123"/>
      <c r="N381" s="123"/>
      <c r="O381" s="123"/>
    </row>
    <row r="382" spans="2:15">
      <c r="B382" s="122"/>
      <c r="C382" s="122"/>
      <c r="D382" s="122"/>
      <c r="E382" s="122"/>
      <c r="F382" s="123"/>
      <c r="G382" s="123"/>
      <c r="H382" s="123"/>
      <c r="I382" s="123"/>
      <c r="J382" s="123"/>
      <c r="K382" s="123"/>
      <c r="L382" s="123"/>
      <c r="M382" s="123"/>
      <c r="N382" s="123"/>
      <c r="O382" s="123"/>
    </row>
    <row r="383" spans="2:15">
      <c r="B383" s="122"/>
      <c r="C383" s="122"/>
      <c r="D383" s="122"/>
      <c r="E383" s="122"/>
      <c r="F383" s="123"/>
      <c r="G383" s="123"/>
      <c r="H383" s="123"/>
      <c r="I383" s="123"/>
      <c r="J383" s="123"/>
      <c r="K383" s="123"/>
      <c r="L383" s="123"/>
      <c r="M383" s="123"/>
      <c r="N383" s="123"/>
      <c r="O383" s="123"/>
    </row>
    <row r="384" spans="2:15">
      <c r="B384" s="122"/>
      <c r="C384" s="122"/>
      <c r="D384" s="122"/>
      <c r="E384" s="122"/>
      <c r="F384" s="123"/>
      <c r="G384" s="123"/>
      <c r="H384" s="123"/>
      <c r="I384" s="123"/>
      <c r="J384" s="123"/>
      <c r="K384" s="123"/>
      <c r="L384" s="123"/>
      <c r="M384" s="123"/>
      <c r="N384" s="123"/>
      <c r="O384" s="123"/>
    </row>
    <row r="385" spans="2:15">
      <c r="B385" s="122"/>
      <c r="C385" s="122"/>
      <c r="D385" s="122"/>
      <c r="E385" s="122"/>
      <c r="F385" s="123"/>
      <c r="G385" s="123"/>
      <c r="H385" s="123"/>
      <c r="I385" s="123"/>
      <c r="J385" s="123"/>
      <c r="K385" s="123"/>
      <c r="L385" s="123"/>
      <c r="M385" s="123"/>
      <c r="N385" s="123"/>
      <c r="O385" s="123"/>
    </row>
    <row r="386" spans="2:15">
      <c r="B386" s="122"/>
      <c r="C386" s="122"/>
      <c r="D386" s="122"/>
      <c r="E386" s="122"/>
      <c r="F386" s="123"/>
      <c r="G386" s="123"/>
      <c r="H386" s="123"/>
      <c r="I386" s="123"/>
      <c r="J386" s="123"/>
      <c r="K386" s="123"/>
      <c r="L386" s="123"/>
      <c r="M386" s="123"/>
      <c r="N386" s="123"/>
      <c r="O386" s="123"/>
    </row>
    <row r="387" spans="2:15">
      <c r="B387" s="122"/>
      <c r="C387" s="122"/>
      <c r="D387" s="122"/>
      <c r="E387" s="122"/>
      <c r="F387" s="123"/>
      <c r="G387" s="123"/>
      <c r="H387" s="123"/>
      <c r="I387" s="123"/>
      <c r="J387" s="123"/>
      <c r="K387" s="123"/>
      <c r="L387" s="123"/>
      <c r="M387" s="123"/>
      <c r="N387" s="123"/>
      <c r="O387" s="123"/>
    </row>
    <row r="388" spans="2:15">
      <c r="B388" s="122"/>
      <c r="C388" s="122"/>
      <c r="D388" s="122"/>
      <c r="E388" s="122"/>
      <c r="F388" s="123"/>
      <c r="G388" s="123"/>
      <c r="H388" s="123"/>
      <c r="I388" s="123"/>
      <c r="J388" s="123"/>
      <c r="K388" s="123"/>
      <c r="L388" s="123"/>
      <c r="M388" s="123"/>
      <c r="N388" s="123"/>
      <c r="O388" s="123"/>
    </row>
    <row r="389" spans="2:15">
      <c r="B389" s="122"/>
      <c r="C389" s="122"/>
      <c r="D389" s="122"/>
      <c r="E389" s="122"/>
      <c r="F389" s="123"/>
      <c r="G389" s="123"/>
      <c r="H389" s="123"/>
      <c r="I389" s="123"/>
      <c r="J389" s="123"/>
      <c r="K389" s="123"/>
      <c r="L389" s="123"/>
      <c r="M389" s="123"/>
      <c r="N389" s="123"/>
      <c r="O389" s="123"/>
    </row>
    <row r="390" spans="2:15">
      <c r="B390" s="122"/>
      <c r="C390" s="122"/>
      <c r="D390" s="122"/>
      <c r="E390" s="122"/>
      <c r="F390" s="123"/>
      <c r="G390" s="123"/>
      <c r="H390" s="123"/>
      <c r="I390" s="123"/>
      <c r="J390" s="123"/>
      <c r="K390" s="123"/>
      <c r="L390" s="123"/>
      <c r="M390" s="123"/>
      <c r="N390" s="123"/>
      <c r="O390" s="123"/>
    </row>
    <row r="391" spans="2:15">
      <c r="B391" s="122"/>
      <c r="C391" s="122"/>
      <c r="D391" s="122"/>
      <c r="E391" s="122"/>
      <c r="F391" s="123"/>
      <c r="G391" s="123"/>
      <c r="H391" s="123"/>
      <c r="I391" s="123"/>
      <c r="J391" s="123"/>
      <c r="K391" s="123"/>
      <c r="L391" s="123"/>
      <c r="M391" s="123"/>
      <c r="N391" s="123"/>
      <c r="O391" s="123"/>
    </row>
    <row r="392" spans="2:15">
      <c r="B392" s="122"/>
      <c r="C392" s="122"/>
      <c r="D392" s="122"/>
      <c r="E392" s="122"/>
      <c r="F392" s="123"/>
      <c r="G392" s="123"/>
      <c r="H392" s="123"/>
      <c r="I392" s="123"/>
      <c r="J392" s="123"/>
      <c r="K392" s="123"/>
      <c r="L392" s="123"/>
      <c r="M392" s="123"/>
      <c r="N392" s="123"/>
      <c r="O392" s="123"/>
    </row>
    <row r="393" spans="2:15">
      <c r="B393" s="122"/>
      <c r="C393" s="122"/>
      <c r="D393" s="122"/>
      <c r="E393" s="122"/>
      <c r="F393" s="123"/>
      <c r="G393" s="123"/>
      <c r="H393" s="123"/>
      <c r="I393" s="123"/>
      <c r="J393" s="123"/>
      <c r="K393" s="123"/>
      <c r="L393" s="123"/>
      <c r="M393" s="123"/>
      <c r="N393" s="123"/>
      <c r="O393" s="123"/>
    </row>
    <row r="394" spans="2:15">
      <c r="B394" s="122"/>
      <c r="C394" s="122"/>
      <c r="D394" s="122"/>
      <c r="E394" s="122"/>
      <c r="F394" s="123"/>
      <c r="G394" s="123"/>
      <c r="H394" s="123"/>
      <c r="I394" s="123"/>
      <c r="J394" s="123"/>
      <c r="K394" s="123"/>
      <c r="L394" s="123"/>
      <c r="M394" s="123"/>
      <c r="N394" s="123"/>
      <c r="O394" s="123"/>
    </row>
    <row r="395" spans="2:15">
      <c r="B395" s="122"/>
      <c r="C395" s="122"/>
      <c r="D395" s="122"/>
      <c r="E395" s="122"/>
      <c r="F395" s="123"/>
      <c r="G395" s="123"/>
      <c r="H395" s="123"/>
      <c r="I395" s="123"/>
      <c r="J395" s="123"/>
      <c r="K395" s="123"/>
      <c r="L395" s="123"/>
      <c r="M395" s="123"/>
      <c r="N395" s="123"/>
      <c r="O395" s="123"/>
    </row>
    <row r="396" spans="2:15">
      <c r="B396" s="122"/>
      <c r="C396" s="122"/>
      <c r="D396" s="122"/>
      <c r="E396" s="122"/>
      <c r="F396" s="123"/>
      <c r="G396" s="123"/>
      <c r="H396" s="123"/>
      <c r="I396" s="123"/>
      <c r="J396" s="123"/>
      <c r="K396" s="123"/>
      <c r="L396" s="123"/>
      <c r="M396" s="123"/>
      <c r="N396" s="123"/>
      <c r="O396" s="123"/>
    </row>
    <row r="397" spans="2:15">
      <c r="B397" s="122"/>
      <c r="C397" s="122"/>
      <c r="D397" s="122"/>
      <c r="E397" s="122"/>
      <c r="F397" s="123"/>
      <c r="G397" s="123"/>
      <c r="H397" s="123"/>
      <c r="I397" s="123"/>
      <c r="J397" s="123"/>
      <c r="K397" s="123"/>
      <c r="L397" s="123"/>
      <c r="M397" s="123"/>
      <c r="N397" s="123"/>
      <c r="O397" s="123"/>
    </row>
    <row r="398" spans="2:15">
      <c r="B398" s="122"/>
      <c r="C398" s="122"/>
      <c r="D398" s="122"/>
      <c r="E398" s="122"/>
      <c r="F398" s="123"/>
      <c r="G398" s="123"/>
      <c r="H398" s="123"/>
      <c r="I398" s="123"/>
      <c r="J398" s="123"/>
      <c r="K398" s="123"/>
      <c r="L398" s="123"/>
      <c r="M398" s="123"/>
      <c r="N398" s="123"/>
      <c r="O398" s="123"/>
    </row>
    <row r="399" spans="2:15">
      <c r="B399" s="122"/>
      <c r="C399" s="122"/>
      <c r="D399" s="122"/>
      <c r="E399" s="122"/>
      <c r="F399" s="123"/>
      <c r="G399" s="123"/>
      <c r="H399" s="123"/>
      <c r="I399" s="123"/>
      <c r="J399" s="123"/>
      <c r="K399" s="123"/>
      <c r="L399" s="123"/>
      <c r="M399" s="123"/>
      <c r="N399" s="123"/>
      <c r="O399" s="123"/>
    </row>
    <row r="400" spans="2:15">
      <c r="B400" s="122"/>
      <c r="C400" s="122"/>
      <c r="D400" s="122"/>
      <c r="E400" s="122"/>
      <c r="F400" s="123"/>
      <c r="G400" s="123"/>
      <c r="H400" s="123"/>
      <c r="I400" s="123"/>
      <c r="J400" s="123"/>
      <c r="K400" s="123"/>
      <c r="L400" s="123"/>
      <c r="M400" s="123"/>
      <c r="N400" s="123"/>
      <c r="O400" s="123"/>
    </row>
    <row r="401" spans="2:15">
      <c r="B401" s="122"/>
      <c r="C401" s="122"/>
      <c r="D401" s="122"/>
      <c r="E401" s="122"/>
      <c r="F401" s="123"/>
      <c r="G401" s="123"/>
      <c r="H401" s="123"/>
      <c r="I401" s="123"/>
      <c r="J401" s="123"/>
      <c r="K401" s="123"/>
      <c r="L401" s="123"/>
      <c r="M401" s="123"/>
      <c r="N401" s="123"/>
      <c r="O401" s="123"/>
    </row>
    <row r="402" spans="2:15">
      <c r="B402" s="122"/>
      <c r="C402" s="122"/>
      <c r="D402" s="122"/>
      <c r="E402" s="122"/>
      <c r="F402" s="123"/>
      <c r="G402" s="123"/>
      <c r="H402" s="123"/>
      <c r="I402" s="123"/>
      <c r="J402" s="123"/>
      <c r="K402" s="123"/>
      <c r="L402" s="123"/>
      <c r="M402" s="123"/>
      <c r="N402" s="123"/>
      <c r="O402" s="123"/>
    </row>
    <row r="403" spans="2:15">
      <c r="B403" s="122"/>
      <c r="C403" s="122"/>
      <c r="D403" s="122"/>
      <c r="E403" s="122"/>
      <c r="F403" s="123"/>
      <c r="G403" s="123"/>
      <c r="H403" s="123"/>
      <c r="I403" s="123"/>
      <c r="J403" s="123"/>
      <c r="K403" s="123"/>
      <c r="L403" s="123"/>
      <c r="M403" s="123"/>
      <c r="N403" s="123"/>
      <c r="O403" s="123"/>
    </row>
    <row r="404" spans="2:15">
      <c r="B404" s="122"/>
      <c r="C404" s="122"/>
      <c r="D404" s="122"/>
      <c r="E404" s="122"/>
      <c r="F404" s="123"/>
      <c r="G404" s="123"/>
      <c r="H404" s="123"/>
      <c r="I404" s="123"/>
      <c r="J404" s="123"/>
      <c r="K404" s="123"/>
      <c r="L404" s="123"/>
      <c r="M404" s="123"/>
      <c r="N404" s="123"/>
      <c r="O404" s="123"/>
    </row>
    <row r="405" spans="2:15">
      <c r="B405" s="122"/>
      <c r="C405" s="122"/>
      <c r="D405" s="122"/>
      <c r="E405" s="122"/>
      <c r="F405" s="123"/>
      <c r="G405" s="123"/>
      <c r="H405" s="123"/>
      <c r="I405" s="123"/>
      <c r="J405" s="123"/>
      <c r="K405" s="123"/>
      <c r="L405" s="123"/>
      <c r="M405" s="123"/>
      <c r="N405" s="123"/>
      <c r="O405" s="123"/>
    </row>
    <row r="406" spans="2:15">
      <c r="B406" s="122"/>
      <c r="C406" s="122"/>
      <c r="D406" s="122"/>
      <c r="E406" s="122"/>
      <c r="F406" s="123"/>
      <c r="G406" s="123"/>
      <c r="H406" s="123"/>
      <c r="I406" s="123"/>
      <c r="J406" s="123"/>
      <c r="K406" s="123"/>
      <c r="L406" s="123"/>
      <c r="M406" s="123"/>
      <c r="N406" s="123"/>
      <c r="O406" s="123"/>
    </row>
    <row r="407" spans="2:15">
      <c r="B407" s="122"/>
      <c r="C407" s="122"/>
      <c r="D407" s="122"/>
      <c r="E407" s="122"/>
      <c r="F407" s="123"/>
      <c r="G407" s="123"/>
      <c r="H407" s="123"/>
      <c r="I407" s="123"/>
      <c r="J407" s="123"/>
      <c r="K407" s="123"/>
      <c r="L407" s="123"/>
      <c r="M407" s="123"/>
      <c r="N407" s="123"/>
      <c r="O407" s="123"/>
    </row>
    <row r="408" spans="2:15">
      <c r="B408" s="122"/>
      <c r="C408" s="122"/>
      <c r="D408" s="122"/>
      <c r="E408" s="122"/>
      <c r="F408" s="123"/>
      <c r="G408" s="123"/>
      <c r="H408" s="123"/>
      <c r="I408" s="123"/>
      <c r="J408" s="123"/>
      <c r="K408" s="123"/>
      <c r="L408" s="123"/>
      <c r="M408" s="123"/>
      <c r="N408" s="123"/>
      <c r="O408" s="123"/>
    </row>
    <row r="409" spans="2:15">
      <c r="B409" s="122"/>
      <c r="C409" s="122"/>
      <c r="D409" s="122"/>
      <c r="E409" s="122"/>
      <c r="F409" s="123"/>
      <c r="G409" s="123"/>
      <c r="H409" s="123"/>
      <c r="I409" s="123"/>
      <c r="J409" s="123"/>
      <c r="K409" s="123"/>
      <c r="L409" s="123"/>
      <c r="M409" s="123"/>
      <c r="N409" s="123"/>
      <c r="O409" s="123"/>
    </row>
    <row r="410" spans="2:15">
      <c r="B410" s="122"/>
      <c r="C410" s="122"/>
      <c r="D410" s="122"/>
      <c r="E410" s="122"/>
      <c r="F410" s="123"/>
      <c r="G410" s="123"/>
      <c r="H410" s="123"/>
      <c r="I410" s="123"/>
      <c r="J410" s="123"/>
      <c r="K410" s="123"/>
      <c r="L410" s="123"/>
      <c r="M410" s="123"/>
      <c r="N410" s="123"/>
      <c r="O410" s="123"/>
    </row>
    <row r="411" spans="2:15">
      <c r="B411" s="122"/>
      <c r="C411" s="122"/>
      <c r="D411" s="122"/>
      <c r="E411" s="122"/>
      <c r="F411" s="123"/>
      <c r="G411" s="123"/>
      <c r="H411" s="123"/>
      <c r="I411" s="123"/>
      <c r="J411" s="123"/>
      <c r="K411" s="123"/>
      <c r="L411" s="123"/>
      <c r="M411" s="123"/>
      <c r="N411" s="123"/>
      <c r="O411" s="123"/>
    </row>
    <row r="412" spans="2:15">
      <c r="B412" s="122"/>
      <c r="C412" s="122"/>
      <c r="D412" s="122"/>
      <c r="E412" s="122"/>
      <c r="F412" s="123"/>
      <c r="G412" s="123"/>
      <c r="H412" s="123"/>
      <c r="I412" s="123"/>
      <c r="J412" s="123"/>
      <c r="K412" s="123"/>
      <c r="L412" s="123"/>
      <c r="M412" s="123"/>
      <c r="N412" s="123"/>
      <c r="O412" s="123"/>
    </row>
    <row r="413" spans="2:15">
      <c r="B413" s="122"/>
      <c r="C413" s="122"/>
      <c r="D413" s="122"/>
      <c r="E413" s="122"/>
      <c r="F413" s="123"/>
      <c r="G413" s="123"/>
      <c r="H413" s="123"/>
      <c r="I413" s="123"/>
      <c r="J413" s="123"/>
      <c r="K413" s="123"/>
      <c r="L413" s="123"/>
      <c r="M413" s="123"/>
      <c r="N413" s="123"/>
      <c r="O413" s="123"/>
    </row>
    <row r="414" spans="2:15">
      <c r="B414" s="122"/>
      <c r="C414" s="122"/>
      <c r="D414" s="122"/>
      <c r="E414" s="122"/>
      <c r="F414" s="123"/>
      <c r="G414" s="123"/>
      <c r="H414" s="123"/>
      <c r="I414" s="123"/>
      <c r="J414" s="123"/>
      <c r="K414" s="123"/>
      <c r="L414" s="123"/>
      <c r="M414" s="123"/>
      <c r="N414" s="123"/>
      <c r="O414" s="123"/>
    </row>
    <row r="415" spans="2:15">
      <c r="B415" s="122"/>
      <c r="C415" s="122"/>
      <c r="D415" s="122"/>
      <c r="E415" s="122"/>
      <c r="F415" s="123"/>
      <c r="G415" s="123"/>
      <c r="H415" s="123"/>
      <c r="I415" s="123"/>
      <c r="J415" s="123"/>
      <c r="K415" s="123"/>
      <c r="L415" s="123"/>
      <c r="M415" s="123"/>
      <c r="N415" s="123"/>
      <c r="O415" s="123"/>
    </row>
    <row r="416" spans="2:15">
      <c r="B416" s="122"/>
      <c r="C416" s="122"/>
      <c r="D416" s="122"/>
      <c r="E416" s="122"/>
      <c r="F416" s="123"/>
      <c r="G416" s="123"/>
      <c r="H416" s="123"/>
      <c r="I416" s="123"/>
      <c r="J416" s="123"/>
      <c r="K416" s="123"/>
      <c r="L416" s="123"/>
      <c r="M416" s="123"/>
      <c r="N416" s="123"/>
      <c r="O416" s="123"/>
    </row>
    <row r="417" spans="2:15">
      <c r="B417" s="122"/>
      <c r="C417" s="122"/>
      <c r="D417" s="122"/>
      <c r="E417" s="122"/>
      <c r="F417" s="123"/>
      <c r="G417" s="123"/>
      <c r="H417" s="123"/>
      <c r="I417" s="123"/>
      <c r="J417" s="123"/>
      <c r="K417" s="123"/>
      <c r="L417" s="123"/>
      <c r="M417" s="123"/>
      <c r="N417" s="123"/>
      <c r="O417" s="123"/>
    </row>
    <row r="418" spans="2:15">
      <c r="B418" s="122"/>
      <c r="C418" s="122"/>
      <c r="D418" s="122"/>
      <c r="E418" s="122"/>
      <c r="F418" s="123"/>
      <c r="G418" s="123"/>
      <c r="H418" s="123"/>
      <c r="I418" s="123"/>
      <c r="J418" s="123"/>
      <c r="K418" s="123"/>
      <c r="L418" s="123"/>
      <c r="M418" s="123"/>
      <c r="N418" s="123"/>
      <c r="O418" s="123"/>
    </row>
    <row r="419" spans="2:15">
      <c r="B419" s="122"/>
      <c r="C419" s="122"/>
      <c r="D419" s="122"/>
      <c r="E419" s="122"/>
      <c r="F419" s="123"/>
      <c r="G419" s="123"/>
      <c r="H419" s="123"/>
      <c r="I419" s="123"/>
      <c r="J419" s="123"/>
      <c r="K419" s="123"/>
      <c r="L419" s="123"/>
      <c r="M419" s="123"/>
      <c r="N419" s="123"/>
      <c r="O419" s="123"/>
    </row>
    <row r="420" spans="2:15">
      <c r="B420" s="122"/>
      <c r="C420" s="122"/>
      <c r="D420" s="122"/>
      <c r="E420" s="122"/>
      <c r="F420" s="123"/>
      <c r="G420" s="123"/>
      <c r="H420" s="123"/>
      <c r="I420" s="123"/>
      <c r="J420" s="123"/>
      <c r="K420" s="123"/>
      <c r="L420" s="123"/>
      <c r="M420" s="123"/>
      <c r="N420" s="123"/>
      <c r="O420" s="123"/>
    </row>
    <row r="421" spans="2:15">
      <c r="B421" s="122"/>
      <c r="C421" s="122"/>
      <c r="D421" s="122"/>
      <c r="E421" s="122"/>
      <c r="F421" s="123"/>
      <c r="G421" s="123"/>
      <c r="H421" s="123"/>
      <c r="I421" s="123"/>
      <c r="J421" s="123"/>
      <c r="K421" s="123"/>
      <c r="L421" s="123"/>
      <c r="M421" s="123"/>
      <c r="N421" s="123"/>
      <c r="O421" s="123"/>
    </row>
    <row r="422" spans="2:15">
      <c r="B422" s="122"/>
      <c r="C422" s="122"/>
      <c r="D422" s="122"/>
      <c r="E422" s="122"/>
      <c r="F422" s="123"/>
      <c r="G422" s="123"/>
      <c r="H422" s="123"/>
      <c r="I422" s="123"/>
      <c r="J422" s="123"/>
      <c r="K422" s="123"/>
      <c r="L422" s="123"/>
      <c r="M422" s="123"/>
      <c r="N422" s="123"/>
      <c r="O422" s="123"/>
    </row>
    <row r="423" spans="2:15">
      <c r="B423" s="122"/>
      <c r="C423" s="122"/>
      <c r="D423" s="122"/>
      <c r="E423" s="122"/>
      <c r="F423" s="123"/>
      <c r="G423" s="123"/>
      <c r="H423" s="123"/>
      <c r="I423" s="123"/>
      <c r="J423" s="123"/>
      <c r="K423" s="123"/>
      <c r="L423" s="123"/>
      <c r="M423" s="123"/>
      <c r="N423" s="123"/>
      <c r="O423" s="123"/>
    </row>
    <row r="424" spans="2:15">
      <c r="B424" s="122"/>
      <c r="C424" s="122"/>
      <c r="D424" s="122"/>
      <c r="E424" s="122"/>
      <c r="F424" s="123"/>
      <c r="G424" s="123"/>
      <c r="H424" s="123"/>
      <c r="I424" s="123"/>
      <c r="J424" s="123"/>
      <c r="K424" s="123"/>
      <c r="L424" s="123"/>
      <c r="M424" s="123"/>
      <c r="N424" s="123"/>
      <c r="O424" s="123"/>
    </row>
    <row r="425" spans="2:15">
      <c r="B425" s="122"/>
      <c r="C425" s="122"/>
      <c r="D425" s="122"/>
      <c r="E425" s="122"/>
      <c r="F425" s="123"/>
      <c r="G425" s="123"/>
      <c r="H425" s="123"/>
      <c r="I425" s="123"/>
      <c r="J425" s="123"/>
      <c r="K425" s="123"/>
      <c r="L425" s="123"/>
      <c r="M425" s="123"/>
      <c r="N425" s="123"/>
      <c r="O425" s="123"/>
    </row>
    <row r="426" spans="2:15">
      <c r="B426" s="122"/>
      <c r="C426" s="122"/>
      <c r="D426" s="122"/>
      <c r="E426" s="122"/>
      <c r="F426" s="123"/>
      <c r="G426" s="123"/>
      <c r="H426" s="123"/>
      <c r="I426" s="123"/>
      <c r="J426" s="123"/>
      <c r="K426" s="123"/>
      <c r="L426" s="123"/>
      <c r="M426" s="123"/>
      <c r="N426" s="123"/>
      <c r="O426" s="123"/>
    </row>
    <row r="427" spans="2:15">
      <c r="B427" s="122"/>
      <c r="C427" s="122"/>
      <c r="D427" s="122"/>
      <c r="E427" s="122"/>
      <c r="F427" s="123"/>
      <c r="G427" s="123"/>
      <c r="H427" s="123"/>
      <c r="I427" s="123"/>
      <c r="J427" s="123"/>
      <c r="K427" s="123"/>
      <c r="L427" s="123"/>
      <c r="M427" s="123"/>
      <c r="N427" s="123"/>
      <c r="O427" s="123"/>
    </row>
    <row r="428" spans="2:15">
      <c r="B428" s="122"/>
      <c r="C428" s="122"/>
      <c r="D428" s="122"/>
      <c r="E428" s="122"/>
      <c r="F428" s="123"/>
      <c r="G428" s="123"/>
      <c r="H428" s="123"/>
      <c r="I428" s="123"/>
      <c r="J428" s="123"/>
      <c r="K428" s="123"/>
      <c r="L428" s="123"/>
      <c r="M428" s="123"/>
      <c r="N428" s="123"/>
      <c r="O428" s="123"/>
    </row>
    <row r="429" spans="2:15">
      <c r="B429" s="122"/>
      <c r="C429" s="122"/>
      <c r="D429" s="122"/>
      <c r="E429" s="122"/>
      <c r="F429" s="123"/>
      <c r="G429" s="123"/>
      <c r="H429" s="123"/>
      <c r="I429" s="123"/>
      <c r="J429" s="123"/>
      <c r="K429" s="123"/>
      <c r="L429" s="123"/>
      <c r="M429" s="123"/>
      <c r="N429" s="123"/>
      <c r="O429" s="123"/>
    </row>
    <row r="430" spans="2:15">
      <c r="B430" s="122"/>
      <c r="C430" s="122"/>
      <c r="D430" s="122"/>
      <c r="E430" s="122"/>
      <c r="F430" s="123"/>
      <c r="G430" s="123"/>
      <c r="H430" s="123"/>
      <c r="I430" s="123"/>
      <c r="J430" s="123"/>
      <c r="K430" s="123"/>
      <c r="L430" s="123"/>
      <c r="M430" s="123"/>
      <c r="N430" s="123"/>
      <c r="O430" s="123"/>
    </row>
    <row r="431" spans="2:15">
      <c r="B431" s="122"/>
      <c r="C431" s="122"/>
      <c r="D431" s="122"/>
      <c r="E431" s="122"/>
      <c r="F431" s="123"/>
      <c r="G431" s="123"/>
      <c r="H431" s="123"/>
      <c r="I431" s="123"/>
      <c r="J431" s="123"/>
      <c r="K431" s="123"/>
      <c r="L431" s="123"/>
      <c r="M431" s="123"/>
      <c r="N431" s="123"/>
      <c r="O431" s="123"/>
    </row>
    <row r="432" spans="2:15">
      <c r="B432" s="122"/>
      <c r="C432" s="122"/>
      <c r="D432" s="122"/>
      <c r="E432" s="122"/>
      <c r="F432" s="123"/>
      <c r="G432" s="123"/>
      <c r="H432" s="123"/>
      <c r="I432" s="123"/>
      <c r="J432" s="123"/>
      <c r="K432" s="123"/>
      <c r="L432" s="123"/>
      <c r="M432" s="123"/>
      <c r="N432" s="123"/>
      <c r="O432" s="123"/>
    </row>
    <row r="433" spans="2:15">
      <c r="B433" s="122"/>
      <c r="C433" s="122"/>
      <c r="D433" s="122"/>
      <c r="E433" s="122"/>
      <c r="F433" s="123"/>
      <c r="G433" s="123"/>
      <c r="H433" s="123"/>
      <c r="I433" s="123"/>
      <c r="J433" s="123"/>
      <c r="K433" s="123"/>
      <c r="L433" s="123"/>
      <c r="M433" s="123"/>
      <c r="N433" s="123"/>
      <c r="O433" s="123"/>
    </row>
    <row r="434" spans="2:15">
      <c r="B434" s="122"/>
      <c r="C434" s="122"/>
      <c r="D434" s="122"/>
      <c r="E434" s="122"/>
      <c r="F434" s="123"/>
      <c r="G434" s="123"/>
      <c r="H434" s="123"/>
      <c r="I434" s="123"/>
      <c r="J434" s="123"/>
      <c r="K434" s="123"/>
      <c r="L434" s="123"/>
      <c r="M434" s="123"/>
      <c r="N434" s="123"/>
      <c r="O434" s="123"/>
    </row>
    <row r="435" spans="2:15">
      <c r="B435" s="122"/>
      <c r="C435" s="122"/>
      <c r="D435" s="122"/>
      <c r="E435" s="122"/>
      <c r="F435" s="123"/>
      <c r="G435" s="123"/>
      <c r="H435" s="123"/>
      <c r="I435" s="123"/>
      <c r="J435" s="123"/>
      <c r="K435" s="123"/>
      <c r="L435" s="123"/>
      <c r="M435" s="123"/>
      <c r="N435" s="123"/>
      <c r="O435" s="123"/>
    </row>
    <row r="436" spans="2:15">
      <c r="B436" s="122"/>
      <c r="C436" s="122"/>
      <c r="D436" s="122"/>
      <c r="E436" s="122"/>
      <c r="F436" s="123"/>
      <c r="G436" s="123"/>
      <c r="H436" s="123"/>
      <c r="I436" s="123"/>
      <c r="J436" s="123"/>
      <c r="K436" s="123"/>
      <c r="L436" s="123"/>
      <c r="M436" s="123"/>
      <c r="N436" s="123"/>
      <c r="O436" s="123"/>
    </row>
    <row r="437" spans="2:15">
      <c r="B437" s="122"/>
      <c r="C437" s="122"/>
      <c r="D437" s="122"/>
      <c r="E437" s="122"/>
      <c r="F437" s="123"/>
      <c r="G437" s="123"/>
      <c r="H437" s="123"/>
      <c r="I437" s="123"/>
      <c r="J437" s="123"/>
      <c r="K437" s="123"/>
      <c r="L437" s="123"/>
      <c r="M437" s="123"/>
      <c r="N437" s="123"/>
      <c r="O437" s="123"/>
    </row>
    <row r="438" spans="2:15">
      <c r="B438" s="122"/>
      <c r="C438" s="122"/>
      <c r="D438" s="122"/>
      <c r="E438" s="122"/>
      <c r="F438" s="123"/>
      <c r="G438" s="123"/>
      <c r="H438" s="123"/>
      <c r="I438" s="123"/>
      <c r="J438" s="123"/>
      <c r="K438" s="123"/>
      <c r="L438" s="123"/>
      <c r="M438" s="123"/>
      <c r="N438" s="123"/>
      <c r="O438" s="123"/>
    </row>
    <row r="439" spans="2:15">
      <c r="B439" s="122"/>
      <c r="C439" s="122"/>
      <c r="D439" s="122"/>
      <c r="E439" s="122"/>
      <c r="F439" s="123"/>
      <c r="G439" s="123"/>
      <c r="H439" s="123"/>
      <c r="I439" s="123"/>
      <c r="J439" s="123"/>
      <c r="K439" s="123"/>
      <c r="L439" s="123"/>
      <c r="M439" s="123"/>
      <c r="N439" s="123"/>
      <c r="O439" s="123"/>
    </row>
    <row r="440" spans="2:15">
      <c r="B440" s="122"/>
      <c r="C440" s="122"/>
      <c r="D440" s="122"/>
      <c r="E440" s="122"/>
      <c r="F440" s="123"/>
      <c r="G440" s="123"/>
      <c r="H440" s="123"/>
      <c r="I440" s="123"/>
      <c r="J440" s="123"/>
      <c r="K440" s="123"/>
      <c r="L440" s="123"/>
      <c r="M440" s="123"/>
      <c r="N440" s="123"/>
      <c r="O440" s="123"/>
    </row>
    <row r="441" spans="2:15">
      <c r="B441" s="122"/>
      <c r="C441" s="122"/>
      <c r="D441" s="122"/>
      <c r="E441" s="122"/>
      <c r="F441" s="123"/>
      <c r="G441" s="123"/>
      <c r="H441" s="123"/>
      <c r="I441" s="123"/>
      <c r="J441" s="123"/>
      <c r="K441" s="123"/>
      <c r="L441" s="123"/>
      <c r="M441" s="123"/>
      <c r="N441" s="123"/>
      <c r="O441" s="123"/>
    </row>
    <row r="442" spans="2:15">
      <c r="B442" s="122"/>
      <c r="C442" s="122"/>
      <c r="D442" s="122"/>
      <c r="E442" s="122"/>
      <c r="F442" s="123"/>
      <c r="G442" s="123"/>
      <c r="H442" s="123"/>
      <c r="I442" s="123"/>
      <c r="J442" s="123"/>
      <c r="K442" s="123"/>
      <c r="L442" s="123"/>
      <c r="M442" s="123"/>
      <c r="N442" s="123"/>
      <c r="O442" s="123"/>
    </row>
    <row r="443" spans="2:15">
      <c r="B443" s="122"/>
      <c r="C443" s="122"/>
      <c r="D443" s="122"/>
      <c r="E443" s="122"/>
      <c r="F443" s="123"/>
      <c r="G443" s="123"/>
      <c r="H443" s="123"/>
      <c r="I443" s="123"/>
      <c r="J443" s="123"/>
      <c r="K443" s="123"/>
      <c r="L443" s="123"/>
      <c r="M443" s="123"/>
      <c r="N443" s="123"/>
      <c r="O443" s="123"/>
    </row>
    <row r="444" spans="2:15">
      <c r="B444" s="122"/>
      <c r="C444" s="122"/>
      <c r="D444" s="122"/>
      <c r="E444" s="122"/>
      <c r="F444" s="123"/>
      <c r="G444" s="123"/>
      <c r="H444" s="123"/>
      <c r="I444" s="123"/>
      <c r="J444" s="123"/>
      <c r="K444" s="123"/>
      <c r="L444" s="123"/>
      <c r="M444" s="123"/>
      <c r="N444" s="123"/>
      <c r="O444" s="123"/>
    </row>
    <row r="445" spans="2:15">
      <c r="B445" s="122"/>
      <c r="C445" s="122"/>
      <c r="D445" s="122"/>
      <c r="E445" s="122"/>
      <c r="F445" s="123"/>
      <c r="G445" s="123"/>
      <c r="H445" s="123"/>
      <c r="I445" s="123"/>
      <c r="J445" s="123"/>
      <c r="K445" s="123"/>
      <c r="L445" s="123"/>
      <c r="M445" s="123"/>
      <c r="N445" s="123"/>
      <c r="O445" s="123"/>
    </row>
    <row r="446" spans="2:15">
      <c r="B446" s="122"/>
      <c r="C446" s="122"/>
      <c r="D446" s="122"/>
      <c r="E446" s="122"/>
      <c r="F446" s="123"/>
      <c r="G446" s="123"/>
      <c r="H446" s="123"/>
      <c r="I446" s="123"/>
      <c r="J446" s="123"/>
      <c r="K446" s="123"/>
      <c r="L446" s="123"/>
      <c r="M446" s="123"/>
      <c r="N446" s="123"/>
      <c r="O446" s="123"/>
    </row>
    <row r="447" spans="2:15">
      <c r="B447" s="122"/>
      <c r="C447" s="122"/>
      <c r="D447" s="122"/>
      <c r="E447" s="122"/>
      <c r="F447" s="123"/>
      <c r="G447" s="123"/>
      <c r="H447" s="123"/>
      <c r="I447" s="123"/>
      <c r="J447" s="123"/>
      <c r="K447" s="123"/>
      <c r="L447" s="123"/>
      <c r="M447" s="123"/>
      <c r="N447" s="123"/>
      <c r="O447" s="123"/>
    </row>
    <row r="448" spans="2:15">
      <c r="B448" s="122"/>
      <c r="C448" s="122"/>
      <c r="D448" s="122"/>
      <c r="E448" s="122"/>
      <c r="F448" s="123"/>
      <c r="G448" s="123"/>
      <c r="H448" s="123"/>
      <c r="I448" s="123"/>
      <c r="J448" s="123"/>
      <c r="K448" s="123"/>
      <c r="L448" s="123"/>
      <c r="M448" s="123"/>
      <c r="N448" s="123"/>
      <c r="O448" s="123"/>
    </row>
    <row r="449" spans="2:15">
      <c r="B449" s="122"/>
      <c r="C449" s="122"/>
      <c r="D449" s="122"/>
      <c r="E449" s="122"/>
      <c r="F449" s="123"/>
      <c r="G449" s="123"/>
      <c r="H449" s="123"/>
      <c r="I449" s="123"/>
      <c r="J449" s="123"/>
      <c r="K449" s="123"/>
      <c r="L449" s="123"/>
      <c r="M449" s="123"/>
      <c r="N449" s="123"/>
      <c r="O449" s="123"/>
    </row>
    <row r="450" spans="2:15">
      <c r="B450" s="122"/>
      <c r="C450" s="122"/>
      <c r="D450" s="122"/>
      <c r="E450" s="122"/>
      <c r="F450" s="123"/>
      <c r="G450" s="123"/>
      <c r="H450" s="123"/>
      <c r="I450" s="123"/>
      <c r="J450" s="123"/>
      <c r="K450" s="123"/>
      <c r="L450" s="123"/>
      <c r="M450" s="123"/>
      <c r="N450" s="123"/>
      <c r="O450" s="123"/>
    </row>
    <row r="451" spans="2:15">
      <c r="B451" s="122"/>
      <c r="C451" s="122"/>
      <c r="D451" s="122"/>
      <c r="E451" s="122"/>
      <c r="F451" s="123"/>
      <c r="G451" s="123"/>
      <c r="H451" s="123"/>
      <c r="I451" s="123"/>
      <c r="J451" s="123"/>
      <c r="K451" s="123"/>
      <c r="L451" s="123"/>
      <c r="M451" s="123"/>
      <c r="N451" s="123"/>
      <c r="O451" s="123"/>
    </row>
    <row r="452" spans="2:15">
      <c r="B452" s="122"/>
      <c r="C452" s="122"/>
      <c r="D452" s="122"/>
      <c r="E452" s="122"/>
      <c r="F452" s="123"/>
      <c r="G452" s="123"/>
      <c r="H452" s="123"/>
      <c r="I452" s="123"/>
      <c r="J452" s="123"/>
      <c r="K452" s="123"/>
      <c r="L452" s="123"/>
      <c r="M452" s="123"/>
      <c r="N452" s="123"/>
      <c r="O452" s="123"/>
    </row>
    <row r="453" spans="2:15">
      <c r="B453" s="122"/>
      <c r="C453" s="122"/>
      <c r="D453" s="122"/>
      <c r="E453" s="122"/>
      <c r="F453" s="123"/>
      <c r="G453" s="123"/>
      <c r="H453" s="123"/>
      <c r="I453" s="123"/>
      <c r="J453" s="123"/>
      <c r="K453" s="123"/>
      <c r="L453" s="123"/>
      <c r="M453" s="123"/>
      <c r="N453" s="123"/>
      <c r="O453" s="123"/>
    </row>
    <row r="454" spans="2:15">
      <c r="B454" s="122"/>
      <c r="C454" s="122"/>
      <c r="D454" s="122"/>
      <c r="E454" s="122"/>
      <c r="F454" s="123"/>
      <c r="G454" s="123"/>
      <c r="H454" s="123"/>
      <c r="I454" s="123"/>
      <c r="J454" s="123"/>
      <c r="K454" s="123"/>
      <c r="L454" s="123"/>
      <c r="M454" s="123"/>
      <c r="N454" s="123"/>
      <c r="O454" s="123"/>
    </row>
    <row r="455" spans="2:15">
      <c r="B455" s="122"/>
      <c r="C455" s="122"/>
      <c r="D455" s="122"/>
      <c r="E455" s="122"/>
      <c r="F455" s="123"/>
      <c r="G455" s="123"/>
      <c r="H455" s="123"/>
      <c r="I455" s="123"/>
      <c r="J455" s="123"/>
      <c r="K455" s="123"/>
      <c r="L455" s="123"/>
      <c r="M455" s="123"/>
      <c r="N455" s="123"/>
      <c r="O455" s="123"/>
    </row>
    <row r="456" spans="2:15">
      <c r="B456" s="122"/>
      <c r="C456" s="122"/>
      <c r="D456" s="122"/>
      <c r="E456" s="122"/>
      <c r="F456" s="123"/>
      <c r="G456" s="123"/>
      <c r="H456" s="123"/>
      <c r="I456" s="123"/>
      <c r="J456" s="123"/>
      <c r="K456" s="123"/>
      <c r="L456" s="123"/>
      <c r="M456" s="123"/>
      <c r="N456" s="123"/>
      <c r="O456" s="123"/>
    </row>
    <row r="457" spans="2:15">
      <c r="B457" s="122"/>
      <c r="C457" s="122"/>
      <c r="D457" s="122"/>
      <c r="E457" s="122"/>
      <c r="F457" s="123"/>
      <c r="G457" s="123"/>
      <c r="H457" s="123"/>
      <c r="I457" s="123"/>
      <c r="J457" s="123"/>
      <c r="K457" s="123"/>
      <c r="L457" s="123"/>
      <c r="M457" s="123"/>
      <c r="N457" s="123"/>
      <c r="O457" s="123"/>
    </row>
    <row r="458" spans="2:15">
      <c r="B458" s="122"/>
      <c r="C458" s="122"/>
      <c r="D458" s="122"/>
      <c r="E458" s="122"/>
      <c r="F458" s="123"/>
      <c r="G458" s="123"/>
      <c r="H458" s="123"/>
      <c r="I458" s="123"/>
      <c r="J458" s="123"/>
      <c r="K458" s="123"/>
      <c r="L458" s="123"/>
      <c r="M458" s="123"/>
      <c r="N458" s="123"/>
      <c r="O458" s="123"/>
    </row>
    <row r="459" spans="2:15">
      <c r="B459" s="122"/>
      <c r="C459" s="122"/>
      <c r="D459" s="122"/>
      <c r="E459" s="122"/>
      <c r="F459" s="123"/>
      <c r="G459" s="123"/>
      <c r="H459" s="123"/>
      <c r="I459" s="123"/>
      <c r="J459" s="123"/>
      <c r="K459" s="123"/>
      <c r="L459" s="123"/>
      <c r="M459" s="123"/>
      <c r="N459" s="123"/>
      <c r="O459" s="123"/>
    </row>
    <row r="460" spans="2:15">
      <c r="B460" s="122"/>
      <c r="C460" s="122"/>
      <c r="D460" s="122"/>
      <c r="E460" s="122"/>
      <c r="F460" s="123"/>
      <c r="G460" s="123"/>
      <c r="H460" s="123"/>
      <c r="I460" s="123"/>
      <c r="J460" s="123"/>
      <c r="K460" s="123"/>
      <c r="L460" s="123"/>
      <c r="M460" s="123"/>
      <c r="N460" s="123"/>
      <c r="O460" s="123"/>
    </row>
    <row r="461" spans="2:15">
      <c r="B461" s="122"/>
      <c r="C461" s="122"/>
      <c r="D461" s="122"/>
      <c r="E461" s="122"/>
      <c r="F461" s="123"/>
      <c r="G461" s="123"/>
      <c r="H461" s="123"/>
      <c r="I461" s="123"/>
      <c r="J461" s="123"/>
      <c r="K461" s="123"/>
      <c r="L461" s="123"/>
      <c r="M461" s="123"/>
      <c r="N461" s="123"/>
      <c r="O461" s="123"/>
    </row>
    <row r="462" spans="2:15">
      <c r="B462" s="122"/>
      <c r="C462" s="122"/>
      <c r="D462" s="122"/>
      <c r="E462" s="122"/>
      <c r="F462" s="123"/>
      <c r="G462" s="123"/>
      <c r="H462" s="123"/>
      <c r="I462" s="123"/>
      <c r="J462" s="123"/>
      <c r="K462" s="123"/>
      <c r="L462" s="123"/>
      <c r="M462" s="123"/>
      <c r="N462" s="123"/>
      <c r="O462" s="123"/>
    </row>
    <row r="463" spans="2:15">
      <c r="B463" s="122"/>
      <c r="C463" s="122"/>
      <c r="D463" s="122"/>
      <c r="E463" s="122"/>
      <c r="F463" s="123"/>
      <c r="G463" s="123"/>
      <c r="H463" s="123"/>
      <c r="I463" s="123"/>
      <c r="J463" s="123"/>
      <c r="K463" s="123"/>
      <c r="L463" s="123"/>
      <c r="M463" s="123"/>
      <c r="N463" s="123"/>
      <c r="O463" s="123"/>
    </row>
    <row r="464" spans="2:15">
      <c r="B464" s="122"/>
      <c r="C464" s="122"/>
      <c r="D464" s="122"/>
      <c r="E464" s="122"/>
      <c r="F464" s="123"/>
      <c r="G464" s="123"/>
      <c r="H464" s="123"/>
      <c r="I464" s="123"/>
      <c r="J464" s="123"/>
      <c r="K464" s="123"/>
      <c r="L464" s="123"/>
      <c r="M464" s="123"/>
      <c r="N464" s="123"/>
      <c r="O464" s="123"/>
    </row>
    <row r="465" spans="2:15">
      <c r="B465" s="122"/>
      <c r="C465" s="122"/>
      <c r="D465" s="122"/>
      <c r="E465" s="122"/>
      <c r="F465" s="123"/>
      <c r="G465" s="123"/>
      <c r="H465" s="123"/>
      <c r="I465" s="123"/>
      <c r="J465" s="123"/>
      <c r="K465" s="123"/>
      <c r="L465" s="123"/>
      <c r="M465" s="123"/>
      <c r="N465" s="123"/>
      <c r="O465" s="123"/>
    </row>
    <row r="466" spans="2:15">
      <c r="B466" s="122"/>
      <c r="C466" s="122"/>
      <c r="D466" s="122"/>
      <c r="E466" s="122"/>
      <c r="F466" s="123"/>
      <c r="G466" s="123"/>
      <c r="H466" s="123"/>
      <c r="I466" s="123"/>
      <c r="J466" s="123"/>
      <c r="K466" s="123"/>
      <c r="L466" s="123"/>
      <c r="M466" s="123"/>
      <c r="N466" s="123"/>
      <c r="O466" s="123"/>
    </row>
    <row r="467" spans="2:15">
      <c r="B467" s="122"/>
      <c r="C467" s="122"/>
      <c r="D467" s="122"/>
      <c r="E467" s="122"/>
      <c r="F467" s="123"/>
      <c r="G467" s="123"/>
      <c r="H467" s="123"/>
      <c r="I467" s="123"/>
      <c r="J467" s="123"/>
      <c r="K467" s="123"/>
      <c r="L467" s="123"/>
      <c r="M467" s="123"/>
      <c r="N467" s="123"/>
      <c r="O467" s="123"/>
    </row>
    <row r="468" spans="2:15">
      <c r="B468" s="122"/>
      <c r="C468" s="122"/>
      <c r="D468" s="122"/>
      <c r="E468" s="122"/>
      <c r="F468" s="123"/>
      <c r="G468" s="123"/>
      <c r="H468" s="123"/>
      <c r="I468" s="123"/>
      <c r="J468" s="123"/>
      <c r="K468" s="123"/>
      <c r="L468" s="123"/>
      <c r="M468" s="123"/>
      <c r="N468" s="123"/>
      <c r="O468" s="123"/>
    </row>
    <row r="469" spans="2:15">
      <c r="B469" s="122"/>
      <c r="C469" s="122"/>
      <c r="D469" s="122"/>
      <c r="E469" s="122"/>
      <c r="F469" s="123"/>
      <c r="G469" s="123"/>
      <c r="H469" s="123"/>
      <c r="I469" s="123"/>
      <c r="J469" s="123"/>
      <c r="K469" s="123"/>
      <c r="L469" s="123"/>
      <c r="M469" s="123"/>
      <c r="N469" s="123"/>
      <c r="O469" s="123"/>
    </row>
    <row r="470" spans="2:15">
      <c r="B470" s="122"/>
      <c r="C470" s="122"/>
      <c r="D470" s="122"/>
      <c r="E470" s="122"/>
      <c r="F470" s="123"/>
      <c r="G470" s="123"/>
      <c r="H470" s="123"/>
      <c r="I470" s="123"/>
      <c r="J470" s="123"/>
      <c r="K470" s="123"/>
      <c r="L470" s="123"/>
      <c r="M470" s="123"/>
      <c r="N470" s="123"/>
      <c r="O470" s="123"/>
    </row>
    <row r="471" spans="2:15">
      <c r="B471" s="122"/>
      <c r="C471" s="122"/>
      <c r="D471" s="122"/>
      <c r="E471" s="122"/>
      <c r="F471" s="123"/>
      <c r="G471" s="123"/>
      <c r="H471" s="123"/>
      <c r="I471" s="123"/>
      <c r="J471" s="123"/>
      <c r="K471" s="123"/>
      <c r="L471" s="123"/>
      <c r="M471" s="123"/>
      <c r="N471" s="123"/>
      <c r="O471" s="123"/>
    </row>
    <row r="472" spans="2:15">
      <c r="B472" s="122"/>
      <c r="C472" s="122"/>
      <c r="D472" s="122"/>
      <c r="E472" s="122"/>
      <c r="F472" s="123"/>
      <c r="G472" s="123"/>
      <c r="H472" s="123"/>
      <c r="I472" s="123"/>
      <c r="J472" s="123"/>
      <c r="K472" s="123"/>
      <c r="L472" s="123"/>
      <c r="M472" s="123"/>
      <c r="N472" s="123"/>
      <c r="O472" s="123"/>
    </row>
    <row r="473" spans="2:15">
      <c r="B473" s="122"/>
      <c r="C473" s="122"/>
      <c r="D473" s="122"/>
      <c r="E473" s="122"/>
      <c r="F473" s="123"/>
      <c r="G473" s="123"/>
      <c r="H473" s="123"/>
      <c r="I473" s="123"/>
      <c r="J473" s="123"/>
      <c r="K473" s="123"/>
      <c r="L473" s="123"/>
      <c r="M473" s="123"/>
      <c r="N473" s="123"/>
      <c r="O473" s="123"/>
    </row>
    <row r="474" spans="2:15">
      <c r="B474" s="122"/>
      <c r="C474" s="122"/>
      <c r="D474" s="122"/>
      <c r="E474" s="122"/>
      <c r="F474" s="123"/>
      <c r="G474" s="123"/>
      <c r="H474" s="123"/>
      <c r="I474" s="123"/>
      <c r="J474" s="123"/>
      <c r="K474" s="123"/>
      <c r="L474" s="123"/>
      <c r="M474" s="123"/>
      <c r="N474" s="123"/>
      <c r="O474" s="123"/>
    </row>
    <row r="475" spans="2:15">
      <c r="B475" s="122"/>
      <c r="C475" s="122"/>
      <c r="D475" s="122"/>
      <c r="E475" s="122"/>
      <c r="F475" s="123"/>
      <c r="G475" s="123"/>
      <c r="H475" s="123"/>
      <c r="I475" s="123"/>
      <c r="J475" s="123"/>
      <c r="K475" s="123"/>
      <c r="L475" s="123"/>
      <c r="M475" s="123"/>
      <c r="N475" s="123"/>
      <c r="O475" s="123"/>
    </row>
    <row r="476" spans="2:15">
      <c r="B476" s="122"/>
      <c r="C476" s="122"/>
      <c r="D476" s="122"/>
      <c r="E476" s="122"/>
      <c r="F476" s="123"/>
      <c r="G476" s="123"/>
      <c r="H476" s="123"/>
      <c r="I476" s="123"/>
      <c r="J476" s="123"/>
      <c r="K476" s="123"/>
      <c r="L476" s="123"/>
      <c r="M476" s="123"/>
      <c r="N476" s="123"/>
      <c r="O476" s="123"/>
    </row>
    <row r="477" spans="2:15">
      <c r="B477" s="122"/>
      <c r="C477" s="122"/>
      <c r="D477" s="122"/>
      <c r="E477" s="122"/>
      <c r="F477" s="123"/>
      <c r="G477" s="123"/>
      <c r="H477" s="123"/>
      <c r="I477" s="123"/>
      <c r="J477" s="123"/>
      <c r="K477" s="123"/>
      <c r="L477" s="123"/>
      <c r="M477" s="123"/>
      <c r="N477" s="123"/>
      <c r="O477" s="123"/>
    </row>
    <row r="478" spans="2:15">
      <c r="B478" s="122"/>
      <c r="C478" s="122"/>
      <c r="D478" s="122"/>
      <c r="E478" s="122"/>
      <c r="F478" s="123"/>
      <c r="G478" s="123"/>
      <c r="H478" s="123"/>
      <c r="I478" s="123"/>
      <c r="J478" s="123"/>
      <c r="K478" s="123"/>
      <c r="L478" s="123"/>
      <c r="M478" s="123"/>
      <c r="N478" s="123"/>
      <c r="O478" s="123"/>
    </row>
    <row r="479" spans="2:15">
      <c r="B479" s="122"/>
      <c r="C479" s="122"/>
      <c r="D479" s="122"/>
      <c r="E479" s="122"/>
      <c r="F479" s="123"/>
      <c r="G479" s="123"/>
      <c r="H479" s="123"/>
      <c r="I479" s="123"/>
      <c r="J479" s="123"/>
      <c r="K479" s="123"/>
      <c r="L479" s="123"/>
      <c r="M479" s="123"/>
      <c r="N479" s="123"/>
      <c r="O479" s="123"/>
    </row>
    <row r="480" spans="2:15">
      <c r="B480" s="122"/>
      <c r="C480" s="122"/>
      <c r="D480" s="122"/>
      <c r="E480" s="122"/>
      <c r="F480" s="123"/>
      <c r="G480" s="123"/>
      <c r="H480" s="123"/>
      <c r="I480" s="123"/>
      <c r="J480" s="123"/>
      <c r="K480" s="123"/>
      <c r="L480" s="123"/>
      <c r="M480" s="123"/>
      <c r="N480" s="123"/>
      <c r="O480" s="123"/>
    </row>
    <row r="481" spans="2:15">
      <c r="B481" s="122"/>
      <c r="C481" s="122"/>
      <c r="D481" s="122"/>
      <c r="E481" s="122"/>
      <c r="F481" s="123"/>
      <c r="G481" s="123"/>
      <c r="H481" s="123"/>
      <c r="I481" s="123"/>
      <c r="J481" s="123"/>
      <c r="K481" s="123"/>
      <c r="L481" s="123"/>
      <c r="M481" s="123"/>
      <c r="N481" s="123"/>
      <c r="O481" s="123"/>
    </row>
    <row r="482" spans="2:15">
      <c r="B482" s="122"/>
      <c r="C482" s="122"/>
      <c r="D482" s="122"/>
      <c r="E482" s="122"/>
      <c r="F482" s="123"/>
      <c r="G482" s="123"/>
      <c r="H482" s="123"/>
      <c r="I482" s="123"/>
      <c r="J482" s="123"/>
      <c r="K482" s="123"/>
      <c r="L482" s="123"/>
      <c r="M482" s="123"/>
      <c r="N482" s="123"/>
      <c r="O482" s="123"/>
    </row>
    <row r="483" spans="2:15">
      <c r="B483" s="122"/>
      <c r="C483" s="122"/>
      <c r="D483" s="122"/>
      <c r="E483" s="122"/>
      <c r="F483" s="123"/>
      <c r="G483" s="123"/>
      <c r="H483" s="123"/>
      <c r="I483" s="123"/>
      <c r="J483" s="123"/>
      <c r="K483" s="123"/>
      <c r="L483" s="123"/>
      <c r="M483" s="123"/>
      <c r="N483" s="123"/>
      <c r="O483" s="123"/>
    </row>
    <row r="484" spans="2:15">
      <c r="B484" s="122"/>
      <c r="C484" s="122"/>
      <c r="D484" s="122"/>
      <c r="E484" s="122"/>
      <c r="F484" s="123"/>
      <c r="G484" s="123"/>
      <c r="H484" s="123"/>
      <c r="I484" s="123"/>
      <c r="J484" s="123"/>
      <c r="K484" s="123"/>
      <c r="L484" s="123"/>
      <c r="M484" s="123"/>
      <c r="N484" s="123"/>
      <c r="O484" s="123"/>
    </row>
    <row r="485" spans="2:15">
      <c r="B485" s="122"/>
      <c r="C485" s="122"/>
      <c r="D485" s="122"/>
      <c r="E485" s="122"/>
      <c r="F485" s="123"/>
      <c r="G485" s="123"/>
      <c r="H485" s="123"/>
      <c r="I485" s="123"/>
      <c r="J485" s="123"/>
      <c r="K485" s="123"/>
      <c r="L485" s="123"/>
      <c r="M485" s="123"/>
      <c r="N485" s="123"/>
      <c r="O485" s="123"/>
    </row>
    <row r="486" spans="2:15">
      <c r="B486" s="122"/>
      <c r="C486" s="122"/>
      <c r="D486" s="122"/>
      <c r="E486" s="122"/>
      <c r="F486" s="123"/>
      <c r="G486" s="123"/>
      <c r="H486" s="123"/>
      <c r="I486" s="123"/>
      <c r="J486" s="123"/>
      <c r="K486" s="123"/>
      <c r="L486" s="123"/>
      <c r="M486" s="123"/>
      <c r="N486" s="123"/>
      <c r="O486" s="123"/>
    </row>
    <row r="487" spans="2:15">
      <c r="B487" s="122"/>
      <c r="C487" s="122"/>
      <c r="D487" s="122"/>
      <c r="E487" s="122"/>
      <c r="F487" s="123"/>
      <c r="G487" s="123"/>
      <c r="H487" s="123"/>
      <c r="I487" s="123"/>
      <c r="J487" s="123"/>
      <c r="K487" s="123"/>
      <c r="L487" s="123"/>
      <c r="M487" s="123"/>
      <c r="N487" s="123"/>
      <c r="O487" s="123"/>
    </row>
    <row r="488" spans="2:15">
      <c r="B488" s="122"/>
      <c r="C488" s="122"/>
      <c r="D488" s="122"/>
      <c r="E488" s="122"/>
      <c r="F488" s="123"/>
      <c r="G488" s="123"/>
      <c r="H488" s="123"/>
      <c r="I488" s="123"/>
      <c r="J488" s="123"/>
      <c r="K488" s="123"/>
      <c r="L488" s="123"/>
      <c r="M488" s="123"/>
      <c r="N488" s="123"/>
      <c r="O488" s="123"/>
    </row>
    <row r="489" spans="2:15">
      <c r="B489" s="122"/>
      <c r="C489" s="122"/>
      <c r="D489" s="122"/>
      <c r="E489" s="122"/>
      <c r="F489" s="123"/>
      <c r="G489" s="123"/>
      <c r="H489" s="123"/>
      <c r="I489" s="123"/>
      <c r="J489" s="123"/>
      <c r="K489" s="123"/>
      <c r="L489" s="123"/>
      <c r="M489" s="123"/>
      <c r="N489" s="123"/>
      <c r="O489" s="123"/>
    </row>
    <row r="490" spans="2:15">
      <c r="B490" s="122"/>
      <c r="C490" s="122"/>
      <c r="D490" s="122"/>
      <c r="E490" s="122"/>
      <c r="F490" s="123"/>
      <c r="G490" s="123"/>
      <c r="H490" s="123"/>
      <c r="I490" s="123"/>
      <c r="J490" s="123"/>
      <c r="K490" s="123"/>
      <c r="L490" s="123"/>
      <c r="M490" s="123"/>
      <c r="N490" s="123"/>
      <c r="O490" s="123"/>
    </row>
    <row r="491" spans="2:15">
      <c r="B491" s="122"/>
      <c r="C491" s="122"/>
      <c r="D491" s="122"/>
      <c r="E491" s="122"/>
      <c r="F491" s="123"/>
      <c r="G491" s="123"/>
      <c r="H491" s="123"/>
      <c r="I491" s="123"/>
      <c r="J491" s="123"/>
      <c r="K491" s="123"/>
      <c r="L491" s="123"/>
      <c r="M491" s="123"/>
      <c r="N491" s="123"/>
      <c r="O491" s="123"/>
    </row>
    <row r="492" spans="2:15">
      <c r="B492" s="122"/>
      <c r="C492" s="122"/>
      <c r="D492" s="122"/>
      <c r="E492" s="122"/>
      <c r="F492" s="123"/>
      <c r="G492" s="123"/>
      <c r="H492" s="123"/>
      <c r="I492" s="123"/>
      <c r="J492" s="123"/>
      <c r="K492" s="123"/>
      <c r="L492" s="123"/>
      <c r="M492" s="123"/>
      <c r="N492" s="123"/>
      <c r="O492" s="123"/>
    </row>
    <row r="493" spans="2:15">
      <c r="B493" s="122"/>
      <c r="C493" s="122"/>
      <c r="D493" s="122"/>
      <c r="E493" s="122"/>
      <c r="F493" s="123"/>
      <c r="G493" s="123"/>
      <c r="H493" s="123"/>
      <c r="I493" s="123"/>
      <c r="J493" s="123"/>
      <c r="K493" s="123"/>
      <c r="L493" s="123"/>
      <c r="M493" s="123"/>
      <c r="N493" s="123"/>
      <c r="O493" s="123"/>
    </row>
    <row r="494" spans="2:15">
      <c r="B494" s="122"/>
      <c r="C494" s="122"/>
      <c r="D494" s="122"/>
      <c r="E494" s="122"/>
      <c r="F494" s="123"/>
      <c r="G494" s="123"/>
      <c r="H494" s="123"/>
      <c r="I494" s="123"/>
      <c r="J494" s="123"/>
      <c r="K494" s="123"/>
      <c r="L494" s="123"/>
      <c r="M494" s="123"/>
      <c r="N494" s="123"/>
      <c r="O494" s="123"/>
    </row>
    <row r="495" spans="2:15">
      <c r="B495" s="122"/>
      <c r="C495" s="122"/>
      <c r="D495" s="122"/>
      <c r="E495" s="122"/>
      <c r="F495" s="123"/>
      <c r="G495" s="123"/>
      <c r="H495" s="123"/>
      <c r="I495" s="123"/>
      <c r="J495" s="123"/>
      <c r="K495" s="123"/>
      <c r="L495" s="123"/>
      <c r="M495" s="123"/>
      <c r="N495" s="123"/>
      <c r="O495" s="123"/>
    </row>
    <row r="496" spans="2:15">
      <c r="B496" s="122"/>
      <c r="C496" s="122"/>
      <c r="D496" s="122"/>
      <c r="E496" s="122"/>
      <c r="F496" s="123"/>
      <c r="G496" s="123"/>
      <c r="H496" s="123"/>
      <c r="I496" s="123"/>
      <c r="J496" s="123"/>
      <c r="K496" s="123"/>
      <c r="L496" s="123"/>
      <c r="M496" s="123"/>
      <c r="N496" s="123"/>
      <c r="O496" s="123"/>
    </row>
    <row r="497" spans="2:15">
      <c r="B497" s="122"/>
      <c r="C497" s="122"/>
      <c r="D497" s="122"/>
      <c r="E497" s="122"/>
      <c r="F497" s="123"/>
      <c r="G497" s="123"/>
      <c r="H497" s="123"/>
      <c r="I497" s="123"/>
      <c r="J497" s="123"/>
      <c r="K497" s="123"/>
      <c r="L497" s="123"/>
      <c r="M497" s="123"/>
      <c r="N497" s="123"/>
      <c r="O497" s="123"/>
    </row>
    <row r="498" spans="2:15">
      <c r="B498" s="122"/>
      <c r="C498" s="122"/>
      <c r="D498" s="122"/>
      <c r="E498" s="122"/>
      <c r="F498" s="123"/>
      <c r="G498" s="123"/>
      <c r="H498" s="123"/>
      <c r="I498" s="123"/>
      <c r="J498" s="123"/>
      <c r="K498" s="123"/>
      <c r="L498" s="123"/>
      <c r="M498" s="123"/>
      <c r="N498" s="123"/>
      <c r="O498" s="123"/>
    </row>
    <row r="499" spans="2:15">
      <c r="B499" s="122"/>
      <c r="C499" s="122"/>
      <c r="D499" s="122"/>
      <c r="E499" s="122"/>
      <c r="F499" s="123"/>
      <c r="G499" s="123"/>
      <c r="H499" s="123"/>
      <c r="I499" s="123"/>
      <c r="J499" s="123"/>
      <c r="K499" s="123"/>
      <c r="L499" s="123"/>
      <c r="M499" s="123"/>
      <c r="N499" s="123"/>
      <c r="O499" s="123"/>
    </row>
    <row r="500" spans="2:15">
      <c r="B500" s="122"/>
      <c r="C500" s="122"/>
      <c r="D500" s="122"/>
      <c r="E500" s="122"/>
      <c r="F500" s="123"/>
      <c r="G500" s="123"/>
      <c r="H500" s="123"/>
      <c r="I500" s="123"/>
      <c r="J500" s="123"/>
      <c r="K500" s="123"/>
      <c r="L500" s="123"/>
      <c r="M500" s="123"/>
      <c r="N500" s="123"/>
      <c r="O500" s="123"/>
    </row>
    <row r="501" spans="2:15">
      <c r="B501" s="122"/>
      <c r="C501" s="122"/>
      <c r="D501" s="122"/>
      <c r="E501" s="122"/>
      <c r="F501" s="123"/>
      <c r="G501" s="123"/>
      <c r="H501" s="123"/>
      <c r="I501" s="123"/>
      <c r="J501" s="123"/>
      <c r="K501" s="123"/>
      <c r="L501" s="123"/>
      <c r="M501" s="123"/>
      <c r="N501" s="123"/>
      <c r="O501" s="123"/>
    </row>
    <row r="502" spans="2:15">
      <c r="B502" s="122"/>
      <c r="C502" s="122"/>
      <c r="D502" s="122"/>
      <c r="E502" s="122"/>
      <c r="F502" s="123"/>
      <c r="G502" s="123"/>
      <c r="H502" s="123"/>
      <c r="I502" s="123"/>
      <c r="J502" s="123"/>
      <c r="K502" s="123"/>
      <c r="L502" s="123"/>
      <c r="M502" s="123"/>
      <c r="N502" s="123"/>
      <c r="O502" s="123"/>
    </row>
    <row r="503" spans="2:15">
      <c r="B503" s="122"/>
      <c r="C503" s="122"/>
      <c r="D503" s="122"/>
      <c r="E503" s="122"/>
      <c r="F503" s="123"/>
      <c r="G503" s="123"/>
      <c r="H503" s="123"/>
      <c r="I503" s="123"/>
      <c r="J503" s="123"/>
      <c r="K503" s="123"/>
      <c r="L503" s="123"/>
      <c r="M503" s="123"/>
      <c r="N503" s="123"/>
      <c r="O503" s="123"/>
    </row>
    <row r="504" spans="2:15">
      <c r="B504" s="122"/>
      <c r="C504" s="122"/>
      <c r="D504" s="122"/>
      <c r="E504" s="122"/>
      <c r="F504" s="123"/>
      <c r="G504" s="123"/>
      <c r="H504" s="123"/>
      <c r="I504" s="123"/>
      <c r="J504" s="123"/>
      <c r="K504" s="123"/>
      <c r="L504" s="123"/>
      <c r="M504" s="123"/>
      <c r="N504" s="123"/>
      <c r="O504" s="123"/>
    </row>
    <row r="505" spans="2:15">
      <c r="B505" s="122"/>
      <c r="C505" s="122"/>
      <c r="D505" s="122"/>
      <c r="E505" s="122"/>
      <c r="F505" s="123"/>
      <c r="G505" s="123"/>
      <c r="H505" s="123"/>
      <c r="I505" s="123"/>
      <c r="J505" s="123"/>
      <c r="K505" s="123"/>
      <c r="L505" s="123"/>
      <c r="M505" s="123"/>
      <c r="N505" s="123"/>
      <c r="O505" s="123"/>
    </row>
    <row r="506" spans="2:15">
      <c r="B506" s="122"/>
      <c r="C506" s="122"/>
      <c r="D506" s="122"/>
      <c r="E506" s="122"/>
      <c r="F506" s="123"/>
      <c r="G506" s="123"/>
      <c r="H506" s="123"/>
      <c r="I506" s="123"/>
      <c r="J506" s="123"/>
      <c r="K506" s="123"/>
      <c r="L506" s="123"/>
      <c r="M506" s="123"/>
      <c r="N506" s="123"/>
      <c r="O506" s="123"/>
    </row>
    <row r="507" spans="2:15">
      <c r="B507" s="122"/>
      <c r="C507" s="122"/>
      <c r="D507" s="122"/>
      <c r="E507" s="122"/>
      <c r="F507" s="123"/>
      <c r="G507" s="123"/>
      <c r="H507" s="123"/>
      <c r="I507" s="123"/>
      <c r="J507" s="123"/>
      <c r="K507" s="123"/>
      <c r="L507" s="123"/>
      <c r="M507" s="123"/>
      <c r="N507" s="123"/>
      <c r="O507" s="123"/>
    </row>
    <row r="508" spans="2:15">
      <c r="B508" s="122"/>
      <c r="C508" s="122"/>
      <c r="D508" s="122"/>
      <c r="E508" s="122"/>
      <c r="F508" s="123"/>
      <c r="G508" s="123"/>
      <c r="H508" s="123"/>
      <c r="I508" s="123"/>
      <c r="J508" s="123"/>
      <c r="K508" s="123"/>
      <c r="L508" s="123"/>
      <c r="M508" s="123"/>
      <c r="N508" s="123"/>
      <c r="O508" s="123"/>
    </row>
    <row r="509" spans="2:15">
      <c r="B509" s="122"/>
      <c r="C509" s="122"/>
      <c r="D509" s="122"/>
      <c r="E509" s="122"/>
      <c r="F509" s="123"/>
      <c r="G509" s="123"/>
      <c r="H509" s="123"/>
      <c r="I509" s="123"/>
      <c r="J509" s="123"/>
      <c r="K509" s="123"/>
      <c r="L509" s="123"/>
      <c r="M509" s="123"/>
      <c r="N509" s="123"/>
      <c r="O509" s="123"/>
    </row>
    <row r="510" spans="2:15">
      <c r="B510" s="122"/>
      <c r="C510" s="122"/>
      <c r="D510" s="122"/>
      <c r="E510" s="122"/>
      <c r="F510" s="123"/>
      <c r="G510" s="123"/>
      <c r="H510" s="123"/>
      <c r="I510" s="123"/>
      <c r="J510" s="123"/>
      <c r="K510" s="123"/>
      <c r="L510" s="123"/>
      <c r="M510" s="123"/>
      <c r="N510" s="123"/>
      <c r="O510" s="123"/>
    </row>
    <row r="511" spans="2:15">
      <c r="B511" s="122"/>
      <c r="C511" s="122"/>
      <c r="D511" s="122"/>
      <c r="E511" s="122"/>
      <c r="F511" s="123"/>
      <c r="G511" s="123"/>
      <c r="H511" s="123"/>
      <c r="I511" s="123"/>
      <c r="J511" s="123"/>
      <c r="K511" s="123"/>
      <c r="L511" s="123"/>
      <c r="M511" s="123"/>
      <c r="N511" s="123"/>
      <c r="O511" s="123"/>
    </row>
    <row r="512" spans="2:15">
      <c r="B512" s="122"/>
      <c r="C512" s="122"/>
      <c r="D512" s="122"/>
      <c r="E512" s="122"/>
      <c r="F512" s="123"/>
      <c r="G512" s="123"/>
      <c r="H512" s="123"/>
      <c r="I512" s="123"/>
      <c r="J512" s="123"/>
      <c r="K512" s="123"/>
      <c r="L512" s="123"/>
      <c r="M512" s="123"/>
      <c r="N512" s="123"/>
      <c r="O512" s="123"/>
    </row>
    <row r="513" spans="2:15">
      <c r="B513" s="122"/>
      <c r="C513" s="122"/>
      <c r="D513" s="122"/>
      <c r="E513" s="122"/>
      <c r="F513" s="123"/>
      <c r="G513" s="123"/>
      <c r="H513" s="123"/>
      <c r="I513" s="123"/>
      <c r="J513" s="123"/>
      <c r="K513" s="123"/>
      <c r="L513" s="123"/>
      <c r="M513" s="123"/>
      <c r="N513" s="123"/>
      <c r="O513" s="123"/>
    </row>
    <row r="514" spans="2:15">
      <c r="B514" s="122"/>
      <c r="C514" s="122"/>
      <c r="D514" s="122"/>
      <c r="E514" s="122"/>
      <c r="F514" s="123"/>
      <c r="G514" s="123"/>
      <c r="H514" s="123"/>
      <c r="I514" s="123"/>
      <c r="J514" s="123"/>
      <c r="K514" s="123"/>
      <c r="L514" s="123"/>
      <c r="M514" s="123"/>
      <c r="N514" s="123"/>
      <c r="O514" s="123"/>
    </row>
    <row r="515" spans="2:15">
      <c r="B515" s="122"/>
      <c r="C515" s="122"/>
      <c r="D515" s="122"/>
      <c r="E515" s="122"/>
      <c r="F515" s="123"/>
      <c r="G515" s="123"/>
      <c r="H515" s="123"/>
      <c r="I515" s="123"/>
      <c r="J515" s="123"/>
      <c r="K515" s="123"/>
      <c r="L515" s="123"/>
      <c r="M515" s="123"/>
      <c r="N515" s="123"/>
      <c r="O515" s="123"/>
    </row>
    <row r="516" spans="2:15">
      <c r="B516" s="122"/>
      <c r="C516" s="122"/>
      <c r="D516" s="122"/>
      <c r="E516" s="122"/>
      <c r="F516" s="123"/>
      <c r="G516" s="123"/>
      <c r="H516" s="123"/>
      <c r="I516" s="123"/>
      <c r="J516" s="123"/>
      <c r="K516" s="123"/>
      <c r="L516" s="123"/>
      <c r="M516" s="123"/>
      <c r="N516" s="123"/>
      <c r="O516" s="123"/>
    </row>
    <row r="517" spans="2:15">
      <c r="B517" s="122"/>
      <c r="C517" s="122"/>
      <c r="D517" s="122"/>
      <c r="E517" s="122"/>
      <c r="F517" s="123"/>
      <c r="G517" s="123"/>
      <c r="H517" s="123"/>
      <c r="I517" s="123"/>
      <c r="J517" s="123"/>
      <c r="K517" s="123"/>
      <c r="L517" s="123"/>
      <c r="M517" s="123"/>
      <c r="N517" s="123"/>
      <c r="O517" s="123"/>
    </row>
    <row r="518" spans="2:15">
      <c r="B518" s="122"/>
      <c r="C518" s="122"/>
      <c r="D518" s="122"/>
      <c r="E518" s="122"/>
      <c r="F518" s="123"/>
      <c r="G518" s="123"/>
      <c r="H518" s="123"/>
      <c r="I518" s="123"/>
      <c r="J518" s="123"/>
      <c r="K518" s="123"/>
      <c r="L518" s="123"/>
      <c r="M518" s="123"/>
      <c r="N518" s="123"/>
      <c r="O518" s="123"/>
    </row>
    <row r="519" spans="2:15">
      <c r="B519" s="122"/>
      <c r="C519" s="122"/>
      <c r="D519" s="122"/>
      <c r="E519" s="122"/>
      <c r="F519" s="123"/>
      <c r="G519" s="123"/>
      <c r="H519" s="123"/>
      <c r="I519" s="123"/>
      <c r="J519" s="123"/>
      <c r="K519" s="123"/>
      <c r="L519" s="123"/>
      <c r="M519" s="123"/>
      <c r="N519" s="123"/>
      <c r="O519" s="123"/>
    </row>
    <row r="520" spans="2:15">
      <c r="B520" s="122"/>
      <c r="C520" s="122"/>
      <c r="D520" s="122"/>
      <c r="E520" s="122"/>
      <c r="F520" s="123"/>
      <c r="G520" s="123"/>
      <c r="H520" s="123"/>
      <c r="I520" s="123"/>
      <c r="J520" s="123"/>
      <c r="K520" s="123"/>
      <c r="L520" s="123"/>
      <c r="M520" s="123"/>
      <c r="N520" s="123"/>
      <c r="O520" s="123"/>
    </row>
    <row r="521" spans="2:15">
      <c r="B521" s="122"/>
      <c r="C521" s="122"/>
      <c r="D521" s="122"/>
      <c r="E521" s="122"/>
      <c r="F521" s="123"/>
      <c r="G521" s="123"/>
      <c r="H521" s="123"/>
      <c r="I521" s="123"/>
      <c r="J521" s="123"/>
      <c r="K521" s="123"/>
      <c r="L521" s="123"/>
      <c r="M521" s="123"/>
      <c r="N521" s="123"/>
      <c r="O521" s="123"/>
    </row>
    <row r="522" spans="2:15">
      <c r="B522" s="122"/>
      <c r="C522" s="122"/>
      <c r="D522" s="122"/>
      <c r="E522" s="122"/>
      <c r="F522" s="123"/>
      <c r="G522" s="123"/>
      <c r="H522" s="123"/>
      <c r="I522" s="123"/>
      <c r="J522" s="123"/>
      <c r="K522" s="123"/>
      <c r="L522" s="123"/>
      <c r="M522" s="123"/>
      <c r="N522" s="123"/>
      <c r="O522" s="123"/>
    </row>
    <row r="523" spans="2:15">
      <c r="B523" s="122"/>
      <c r="C523" s="122"/>
      <c r="D523" s="122"/>
      <c r="E523" s="122"/>
      <c r="F523" s="123"/>
      <c r="G523" s="123"/>
      <c r="H523" s="123"/>
      <c r="I523" s="123"/>
      <c r="J523" s="123"/>
      <c r="K523" s="123"/>
      <c r="L523" s="123"/>
      <c r="M523" s="123"/>
      <c r="N523" s="123"/>
      <c r="O523" s="123"/>
    </row>
    <row r="524" spans="2:15">
      <c r="B524" s="122"/>
      <c r="C524" s="122"/>
      <c r="D524" s="122"/>
      <c r="E524" s="122"/>
      <c r="F524" s="123"/>
      <c r="G524" s="123"/>
      <c r="H524" s="123"/>
      <c r="I524" s="123"/>
      <c r="J524" s="123"/>
      <c r="K524" s="123"/>
      <c r="L524" s="123"/>
      <c r="M524" s="123"/>
      <c r="N524" s="123"/>
      <c r="O524" s="123"/>
    </row>
    <row r="525" spans="2:15">
      <c r="B525" s="122"/>
      <c r="C525" s="122"/>
      <c r="D525" s="122"/>
      <c r="E525" s="122"/>
      <c r="F525" s="123"/>
      <c r="G525" s="123"/>
      <c r="H525" s="123"/>
      <c r="I525" s="123"/>
      <c r="J525" s="123"/>
      <c r="K525" s="123"/>
      <c r="L525" s="123"/>
      <c r="M525" s="123"/>
      <c r="N525" s="123"/>
      <c r="O525" s="123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18 B20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L796"/>
  <sheetViews>
    <sheetView rightToLeft="1" workbookViewId="0"/>
  </sheetViews>
  <sheetFormatPr defaultColWidth="9.140625" defaultRowHeight="18"/>
  <cols>
    <col min="1" max="1" width="6.28515625" style="1" customWidth="1"/>
    <col min="2" max="2" width="32.85546875" style="2" bestFit="1" customWidth="1"/>
    <col min="3" max="3" width="48.7109375" style="2" customWidth="1"/>
    <col min="4" max="4" width="9.7109375" style="2" bestFit="1" customWidth="1"/>
    <col min="5" max="5" width="21" style="2" bestFit="1" customWidth="1"/>
    <col min="6" max="6" width="12" style="1" bestFit="1" customWidth="1"/>
    <col min="7" max="7" width="7" style="1" bestFit="1" customWidth="1"/>
    <col min="8" max="8" width="8.42578125" style="1" bestFit="1" customWidth="1"/>
    <col min="9" max="10" width="6.85546875" style="1" bestFit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12">
      <c r="B1" s="46" t="s">
        <v>140</v>
      </c>
      <c r="C1" s="67" t="s" vm="1">
        <v>216</v>
      </c>
    </row>
    <row r="2" spans="2:12">
      <c r="B2" s="46" t="s">
        <v>139</v>
      </c>
      <c r="C2" s="67" t="s">
        <v>217</v>
      </c>
    </row>
    <row r="3" spans="2:12">
      <c r="B3" s="46" t="s">
        <v>141</v>
      </c>
      <c r="C3" s="67" t="s">
        <v>218</v>
      </c>
    </row>
    <row r="4" spans="2:12">
      <c r="B4" s="46" t="s">
        <v>142</v>
      </c>
      <c r="C4" s="67">
        <v>8602</v>
      </c>
    </row>
    <row r="6" spans="2:12" ht="26.25" customHeight="1">
      <c r="B6" s="151" t="s">
        <v>167</v>
      </c>
      <c r="C6" s="152"/>
      <c r="D6" s="152"/>
      <c r="E6" s="152"/>
      <c r="F6" s="152"/>
      <c r="G6" s="152"/>
      <c r="H6" s="152"/>
      <c r="I6" s="152"/>
      <c r="J6" s="152"/>
      <c r="K6" s="152"/>
      <c r="L6" s="153"/>
    </row>
    <row r="7" spans="2:12" ht="26.25" customHeight="1">
      <c r="B7" s="151" t="s">
        <v>88</v>
      </c>
      <c r="C7" s="152"/>
      <c r="D7" s="152"/>
      <c r="E7" s="152"/>
      <c r="F7" s="152"/>
      <c r="G7" s="152"/>
      <c r="H7" s="152"/>
      <c r="I7" s="152"/>
      <c r="J7" s="152"/>
      <c r="K7" s="152"/>
      <c r="L7" s="153"/>
    </row>
    <row r="8" spans="2:12" s="3" customFormat="1" ht="78.75">
      <c r="B8" s="21" t="s">
        <v>110</v>
      </c>
      <c r="C8" s="29" t="s">
        <v>43</v>
      </c>
      <c r="D8" s="29" t="s">
        <v>113</v>
      </c>
      <c r="E8" s="29" t="s">
        <v>62</v>
      </c>
      <c r="F8" s="29" t="s">
        <v>97</v>
      </c>
      <c r="G8" s="29" t="s">
        <v>193</v>
      </c>
      <c r="H8" s="29" t="s">
        <v>192</v>
      </c>
      <c r="I8" s="29" t="s">
        <v>59</v>
      </c>
      <c r="J8" s="29" t="s">
        <v>56</v>
      </c>
      <c r="K8" s="29" t="s">
        <v>143</v>
      </c>
      <c r="L8" s="65" t="s">
        <v>145</v>
      </c>
    </row>
    <row r="9" spans="2:12" s="3" customFormat="1" ht="25.5">
      <c r="B9" s="14"/>
      <c r="C9" s="15"/>
      <c r="D9" s="15"/>
      <c r="E9" s="15"/>
      <c r="F9" s="15"/>
      <c r="G9" s="15" t="s">
        <v>200</v>
      </c>
      <c r="H9" s="15"/>
      <c r="I9" s="15" t="s">
        <v>196</v>
      </c>
      <c r="J9" s="15" t="s">
        <v>19</v>
      </c>
      <c r="K9" s="31" t="s">
        <v>19</v>
      </c>
      <c r="L9" s="16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2" s="4" customFormat="1" ht="18" customHeight="1">
      <c r="B11" s="68" t="s">
        <v>46</v>
      </c>
      <c r="C11" s="69"/>
      <c r="D11" s="69"/>
      <c r="E11" s="69"/>
      <c r="F11" s="69"/>
      <c r="G11" s="76"/>
      <c r="H11" s="78"/>
      <c r="I11" s="76">
        <v>9.9812736999999999E-2</v>
      </c>
      <c r="J11" s="69"/>
      <c r="K11" s="77">
        <f>IFERROR(I11/$I$11,0)</f>
        <v>1</v>
      </c>
      <c r="L11" s="77">
        <f>I11/'סכום נכסי הקרן'!$C$42</f>
        <v>1.2790385841987312E-6</v>
      </c>
    </row>
    <row r="12" spans="2:12" s="4" customFormat="1" ht="18" customHeight="1">
      <c r="B12" s="93" t="s">
        <v>24</v>
      </c>
      <c r="C12" s="69"/>
      <c r="D12" s="69"/>
      <c r="E12" s="69"/>
      <c r="F12" s="69"/>
      <c r="G12" s="76"/>
      <c r="H12" s="78"/>
      <c r="I12" s="76">
        <v>9.4565819000000009E-2</v>
      </c>
      <c r="J12" s="69"/>
      <c r="K12" s="77">
        <f t="shared" ref="K12:K21" si="0">IFERROR(I12/$I$11,0)</f>
        <v>0.94743238029831811</v>
      </c>
      <c r="L12" s="77">
        <f>I12/'סכום נכסי הקרן'!$C$42</f>
        <v>1.2118025703207949E-6</v>
      </c>
    </row>
    <row r="13" spans="2:12">
      <c r="B13" s="87" t="s">
        <v>1381</v>
      </c>
      <c r="C13" s="71"/>
      <c r="D13" s="71"/>
      <c r="E13" s="71"/>
      <c r="F13" s="71"/>
      <c r="G13" s="79"/>
      <c r="H13" s="81"/>
      <c r="I13" s="79">
        <v>9.4565819000000009E-2</v>
      </c>
      <c r="J13" s="71"/>
      <c r="K13" s="80">
        <f t="shared" si="0"/>
        <v>0.94743238029831811</v>
      </c>
      <c r="L13" s="80">
        <f>I13/'סכום נכסי הקרן'!$C$42</f>
        <v>1.2118025703207949E-6</v>
      </c>
    </row>
    <row r="14" spans="2:12">
      <c r="B14" s="75" t="s">
        <v>1382</v>
      </c>
      <c r="C14" s="69" t="s">
        <v>1383</v>
      </c>
      <c r="D14" s="82" t="s">
        <v>114</v>
      </c>
      <c r="E14" s="82" t="s">
        <v>421</v>
      </c>
      <c r="F14" s="82" t="s">
        <v>127</v>
      </c>
      <c r="G14" s="76">
        <v>4.3265250000000002</v>
      </c>
      <c r="H14" s="78">
        <v>1696</v>
      </c>
      <c r="I14" s="76">
        <v>7.3377864000000001E-2</v>
      </c>
      <c r="J14" s="77">
        <v>2.1632625E-6</v>
      </c>
      <c r="K14" s="77">
        <f t="shared" si="0"/>
        <v>0.73515531389546007</v>
      </c>
      <c r="L14" s="77">
        <f>I14/'סכום נכסי הקרן'!$C$42</f>
        <v>9.4029201185102316E-7</v>
      </c>
    </row>
    <row r="15" spans="2:12">
      <c r="B15" s="75" t="s">
        <v>1384</v>
      </c>
      <c r="C15" s="69" t="s">
        <v>1385</v>
      </c>
      <c r="D15" s="82" t="s">
        <v>114</v>
      </c>
      <c r="E15" s="82" t="s">
        <v>151</v>
      </c>
      <c r="F15" s="82" t="s">
        <v>127</v>
      </c>
      <c r="G15" s="76">
        <v>54.596625000000003</v>
      </c>
      <c r="H15" s="78">
        <v>9.1</v>
      </c>
      <c r="I15" s="76">
        <v>4.9682930000000004E-3</v>
      </c>
      <c r="J15" s="77">
        <v>3.6409041657452699E-6</v>
      </c>
      <c r="K15" s="77">
        <f t="shared" si="0"/>
        <v>4.9776142297350293E-2</v>
      </c>
      <c r="L15" s="77">
        <f>I15/'סכום נכסי הקרן'!$C$42</f>
        <v>6.3665606570877505E-8</v>
      </c>
    </row>
    <row r="16" spans="2:12">
      <c r="B16" s="75" t="s">
        <v>1386</v>
      </c>
      <c r="C16" s="69" t="s">
        <v>1387</v>
      </c>
      <c r="D16" s="82" t="s">
        <v>114</v>
      </c>
      <c r="E16" s="82" t="s">
        <v>421</v>
      </c>
      <c r="F16" s="82" t="s">
        <v>127</v>
      </c>
      <c r="G16" s="76">
        <v>33.650750000000002</v>
      </c>
      <c r="H16" s="78">
        <v>48.2</v>
      </c>
      <c r="I16" s="76">
        <v>1.6219661999999999E-2</v>
      </c>
      <c r="J16" s="77">
        <v>2.7470000000000001E-6</v>
      </c>
      <c r="K16" s="77">
        <f t="shared" si="0"/>
        <v>0.1625009241055077</v>
      </c>
      <c r="L16" s="77">
        <f>I16/'סכום נכסי הקרן'!$C$42</f>
        <v>2.0784495189889405E-7</v>
      </c>
    </row>
    <row r="17" spans="2:12">
      <c r="B17" s="72"/>
      <c r="C17" s="69"/>
      <c r="D17" s="69"/>
      <c r="E17" s="69"/>
      <c r="F17" s="69"/>
      <c r="G17" s="76"/>
      <c r="H17" s="78"/>
      <c r="I17" s="69"/>
      <c r="J17" s="69"/>
      <c r="K17" s="77"/>
      <c r="L17" s="69"/>
    </row>
    <row r="18" spans="2:12">
      <c r="B18" s="93" t="s">
        <v>39</v>
      </c>
      <c r="C18" s="69"/>
      <c r="D18" s="69"/>
      <c r="E18" s="69"/>
      <c r="F18" s="69"/>
      <c r="G18" s="76"/>
      <c r="H18" s="78"/>
      <c r="I18" s="76">
        <v>5.2469179999999989E-3</v>
      </c>
      <c r="J18" s="69"/>
      <c r="K18" s="77">
        <f t="shared" si="0"/>
        <v>5.2567619701681952E-2</v>
      </c>
      <c r="L18" s="77">
        <f>I18/'סכום נכסי הקרן'!$C$42</f>
        <v>6.7236013877936615E-8</v>
      </c>
    </row>
    <row r="19" spans="2:12">
      <c r="B19" s="87" t="s">
        <v>1388</v>
      </c>
      <c r="C19" s="71"/>
      <c r="D19" s="71"/>
      <c r="E19" s="71"/>
      <c r="F19" s="71"/>
      <c r="G19" s="79"/>
      <c r="H19" s="81"/>
      <c r="I19" s="79">
        <v>5.2469179999999989E-3</v>
      </c>
      <c r="J19" s="71"/>
      <c r="K19" s="80">
        <f t="shared" si="0"/>
        <v>5.2567619701681952E-2</v>
      </c>
      <c r="L19" s="80">
        <f>I19/'סכום נכסי הקרן'!$C$42</f>
        <v>6.7236013877936615E-8</v>
      </c>
    </row>
    <row r="20" spans="2:12">
      <c r="B20" s="75" t="s">
        <v>1389</v>
      </c>
      <c r="C20" s="69" t="s">
        <v>1390</v>
      </c>
      <c r="D20" s="82" t="s">
        <v>1095</v>
      </c>
      <c r="E20" s="82" t="s">
        <v>1197</v>
      </c>
      <c r="F20" s="82" t="s">
        <v>126</v>
      </c>
      <c r="G20" s="76">
        <v>8.2409999999999997</v>
      </c>
      <c r="H20" s="78">
        <v>14.97</v>
      </c>
      <c r="I20" s="76">
        <v>4.4597450000000002E-3</v>
      </c>
      <c r="J20" s="77">
        <v>2.4673652694610779E-7</v>
      </c>
      <c r="K20" s="77">
        <f t="shared" si="0"/>
        <v>4.4681121208007754E-2</v>
      </c>
      <c r="L20" s="77">
        <f>I20/'סכום נכסי הקרן'!$C$42</f>
        <v>5.7148878010302149E-8</v>
      </c>
    </row>
    <row r="21" spans="2:12">
      <c r="B21" s="75" t="s">
        <v>1391</v>
      </c>
      <c r="C21" s="69" t="s">
        <v>1392</v>
      </c>
      <c r="D21" s="82" t="s">
        <v>1113</v>
      </c>
      <c r="E21" s="82" t="s">
        <v>1127</v>
      </c>
      <c r="F21" s="82" t="s">
        <v>126</v>
      </c>
      <c r="G21" s="76">
        <v>2.1775190000000002</v>
      </c>
      <c r="H21" s="78">
        <v>10</v>
      </c>
      <c r="I21" s="76">
        <v>7.8717299999999995E-4</v>
      </c>
      <c r="J21" s="77">
        <v>8.6067944664031633E-8</v>
      </c>
      <c r="K21" s="77">
        <f t="shared" si="0"/>
        <v>7.8864984936742096E-3</v>
      </c>
      <c r="L21" s="77">
        <f>I21/'סכום נכסי הקרן'!$C$42</f>
        <v>1.0087135867634487E-8</v>
      </c>
    </row>
    <row r="22" spans="2:12">
      <c r="B22" s="72"/>
      <c r="C22" s="69"/>
      <c r="D22" s="69"/>
      <c r="E22" s="69"/>
      <c r="F22" s="69"/>
      <c r="G22" s="76"/>
      <c r="H22" s="78"/>
      <c r="I22" s="69"/>
      <c r="J22" s="69"/>
      <c r="K22" s="77"/>
      <c r="L22" s="69"/>
    </row>
    <row r="23" spans="2:12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12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130" t="s">
        <v>208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130" t="s">
        <v>106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130" t="s">
        <v>191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130" t="s">
        <v>199</v>
      </c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</row>
    <row r="112" spans="2:12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</row>
    <row r="113" spans="2:12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</row>
    <row r="114" spans="2:12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</row>
    <row r="115" spans="2:12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</row>
    <row r="116" spans="2:12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</row>
    <row r="117" spans="2:12"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</row>
    <row r="118" spans="2:12"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</row>
    <row r="119" spans="2:12"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</row>
    <row r="120" spans="2:12"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</row>
    <row r="121" spans="2:12"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</row>
    <row r="122" spans="2:12">
      <c r="B122" s="122"/>
      <c r="C122" s="122"/>
      <c r="D122" s="123"/>
      <c r="E122" s="123"/>
      <c r="F122" s="123"/>
      <c r="G122" s="123"/>
      <c r="H122" s="123"/>
      <c r="I122" s="123"/>
      <c r="J122" s="123"/>
      <c r="K122" s="123"/>
      <c r="L122" s="123"/>
    </row>
    <row r="123" spans="2:12">
      <c r="B123" s="122"/>
      <c r="C123" s="122"/>
      <c r="D123" s="123"/>
      <c r="E123" s="123"/>
      <c r="F123" s="123"/>
      <c r="G123" s="123"/>
      <c r="H123" s="123"/>
      <c r="I123" s="123"/>
      <c r="J123" s="123"/>
      <c r="K123" s="123"/>
      <c r="L123" s="123"/>
    </row>
    <row r="124" spans="2:12">
      <c r="B124" s="122"/>
      <c r="C124" s="122"/>
      <c r="D124" s="123"/>
      <c r="E124" s="123"/>
      <c r="F124" s="123"/>
      <c r="G124" s="123"/>
      <c r="H124" s="123"/>
      <c r="I124" s="123"/>
      <c r="J124" s="123"/>
      <c r="K124" s="123"/>
      <c r="L124" s="123"/>
    </row>
    <row r="125" spans="2:12">
      <c r="B125" s="122"/>
      <c r="C125" s="122"/>
      <c r="D125" s="123"/>
      <c r="E125" s="123"/>
      <c r="F125" s="123"/>
      <c r="G125" s="123"/>
      <c r="H125" s="123"/>
      <c r="I125" s="123"/>
      <c r="J125" s="123"/>
      <c r="K125" s="123"/>
      <c r="L125" s="123"/>
    </row>
    <row r="126" spans="2:12">
      <c r="B126" s="122"/>
      <c r="C126" s="122"/>
      <c r="D126" s="123"/>
      <c r="E126" s="123"/>
      <c r="F126" s="123"/>
      <c r="G126" s="123"/>
      <c r="H126" s="123"/>
      <c r="I126" s="123"/>
      <c r="J126" s="123"/>
      <c r="K126" s="123"/>
      <c r="L126" s="123"/>
    </row>
    <row r="127" spans="2:12">
      <c r="B127" s="122"/>
      <c r="C127" s="122"/>
      <c r="D127" s="123"/>
      <c r="E127" s="123"/>
      <c r="F127" s="123"/>
      <c r="G127" s="123"/>
      <c r="H127" s="123"/>
      <c r="I127" s="123"/>
      <c r="J127" s="123"/>
      <c r="K127" s="123"/>
      <c r="L127" s="123"/>
    </row>
    <row r="128" spans="2:12">
      <c r="B128" s="122"/>
      <c r="C128" s="122"/>
      <c r="D128" s="123"/>
      <c r="E128" s="123"/>
      <c r="F128" s="123"/>
      <c r="G128" s="123"/>
      <c r="H128" s="123"/>
      <c r="I128" s="123"/>
      <c r="J128" s="123"/>
      <c r="K128" s="123"/>
      <c r="L128" s="123"/>
    </row>
    <row r="129" spans="2:12">
      <c r="B129" s="122"/>
      <c r="C129" s="122"/>
      <c r="D129" s="123"/>
      <c r="E129" s="123"/>
      <c r="F129" s="123"/>
      <c r="G129" s="123"/>
      <c r="H129" s="123"/>
      <c r="I129" s="123"/>
      <c r="J129" s="123"/>
      <c r="K129" s="123"/>
      <c r="L129" s="123"/>
    </row>
    <row r="130" spans="2:12">
      <c r="B130" s="122"/>
      <c r="C130" s="122"/>
      <c r="D130" s="123"/>
      <c r="E130" s="123"/>
      <c r="F130" s="123"/>
      <c r="G130" s="123"/>
      <c r="H130" s="123"/>
      <c r="I130" s="123"/>
      <c r="J130" s="123"/>
      <c r="K130" s="123"/>
      <c r="L130" s="123"/>
    </row>
    <row r="131" spans="2:12">
      <c r="B131" s="122"/>
      <c r="C131" s="122"/>
      <c r="D131" s="123"/>
      <c r="E131" s="123"/>
      <c r="F131" s="123"/>
      <c r="G131" s="123"/>
      <c r="H131" s="123"/>
      <c r="I131" s="123"/>
      <c r="J131" s="123"/>
      <c r="K131" s="123"/>
      <c r="L131" s="123"/>
    </row>
    <row r="132" spans="2:12">
      <c r="B132" s="122"/>
      <c r="C132" s="122"/>
      <c r="D132" s="123"/>
      <c r="E132" s="123"/>
      <c r="F132" s="123"/>
      <c r="G132" s="123"/>
      <c r="H132" s="123"/>
      <c r="I132" s="123"/>
      <c r="J132" s="123"/>
      <c r="K132" s="123"/>
      <c r="L132" s="123"/>
    </row>
    <row r="133" spans="2:12">
      <c r="B133" s="122"/>
      <c r="C133" s="122"/>
      <c r="D133" s="123"/>
      <c r="E133" s="123"/>
      <c r="F133" s="123"/>
      <c r="G133" s="123"/>
      <c r="H133" s="123"/>
      <c r="I133" s="123"/>
      <c r="J133" s="123"/>
      <c r="K133" s="123"/>
      <c r="L133" s="123"/>
    </row>
    <row r="134" spans="2:12">
      <c r="B134" s="122"/>
      <c r="C134" s="122"/>
      <c r="D134" s="123"/>
      <c r="E134" s="123"/>
      <c r="F134" s="123"/>
      <c r="G134" s="123"/>
      <c r="H134" s="123"/>
      <c r="I134" s="123"/>
      <c r="J134" s="123"/>
      <c r="K134" s="123"/>
      <c r="L134" s="123"/>
    </row>
    <row r="135" spans="2:12">
      <c r="B135" s="122"/>
      <c r="C135" s="122"/>
      <c r="D135" s="123"/>
      <c r="E135" s="123"/>
      <c r="F135" s="123"/>
      <c r="G135" s="123"/>
      <c r="H135" s="123"/>
      <c r="I135" s="123"/>
      <c r="J135" s="123"/>
      <c r="K135" s="123"/>
      <c r="L135" s="123"/>
    </row>
    <row r="136" spans="2:12">
      <c r="B136" s="122"/>
      <c r="C136" s="122"/>
      <c r="D136" s="123"/>
      <c r="E136" s="123"/>
      <c r="F136" s="123"/>
      <c r="G136" s="123"/>
      <c r="H136" s="123"/>
      <c r="I136" s="123"/>
      <c r="J136" s="123"/>
      <c r="K136" s="123"/>
      <c r="L136" s="123"/>
    </row>
    <row r="137" spans="2:12">
      <c r="B137" s="122"/>
      <c r="C137" s="122"/>
      <c r="D137" s="123"/>
      <c r="E137" s="123"/>
      <c r="F137" s="123"/>
      <c r="G137" s="123"/>
      <c r="H137" s="123"/>
      <c r="I137" s="123"/>
      <c r="J137" s="123"/>
      <c r="K137" s="123"/>
      <c r="L137" s="123"/>
    </row>
    <row r="138" spans="2:12">
      <c r="B138" s="122"/>
      <c r="C138" s="122"/>
      <c r="D138" s="123"/>
      <c r="E138" s="123"/>
      <c r="F138" s="123"/>
      <c r="G138" s="123"/>
      <c r="H138" s="123"/>
      <c r="I138" s="123"/>
      <c r="J138" s="123"/>
      <c r="K138" s="123"/>
      <c r="L138" s="123"/>
    </row>
    <row r="139" spans="2:12">
      <c r="B139" s="122"/>
      <c r="C139" s="122"/>
      <c r="D139" s="123"/>
      <c r="E139" s="123"/>
      <c r="F139" s="123"/>
      <c r="G139" s="123"/>
      <c r="H139" s="123"/>
      <c r="I139" s="123"/>
      <c r="J139" s="123"/>
      <c r="K139" s="123"/>
      <c r="L139" s="123"/>
    </row>
    <row r="140" spans="2:12">
      <c r="B140" s="122"/>
      <c r="C140" s="122"/>
      <c r="D140" s="123"/>
      <c r="E140" s="123"/>
      <c r="F140" s="123"/>
      <c r="G140" s="123"/>
      <c r="H140" s="123"/>
      <c r="I140" s="123"/>
      <c r="J140" s="123"/>
      <c r="K140" s="123"/>
      <c r="L140" s="123"/>
    </row>
    <row r="141" spans="2:12">
      <c r="B141" s="122"/>
      <c r="C141" s="122"/>
      <c r="D141" s="123"/>
      <c r="E141" s="123"/>
      <c r="F141" s="123"/>
      <c r="G141" s="123"/>
      <c r="H141" s="123"/>
      <c r="I141" s="123"/>
      <c r="J141" s="123"/>
      <c r="K141" s="123"/>
      <c r="L141" s="123"/>
    </row>
    <row r="142" spans="2:12">
      <c r="B142" s="122"/>
      <c r="C142" s="122"/>
      <c r="D142" s="123"/>
      <c r="E142" s="123"/>
      <c r="F142" s="123"/>
      <c r="G142" s="123"/>
      <c r="H142" s="123"/>
      <c r="I142" s="123"/>
      <c r="J142" s="123"/>
      <c r="K142" s="123"/>
      <c r="L142" s="123"/>
    </row>
    <row r="143" spans="2:12">
      <c r="B143" s="122"/>
      <c r="C143" s="122"/>
      <c r="D143" s="123"/>
      <c r="E143" s="123"/>
      <c r="F143" s="123"/>
      <c r="G143" s="123"/>
      <c r="H143" s="123"/>
      <c r="I143" s="123"/>
      <c r="J143" s="123"/>
      <c r="K143" s="123"/>
      <c r="L143" s="123"/>
    </row>
    <row r="144" spans="2:12">
      <c r="B144" s="122"/>
      <c r="C144" s="122"/>
      <c r="D144" s="123"/>
      <c r="E144" s="123"/>
      <c r="F144" s="123"/>
      <c r="G144" s="123"/>
      <c r="H144" s="123"/>
      <c r="I144" s="123"/>
      <c r="J144" s="123"/>
      <c r="K144" s="123"/>
      <c r="L144" s="123"/>
    </row>
    <row r="145" spans="2:12">
      <c r="B145" s="122"/>
      <c r="C145" s="122"/>
      <c r="D145" s="123"/>
      <c r="E145" s="123"/>
      <c r="F145" s="123"/>
      <c r="G145" s="123"/>
      <c r="H145" s="123"/>
      <c r="I145" s="123"/>
      <c r="J145" s="123"/>
      <c r="K145" s="123"/>
      <c r="L145" s="123"/>
    </row>
    <row r="146" spans="2:12">
      <c r="B146" s="122"/>
      <c r="C146" s="122"/>
      <c r="D146" s="123"/>
      <c r="E146" s="123"/>
      <c r="F146" s="123"/>
      <c r="G146" s="123"/>
      <c r="H146" s="123"/>
      <c r="I146" s="123"/>
      <c r="J146" s="123"/>
      <c r="K146" s="123"/>
      <c r="L146" s="123"/>
    </row>
    <row r="147" spans="2:12">
      <c r="B147" s="122"/>
      <c r="C147" s="122"/>
      <c r="D147" s="123"/>
      <c r="E147" s="123"/>
      <c r="F147" s="123"/>
      <c r="G147" s="123"/>
      <c r="H147" s="123"/>
      <c r="I147" s="123"/>
      <c r="J147" s="123"/>
      <c r="K147" s="123"/>
      <c r="L147" s="123"/>
    </row>
    <row r="148" spans="2:12">
      <c r="B148" s="122"/>
      <c r="C148" s="122"/>
      <c r="D148" s="123"/>
      <c r="E148" s="123"/>
      <c r="F148" s="123"/>
      <c r="G148" s="123"/>
      <c r="H148" s="123"/>
      <c r="I148" s="123"/>
      <c r="J148" s="123"/>
      <c r="K148" s="123"/>
      <c r="L148" s="123"/>
    </row>
    <row r="149" spans="2:12">
      <c r="B149" s="122"/>
      <c r="C149" s="122"/>
      <c r="D149" s="123"/>
      <c r="E149" s="123"/>
      <c r="F149" s="123"/>
      <c r="G149" s="123"/>
      <c r="H149" s="123"/>
      <c r="I149" s="123"/>
      <c r="J149" s="123"/>
      <c r="K149" s="123"/>
      <c r="L149" s="123"/>
    </row>
    <row r="150" spans="2:12">
      <c r="B150" s="122"/>
      <c r="C150" s="122"/>
      <c r="D150" s="123"/>
      <c r="E150" s="123"/>
      <c r="F150" s="123"/>
      <c r="G150" s="123"/>
      <c r="H150" s="123"/>
      <c r="I150" s="123"/>
      <c r="J150" s="123"/>
      <c r="K150" s="123"/>
      <c r="L150" s="123"/>
    </row>
    <row r="151" spans="2:12">
      <c r="B151" s="122"/>
      <c r="C151" s="122"/>
      <c r="D151" s="123"/>
      <c r="E151" s="123"/>
      <c r="F151" s="123"/>
      <c r="G151" s="123"/>
      <c r="H151" s="123"/>
      <c r="I151" s="123"/>
      <c r="J151" s="123"/>
      <c r="K151" s="123"/>
      <c r="L151" s="123"/>
    </row>
    <row r="152" spans="2:12">
      <c r="B152" s="122"/>
      <c r="C152" s="122"/>
      <c r="D152" s="123"/>
      <c r="E152" s="123"/>
      <c r="F152" s="123"/>
      <c r="G152" s="123"/>
      <c r="H152" s="123"/>
      <c r="I152" s="123"/>
      <c r="J152" s="123"/>
      <c r="K152" s="123"/>
      <c r="L152" s="123"/>
    </row>
    <row r="153" spans="2:12">
      <c r="B153" s="122"/>
      <c r="C153" s="122"/>
      <c r="D153" s="123"/>
      <c r="E153" s="123"/>
      <c r="F153" s="123"/>
      <c r="G153" s="123"/>
      <c r="H153" s="123"/>
      <c r="I153" s="123"/>
      <c r="J153" s="123"/>
      <c r="K153" s="123"/>
      <c r="L153" s="123"/>
    </row>
    <row r="154" spans="2:12">
      <c r="B154" s="122"/>
      <c r="C154" s="122"/>
      <c r="D154" s="123"/>
      <c r="E154" s="123"/>
      <c r="F154" s="123"/>
      <c r="G154" s="123"/>
      <c r="H154" s="123"/>
      <c r="I154" s="123"/>
      <c r="J154" s="123"/>
      <c r="K154" s="123"/>
      <c r="L154" s="123"/>
    </row>
    <row r="155" spans="2:12">
      <c r="B155" s="122"/>
      <c r="C155" s="122"/>
      <c r="D155" s="123"/>
      <c r="E155" s="123"/>
      <c r="F155" s="123"/>
      <c r="G155" s="123"/>
      <c r="H155" s="123"/>
      <c r="I155" s="123"/>
      <c r="J155" s="123"/>
      <c r="K155" s="123"/>
      <c r="L155" s="123"/>
    </row>
    <row r="156" spans="2:12">
      <c r="B156" s="122"/>
      <c r="C156" s="122"/>
      <c r="D156" s="123"/>
      <c r="E156" s="123"/>
      <c r="F156" s="123"/>
      <c r="G156" s="123"/>
      <c r="H156" s="123"/>
      <c r="I156" s="123"/>
      <c r="J156" s="123"/>
      <c r="K156" s="123"/>
      <c r="L156" s="123"/>
    </row>
    <row r="157" spans="2:12">
      <c r="B157" s="122"/>
      <c r="C157" s="122"/>
      <c r="D157" s="123"/>
      <c r="E157" s="123"/>
      <c r="F157" s="123"/>
      <c r="G157" s="123"/>
      <c r="H157" s="123"/>
      <c r="I157" s="123"/>
      <c r="J157" s="123"/>
      <c r="K157" s="123"/>
      <c r="L157" s="123"/>
    </row>
    <row r="158" spans="2:12">
      <c r="B158" s="122"/>
      <c r="C158" s="122"/>
      <c r="D158" s="123"/>
      <c r="E158" s="123"/>
      <c r="F158" s="123"/>
      <c r="G158" s="123"/>
      <c r="H158" s="123"/>
      <c r="I158" s="123"/>
      <c r="J158" s="123"/>
      <c r="K158" s="123"/>
      <c r="L158" s="123"/>
    </row>
    <row r="159" spans="2:12">
      <c r="B159" s="122"/>
      <c r="C159" s="122"/>
      <c r="D159" s="123"/>
      <c r="E159" s="123"/>
      <c r="F159" s="123"/>
      <c r="G159" s="123"/>
      <c r="H159" s="123"/>
      <c r="I159" s="123"/>
      <c r="J159" s="123"/>
      <c r="K159" s="123"/>
      <c r="L159" s="123"/>
    </row>
    <row r="160" spans="2:12">
      <c r="B160" s="122"/>
      <c r="C160" s="122"/>
      <c r="D160" s="123"/>
      <c r="E160" s="123"/>
      <c r="F160" s="123"/>
      <c r="G160" s="123"/>
      <c r="H160" s="123"/>
      <c r="I160" s="123"/>
      <c r="J160" s="123"/>
      <c r="K160" s="123"/>
      <c r="L160" s="123"/>
    </row>
    <row r="161" spans="2:12">
      <c r="B161" s="122"/>
      <c r="C161" s="122"/>
      <c r="D161" s="123"/>
      <c r="E161" s="123"/>
      <c r="F161" s="123"/>
      <c r="G161" s="123"/>
      <c r="H161" s="123"/>
      <c r="I161" s="123"/>
      <c r="J161" s="123"/>
      <c r="K161" s="123"/>
      <c r="L161" s="123"/>
    </row>
    <row r="162" spans="2:12">
      <c r="B162" s="122"/>
      <c r="C162" s="122"/>
      <c r="D162" s="123"/>
      <c r="E162" s="123"/>
      <c r="F162" s="123"/>
      <c r="G162" s="123"/>
      <c r="H162" s="123"/>
      <c r="I162" s="123"/>
      <c r="J162" s="123"/>
      <c r="K162" s="123"/>
      <c r="L162" s="123"/>
    </row>
    <row r="163" spans="2:12">
      <c r="B163" s="122"/>
      <c r="C163" s="122"/>
      <c r="D163" s="123"/>
      <c r="E163" s="123"/>
      <c r="F163" s="123"/>
      <c r="G163" s="123"/>
      <c r="H163" s="123"/>
      <c r="I163" s="123"/>
      <c r="J163" s="123"/>
      <c r="K163" s="123"/>
      <c r="L163" s="123"/>
    </row>
    <row r="164" spans="2:12">
      <c r="B164" s="122"/>
      <c r="C164" s="122"/>
      <c r="D164" s="123"/>
      <c r="E164" s="123"/>
      <c r="F164" s="123"/>
      <c r="G164" s="123"/>
      <c r="H164" s="123"/>
      <c r="I164" s="123"/>
      <c r="J164" s="123"/>
      <c r="K164" s="123"/>
      <c r="L164" s="123"/>
    </row>
    <row r="165" spans="2:12">
      <c r="B165" s="122"/>
      <c r="C165" s="122"/>
      <c r="D165" s="123"/>
      <c r="E165" s="123"/>
      <c r="F165" s="123"/>
      <c r="G165" s="123"/>
      <c r="H165" s="123"/>
      <c r="I165" s="123"/>
      <c r="J165" s="123"/>
      <c r="K165" s="123"/>
      <c r="L165" s="123"/>
    </row>
    <row r="166" spans="2:12">
      <c r="B166" s="122"/>
      <c r="C166" s="122"/>
      <c r="D166" s="123"/>
      <c r="E166" s="123"/>
      <c r="F166" s="123"/>
      <c r="G166" s="123"/>
      <c r="H166" s="123"/>
      <c r="I166" s="123"/>
      <c r="J166" s="123"/>
      <c r="K166" s="123"/>
      <c r="L166" s="123"/>
    </row>
    <row r="167" spans="2:12">
      <c r="B167" s="122"/>
      <c r="C167" s="122"/>
      <c r="D167" s="123"/>
      <c r="E167" s="123"/>
      <c r="F167" s="123"/>
      <c r="G167" s="123"/>
      <c r="H167" s="123"/>
      <c r="I167" s="123"/>
      <c r="J167" s="123"/>
      <c r="K167" s="123"/>
      <c r="L167" s="123"/>
    </row>
    <row r="168" spans="2:12">
      <c r="B168" s="122"/>
      <c r="C168" s="122"/>
      <c r="D168" s="123"/>
      <c r="E168" s="123"/>
      <c r="F168" s="123"/>
      <c r="G168" s="123"/>
      <c r="H168" s="123"/>
      <c r="I168" s="123"/>
      <c r="J168" s="123"/>
      <c r="K168" s="123"/>
      <c r="L168" s="123"/>
    </row>
    <row r="169" spans="2:12">
      <c r="B169" s="122"/>
      <c r="C169" s="122"/>
      <c r="D169" s="123"/>
      <c r="E169" s="123"/>
      <c r="F169" s="123"/>
      <c r="G169" s="123"/>
      <c r="H169" s="123"/>
      <c r="I169" s="123"/>
      <c r="J169" s="123"/>
      <c r="K169" s="123"/>
      <c r="L169" s="123"/>
    </row>
    <row r="170" spans="2:12">
      <c r="B170" s="122"/>
      <c r="C170" s="122"/>
      <c r="D170" s="123"/>
      <c r="E170" s="123"/>
      <c r="F170" s="123"/>
      <c r="G170" s="123"/>
      <c r="H170" s="123"/>
      <c r="I170" s="123"/>
      <c r="J170" s="123"/>
      <c r="K170" s="123"/>
      <c r="L170" s="123"/>
    </row>
    <row r="171" spans="2:12">
      <c r="B171" s="122"/>
      <c r="C171" s="122"/>
      <c r="D171" s="123"/>
      <c r="E171" s="123"/>
      <c r="F171" s="123"/>
      <c r="G171" s="123"/>
      <c r="H171" s="123"/>
      <c r="I171" s="123"/>
      <c r="J171" s="123"/>
      <c r="K171" s="123"/>
      <c r="L171" s="123"/>
    </row>
    <row r="172" spans="2:12">
      <c r="B172" s="122"/>
      <c r="C172" s="122"/>
      <c r="D172" s="123"/>
      <c r="E172" s="123"/>
      <c r="F172" s="123"/>
      <c r="G172" s="123"/>
      <c r="H172" s="123"/>
      <c r="I172" s="123"/>
      <c r="J172" s="123"/>
      <c r="K172" s="123"/>
      <c r="L172" s="123"/>
    </row>
    <row r="173" spans="2:12">
      <c r="B173" s="122"/>
      <c r="C173" s="122"/>
      <c r="D173" s="123"/>
      <c r="E173" s="123"/>
      <c r="F173" s="123"/>
      <c r="G173" s="123"/>
      <c r="H173" s="123"/>
      <c r="I173" s="123"/>
      <c r="J173" s="123"/>
      <c r="K173" s="123"/>
      <c r="L173" s="123"/>
    </row>
    <row r="174" spans="2:12">
      <c r="B174" s="122"/>
      <c r="C174" s="122"/>
      <c r="D174" s="123"/>
      <c r="E174" s="123"/>
      <c r="F174" s="123"/>
      <c r="G174" s="123"/>
      <c r="H174" s="123"/>
      <c r="I174" s="123"/>
      <c r="J174" s="123"/>
      <c r="K174" s="123"/>
      <c r="L174" s="123"/>
    </row>
    <row r="175" spans="2:12">
      <c r="B175" s="122"/>
      <c r="C175" s="122"/>
      <c r="D175" s="123"/>
      <c r="E175" s="123"/>
      <c r="F175" s="123"/>
      <c r="G175" s="123"/>
      <c r="H175" s="123"/>
      <c r="I175" s="123"/>
      <c r="J175" s="123"/>
      <c r="K175" s="123"/>
      <c r="L175" s="123"/>
    </row>
    <row r="176" spans="2:12">
      <c r="B176" s="122"/>
      <c r="C176" s="122"/>
      <c r="D176" s="123"/>
      <c r="E176" s="123"/>
      <c r="F176" s="123"/>
      <c r="G176" s="123"/>
      <c r="H176" s="123"/>
      <c r="I176" s="123"/>
      <c r="J176" s="123"/>
      <c r="K176" s="123"/>
      <c r="L176" s="123"/>
    </row>
    <row r="177" spans="2:12">
      <c r="B177" s="122"/>
      <c r="C177" s="122"/>
      <c r="D177" s="123"/>
      <c r="E177" s="123"/>
      <c r="F177" s="123"/>
      <c r="G177" s="123"/>
      <c r="H177" s="123"/>
      <c r="I177" s="123"/>
      <c r="J177" s="123"/>
      <c r="K177" s="123"/>
      <c r="L177" s="123"/>
    </row>
    <row r="178" spans="2:12">
      <c r="B178" s="122"/>
      <c r="C178" s="122"/>
      <c r="D178" s="123"/>
      <c r="E178" s="123"/>
      <c r="F178" s="123"/>
      <c r="G178" s="123"/>
      <c r="H178" s="123"/>
      <c r="I178" s="123"/>
      <c r="J178" s="123"/>
      <c r="K178" s="123"/>
      <c r="L178" s="123"/>
    </row>
    <row r="179" spans="2:12">
      <c r="B179" s="122"/>
      <c r="C179" s="122"/>
      <c r="D179" s="123"/>
      <c r="E179" s="123"/>
      <c r="F179" s="123"/>
      <c r="G179" s="123"/>
      <c r="H179" s="123"/>
      <c r="I179" s="123"/>
      <c r="J179" s="123"/>
      <c r="K179" s="123"/>
      <c r="L179" s="123"/>
    </row>
    <row r="180" spans="2:12">
      <c r="B180" s="122"/>
      <c r="C180" s="122"/>
      <c r="D180" s="123"/>
      <c r="E180" s="123"/>
      <c r="F180" s="123"/>
      <c r="G180" s="123"/>
      <c r="H180" s="123"/>
      <c r="I180" s="123"/>
      <c r="J180" s="123"/>
      <c r="K180" s="123"/>
      <c r="L180" s="123"/>
    </row>
    <row r="181" spans="2:12">
      <c r="B181" s="122"/>
      <c r="C181" s="122"/>
      <c r="D181" s="123"/>
      <c r="E181" s="123"/>
      <c r="F181" s="123"/>
      <c r="G181" s="123"/>
      <c r="H181" s="123"/>
      <c r="I181" s="123"/>
      <c r="J181" s="123"/>
      <c r="K181" s="123"/>
      <c r="L181" s="123"/>
    </row>
    <row r="182" spans="2:12">
      <c r="B182" s="122"/>
      <c r="C182" s="122"/>
      <c r="D182" s="123"/>
      <c r="E182" s="123"/>
      <c r="F182" s="123"/>
      <c r="G182" s="123"/>
      <c r="H182" s="123"/>
      <c r="I182" s="123"/>
      <c r="J182" s="123"/>
      <c r="K182" s="123"/>
      <c r="L182" s="123"/>
    </row>
    <row r="183" spans="2:12">
      <c r="B183" s="122"/>
      <c r="C183" s="122"/>
      <c r="D183" s="123"/>
      <c r="E183" s="123"/>
      <c r="F183" s="123"/>
      <c r="G183" s="123"/>
      <c r="H183" s="123"/>
      <c r="I183" s="123"/>
      <c r="J183" s="123"/>
      <c r="K183" s="123"/>
      <c r="L183" s="123"/>
    </row>
    <row r="184" spans="2:12">
      <c r="B184" s="122"/>
      <c r="C184" s="122"/>
      <c r="D184" s="123"/>
      <c r="E184" s="123"/>
      <c r="F184" s="123"/>
      <c r="G184" s="123"/>
      <c r="H184" s="123"/>
      <c r="I184" s="123"/>
      <c r="J184" s="123"/>
      <c r="K184" s="123"/>
      <c r="L184" s="123"/>
    </row>
    <row r="185" spans="2:12">
      <c r="B185" s="122"/>
      <c r="C185" s="122"/>
      <c r="D185" s="123"/>
      <c r="E185" s="123"/>
      <c r="F185" s="123"/>
      <c r="G185" s="123"/>
      <c r="H185" s="123"/>
      <c r="I185" s="123"/>
      <c r="J185" s="123"/>
      <c r="K185" s="123"/>
      <c r="L185" s="123"/>
    </row>
    <row r="186" spans="2:12">
      <c r="B186" s="122"/>
      <c r="C186" s="122"/>
      <c r="D186" s="123"/>
      <c r="E186" s="123"/>
      <c r="F186" s="123"/>
      <c r="G186" s="123"/>
      <c r="H186" s="123"/>
      <c r="I186" s="123"/>
      <c r="J186" s="123"/>
      <c r="K186" s="123"/>
      <c r="L186" s="123"/>
    </row>
    <row r="187" spans="2:12">
      <c r="B187" s="122"/>
      <c r="C187" s="122"/>
      <c r="D187" s="123"/>
      <c r="E187" s="123"/>
      <c r="F187" s="123"/>
      <c r="G187" s="123"/>
      <c r="H187" s="123"/>
      <c r="I187" s="123"/>
      <c r="J187" s="123"/>
      <c r="K187" s="123"/>
      <c r="L187" s="123"/>
    </row>
    <row r="188" spans="2:12">
      <c r="B188" s="122"/>
      <c r="C188" s="122"/>
      <c r="D188" s="123"/>
      <c r="E188" s="123"/>
      <c r="F188" s="123"/>
      <c r="G188" s="123"/>
      <c r="H188" s="123"/>
      <c r="I188" s="123"/>
      <c r="J188" s="123"/>
      <c r="K188" s="123"/>
      <c r="L188" s="123"/>
    </row>
    <row r="189" spans="2:12">
      <c r="B189" s="122"/>
      <c r="C189" s="122"/>
      <c r="D189" s="123"/>
      <c r="E189" s="123"/>
      <c r="F189" s="123"/>
      <c r="G189" s="123"/>
      <c r="H189" s="123"/>
      <c r="I189" s="123"/>
      <c r="J189" s="123"/>
      <c r="K189" s="123"/>
      <c r="L189" s="123"/>
    </row>
    <row r="190" spans="2:12">
      <c r="B190" s="122"/>
      <c r="C190" s="122"/>
      <c r="D190" s="123"/>
      <c r="E190" s="123"/>
      <c r="F190" s="123"/>
      <c r="G190" s="123"/>
      <c r="H190" s="123"/>
      <c r="I190" s="123"/>
      <c r="J190" s="123"/>
      <c r="K190" s="123"/>
      <c r="L190" s="123"/>
    </row>
    <row r="191" spans="2:12">
      <c r="B191" s="122"/>
      <c r="C191" s="122"/>
      <c r="D191" s="123"/>
      <c r="E191" s="123"/>
      <c r="F191" s="123"/>
      <c r="G191" s="123"/>
      <c r="H191" s="123"/>
      <c r="I191" s="123"/>
      <c r="J191" s="123"/>
      <c r="K191" s="123"/>
      <c r="L191" s="123"/>
    </row>
    <row r="192" spans="2:12">
      <c r="B192" s="122"/>
      <c r="C192" s="122"/>
      <c r="D192" s="123"/>
      <c r="E192" s="123"/>
      <c r="F192" s="123"/>
      <c r="G192" s="123"/>
      <c r="H192" s="123"/>
      <c r="I192" s="123"/>
      <c r="J192" s="123"/>
      <c r="K192" s="123"/>
      <c r="L192" s="123"/>
    </row>
    <row r="193" spans="2:12">
      <c r="B193" s="122"/>
      <c r="C193" s="122"/>
      <c r="D193" s="123"/>
      <c r="E193" s="123"/>
      <c r="F193" s="123"/>
      <c r="G193" s="123"/>
      <c r="H193" s="123"/>
      <c r="I193" s="123"/>
      <c r="J193" s="123"/>
      <c r="K193" s="123"/>
      <c r="L193" s="123"/>
    </row>
    <row r="194" spans="2:12">
      <c r="B194" s="122"/>
      <c r="C194" s="122"/>
      <c r="D194" s="123"/>
      <c r="E194" s="123"/>
      <c r="F194" s="123"/>
      <c r="G194" s="123"/>
      <c r="H194" s="123"/>
      <c r="I194" s="123"/>
      <c r="J194" s="123"/>
      <c r="K194" s="123"/>
      <c r="L194" s="123"/>
    </row>
    <row r="195" spans="2:12">
      <c r="B195" s="122"/>
      <c r="C195" s="122"/>
      <c r="D195" s="123"/>
      <c r="E195" s="123"/>
      <c r="F195" s="123"/>
      <c r="G195" s="123"/>
      <c r="H195" s="123"/>
      <c r="I195" s="123"/>
      <c r="J195" s="123"/>
      <c r="K195" s="123"/>
      <c r="L195" s="123"/>
    </row>
    <row r="196" spans="2:12">
      <c r="B196" s="122"/>
      <c r="C196" s="122"/>
      <c r="D196" s="123"/>
      <c r="E196" s="123"/>
      <c r="F196" s="123"/>
      <c r="G196" s="123"/>
      <c r="H196" s="123"/>
      <c r="I196" s="123"/>
      <c r="J196" s="123"/>
      <c r="K196" s="123"/>
      <c r="L196" s="123"/>
    </row>
    <row r="197" spans="2:12">
      <c r="B197" s="122"/>
      <c r="C197" s="122"/>
      <c r="D197" s="123"/>
      <c r="E197" s="123"/>
      <c r="F197" s="123"/>
      <c r="G197" s="123"/>
      <c r="H197" s="123"/>
      <c r="I197" s="123"/>
      <c r="J197" s="123"/>
      <c r="K197" s="123"/>
      <c r="L197" s="123"/>
    </row>
    <row r="198" spans="2:12">
      <c r="B198" s="122"/>
      <c r="C198" s="122"/>
      <c r="D198" s="123"/>
      <c r="E198" s="123"/>
      <c r="F198" s="123"/>
      <c r="G198" s="123"/>
      <c r="H198" s="123"/>
      <c r="I198" s="123"/>
      <c r="J198" s="123"/>
      <c r="K198" s="123"/>
      <c r="L198" s="123"/>
    </row>
    <row r="199" spans="2:12">
      <c r="B199" s="122"/>
      <c r="C199" s="122"/>
      <c r="D199" s="123"/>
      <c r="E199" s="123"/>
      <c r="F199" s="123"/>
      <c r="G199" s="123"/>
      <c r="H199" s="123"/>
      <c r="I199" s="123"/>
      <c r="J199" s="123"/>
      <c r="K199" s="123"/>
      <c r="L199" s="123"/>
    </row>
    <row r="200" spans="2:12">
      <c r="B200" s="122"/>
      <c r="C200" s="122"/>
      <c r="D200" s="123"/>
      <c r="E200" s="123"/>
      <c r="F200" s="123"/>
      <c r="G200" s="123"/>
      <c r="H200" s="123"/>
      <c r="I200" s="123"/>
      <c r="J200" s="123"/>
      <c r="K200" s="123"/>
      <c r="L200" s="123"/>
    </row>
    <row r="201" spans="2:12">
      <c r="B201" s="122"/>
      <c r="C201" s="122"/>
      <c r="D201" s="123"/>
      <c r="E201" s="123"/>
      <c r="F201" s="123"/>
      <c r="G201" s="123"/>
      <c r="H201" s="123"/>
      <c r="I201" s="123"/>
      <c r="J201" s="123"/>
      <c r="K201" s="123"/>
      <c r="L201" s="123"/>
    </row>
    <row r="202" spans="2:12">
      <c r="B202" s="122"/>
      <c r="C202" s="122"/>
      <c r="D202" s="123"/>
      <c r="E202" s="123"/>
      <c r="F202" s="123"/>
      <c r="G202" s="123"/>
      <c r="H202" s="123"/>
      <c r="I202" s="123"/>
      <c r="J202" s="123"/>
      <c r="K202" s="123"/>
      <c r="L202" s="123"/>
    </row>
    <row r="203" spans="2:12">
      <c r="B203" s="122"/>
      <c r="C203" s="122"/>
      <c r="D203" s="123"/>
      <c r="E203" s="123"/>
      <c r="F203" s="123"/>
      <c r="G203" s="123"/>
      <c r="H203" s="123"/>
      <c r="I203" s="123"/>
      <c r="J203" s="123"/>
      <c r="K203" s="123"/>
      <c r="L203" s="123"/>
    </row>
    <row r="204" spans="2:12">
      <c r="B204" s="122"/>
      <c r="C204" s="122"/>
      <c r="D204" s="123"/>
      <c r="E204" s="123"/>
      <c r="F204" s="123"/>
      <c r="G204" s="123"/>
      <c r="H204" s="123"/>
      <c r="I204" s="123"/>
      <c r="J204" s="123"/>
      <c r="K204" s="123"/>
      <c r="L204" s="123"/>
    </row>
    <row r="205" spans="2:12">
      <c r="B205" s="122"/>
      <c r="C205" s="122"/>
      <c r="D205" s="123"/>
      <c r="E205" s="123"/>
      <c r="F205" s="123"/>
      <c r="G205" s="123"/>
      <c r="H205" s="123"/>
      <c r="I205" s="123"/>
      <c r="J205" s="123"/>
      <c r="K205" s="123"/>
      <c r="L205" s="123"/>
    </row>
    <row r="206" spans="2:12">
      <c r="B206" s="122"/>
      <c r="C206" s="122"/>
      <c r="D206" s="123"/>
      <c r="E206" s="123"/>
      <c r="F206" s="123"/>
      <c r="G206" s="123"/>
      <c r="H206" s="123"/>
      <c r="I206" s="123"/>
      <c r="J206" s="123"/>
      <c r="K206" s="123"/>
      <c r="L206" s="123"/>
    </row>
    <row r="207" spans="2:12">
      <c r="B207" s="122"/>
      <c r="C207" s="122"/>
      <c r="D207" s="123"/>
      <c r="E207" s="123"/>
      <c r="F207" s="123"/>
      <c r="G207" s="123"/>
      <c r="H207" s="123"/>
      <c r="I207" s="123"/>
      <c r="J207" s="123"/>
      <c r="K207" s="123"/>
      <c r="L207" s="123"/>
    </row>
    <row r="208" spans="2:12">
      <c r="B208" s="122"/>
      <c r="C208" s="122"/>
      <c r="D208" s="123"/>
      <c r="E208" s="123"/>
      <c r="F208" s="123"/>
      <c r="G208" s="123"/>
      <c r="H208" s="123"/>
      <c r="I208" s="123"/>
      <c r="J208" s="123"/>
      <c r="K208" s="123"/>
      <c r="L208" s="123"/>
    </row>
    <row r="209" spans="2:12">
      <c r="B209" s="122"/>
      <c r="C209" s="122"/>
      <c r="D209" s="123"/>
      <c r="E209" s="123"/>
      <c r="F209" s="123"/>
      <c r="G209" s="123"/>
      <c r="H209" s="123"/>
      <c r="I209" s="123"/>
      <c r="J209" s="123"/>
      <c r="K209" s="123"/>
      <c r="L209" s="123"/>
    </row>
    <row r="210" spans="2:12">
      <c r="B210" s="122"/>
      <c r="C210" s="122"/>
      <c r="D210" s="123"/>
      <c r="E210" s="123"/>
      <c r="F210" s="123"/>
      <c r="G210" s="123"/>
      <c r="H210" s="123"/>
      <c r="I210" s="123"/>
      <c r="J210" s="123"/>
      <c r="K210" s="123"/>
      <c r="L210" s="123"/>
    </row>
    <row r="211" spans="2:12">
      <c r="B211" s="122"/>
      <c r="C211" s="122"/>
      <c r="D211" s="123"/>
      <c r="E211" s="123"/>
      <c r="F211" s="123"/>
      <c r="G211" s="123"/>
      <c r="H211" s="123"/>
      <c r="I211" s="123"/>
      <c r="J211" s="123"/>
      <c r="K211" s="123"/>
      <c r="L211" s="123"/>
    </row>
    <row r="212" spans="2:12">
      <c r="B212" s="122"/>
      <c r="C212" s="122"/>
      <c r="D212" s="123"/>
      <c r="E212" s="123"/>
      <c r="F212" s="123"/>
      <c r="G212" s="123"/>
      <c r="H212" s="123"/>
      <c r="I212" s="123"/>
      <c r="J212" s="123"/>
      <c r="K212" s="123"/>
      <c r="L212" s="123"/>
    </row>
    <row r="213" spans="2:12">
      <c r="B213" s="122"/>
      <c r="C213" s="122"/>
      <c r="D213" s="123"/>
      <c r="E213" s="123"/>
      <c r="F213" s="123"/>
      <c r="G213" s="123"/>
      <c r="H213" s="123"/>
      <c r="I213" s="123"/>
      <c r="J213" s="123"/>
      <c r="K213" s="123"/>
      <c r="L213" s="123"/>
    </row>
    <row r="214" spans="2:12">
      <c r="B214" s="122"/>
      <c r="C214" s="122"/>
      <c r="D214" s="123"/>
      <c r="E214" s="123"/>
      <c r="F214" s="123"/>
      <c r="G214" s="123"/>
      <c r="H214" s="123"/>
      <c r="I214" s="123"/>
      <c r="J214" s="123"/>
      <c r="K214" s="123"/>
      <c r="L214" s="123"/>
    </row>
    <row r="215" spans="2:12">
      <c r="B215" s="122"/>
      <c r="C215" s="122"/>
      <c r="D215" s="123"/>
      <c r="E215" s="123"/>
      <c r="F215" s="123"/>
      <c r="G215" s="123"/>
      <c r="H215" s="123"/>
      <c r="I215" s="123"/>
      <c r="J215" s="123"/>
      <c r="K215" s="123"/>
      <c r="L215" s="123"/>
    </row>
    <row r="216" spans="2:12">
      <c r="B216" s="122"/>
      <c r="C216" s="122"/>
      <c r="D216" s="123"/>
      <c r="E216" s="123"/>
      <c r="F216" s="123"/>
      <c r="G216" s="123"/>
      <c r="H216" s="123"/>
      <c r="I216" s="123"/>
      <c r="J216" s="123"/>
      <c r="K216" s="123"/>
      <c r="L216" s="123"/>
    </row>
    <row r="217" spans="2:12">
      <c r="B217" s="122"/>
      <c r="C217" s="122"/>
      <c r="D217" s="123"/>
      <c r="E217" s="123"/>
      <c r="F217" s="123"/>
      <c r="G217" s="123"/>
      <c r="H217" s="123"/>
      <c r="I217" s="123"/>
      <c r="J217" s="123"/>
      <c r="K217" s="123"/>
      <c r="L217" s="123"/>
    </row>
    <row r="218" spans="2:12">
      <c r="B218" s="122"/>
      <c r="C218" s="122"/>
      <c r="D218" s="123"/>
      <c r="E218" s="123"/>
      <c r="F218" s="123"/>
      <c r="G218" s="123"/>
      <c r="H218" s="123"/>
      <c r="I218" s="123"/>
      <c r="J218" s="123"/>
      <c r="K218" s="123"/>
      <c r="L218" s="123"/>
    </row>
    <row r="219" spans="2:12">
      <c r="B219" s="122"/>
      <c r="C219" s="122"/>
      <c r="D219" s="123"/>
      <c r="E219" s="123"/>
      <c r="F219" s="123"/>
      <c r="G219" s="123"/>
      <c r="H219" s="123"/>
      <c r="I219" s="123"/>
      <c r="J219" s="123"/>
      <c r="K219" s="123"/>
      <c r="L219" s="123"/>
    </row>
    <row r="220" spans="2:12">
      <c r="B220" s="122"/>
      <c r="C220" s="122"/>
      <c r="D220" s="123"/>
      <c r="E220" s="123"/>
      <c r="F220" s="123"/>
      <c r="G220" s="123"/>
      <c r="H220" s="123"/>
      <c r="I220" s="123"/>
      <c r="J220" s="123"/>
      <c r="K220" s="123"/>
      <c r="L220" s="123"/>
    </row>
    <row r="221" spans="2:12">
      <c r="B221" s="122"/>
      <c r="C221" s="122"/>
      <c r="D221" s="123"/>
      <c r="E221" s="123"/>
      <c r="F221" s="123"/>
      <c r="G221" s="123"/>
      <c r="H221" s="123"/>
      <c r="I221" s="123"/>
      <c r="J221" s="123"/>
      <c r="K221" s="123"/>
      <c r="L221" s="123"/>
    </row>
    <row r="222" spans="2:12">
      <c r="B222" s="122"/>
      <c r="C222" s="122"/>
      <c r="D222" s="123"/>
      <c r="E222" s="123"/>
      <c r="F222" s="123"/>
      <c r="G222" s="123"/>
      <c r="H222" s="123"/>
      <c r="I222" s="123"/>
      <c r="J222" s="123"/>
      <c r="K222" s="123"/>
      <c r="L222" s="123"/>
    </row>
    <row r="223" spans="2:12">
      <c r="B223" s="122"/>
      <c r="C223" s="122"/>
      <c r="D223" s="123"/>
      <c r="E223" s="123"/>
      <c r="F223" s="123"/>
      <c r="G223" s="123"/>
      <c r="H223" s="123"/>
      <c r="I223" s="123"/>
      <c r="J223" s="123"/>
      <c r="K223" s="123"/>
      <c r="L223" s="123"/>
    </row>
    <row r="224" spans="2:12">
      <c r="B224" s="122"/>
      <c r="C224" s="122"/>
      <c r="D224" s="123"/>
      <c r="E224" s="123"/>
      <c r="F224" s="123"/>
      <c r="G224" s="123"/>
      <c r="H224" s="123"/>
      <c r="I224" s="123"/>
      <c r="J224" s="123"/>
      <c r="K224" s="123"/>
      <c r="L224" s="123"/>
    </row>
    <row r="225" spans="2:12">
      <c r="B225" s="122"/>
      <c r="C225" s="122"/>
      <c r="D225" s="123"/>
      <c r="E225" s="123"/>
      <c r="F225" s="123"/>
      <c r="G225" s="123"/>
      <c r="H225" s="123"/>
      <c r="I225" s="123"/>
      <c r="J225" s="123"/>
      <c r="K225" s="123"/>
      <c r="L225" s="123"/>
    </row>
    <row r="226" spans="2:12">
      <c r="B226" s="122"/>
      <c r="C226" s="122"/>
      <c r="D226" s="123"/>
      <c r="E226" s="123"/>
      <c r="F226" s="123"/>
      <c r="G226" s="123"/>
      <c r="H226" s="123"/>
      <c r="I226" s="123"/>
      <c r="J226" s="123"/>
      <c r="K226" s="123"/>
      <c r="L226" s="123"/>
    </row>
    <row r="227" spans="2:12">
      <c r="B227" s="122"/>
      <c r="C227" s="122"/>
      <c r="D227" s="123"/>
      <c r="E227" s="123"/>
      <c r="F227" s="123"/>
      <c r="G227" s="123"/>
      <c r="H227" s="123"/>
      <c r="I227" s="123"/>
      <c r="J227" s="123"/>
      <c r="K227" s="123"/>
      <c r="L227" s="123"/>
    </row>
    <row r="228" spans="2:12">
      <c r="B228" s="122"/>
      <c r="C228" s="122"/>
      <c r="D228" s="123"/>
      <c r="E228" s="123"/>
      <c r="F228" s="123"/>
      <c r="G228" s="123"/>
      <c r="H228" s="123"/>
      <c r="I228" s="123"/>
      <c r="J228" s="123"/>
      <c r="K228" s="123"/>
      <c r="L228" s="123"/>
    </row>
    <row r="229" spans="2:12">
      <c r="B229" s="122"/>
      <c r="C229" s="122"/>
      <c r="D229" s="123"/>
      <c r="E229" s="123"/>
      <c r="F229" s="123"/>
      <c r="G229" s="123"/>
      <c r="H229" s="123"/>
      <c r="I229" s="123"/>
      <c r="J229" s="123"/>
      <c r="K229" s="123"/>
      <c r="L229" s="123"/>
    </row>
    <row r="230" spans="2:12">
      <c r="B230" s="122"/>
      <c r="C230" s="122"/>
      <c r="D230" s="123"/>
      <c r="E230" s="123"/>
      <c r="F230" s="123"/>
      <c r="G230" s="123"/>
      <c r="H230" s="123"/>
      <c r="I230" s="123"/>
      <c r="J230" s="123"/>
      <c r="K230" s="123"/>
      <c r="L230" s="123"/>
    </row>
    <row r="231" spans="2:12">
      <c r="B231" s="122"/>
      <c r="C231" s="122"/>
      <c r="D231" s="123"/>
      <c r="E231" s="123"/>
      <c r="F231" s="123"/>
      <c r="G231" s="123"/>
      <c r="H231" s="123"/>
      <c r="I231" s="123"/>
      <c r="J231" s="123"/>
      <c r="K231" s="123"/>
      <c r="L231" s="123"/>
    </row>
    <row r="232" spans="2:12">
      <c r="B232" s="122"/>
      <c r="C232" s="122"/>
      <c r="D232" s="123"/>
      <c r="E232" s="123"/>
      <c r="F232" s="123"/>
      <c r="G232" s="123"/>
      <c r="H232" s="123"/>
      <c r="I232" s="123"/>
      <c r="J232" s="123"/>
      <c r="K232" s="123"/>
      <c r="L232" s="123"/>
    </row>
    <row r="233" spans="2:12">
      <c r="B233" s="122"/>
      <c r="C233" s="122"/>
      <c r="D233" s="123"/>
      <c r="E233" s="123"/>
      <c r="F233" s="123"/>
      <c r="G233" s="123"/>
      <c r="H233" s="123"/>
      <c r="I233" s="123"/>
      <c r="J233" s="123"/>
      <c r="K233" s="123"/>
      <c r="L233" s="123"/>
    </row>
    <row r="234" spans="2:12">
      <c r="B234" s="122"/>
      <c r="C234" s="122"/>
      <c r="D234" s="123"/>
      <c r="E234" s="123"/>
      <c r="F234" s="123"/>
      <c r="G234" s="123"/>
      <c r="H234" s="123"/>
      <c r="I234" s="123"/>
      <c r="J234" s="123"/>
      <c r="K234" s="123"/>
      <c r="L234" s="123"/>
    </row>
    <row r="235" spans="2:12">
      <c r="B235" s="122"/>
      <c r="C235" s="122"/>
      <c r="D235" s="123"/>
      <c r="E235" s="123"/>
      <c r="F235" s="123"/>
      <c r="G235" s="123"/>
      <c r="H235" s="123"/>
      <c r="I235" s="123"/>
      <c r="J235" s="123"/>
      <c r="K235" s="123"/>
      <c r="L235" s="123"/>
    </row>
    <row r="236" spans="2:12">
      <c r="B236" s="122"/>
      <c r="C236" s="122"/>
      <c r="D236" s="123"/>
      <c r="E236" s="123"/>
      <c r="F236" s="123"/>
      <c r="G236" s="123"/>
      <c r="H236" s="123"/>
      <c r="I236" s="123"/>
      <c r="J236" s="123"/>
      <c r="K236" s="123"/>
      <c r="L236" s="123"/>
    </row>
    <row r="237" spans="2:12">
      <c r="B237" s="122"/>
      <c r="C237" s="122"/>
      <c r="D237" s="123"/>
      <c r="E237" s="123"/>
      <c r="F237" s="123"/>
      <c r="G237" s="123"/>
      <c r="H237" s="123"/>
      <c r="I237" s="123"/>
      <c r="J237" s="123"/>
      <c r="K237" s="123"/>
      <c r="L237" s="123"/>
    </row>
    <row r="238" spans="2:12">
      <c r="B238" s="122"/>
      <c r="C238" s="122"/>
      <c r="D238" s="123"/>
      <c r="E238" s="123"/>
      <c r="F238" s="123"/>
      <c r="G238" s="123"/>
      <c r="H238" s="123"/>
      <c r="I238" s="123"/>
      <c r="J238" s="123"/>
      <c r="K238" s="123"/>
      <c r="L238" s="123"/>
    </row>
    <row r="239" spans="2:12">
      <c r="B239" s="122"/>
      <c r="C239" s="122"/>
      <c r="D239" s="123"/>
      <c r="E239" s="123"/>
      <c r="F239" s="123"/>
      <c r="G239" s="123"/>
      <c r="H239" s="123"/>
      <c r="I239" s="123"/>
      <c r="J239" s="123"/>
      <c r="K239" s="123"/>
      <c r="L239" s="123"/>
    </row>
    <row r="240" spans="2:12">
      <c r="B240" s="122"/>
      <c r="C240" s="122"/>
      <c r="D240" s="123"/>
      <c r="E240" s="123"/>
      <c r="F240" s="123"/>
      <c r="G240" s="123"/>
      <c r="H240" s="123"/>
      <c r="I240" s="123"/>
      <c r="J240" s="123"/>
      <c r="K240" s="123"/>
      <c r="L240" s="123"/>
    </row>
    <row r="241" spans="2:12">
      <c r="B241" s="122"/>
      <c r="C241" s="122"/>
      <c r="D241" s="123"/>
      <c r="E241" s="123"/>
      <c r="F241" s="123"/>
      <c r="G241" s="123"/>
      <c r="H241" s="123"/>
      <c r="I241" s="123"/>
      <c r="J241" s="123"/>
      <c r="K241" s="123"/>
      <c r="L241" s="123"/>
    </row>
    <row r="242" spans="2:12">
      <c r="B242" s="122"/>
      <c r="C242" s="122"/>
      <c r="D242" s="123"/>
      <c r="E242" s="123"/>
      <c r="F242" s="123"/>
      <c r="G242" s="123"/>
      <c r="H242" s="123"/>
      <c r="I242" s="123"/>
      <c r="J242" s="123"/>
      <c r="K242" s="123"/>
      <c r="L242" s="123"/>
    </row>
    <row r="243" spans="2:12">
      <c r="B243" s="122"/>
      <c r="C243" s="122"/>
      <c r="D243" s="123"/>
      <c r="E243" s="123"/>
      <c r="F243" s="123"/>
      <c r="G243" s="123"/>
      <c r="H243" s="123"/>
      <c r="I243" s="123"/>
      <c r="J243" s="123"/>
      <c r="K243" s="123"/>
      <c r="L243" s="123"/>
    </row>
    <row r="244" spans="2:12">
      <c r="B244" s="122"/>
      <c r="C244" s="122"/>
      <c r="D244" s="123"/>
      <c r="E244" s="123"/>
      <c r="F244" s="123"/>
      <c r="G244" s="123"/>
      <c r="H244" s="123"/>
      <c r="I244" s="123"/>
      <c r="J244" s="123"/>
      <c r="K244" s="123"/>
      <c r="L244" s="123"/>
    </row>
    <row r="245" spans="2:12">
      <c r="B245" s="122"/>
      <c r="C245" s="122"/>
      <c r="D245" s="123"/>
      <c r="E245" s="123"/>
      <c r="F245" s="123"/>
      <c r="G245" s="123"/>
      <c r="H245" s="123"/>
      <c r="I245" s="123"/>
      <c r="J245" s="123"/>
      <c r="K245" s="123"/>
      <c r="L245" s="123"/>
    </row>
    <row r="246" spans="2:12">
      <c r="B246" s="122"/>
      <c r="C246" s="122"/>
      <c r="D246" s="123"/>
      <c r="E246" s="123"/>
      <c r="F246" s="123"/>
      <c r="G246" s="123"/>
      <c r="H246" s="123"/>
      <c r="I246" s="123"/>
      <c r="J246" s="123"/>
      <c r="K246" s="123"/>
      <c r="L246" s="123"/>
    </row>
    <row r="247" spans="2:12">
      <c r="B247" s="122"/>
      <c r="C247" s="122"/>
      <c r="D247" s="123"/>
      <c r="E247" s="123"/>
      <c r="F247" s="123"/>
      <c r="G247" s="123"/>
      <c r="H247" s="123"/>
      <c r="I247" s="123"/>
      <c r="J247" s="123"/>
      <c r="K247" s="123"/>
      <c r="L247" s="123"/>
    </row>
    <row r="248" spans="2:12">
      <c r="B248" s="122"/>
      <c r="C248" s="122"/>
      <c r="D248" s="123"/>
      <c r="E248" s="123"/>
      <c r="F248" s="123"/>
      <c r="G248" s="123"/>
      <c r="H248" s="123"/>
      <c r="I248" s="123"/>
      <c r="J248" s="123"/>
      <c r="K248" s="123"/>
      <c r="L248" s="123"/>
    </row>
    <row r="249" spans="2:12">
      <c r="B249" s="122"/>
      <c r="C249" s="122"/>
      <c r="D249" s="123"/>
      <c r="E249" s="123"/>
      <c r="F249" s="123"/>
      <c r="G249" s="123"/>
      <c r="H249" s="123"/>
      <c r="I249" s="123"/>
      <c r="J249" s="123"/>
      <c r="K249" s="123"/>
      <c r="L249" s="123"/>
    </row>
    <row r="250" spans="2:12">
      <c r="B250" s="122"/>
      <c r="C250" s="122"/>
      <c r="D250" s="123"/>
      <c r="E250" s="123"/>
      <c r="F250" s="123"/>
      <c r="G250" s="123"/>
      <c r="H250" s="123"/>
      <c r="I250" s="123"/>
      <c r="J250" s="123"/>
      <c r="K250" s="123"/>
      <c r="L250" s="123"/>
    </row>
    <row r="251" spans="2:12">
      <c r="B251" s="122"/>
      <c r="C251" s="122"/>
      <c r="D251" s="123"/>
      <c r="E251" s="123"/>
      <c r="F251" s="123"/>
      <c r="G251" s="123"/>
      <c r="H251" s="123"/>
      <c r="I251" s="123"/>
      <c r="J251" s="123"/>
      <c r="K251" s="123"/>
      <c r="L251" s="123"/>
    </row>
    <row r="252" spans="2:12">
      <c r="B252" s="122"/>
      <c r="C252" s="122"/>
      <c r="D252" s="123"/>
      <c r="E252" s="123"/>
      <c r="F252" s="123"/>
      <c r="G252" s="123"/>
      <c r="H252" s="123"/>
      <c r="I252" s="123"/>
      <c r="J252" s="123"/>
      <c r="K252" s="123"/>
      <c r="L252" s="123"/>
    </row>
    <row r="253" spans="2:12">
      <c r="B253" s="122"/>
      <c r="C253" s="122"/>
      <c r="D253" s="123"/>
      <c r="E253" s="123"/>
      <c r="F253" s="123"/>
      <c r="G253" s="123"/>
      <c r="H253" s="123"/>
      <c r="I253" s="123"/>
      <c r="J253" s="123"/>
      <c r="K253" s="123"/>
      <c r="L253" s="123"/>
    </row>
    <row r="254" spans="2:12">
      <c r="B254" s="122"/>
      <c r="C254" s="122"/>
      <c r="D254" s="123"/>
      <c r="E254" s="123"/>
      <c r="F254" s="123"/>
      <c r="G254" s="123"/>
      <c r="H254" s="123"/>
      <c r="I254" s="123"/>
      <c r="J254" s="123"/>
      <c r="K254" s="123"/>
      <c r="L254" s="123"/>
    </row>
    <row r="255" spans="2:12">
      <c r="B255" s="122"/>
      <c r="C255" s="122"/>
      <c r="D255" s="123"/>
      <c r="E255" s="123"/>
      <c r="F255" s="123"/>
      <c r="G255" s="123"/>
      <c r="H255" s="123"/>
      <c r="I255" s="123"/>
      <c r="J255" s="123"/>
      <c r="K255" s="123"/>
      <c r="L255" s="123"/>
    </row>
    <row r="256" spans="2:12">
      <c r="B256" s="122"/>
      <c r="C256" s="122"/>
      <c r="D256" s="123"/>
      <c r="E256" s="123"/>
      <c r="F256" s="123"/>
      <c r="G256" s="123"/>
      <c r="H256" s="123"/>
      <c r="I256" s="123"/>
      <c r="J256" s="123"/>
      <c r="K256" s="123"/>
      <c r="L256" s="123"/>
    </row>
    <row r="257" spans="2:12">
      <c r="B257" s="122"/>
      <c r="C257" s="122"/>
      <c r="D257" s="123"/>
      <c r="E257" s="123"/>
      <c r="F257" s="123"/>
      <c r="G257" s="123"/>
      <c r="H257" s="123"/>
      <c r="I257" s="123"/>
      <c r="J257" s="123"/>
      <c r="K257" s="123"/>
      <c r="L257" s="123"/>
    </row>
    <row r="258" spans="2:12">
      <c r="B258" s="122"/>
      <c r="C258" s="122"/>
      <c r="D258" s="123"/>
      <c r="E258" s="123"/>
      <c r="F258" s="123"/>
      <c r="G258" s="123"/>
      <c r="H258" s="123"/>
      <c r="I258" s="123"/>
      <c r="J258" s="123"/>
      <c r="K258" s="123"/>
      <c r="L258" s="123"/>
    </row>
    <row r="259" spans="2:12">
      <c r="B259" s="122"/>
      <c r="C259" s="122"/>
      <c r="D259" s="123"/>
      <c r="E259" s="123"/>
      <c r="F259" s="123"/>
      <c r="G259" s="123"/>
      <c r="H259" s="123"/>
      <c r="I259" s="123"/>
      <c r="J259" s="123"/>
      <c r="K259" s="123"/>
      <c r="L259" s="123"/>
    </row>
    <row r="260" spans="2:12">
      <c r="B260" s="122"/>
      <c r="C260" s="122"/>
      <c r="D260" s="123"/>
      <c r="E260" s="123"/>
      <c r="F260" s="123"/>
      <c r="G260" s="123"/>
      <c r="H260" s="123"/>
      <c r="I260" s="123"/>
      <c r="J260" s="123"/>
      <c r="K260" s="123"/>
      <c r="L260" s="123"/>
    </row>
    <row r="261" spans="2:12">
      <c r="B261" s="122"/>
      <c r="C261" s="122"/>
      <c r="D261" s="123"/>
      <c r="E261" s="123"/>
      <c r="F261" s="123"/>
      <c r="G261" s="123"/>
      <c r="H261" s="123"/>
      <c r="I261" s="123"/>
      <c r="J261" s="123"/>
      <c r="K261" s="123"/>
      <c r="L261" s="123"/>
    </row>
    <row r="262" spans="2:12">
      <c r="B262" s="122"/>
      <c r="C262" s="122"/>
      <c r="D262" s="123"/>
      <c r="E262" s="123"/>
      <c r="F262" s="123"/>
      <c r="G262" s="123"/>
      <c r="H262" s="123"/>
      <c r="I262" s="123"/>
      <c r="J262" s="123"/>
      <c r="K262" s="123"/>
      <c r="L262" s="123"/>
    </row>
    <row r="263" spans="2:12">
      <c r="B263" s="122"/>
      <c r="C263" s="122"/>
      <c r="D263" s="123"/>
      <c r="E263" s="123"/>
      <c r="F263" s="123"/>
      <c r="G263" s="123"/>
      <c r="H263" s="123"/>
      <c r="I263" s="123"/>
      <c r="J263" s="123"/>
      <c r="K263" s="123"/>
      <c r="L263" s="123"/>
    </row>
    <row r="264" spans="2:12">
      <c r="B264" s="122"/>
      <c r="C264" s="122"/>
      <c r="D264" s="123"/>
      <c r="E264" s="123"/>
      <c r="F264" s="123"/>
      <c r="G264" s="123"/>
      <c r="H264" s="123"/>
      <c r="I264" s="123"/>
      <c r="J264" s="123"/>
      <c r="K264" s="123"/>
      <c r="L264" s="123"/>
    </row>
    <row r="265" spans="2:12">
      <c r="B265" s="122"/>
      <c r="C265" s="122"/>
      <c r="D265" s="123"/>
      <c r="E265" s="123"/>
      <c r="F265" s="123"/>
      <c r="G265" s="123"/>
      <c r="H265" s="123"/>
      <c r="I265" s="123"/>
      <c r="J265" s="123"/>
      <c r="K265" s="123"/>
      <c r="L265" s="123"/>
    </row>
    <row r="266" spans="2:12">
      <c r="B266" s="122"/>
      <c r="C266" s="122"/>
      <c r="D266" s="123"/>
      <c r="E266" s="123"/>
      <c r="F266" s="123"/>
      <c r="G266" s="123"/>
      <c r="H266" s="123"/>
      <c r="I266" s="123"/>
      <c r="J266" s="123"/>
      <c r="K266" s="123"/>
      <c r="L266" s="123"/>
    </row>
    <row r="267" spans="2:12">
      <c r="B267" s="122"/>
      <c r="C267" s="122"/>
      <c r="D267" s="123"/>
      <c r="E267" s="123"/>
      <c r="F267" s="123"/>
      <c r="G267" s="123"/>
      <c r="H267" s="123"/>
      <c r="I267" s="123"/>
      <c r="J267" s="123"/>
      <c r="K267" s="123"/>
      <c r="L267" s="123"/>
    </row>
    <row r="268" spans="2:12">
      <c r="B268" s="122"/>
      <c r="C268" s="122"/>
      <c r="D268" s="123"/>
      <c r="E268" s="123"/>
      <c r="F268" s="123"/>
      <c r="G268" s="123"/>
      <c r="H268" s="123"/>
      <c r="I268" s="123"/>
      <c r="J268" s="123"/>
      <c r="K268" s="123"/>
      <c r="L268" s="123"/>
    </row>
    <row r="269" spans="2:12">
      <c r="B269" s="122"/>
      <c r="C269" s="122"/>
      <c r="D269" s="123"/>
      <c r="E269" s="123"/>
      <c r="F269" s="123"/>
      <c r="G269" s="123"/>
      <c r="H269" s="123"/>
      <c r="I269" s="123"/>
      <c r="J269" s="123"/>
      <c r="K269" s="123"/>
      <c r="L269" s="123"/>
    </row>
    <row r="270" spans="2:12">
      <c r="B270" s="122"/>
      <c r="C270" s="122"/>
      <c r="D270" s="123"/>
      <c r="E270" s="123"/>
      <c r="F270" s="123"/>
      <c r="G270" s="123"/>
      <c r="H270" s="123"/>
      <c r="I270" s="123"/>
      <c r="J270" s="123"/>
      <c r="K270" s="123"/>
      <c r="L270" s="123"/>
    </row>
    <row r="271" spans="2:12">
      <c r="B271" s="122"/>
      <c r="C271" s="122"/>
      <c r="D271" s="123"/>
      <c r="E271" s="123"/>
      <c r="F271" s="123"/>
      <c r="G271" s="123"/>
      <c r="H271" s="123"/>
      <c r="I271" s="123"/>
      <c r="J271" s="123"/>
      <c r="K271" s="123"/>
      <c r="L271" s="123"/>
    </row>
    <row r="272" spans="2:12">
      <c r="B272" s="122"/>
      <c r="C272" s="122"/>
      <c r="D272" s="123"/>
      <c r="E272" s="123"/>
      <c r="F272" s="123"/>
      <c r="G272" s="123"/>
      <c r="H272" s="123"/>
      <c r="I272" s="123"/>
      <c r="J272" s="123"/>
      <c r="K272" s="123"/>
      <c r="L272" s="123"/>
    </row>
    <row r="273" spans="2:12">
      <c r="B273" s="122"/>
      <c r="C273" s="122"/>
      <c r="D273" s="123"/>
      <c r="E273" s="123"/>
      <c r="F273" s="123"/>
      <c r="G273" s="123"/>
      <c r="H273" s="123"/>
      <c r="I273" s="123"/>
      <c r="J273" s="123"/>
      <c r="K273" s="123"/>
      <c r="L273" s="123"/>
    </row>
    <row r="274" spans="2:12">
      <c r="B274" s="122"/>
      <c r="C274" s="122"/>
      <c r="D274" s="123"/>
      <c r="E274" s="123"/>
      <c r="F274" s="123"/>
      <c r="G274" s="123"/>
      <c r="H274" s="123"/>
      <c r="I274" s="123"/>
      <c r="J274" s="123"/>
      <c r="K274" s="123"/>
      <c r="L274" s="123"/>
    </row>
    <row r="275" spans="2:12">
      <c r="B275" s="122"/>
      <c r="C275" s="122"/>
      <c r="D275" s="123"/>
      <c r="E275" s="123"/>
      <c r="F275" s="123"/>
      <c r="G275" s="123"/>
      <c r="H275" s="123"/>
      <c r="I275" s="123"/>
      <c r="J275" s="123"/>
      <c r="K275" s="123"/>
      <c r="L275" s="123"/>
    </row>
    <row r="276" spans="2:12">
      <c r="B276" s="122"/>
      <c r="C276" s="122"/>
      <c r="D276" s="123"/>
      <c r="E276" s="123"/>
      <c r="F276" s="123"/>
      <c r="G276" s="123"/>
      <c r="H276" s="123"/>
      <c r="I276" s="123"/>
      <c r="J276" s="123"/>
      <c r="K276" s="123"/>
      <c r="L276" s="123"/>
    </row>
    <row r="277" spans="2:12">
      <c r="B277" s="122"/>
      <c r="C277" s="122"/>
      <c r="D277" s="123"/>
      <c r="E277" s="123"/>
      <c r="F277" s="123"/>
      <c r="G277" s="123"/>
      <c r="H277" s="123"/>
      <c r="I277" s="123"/>
      <c r="J277" s="123"/>
      <c r="K277" s="123"/>
      <c r="L277" s="123"/>
    </row>
    <row r="278" spans="2:12">
      <c r="B278" s="122"/>
      <c r="C278" s="122"/>
      <c r="D278" s="123"/>
      <c r="E278" s="123"/>
      <c r="F278" s="123"/>
      <c r="G278" s="123"/>
      <c r="H278" s="123"/>
      <c r="I278" s="123"/>
      <c r="J278" s="123"/>
      <c r="K278" s="123"/>
      <c r="L278" s="123"/>
    </row>
    <row r="279" spans="2:12">
      <c r="B279" s="122"/>
      <c r="C279" s="122"/>
      <c r="D279" s="123"/>
      <c r="E279" s="123"/>
      <c r="F279" s="123"/>
      <c r="G279" s="123"/>
      <c r="H279" s="123"/>
      <c r="I279" s="123"/>
      <c r="J279" s="123"/>
      <c r="K279" s="123"/>
      <c r="L279" s="123"/>
    </row>
    <row r="280" spans="2:12">
      <c r="B280" s="122"/>
      <c r="C280" s="122"/>
      <c r="D280" s="123"/>
      <c r="E280" s="123"/>
      <c r="F280" s="123"/>
      <c r="G280" s="123"/>
      <c r="H280" s="123"/>
      <c r="I280" s="123"/>
      <c r="J280" s="123"/>
      <c r="K280" s="123"/>
      <c r="L280" s="123"/>
    </row>
    <row r="281" spans="2:12">
      <c r="B281" s="122"/>
      <c r="C281" s="122"/>
      <c r="D281" s="123"/>
      <c r="E281" s="123"/>
      <c r="F281" s="123"/>
      <c r="G281" s="123"/>
      <c r="H281" s="123"/>
      <c r="I281" s="123"/>
      <c r="J281" s="123"/>
      <c r="K281" s="123"/>
      <c r="L281" s="123"/>
    </row>
    <row r="282" spans="2:12">
      <c r="B282" s="122"/>
      <c r="C282" s="122"/>
      <c r="D282" s="123"/>
      <c r="E282" s="123"/>
      <c r="F282" s="123"/>
      <c r="G282" s="123"/>
      <c r="H282" s="123"/>
      <c r="I282" s="123"/>
      <c r="J282" s="123"/>
      <c r="K282" s="123"/>
      <c r="L282" s="123"/>
    </row>
    <row r="283" spans="2:12">
      <c r="B283" s="122"/>
      <c r="C283" s="122"/>
      <c r="D283" s="123"/>
      <c r="E283" s="123"/>
      <c r="F283" s="123"/>
      <c r="G283" s="123"/>
      <c r="H283" s="123"/>
      <c r="I283" s="123"/>
      <c r="J283" s="123"/>
      <c r="K283" s="123"/>
      <c r="L283" s="123"/>
    </row>
    <row r="284" spans="2:12">
      <c r="B284" s="122"/>
      <c r="C284" s="122"/>
      <c r="D284" s="123"/>
      <c r="E284" s="123"/>
      <c r="F284" s="123"/>
      <c r="G284" s="123"/>
      <c r="H284" s="123"/>
      <c r="I284" s="123"/>
      <c r="J284" s="123"/>
      <c r="K284" s="123"/>
      <c r="L284" s="123"/>
    </row>
    <row r="285" spans="2:12">
      <c r="B285" s="122"/>
      <c r="C285" s="122"/>
      <c r="D285" s="123"/>
      <c r="E285" s="123"/>
      <c r="F285" s="123"/>
      <c r="G285" s="123"/>
      <c r="H285" s="123"/>
      <c r="I285" s="123"/>
      <c r="J285" s="123"/>
      <c r="K285" s="123"/>
      <c r="L285" s="123"/>
    </row>
    <row r="286" spans="2:12">
      <c r="B286" s="122"/>
      <c r="C286" s="122"/>
      <c r="D286" s="123"/>
      <c r="E286" s="123"/>
      <c r="F286" s="123"/>
      <c r="G286" s="123"/>
      <c r="H286" s="123"/>
      <c r="I286" s="123"/>
      <c r="J286" s="123"/>
      <c r="K286" s="123"/>
      <c r="L286" s="123"/>
    </row>
    <row r="287" spans="2:12">
      <c r="B287" s="122"/>
      <c r="C287" s="122"/>
      <c r="D287" s="123"/>
      <c r="E287" s="123"/>
      <c r="F287" s="123"/>
      <c r="G287" s="123"/>
      <c r="H287" s="123"/>
      <c r="I287" s="123"/>
      <c r="J287" s="123"/>
      <c r="K287" s="123"/>
      <c r="L287" s="123"/>
    </row>
    <row r="288" spans="2:12">
      <c r="B288" s="122"/>
      <c r="C288" s="122"/>
      <c r="D288" s="123"/>
      <c r="E288" s="123"/>
      <c r="F288" s="123"/>
      <c r="G288" s="123"/>
      <c r="H288" s="123"/>
      <c r="I288" s="123"/>
      <c r="J288" s="123"/>
      <c r="K288" s="123"/>
      <c r="L288" s="123"/>
    </row>
    <row r="289" spans="2:12">
      <c r="B289" s="122"/>
      <c r="C289" s="122"/>
      <c r="D289" s="123"/>
      <c r="E289" s="123"/>
      <c r="F289" s="123"/>
      <c r="G289" s="123"/>
      <c r="H289" s="123"/>
      <c r="I289" s="123"/>
      <c r="J289" s="123"/>
      <c r="K289" s="123"/>
      <c r="L289" s="123"/>
    </row>
    <row r="290" spans="2:12">
      <c r="B290" s="122"/>
      <c r="C290" s="122"/>
      <c r="D290" s="123"/>
      <c r="E290" s="123"/>
      <c r="F290" s="123"/>
      <c r="G290" s="123"/>
      <c r="H290" s="123"/>
      <c r="I290" s="123"/>
      <c r="J290" s="123"/>
      <c r="K290" s="123"/>
      <c r="L290" s="123"/>
    </row>
    <row r="291" spans="2:12">
      <c r="B291" s="122"/>
      <c r="C291" s="122"/>
      <c r="D291" s="123"/>
      <c r="E291" s="123"/>
      <c r="F291" s="123"/>
      <c r="G291" s="123"/>
      <c r="H291" s="123"/>
      <c r="I291" s="123"/>
      <c r="J291" s="123"/>
      <c r="K291" s="123"/>
      <c r="L291" s="123"/>
    </row>
    <row r="292" spans="2:12">
      <c r="B292" s="122"/>
      <c r="C292" s="122"/>
      <c r="D292" s="123"/>
      <c r="E292" s="123"/>
      <c r="F292" s="123"/>
      <c r="G292" s="123"/>
      <c r="H292" s="123"/>
      <c r="I292" s="123"/>
      <c r="J292" s="123"/>
      <c r="K292" s="123"/>
      <c r="L292" s="123"/>
    </row>
    <row r="293" spans="2:12">
      <c r="B293" s="122"/>
      <c r="C293" s="122"/>
      <c r="D293" s="123"/>
      <c r="E293" s="123"/>
      <c r="F293" s="123"/>
      <c r="G293" s="123"/>
      <c r="H293" s="123"/>
      <c r="I293" s="123"/>
      <c r="J293" s="123"/>
      <c r="K293" s="123"/>
      <c r="L293" s="123"/>
    </row>
    <row r="294" spans="2:12">
      <c r="B294" s="122"/>
      <c r="C294" s="122"/>
      <c r="D294" s="123"/>
      <c r="E294" s="123"/>
      <c r="F294" s="123"/>
      <c r="G294" s="123"/>
      <c r="H294" s="123"/>
      <c r="I294" s="123"/>
      <c r="J294" s="123"/>
      <c r="K294" s="123"/>
      <c r="L294" s="123"/>
    </row>
    <row r="295" spans="2:12">
      <c r="B295" s="122"/>
      <c r="C295" s="122"/>
      <c r="D295" s="123"/>
      <c r="E295" s="123"/>
      <c r="F295" s="123"/>
      <c r="G295" s="123"/>
      <c r="H295" s="123"/>
      <c r="I295" s="123"/>
      <c r="J295" s="123"/>
      <c r="K295" s="123"/>
      <c r="L295" s="123"/>
    </row>
    <row r="296" spans="2:12">
      <c r="B296" s="122"/>
      <c r="C296" s="122"/>
      <c r="D296" s="123"/>
      <c r="E296" s="123"/>
      <c r="F296" s="123"/>
      <c r="G296" s="123"/>
      <c r="H296" s="123"/>
      <c r="I296" s="123"/>
      <c r="J296" s="123"/>
      <c r="K296" s="123"/>
      <c r="L296" s="123"/>
    </row>
    <row r="297" spans="2:12">
      <c r="B297" s="122"/>
      <c r="C297" s="122"/>
      <c r="D297" s="123"/>
      <c r="E297" s="123"/>
      <c r="F297" s="123"/>
      <c r="G297" s="123"/>
      <c r="H297" s="123"/>
      <c r="I297" s="123"/>
      <c r="J297" s="123"/>
      <c r="K297" s="123"/>
      <c r="L297" s="123"/>
    </row>
    <row r="298" spans="2:12">
      <c r="B298" s="122"/>
      <c r="C298" s="122"/>
      <c r="D298" s="123"/>
      <c r="E298" s="123"/>
      <c r="F298" s="123"/>
      <c r="G298" s="123"/>
      <c r="H298" s="123"/>
      <c r="I298" s="123"/>
      <c r="J298" s="123"/>
      <c r="K298" s="123"/>
      <c r="L298" s="123"/>
    </row>
    <row r="299" spans="2:12">
      <c r="B299" s="122"/>
      <c r="C299" s="122"/>
      <c r="D299" s="123"/>
      <c r="E299" s="123"/>
      <c r="F299" s="123"/>
      <c r="G299" s="123"/>
      <c r="H299" s="123"/>
      <c r="I299" s="123"/>
      <c r="J299" s="123"/>
      <c r="K299" s="123"/>
      <c r="L299" s="123"/>
    </row>
    <row r="300" spans="2:12">
      <c r="B300" s="122"/>
      <c r="C300" s="122"/>
      <c r="D300" s="123"/>
      <c r="E300" s="123"/>
      <c r="F300" s="123"/>
      <c r="G300" s="123"/>
      <c r="H300" s="123"/>
      <c r="I300" s="123"/>
      <c r="J300" s="123"/>
      <c r="K300" s="123"/>
      <c r="L300" s="123"/>
    </row>
    <row r="301" spans="2:12">
      <c r="B301" s="122"/>
      <c r="C301" s="122"/>
      <c r="D301" s="123"/>
      <c r="E301" s="123"/>
      <c r="F301" s="123"/>
      <c r="G301" s="123"/>
      <c r="H301" s="123"/>
      <c r="I301" s="123"/>
      <c r="J301" s="123"/>
      <c r="K301" s="123"/>
      <c r="L301" s="123"/>
    </row>
    <row r="302" spans="2:12">
      <c r="B302" s="122"/>
      <c r="C302" s="122"/>
      <c r="D302" s="123"/>
      <c r="E302" s="123"/>
      <c r="F302" s="123"/>
      <c r="G302" s="123"/>
      <c r="H302" s="123"/>
      <c r="I302" s="123"/>
      <c r="J302" s="123"/>
      <c r="K302" s="123"/>
      <c r="L302" s="123"/>
    </row>
    <row r="303" spans="2:12">
      <c r="B303" s="122"/>
      <c r="C303" s="122"/>
      <c r="D303" s="123"/>
      <c r="E303" s="123"/>
      <c r="F303" s="123"/>
      <c r="G303" s="123"/>
      <c r="H303" s="123"/>
      <c r="I303" s="123"/>
      <c r="J303" s="123"/>
      <c r="K303" s="123"/>
      <c r="L303" s="123"/>
    </row>
    <row r="304" spans="2:12">
      <c r="B304" s="122"/>
      <c r="C304" s="122"/>
      <c r="D304" s="123"/>
      <c r="E304" s="123"/>
      <c r="F304" s="123"/>
      <c r="G304" s="123"/>
      <c r="H304" s="123"/>
      <c r="I304" s="123"/>
      <c r="J304" s="123"/>
      <c r="K304" s="123"/>
      <c r="L304" s="123"/>
    </row>
    <row r="305" spans="2:12">
      <c r="B305" s="122"/>
      <c r="C305" s="122"/>
      <c r="D305" s="123"/>
      <c r="E305" s="123"/>
      <c r="F305" s="123"/>
      <c r="G305" s="123"/>
      <c r="H305" s="123"/>
      <c r="I305" s="123"/>
      <c r="J305" s="123"/>
      <c r="K305" s="123"/>
      <c r="L305" s="123"/>
    </row>
    <row r="306" spans="2:12">
      <c r="B306" s="122"/>
      <c r="C306" s="122"/>
      <c r="D306" s="123"/>
      <c r="E306" s="123"/>
      <c r="F306" s="123"/>
      <c r="G306" s="123"/>
      <c r="H306" s="123"/>
      <c r="I306" s="123"/>
      <c r="J306" s="123"/>
      <c r="K306" s="123"/>
      <c r="L306" s="123"/>
    </row>
    <row r="307" spans="2:12">
      <c r="B307" s="122"/>
      <c r="C307" s="122"/>
      <c r="D307" s="123"/>
      <c r="E307" s="123"/>
      <c r="F307" s="123"/>
      <c r="G307" s="123"/>
      <c r="H307" s="123"/>
      <c r="I307" s="123"/>
      <c r="J307" s="123"/>
      <c r="K307" s="123"/>
      <c r="L307" s="123"/>
    </row>
    <row r="308" spans="2:12">
      <c r="B308" s="122"/>
      <c r="C308" s="122"/>
      <c r="D308" s="123"/>
      <c r="E308" s="123"/>
      <c r="F308" s="123"/>
      <c r="G308" s="123"/>
      <c r="H308" s="123"/>
      <c r="I308" s="123"/>
      <c r="J308" s="123"/>
      <c r="K308" s="123"/>
      <c r="L308" s="123"/>
    </row>
    <row r="309" spans="2:12">
      <c r="B309" s="122"/>
      <c r="C309" s="122"/>
      <c r="D309" s="123"/>
      <c r="E309" s="123"/>
      <c r="F309" s="123"/>
      <c r="G309" s="123"/>
      <c r="H309" s="123"/>
      <c r="I309" s="123"/>
      <c r="J309" s="123"/>
      <c r="K309" s="123"/>
      <c r="L309" s="123"/>
    </row>
    <row r="310" spans="2:12">
      <c r="B310" s="122"/>
      <c r="C310" s="122"/>
      <c r="D310" s="123"/>
      <c r="E310" s="123"/>
      <c r="F310" s="123"/>
      <c r="G310" s="123"/>
      <c r="H310" s="123"/>
      <c r="I310" s="123"/>
      <c r="J310" s="123"/>
      <c r="K310" s="123"/>
      <c r="L310" s="123"/>
    </row>
    <row r="311" spans="2:12">
      <c r="B311" s="122"/>
      <c r="C311" s="122"/>
      <c r="D311" s="123"/>
      <c r="E311" s="123"/>
      <c r="F311" s="123"/>
      <c r="G311" s="123"/>
      <c r="H311" s="123"/>
      <c r="I311" s="123"/>
      <c r="J311" s="123"/>
      <c r="K311" s="123"/>
      <c r="L311" s="123"/>
    </row>
    <row r="312" spans="2:12">
      <c r="B312" s="122"/>
      <c r="C312" s="122"/>
      <c r="D312" s="123"/>
      <c r="E312" s="123"/>
      <c r="F312" s="123"/>
      <c r="G312" s="123"/>
      <c r="H312" s="123"/>
      <c r="I312" s="123"/>
      <c r="J312" s="123"/>
      <c r="K312" s="123"/>
      <c r="L312" s="123"/>
    </row>
    <row r="313" spans="2:12">
      <c r="B313" s="122"/>
      <c r="C313" s="122"/>
      <c r="D313" s="123"/>
      <c r="E313" s="123"/>
      <c r="F313" s="123"/>
      <c r="G313" s="123"/>
      <c r="H313" s="123"/>
      <c r="I313" s="123"/>
      <c r="J313" s="123"/>
      <c r="K313" s="123"/>
      <c r="L313" s="123"/>
    </row>
    <row r="314" spans="2:12">
      <c r="B314" s="122"/>
      <c r="C314" s="122"/>
      <c r="D314" s="123"/>
      <c r="E314" s="123"/>
      <c r="F314" s="123"/>
      <c r="G314" s="123"/>
      <c r="H314" s="123"/>
      <c r="I314" s="123"/>
      <c r="J314" s="123"/>
      <c r="K314" s="123"/>
      <c r="L314" s="123"/>
    </row>
    <row r="315" spans="2:12">
      <c r="B315" s="122"/>
      <c r="C315" s="122"/>
      <c r="D315" s="123"/>
      <c r="E315" s="123"/>
      <c r="F315" s="123"/>
      <c r="G315" s="123"/>
      <c r="H315" s="123"/>
      <c r="I315" s="123"/>
      <c r="J315" s="123"/>
      <c r="K315" s="123"/>
      <c r="L315" s="123"/>
    </row>
    <row r="316" spans="2:12">
      <c r="B316" s="122"/>
      <c r="C316" s="122"/>
      <c r="D316" s="123"/>
      <c r="E316" s="123"/>
      <c r="F316" s="123"/>
      <c r="G316" s="123"/>
      <c r="H316" s="123"/>
      <c r="I316" s="123"/>
      <c r="J316" s="123"/>
      <c r="K316" s="123"/>
      <c r="L316" s="123"/>
    </row>
    <row r="317" spans="2:12">
      <c r="B317" s="122"/>
      <c r="C317" s="122"/>
      <c r="D317" s="123"/>
      <c r="E317" s="123"/>
      <c r="F317" s="123"/>
      <c r="G317" s="123"/>
      <c r="H317" s="123"/>
      <c r="I317" s="123"/>
      <c r="J317" s="123"/>
      <c r="K317" s="123"/>
      <c r="L317" s="123"/>
    </row>
    <row r="318" spans="2:12">
      <c r="B318" s="122"/>
      <c r="C318" s="122"/>
      <c r="D318" s="123"/>
      <c r="E318" s="123"/>
      <c r="F318" s="123"/>
      <c r="G318" s="123"/>
      <c r="H318" s="123"/>
      <c r="I318" s="123"/>
      <c r="J318" s="123"/>
      <c r="K318" s="123"/>
      <c r="L318" s="123"/>
    </row>
    <row r="319" spans="2:12">
      <c r="B319" s="122"/>
      <c r="C319" s="122"/>
      <c r="D319" s="123"/>
      <c r="E319" s="123"/>
      <c r="F319" s="123"/>
      <c r="G319" s="123"/>
      <c r="H319" s="123"/>
      <c r="I319" s="123"/>
      <c r="J319" s="123"/>
      <c r="K319" s="123"/>
      <c r="L319" s="123"/>
    </row>
    <row r="320" spans="2:12">
      <c r="B320" s="122"/>
      <c r="C320" s="122"/>
      <c r="D320" s="123"/>
      <c r="E320" s="123"/>
      <c r="F320" s="123"/>
      <c r="G320" s="123"/>
      <c r="H320" s="123"/>
      <c r="I320" s="123"/>
      <c r="J320" s="123"/>
      <c r="K320" s="123"/>
      <c r="L320" s="123"/>
    </row>
    <row r="321" spans="2:12">
      <c r="B321" s="122"/>
      <c r="C321" s="122"/>
      <c r="D321" s="123"/>
      <c r="E321" s="123"/>
      <c r="F321" s="123"/>
      <c r="G321" s="123"/>
      <c r="H321" s="123"/>
      <c r="I321" s="123"/>
      <c r="J321" s="123"/>
      <c r="K321" s="123"/>
      <c r="L321" s="123"/>
    </row>
    <row r="322" spans="2:12">
      <c r="B322" s="122"/>
      <c r="C322" s="122"/>
      <c r="D322" s="123"/>
      <c r="E322" s="123"/>
      <c r="F322" s="123"/>
      <c r="G322" s="123"/>
      <c r="H322" s="123"/>
      <c r="I322" s="123"/>
      <c r="J322" s="123"/>
      <c r="K322" s="123"/>
      <c r="L322" s="123"/>
    </row>
    <row r="323" spans="2:12">
      <c r="B323" s="122"/>
      <c r="C323" s="122"/>
      <c r="D323" s="123"/>
      <c r="E323" s="123"/>
      <c r="F323" s="123"/>
      <c r="G323" s="123"/>
      <c r="H323" s="123"/>
      <c r="I323" s="123"/>
      <c r="J323" s="123"/>
      <c r="K323" s="123"/>
      <c r="L323" s="123"/>
    </row>
    <row r="324" spans="2:12">
      <c r="B324" s="122"/>
      <c r="C324" s="122"/>
      <c r="D324" s="123"/>
      <c r="E324" s="123"/>
      <c r="F324" s="123"/>
      <c r="G324" s="123"/>
      <c r="H324" s="123"/>
      <c r="I324" s="123"/>
      <c r="J324" s="123"/>
      <c r="K324" s="123"/>
      <c r="L324" s="123"/>
    </row>
    <row r="325" spans="2:12">
      <c r="B325" s="122"/>
      <c r="C325" s="122"/>
      <c r="D325" s="123"/>
      <c r="E325" s="123"/>
      <c r="F325" s="123"/>
      <c r="G325" s="123"/>
      <c r="H325" s="123"/>
      <c r="I325" s="123"/>
      <c r="J325" s="123"/>
      <c r="K325" s="123"/>
      <c r="L325" s="123"/>
    </row>
    <row r="326" spans="2:12">
      <c r="B326" s="122"/>
      <c r="C326" s="122"/>
      <c r="D326" s="123"/>
      <c r="E326" s="123"/>
      <c r="F326" s="123"/>
      <c r="G326" s="123"/>
      <c r="H326" s="123"/>
      <c r="I326" s="123"/>
      <c r="J326" s="123"/>
      <c r="K326" s="123"/>
      <c r="L326" s="123"/>
    </row>
    <row r="327" spans="2:12">
      <c r="B327" s="122"/>
      <c r="C327" s="122"/>
      <c r="D327" s="123"/>
      <c r="E327" s="123"/>
      <c r="F327" s="123"/>
      <c r="G327" s="123"/>
      <c r="H327" s="123"/>
      <c r="I327" s="123"/>
      <c r="J327" s="123"/>
      <c r="K327" s="123"/>
      <c r="L327" s="123"/>
    </row>
    <row r="328" spans="2:12">
      <c r="B328" s="122"/>
      <c r="C328" s="122"/>
      <c r="D328" s="123"/>
      <c r="E328" s="123"/>
      <c r="F328" s="123"/>
      <c r="G328" s="123"/>
      <c r="H328" s="123"/>
      <c r="I328" s="123"/>
      <c r="J328" s="123"/>
      <c r="K328" s="123"/>
      <c r="L328" s="123"/>
    </row>
    <row r="329" spans="2:12">
      <c r="B329" s="122"/>
      <c r="C329" s="122"/>
      <c r="D329" s="123"/>
      <c r="E329" s="123"/>
      <c r="F329" s="123"/>
      <c r="G329" s="123"/>
      <c r="H329" s="123"/>
      <c r="I329" s="123"/>
      <c r="J329" s="123"/>
      <c r="K329" s="123"/>
      <c r="L329" s="123"/>
    </row>
    <row r="330" spans="2:12">
      <c r="B330" s="122"/>
      <c r="C330" s="122"/>
      <c r="D330" s="123"/>
      <c r="E330" s="123"/>
      <c r="F330" s="123"/>
      <c r="G330" s="123"/>
      <c r="H330" s="123"/>
      <c r="I330" s="123"/>
      <c r="J330" s="123"/>
      <c r="K330" s="123"/>
      <c r="L330" s="123"/>
    </row>
    <row r="331" spans="2:12">
      <c r="B331" s="122"/>
      <c r="C331" s="122"/>
      <c r="D331" s="123"/>
      <c r="E331" s="123"/>
      <c r="F331" s="123"/>
      <c r="G331" s="123"/>
      <c r="H331" s="123"/>
      <c r="I331" s="123"/>
      <c r="J331" s="123"/>
      <c r="K331" s="123"/>
      <c r="L331" s="123"/>
    </row>
    <row r="332" spans="2:12">
      <c r="B332" s="122"/>
      <c r="C332" s="122"/>
      <c r="D332" s="123"/>
      <c r="E332" s="123"/>
      <c r="F332" s="123"/>
      <c r="G332" s="123"/>
      <c r="H332" s="123"/>
      <c r="I332" s="123"/>
      <c r="J332" s="123"/>
      <c r="K332" s="123"/>
      <c r="L332" s="123"/>
    </row>
    <row r="333" spans="2:12">
      <c r="B333" s="122"/>
      <c r="C333" s="122"/>
      <c r="D333" s="123"/>
      <c r="E333" s="123"/>
      <c r="F333" s="123"/>
      <c r="G333" s="123"/>
      <c r="H333" s="123"/>
      <c r="I333" s="123"/>
      <c r="J333" s="123"/>
      <c r="K333" s="123"/>
      <c r="L333" s="123"/>
    </row>
    <row r="334" spans="2:12">
      <c r="B334" s="122"/>
      <c r="C334" s="122"/>
      <c r="D334" s="123"/>
      <c r="E334" s="123"/>
      <c r="F334" s="123"/>
      <c r="G334" s="123"/>
      <c r="H334" s="123"/>
      <c r="I334" s="123"/>
      <c r="J334" s="123"/>
      <c r="K334" s="123"/>
      <c r="L334" s="123"/>
    </row>
    <row r="335" spans="2:12">
      <c r="B335" s="122"/>
      <c r="C335" s="122"/>
      <c r="D335" s="123"/>
      <c r="E335" s="123"/>
      <c r="F335" s="123"/>
      <c r="G335" s="123"/>
      <c r="H335" s="123"/>
      <c r="I335" s="123"/>
      <c r="J335" s="123"/>
      <c r="K335" s="123"/>
      <c r="L335" s="123"/>
    </row>
    <row r="336" spans="2:12">
      <c r="B336" s="122"/>
      <c r="C336" s="122"/>
      <c r="D336" s="123"/>
      <c r="E336" s="123"/>
      <c r="F336" s="123"/>
      <c r="G336" s="123"/>
      <c r="H336" s="123"/>
      <c r="I336" s="123"/>
      <c r="J336" s="123"/>
      <c r="K336" s="123"/>
      <c r="L336" s="123"/>
    </row>
    <row r="337" spans="2:12">
      <c r="B337" s="122"/>
      <c r="C337" s="122"/>
      <c r="D337" s="123"/>
      <c r="E337" s="123"/>
      <c r="F337" s="123"/>
      <c r="G337" s="123"/>
      <c r="H337" s="123"/>
      <c r="I337" s="123"/>
      <c r="J337" s="123"/>
      <c r="K337" s="123"/>
      <c r="L337" s="123"/>
    </row>
    <row r="338" spans="2:12">
      <c r="B338" s="122"/>
      <c r="C338" s="122"/>
      <c r="D338" s="123"/>
      <c r="E338" s="123"/>
      <c r="F338" s="123"/>
      <c r="G338" s="123"/>
      <c r="H338" s="123"/>
      <c r="I338" s="123"/>
      <c r="J338" s="123"/>
      <c r="K338" s="123"/>
      <c r="L338" s="123"/>
    </row>
    <row r="339" spans="2:12">
      <c r="B339" s="122"/>
      <c r="C339" s="122"/>
      <c r="D339" s="123"/>
      <c r="E339" s="123"/>
      <c r="F339" s="123"/>
      <c r="G339" s="123"/>
      <c r="H339" s="123"/>
      <c r="I339" s="123"/>
      <c r="J339" s="123"/>
      <c r="K339" s="123"/>
      <c r="L339" s="123"/>
    </row>
    <row r="340" spans="2:12">
      <c r="B340" s="122"/>
      <c r="C340" s="122"/>
      <c r="D340" s="123"/>
      <c r="E340" s="123"/>
      <c r="F340" s="123"/>
      <c r="G340" s="123"/>
      <c r="H340" s="123"/>
      <c r="I340" s="123"/>
      <c r="J340" s="123"/>
      <c r="K340" s="123"/>
      <c r="L340" s="123"/>
    </row>
    <row r="341" spans="2:12">
      <c r="B341" s="122"/>
      <c r="C341" s="122"/>
      <c r="D341" s="123"/>
      <c r="E341" s="123"/>
      <c r="F341" s="123"/>
      <c r="G341" s="123"/>
      <c r="H341" s="123"/>
      <c r="I341" s="123"/>
      <c r="J341" s="123"/>
      <c r="K341" s="123"/>
      <c r="L341" s="123"/>
    </row>
    <row r="342" spans="2:12">
      <c r="B342" s="122"/>
      <c r="C342" s="122"/>
      <c r="D342" s="123"/>
      <c r="E342" s="123"/>
      <c r="F342" s="123"/>
      <c r="G342" s="123"/>
      <c r="H342" s="123"/>
      <c r="I342" s="123"/>
      <c r="J342" s="123"/>
      <c r="K342" s="123"/>
      <c r="L342" s="123"/>
    </row>
    <row r="343" spans="2:12">
      <c r="B343" s="122"/>
      <c r="C343" s="122"/>
      <c r="D343" s="123"/>
      <c r="E343" s="123"/>
      <c r="F343" s="123"/>
      <c r="G343" s="123"/>
      <c r="H343" s="123"/>
      <c r="I343" s="123"/>
      <c r="J343" s="123"/>
      <c r="K343" s="123"/>
      <c r="L343" s="123"/>
    </row>
    <row r="344" spans="2:12">
      <c r="B344" s="122"/>
      <c r="C344" s="122"/>
      <c r="D344" s="123"/>
      <c r="E344" s="123"/>
      <c r="F344" s="123"/>
      <c r="G344" s="123"/>
      <c r="H344" s="123"/>
      <c r="I344" s="123"/>
      <c r="J344" s="123"/>
      <c r="K344" s="123"/>
      <c r="L344" s="123"/>
    </row>
    <row r="345" spans="2:12">
      <c r="B345" s="122"/>
      <c r="C345" s="122"/>
      <c r="D345" s="123"/>
      <c r="E345" s="123"/>
      <c r="F345" s="123"/>
      <c r="G345" s="123"/>
      <c r="H345" s="123"/>
      <c r="I345" s="123"/>
      <c r="J345" s="123"/>
      <c r="K345" s="123"/>
      <c r="L345" s="123"/>
    </row>
    <row r="346" spans="2:12">
      <c r="B346" s="122"/>
      <c r="C346" s="122"/>
      <c r="D346" s="123"/>
      <c r="E346" s="123"/>
      <c r="F346" s="123"/>
      <c r="G346" s="123"/>
      <c r="H346" s="123"/>
      <c r="I346" s="123"/>
      <c r="J346" s="123"/>
      <c r="K346" s="123"/>
      <c r="L346" s="123"/>
    </row>
    <row r="347" spans="2:12">
      <c r="B347" s="122"/>
      <c r="C347" s="122"/>
      <c r="D347" s="123"/>
      <c r="E347" s="123"/>
      <c r="F347" s="123"/>
      <c r="G347" s="123"/>
      <c r="H347" s="123"/>
      <c r="I347" s="123"/>
      <c r="J347" s="123"/>
      <c r="K347" s="123"/>
      <c r="L347" s="123"/>
    </row>
    <row r="348" spans="2:12">
      <c r="B348" s="122"/>
      <c r="C348" s="122"/>
      <c r="D348" s="123"/>
      <c r="E348" s="123"/>
      <c r="F348" s="123"/>
      <c r="G348" s="123"/>
      <c r="H348" s="123"/>
      <c r="I348" s="123"/>
      <c r="J348" s="123"/>
      <c r="K348" s="123"/>
      <c r="L348" s="123"/>
    </row>
    <row r="349" spans="2:12">
      <c r="B349" s="122"/>
      <c r="C349" s="122"/>
      <c r="D349" s="123"/>
      <c r="E349" s="123"/>
      <c r="F349" s="123"/>
      <c r="G349" s="123"/>
      <c r="H349" s="123"/>
      <c r="I349" s="123"/>
      <c r="J349" s="123"/>
      <c r="K349" s="123"/>
      <c r="L349" s="123"/>
    </row>
    <row r="350" spans="2:12">
      <c r="B350" s="122"/>
      <c r="C350" s="122"/>
      <c r="D350" s="123"/>
      <c r="E350" s="123"/>
      <c r="F350" s="123"/>
      <c r="G350" s="123"/>
      <c r="H350" s="123"/>
      <c r="I350" s="123"/>
      <c r="J350" s="123"/>
      <c r="K350" s="123"/>
      <c r="L350" s="123"/>
    </row>
    <row r="351" spans="2:12">
      <c r="B351" s="122"/>
      <c r="C351" s="122"/>
      <c r="D351" s="123"/>
      <c r="E351" s="123"/>
      <c r="F351" s="123"/>
      <c r="G351" s="123"/>
      <c r="H351" s="123"/>
      <c r="I351" s="123"/>
      <c r="J351" s="123"/>
      <c r="K351" s="123"/>
      <c r="L351" s="123"/>
    </row>
    <row r="352" spans="2:12">
      <c r="B352" s="122"/>
      <c r="C352" s="122"/>
      <c r="D352" s="123"/>
      <c r="E352" s="123"/>
      <c r="F352" s="123"/>
      <c r="G352" s="123"/>
      <c r="H352" s="123"/>
      <c r="I352" s="123"/>
      <c r="J352" s="123"/>
      <c r="K352" s="123"/>
      <c r="L352" s="123"/>
    </row>
    <row r="353" spans="2:12">
      <c r="B353" s="122"/>
      <c r="C353" s="122"/>
      <c r="D353" s="123"/>
      <c r="E353" s="123"/>
      <c r="F353" s="123"/>
      <c r="G353" s="123"/>
      <c r="H353" s="123"/>
      <c r="I353" s="123"/>
      <c r="J353" s="123"/>
      <c r="K353" s="123"/>
      <c r="L353" s="123"/>
    </row>
    <row r="354" spans="2:12">
      <c r="B354" s="122"/>
      <c r="C354" s="122"/>
      <c r="D354" s="123"/>
      <c r="E354" s="123"/>
      <c r="F354" s="123"/>
      <c r="G354" s="123"/>
      <c r="H354" s="123"/>
      <c r="I354" s="123"/>
      <c r="J354" s="123"/>
      <c r="K354" s="123"/>
      <c r="L354" s="123"/>
    </row>
    <row r="355" spans="2:12">
      <c r="B355" s="122"/>
      <c r="C355" s="122"/>
      <c r="D355" s="123"/>
      <c r="E355" s="123"/>
      <c r="F355" s="123"/>
      <c r="G355" s="123"/>
      <c r="H355" s="123"/>
      <c r="I355" s="123"/>
      <c r="J355" s="123"/>
      <c r="K355" s="123"/>
      <c r="L355" s="123"/>
    </row>
    <row r="356" spans="2:12">
      <c r="B356" s="122"/>
      <c r="C356" s="122"/>
      <c r="D356" s="123"/>
      <c r="E356" s="123"/>
      <c r="F356" s="123"/>
      <c r="G356" s="123"/>
      <c r="H356" s="123"/>
      <c r="I356" s="123"/>
      <c r="J356" s="123"/>
      <c r="K356" s="123"/>
      <c r="L356" s="123"/>
    </row>
    <row r="357" spans="2:12">
      <c r="B357" s="122"/>
      <c r="C357" s="122"/>
      <c r="D357" s="123"/>
      <c r="E357" s="123"/>
      <c r="F357" s="123"/>
      <c r="G357" s="123"/>
      <c r="H357" s="123"/>
      <c r="I357" s="123"/>
      <c r="J357" s="123"/>
      <c r="K357" s="123"/>
      <c r="L357" s="123"/>
    </row>
    <row r="358" spans="2:12">
      <c r="B358" s="122"/>
      <c r="C358" s="122"/>
      <c r="D358" s="123"/>
      <c r="E358" s="123"/>
      <c r="F358" s="123"/>
      <c r="G358" s="123"/>
      <c r="H358" s="123"/>
      <c r="I358" s="123"/>
      <c r="J358" s="123"/>
      <c r="K358" s="123"/>
      <c r="L358" s="123"/>
    </row>
    <row r="359" spans="2:12">
      <c r="B359" s="122"/>
      <c r="C359" s="122"/>
      <c r="D359" s="123"/>
      <c r="E359" s="123"/>
      <c r="F359" s="123"/>
      <c r="G359" s="123"/>
      <c r="H359" s="123"/>
      <c r="I359" s="123"/>
      <c r="J359" s="123"/>
      <c r="K359" s="123"/>
      <c r="L359" s="123"/>
    </row>
    <row r="360" spans="2:12">
      <c r="B360" s="122"/>
      <c r="C360" s="122"/>
      <c r="D360" s="123"/>
      <c r="E360" s="123"/>
      <c r="F360" s="123"/>
      <c r="G360" s="123"/>
      <c r="H360" s="123"/>
      <c r="I360" s="123"/>
      <c r="J360" s="123"/>
      <c r="K360" s="123"/>
      <c r="L360" s="123"/>
    </row>
    <row r="361" spans="2:12">
      <c r="B361" s="122"/>
      <c r="C361" s="122"/>
      <c r="D361" s="123"/>
      <c r="E361" s="123"/>
      <c r="F361" s="123"/>
      <c r="G361" s="123"/>
      <c r="H361" s="123"/>
      <c r="I361" s="123"/>
      <c r="J361" s="123"/>
      <c r="K361" s="123"/>
      <c r="L361" s="123"/>
    </row>
    <row r="362" spans="2:12">
      <c r="B362" s="122"/>
      <c r="C362" s="122"/>
      <c r="D362" s="123"/>
      <c r="E362" s="123"/>
      <c r="F362" s="123"/>
      <c r="G362" s="123"/>
      <c r="H362" s="123"/>
      <c r="I362" s="123"/>
      <c r="J362" s="123"/>
      <c r="K362" s="123"/>
      <c r="L362" s="123"/>
    </row>
    <row r="363" spans="2:12">
      <c r="B363" s="122"/>
      <c r="C363" s="122"/>
      <c r="D363" s="123"/>
      <c r="E363" s="123"/>
      <c r="F363" s="123"/>
      <c r="G363" s="123"/>
      <c r="H363" s="123"/>
      <c r="I363" s="123"/>
      <c r="J363" s="123"/>
      <c r="K363" s="123"/>
      <c r="L363" s="123"/>
    </row>
    <row r="364" spans="2:12">
      <c r="B364" s="122"/>
      <c r="C364" s="122"/>
      <c r="D364" s="123"/>
      <c r="E364" s="123"/>
      <c r="F364" s="123"/>
      <c r="G364" s="123"/>
      <c r="H364" s="123"/>
      <c r="I364" s="123"/>
      <c r="J364" s="123"/>
      <c r="K364" s="123"/>
      <c r="L364" s="123"/>
    </row>
    <row r="365" spans="2:12">
      <c r="B365" s="122"/>
      <c r="C365" s="122"/>
      <c r="D365" s="123"/>
      <c r="E365" s="123"/>
      <c r="F365" s="123"/>
      <c r="G365" s="123"/>
      <c r="H365" s="123"/>
      <c r="I365" s="123"/>
      <c r="J365" s="123"/>
      <c r="K365" s="123"/>
      <c r="L365" s="123"/>
    </row>
    <row r="366" spans="2:12">
      <c r="B366" s="122"/>
      <c r="C366" s="122"/>
      <c r="D366" s="123"/>
      <c r="E366" s="123"/>
      <c r="F366" s="123"/>
      <c r="G366" s="123"/>
      <c r="H366" s="123"/>
      <c r="I366" s="123"/>
      <c r="J366" s="123"/>
      <c r="K366" s="123"/>
      <c r="L366" s="123"/>
    </row>
    <row r="367" spans="2:12">
      <c r="B367" s="122"/>
      <c r="C367" s="122"/>
      <c r="D367" s="123"/>
      <c r="E367" s="123"/>
      <c r="F367" s="123"/>
      <c r="G367" s="123"/>
      <c r="H367" s="123"/>
      <c r="I367" s="123"/>
      <c r="J367" s="123"/>
      <c r="K367" s="123"/>
      <c r="L367" s="123"/>
    </row>
    <row r="368" spans="2:12">
      <c r="B368" s="122"/>
      <c r="C368" s="122"/>
      <c r="D368" s="123"/>
      <c r="E368" s="123"/>
      <c r="F368" s="123"/>
      <c r="G368" s="123"/>
      <c r="H368" s="123"/>
      <c r="I368" s="123"/>
      <c r="J368" s="123"/>
      <c r="K368" s="123"/>
      <c r="L368" s="123"/>
    </row>
    <row r="369" spans="2:12">
      <c r="B369" s="122"/>
      <c r="C369" s="122"/>
      <c r="D369" s="123"/>
      <c r="E369" s="123"/>
      <c r="F369" s="123"/>
      <c r="G369" s="123"/>
      <c r="H369" s="123"/>
      <c r="I369" s="123"/>
      <c r="J369" s="123"/>
      <c r="K369" s="123"/>
      <c r="L369" s="123"/>
    </row>
    <row r="370" spans="2:12">
      <c r="B370" s="122"/>
      <c r="C370" s="122"/>
      <c r="D370" s="123"/>
      <c r="E370" s="123"/>
      <c r="F370" s="123"/>
      <c r="G370" s="123"/>
      <c r="H370" s="123"/>
      <c r="I370" s="123"/>
      <c r="J370" s="123"/>
      <c r="K370" s="123"/>
      <c r="L370" s="123"/>
    </row>
    <row r="371" spans="2:12">
      <c r="B371" s="122"/>
      <c r="C371" s="122"/>
      <c r="D371" s="123"/>
      <c r="E371" s="123"/>
      <c r="F371" s="123"/>
      <c r="G371" s="123"/>
      <c r="H371" s="123"/>
      <c r="I371" s="123"/>
      <c r="J371" s="123"/>
      <c r="K371" s="123"/>
      <c r="L371" s="123"/>
    </row>
    <row r="372" spans="2:12">
      <c r="B372" s="122"/>
      <c r="C372" s="122"/>
      <c r="D372" s="123"/>
      <c r="E372" s="123"/>
      <c r="F372" s="123"/>
      <c r="G372" s="123"/>
      <c r="H372" s="123"/>
      <c r="I372" s="123"/>
      <c r="J372" s="123"/>
      <c r="K372" s="123"/>
      <c r="L372" s="123"/>
    </row>
    <row r="373" spans="2:12">
      <c r="B373" s="122"/>
      <c r="C373" s="122"/>
      <c r="D373" s="123"/>
      <c r="E373" s="123"/>
      <c r="F373" s="123"/>
      <c r="G373" s="123"/>
      <c r="H373" s="123"/>
      <c r="I373" s="123"/>
      <c r="J373" s="123"/>
      <c r="K373" s="123"/>
      <c r="L373" s="123"/>
    </row>
    <row r="374" spans="2:12">
      <c r="B374" s="122"/>
      <c r="C374" s="122"/>
      <c r="D374" s="123"/>
      <c r="E374" s="123"/>
      <c r="F374" s="123"/>
      <c r="G374" s="123"/>
      <c r="H374" s="123"/>
      <c r="I374" s="123"/>
      <c r="J374" s="123"/>
      <c r="K374" s="123"/>
      <c r="L374" s="123"/>
    </row>
    <row r="375" spans="2:12">
      <c r="B375" s="122"/>
      <c r="C375" s="122"/>
      <c r="D375" s="123"/>
      <c r="E375" s="123"/>
      <c r="F375" s="123"/>
      <c r="G375" s="123"/>
      <c r="H375" s="123"/>
      <c r="I375" s="123"/>
      <c r="J375" s="123"/>
      <c r="K375" s="123"/>
      <c r="L375" s="123"/>
    </row>
    <row r="376" spans="2:12">
      <c r="B376" s="122"/>
      <c r="C376" s="122"/>
      <c r="D376" s="123"/>
      <c r="E376" s="123"/>
      <c r="F376" s="123"/>
      <c r="G376" s="123"/>
      <c r="H376" s="123"/>
      <c r="I376" s="123"/>
      <c r="J376" s="123"/>
      <c r="K376" s="123"/>
      <c r="L376" s="123"/>
    </row>
    <row r="377" spans="2:12">
      <c r="B377" s="122"/>
      <c r="C377" s="122"/>
      <c r="D377" s="123"/>
      <c r="E377" s="123"/>
      <c r="F377" s="123"/>
      <c r="G377" s="123"/>
      <c r="H377" s="123"/>
      <c r="I377" s="123"/>
      <c r="J377" s="123"/>
      <c r="K377" s="123"/>
      <c r="L377" s="123"/>
    </row>
    <row r="378" spans="2:12">
      <c r="B378" s="122"/>
      <c r="C378" s="122"/>
      <c r="D378" s="123"/>
      <c r="E378" s="123"/>
      <c r="F378" s="123"/>
      <c r="G378" s="123"/>
      <c r="H378" s="123"/>
      <c r="I378" s="123"/>
      <c r="J378" s="123"/>
      <c r="K378" s="123"/>
      <c r="L378" s="123"/>
    </row>
    <row r="379" spans="2:12">
      <c r="B379" s="122"/>
      <c r="C379" s="122"/>
      <c r="D379" s="123"/>
      <c r="E379" s="123"/>
      <c r="F379" s="123"/>
      <c r="G379" s="123"/>
      <c r="H379" s="123"/>
      <c r="I379" s="123"/>
      <c r="J379" s="123"/>
      <c r="K379" s="123"/>
      <c r="L379" s="123"/>
    </row>
    <row r="380" spans="2:12">
      <c r="B380" s="122"/>
      <c r="C380" s="122"/>
      <c r="D380" s="123"/>
      <c r="E380" s="123"/>
      <c r="F380" s="123"/>
      <c r="G380" s="123"/>
      <c r="H380" s="123"/>
      <c r="I380" s="123"/>
      <c r="J380" s="123"/>
      <c r="K380" s="123"/>
      <c r="L380" s="123"/>
    </row>
    <row r="381" spans="2:12">
      <c r="B381" s="122"/>
      <c r="C381" s="122"/>
      <c r="D381" s="123"/>
      <c r="E381" s="123"/>
      <c r="F381" s="123"/>
      <c r="G381" s="123"/>
      <c r="H381" s="123"/>
      <c r="I381" s="123"/>
      <c r="J381" s="123"/>
      <c r="K381" s="123"/>
      <c r="L381" s="123"/>
    </row>
    <row r="382" spans="2:12">
      <c r="B382" s="122"/>
      <c r="C382" s="122"/>
      <c r="D382" s="123"/>
      <c r="E382" s="123"/>
      <c r="F382" s="123"/>
      <c r="G382" s="123"/>
      <c r="H382" s="123"/>
      <c r="I382" s="123"/>
      <c r="J382" s="123"/>
      <c r="K382" s="123"/>
      <c r="L382" s="123"/>
    </row>
    <row r="383" spans="2:12">
      <c r="B383" s="122"/>
      <c r="C383" s="122"/>
      <c r="D383" s="123"/>
      <c r="E383" s="123"/>
      <c r="F383" s="123"/>
      <c r="G383" s="123"/>
      <c r="H383" s="123"/>
      <c r="I383" s="123"/>
      <c r="J383" s="123"/>
      <c r="K383" s="123"/>
      <c r="L383" s="123"/>
    </row>
    <row r="384" spans="2:12">
      <c r="B384" s="122"/>
      <c r="C384" s="122"/>
      <c r="D384" s="123"/>
      <c r="E384" s="123"/>
      <c r="F384" s="123"/>
      <c r="G384" s="123"/>
      <c r="H384" s="123"/>
      <c r="I384" s="123"/>
      <c r="J384" s="123"/>
      <c r="K384" s="123"/>
      <c r="L384" s="123"/>
    </row>
    <row r="385" spans="2:12">
      <c r="B385" s="122"/>
      <c r="C385" s="122"/>
      <c r="D385" s="123"/>
      <c r="E385" s="123"/>
      <c r="F385" s="123"/>
      <c r="G385" s="123"/>
      <c r="H385" s="123"/>
      <c r="I385" s="123"/>
      <c r="J385" s="123"/>
      <c r="K385" s="123"/>
      <c r="L385" s="123"/>
    </row>
    <row r="386" spans="2:12">
      <c r="B386" s="122"/>
      <c r="C386" s="122"/>
      <c r="D386" s="123"/>
      <c r="E386" s="123"/>
      <c r="F386" s="123"/>
      <c r="G386" s="123"/>
      <c r="H386" s="123"/>
      <c r="I386" s="123"/>
      <c r="J386" s="123"/>
      <c r="K386" s="123"/>
      <c r="L386" s="123"/>
    </row>
    <row r="387" spans="2:12">
      <c r="B387" s="122"/>
      <c r="C387" s="122"/>
      <c r="D387" s="123"/>
      <c r="E387" s="123"/>
      <c r="F387" s="123"/>
      <c r="G387" s="123"/>
      <c r="H387" s="123"/>
      <c r="I387" s="123"/>
      <c r="J387" s="123"/>
      <c r="K387" s="123"/>
      <c r="L387" s="123"/>
    </row>
    <row r="388" spans="2:12">
      <c r="B388" s="122"/>
      <c r="C388" s="122"/>
      <c r="D388" s="123"/>
      <c r="E388" s="123"/>
      <c r="F388" s="123"/>
      <c r="G388" s="123"/>
      <c r="H388" s="123"/>
      <c r="I388" s="123"/>
      <c r="J388" s="123"/>
      <c r="K388" s="123"/>
      <c r="L388" s="123"/>
    </row>
    <row r="389" spans="2:12">
      <c r="B389" s="122"/>
      <c r="C389" s="122"/>
      <c r="D389" s="123"/>
      <c r="E389" s="123"/>
      <c r="F389" s="123"/>
      <c r="G389" s="123"/>
      <c r="H389" s="123"/>
      <c r="I389" s="123"/>
      <c r="J389" s="123"/>
      <c r="K389" s="123"/>
      <c r="L389" s="123"/>
    </row>
    <row r="390" spans="2:12">
      <c r="B390" s="122"/>
      <c r="C390" s="122"/>
      <c r="D390" s="123"/>
      <c r="E390" s="123"/>
      <c r="F390" s="123"/>
      <c r="G390" s="123"/>
      <c r="H390" s="123"/>
      <c r="I390" s="123"/>
      <c r="J390" s="123"/>
      <c r="K390" s="123"/>
      <c r="L390" s="123"/>
    </row>
    <row r="391" spans="2:12">
      <c r="B391" s="122"/>
      <c r="C391" s="122"/>
      <c r="D391" s="123"/>
      <c r="E391" s="123"/>
      <c r="F391" s="123"/>
      <c r="G391" s="123"/>
      <c r="H391" s="123"/>
      <c r="I391" s="123"/>
      <c r="J391" s="123"/>
      <c r="K391" s="123"/>
      <c r="L391" s="123"/>
    </row>
    <row r="392" spans="2:12">
      <c r="B392" s="122"/>
      <c r="C392" s="122"/>
      <c r="D392" s="123"/>
      <c r="E392" s="123"/>
      <c r="F392" s="123"/>
      <c r="G392" s="123"/>
      <c r="H392" s="123"/>
      <c r="I392" s="123"/>
      <c r="J392" s="123"/>
      <c r="K392" s="123"/>
      <c r="L392" s="123"/>
    </row>
    <row r="393" spans="2:12">
      <c r="B393" s="122"/>
      <c r="C393" s="122"/>
      <c r="D393" s="123"/>
      <c r="E393" s="123"/>
      <c r="F393" s="123"/>
      <c r="G393" s="123"/>
      <c r="H393" s="123"/>
      <c r="I393" s="123"/>
      <c r="J393" s="123"/>
      <c r="K393" s="123"/>
      <c r="L393" s="123"/>
    </row>
    <row r="394" spans="2:12">
      <c r="B394" s="122"/>
      <c r="C394" s="122"/>
      <c r="D394" s="123"/>
      <c r="E394" s="123"/>
      <c r="F394" s="123"/>
      <c r="G394" s="123"/>
      <c r="H394" s="123"/>
      <c r="I394" s="123"/>
      <c r="J394" s="123"/>
      <c r="K394" s="123"/>
      <c r="L394" s="123"/>
    </row>
    <row r="395" spans="2:12">
      <c r="B395" s="122"/>
      <c r="C395" s="122"/>
      <c r="D395" s="123"/>
      <c r="E395" s="123"/>
      <c r="F395" s="123"/>
      <c r="G395" s="123"/>
      <c r="H395" s="123"/>
      <c r="I395" s="123"/>
      <c r="J395" s="123"/>
      <c r="K395" s="123"/>
      <c r="L395" s="123"/>
    </row>
    <row r="396" spans="2:12">
      <c r="B396" s="122"/>
      <c r="C396" s="122"/>
      <c r="D396" s="123"/>
      <c r="E396" s="123"/>
      <c r="F396" s="123"/>
      <c r="G396" s="123"/>
      <c r="H396" s="123"/>
      <c r="I396" s="123"/>
      <c r="J396" s="123"/>
      <c r="K396" s="123"/>
      <c r="L396" s="123"/>
    </row>
    <row r="397" spans="2:12">
      <c r="B397" s="122"/>
      <c r="C397" s="122"/>
      <c r="D397" s="123"/>
      <c r="E397" s="123"/>
      <c r="F397" s="123"/>
      <c r="G397" s="123"/>
      <c r="H397" s="123"/>
      <c r="I397" s="123"/>
      <c r="J397" s="123"/>
      <c r="K397" s="123"/>
      <c r="L397" s="123"/>
    </row>
    <row r="398" spans="2:12">
      <c r="B398" s="122"/>
      <c r="C398" s="122"/>
      <c r="D398" s="123"/>
      <c r="E398" s="123"/>
      <c r="F398" s="123"/>
      <c r="G398" s="123"/>
      <c r="H398" s="123"/>
      <c r="I398" s="123"/>
      <c r="J398" s="123"/>
      <c r="K398" s="123"/>
      <c r="L398" s="123"/>
    </row>
    <row r="399" spans="2:12">
      <c r="B399" s="122"/>
      <c r="C399" s="122"/>
      <c r="D399" s="123"/>
      <c r="E399" s="123"/>
      <c r="F399" s="123"/>
      <c r="G399" s="123"/>
      <c r="H399" s="123"/>
      <c r="I399" s="123"/>
      <c r="J399" s="123"/>
      <c r="K399" s="123"/>
      <c r="L399" s="123"/>
    </row>
    <row r="400" spans="2:12">
      <c r="B400" s="122"/>
      <c r="C400" s="122"/>
      <c r="D400" s="123"/>
      <c r="E400" s="123"/>
      <c r="F400" s="123"/>
      <c r="G400" s="123"/>
      <c r="H400" s="123"/>
      <c r="I400" s="123"/>
      <c r="J400" s="123"/>
      <c r="K400" s="123"/>
      <c r="L400" s="123"/>
    </row>
    <row r="401" spans="2:12">
      <c r="B401" s="122"/>
      <c r="C401" s="122"/>
      <c r="D401" s="123"/>
      <c r="E401" s="123"/>
      <c r="F401" s="123"/>
      <c r="G401" s="123"/>
      <c r="H401" s="123"/>
      <c r="I401" s="123"/>
      <c r="J401" s="123"/>
      <c r="K401" s="123"/>
      <c r="L401" s="123"/>
    </row>
    <row r="402" spans="2:12">
      <c r="B402" s="122"/>
      <c r="C402" s="122"/>
      <c r="D402" s="123"/>
      <c r="E402" s="123"/>
      <c r="F402" s="123"/>
      <c r="G402" s="123"/>
      <c r="H402" s="123"/>
      <c r="I402" s="123"/>
      <c r="J402" s="123"/>
      <c r="K402" s="123"/>
      <c r="L402" s="123"/>
    </row>
    <row r="403" spans="2:12">
      <c r="B403" s="122"/>
      <c r="C403" s="122"/>
      <c r="D403" s="123"/>
      <c r="E403" s="123"/>
      <c r="F403" s="123"/>
      <c r="G403" s="123"/>
      <c r="H403" s="123"/>
      <c r="I403" s="123"/>
      <c r="J403" s="123"/>
      <c r="K403" s="123"/>
      <c r="L403" s="123"/>
    </row>
    <row r="404" spans="2:12">
      <c r="B404" s="122"/>
      <c r="C404" s="122"/>
      <c r="D404" s="123"/>
      <c r="E404" s="123"/>
      <c r="F404" s="123"/>
      <c r="G404" s="123"/>
      <c r="H404" s="123"/>
      <c r="I404" s="123"/>
      <c r="J404" s="123"/>
      <c r="K404" s="123"/>
      <c r="L404" s="123"/>
    </row>
    <row r="405" spans="2:12">
      <c r="B405" s="122"/>
      <c r="C405" s="122"/>
      <c r="D405" s="123"/>
      <c r="E405" s="123"/>
      <c r="F405" s="123"/>
      <c r="G405" s="123"/>
      <c r="H405" s="123"/>
      <c r="I405" s="123"/>
      <c r="J405" s="123"/>
      <c r="K405" s="123"/>
      <c r="L405" s="123"/>
    </row>
    <row r="406" spans="2:12">
      <c r="B406" s="122"/>
      <c r="C406" s="122"/>
      <c r="D406" s="123"/>
      <c r="E406" s="123"/>
      <c r="F406" s="123"/>
      <c r="G406" s="123"/>
      <c r="H406" s="123"/>
      <c r="I406" s="123"/>
      <c r="J406" s="123"/>
      <c r="K406" s="123"/>
      <c r="L406" s="123"/>
    </row>
    <row r="407" spans="2:12">
      <c r="B407" s="122"/>
      <c r="C407" s="122"/>
      <c r="D407" s="123"/>
      <c r="E407" s="123"/>
      <c r="F407" s="123"/>
      <c r="G407" s="123"/>
      <c r="H407" s="123"/>
      <c r="I407" s="123"/>
      <c r="J407" s="123"/>
      <c r="K407" s="123"/>
      <c r="L407" s="123"/>
    </row>
    <row r="408" spans="2:12">
      <c r="B408" s="122"/>
      <c r="C408" s="122"/>
      <c r="D408" s="123"/>
      <c r="E408" s="123"/>
      <c r="F408" s="123"/>
      <c r="G408" s="123"/>
      <c r="H408" s="123"/>
      <c r="I408" s="123"/>
      <c r="J408" s="123"/>
      <c r="K408" s="123"/>
      <c r="L408" s="123"/>
    </row>
    <row r="409" spans="2:12">
      <c r="B409" s="122"/>
      <c r="C409" s="122"/>
      <c r="D409" s="123"/>
      <c r="E409" s="123"/>
      <c r="F409" s="123"/>
      <c r="G409" s="123"/>
      <c r="H409" s="123"/>
      <c r="I409" s="123"/>
      <c r="J409" s="123"/>
      <c r="K409" s="123"/>
      <c r="L409" s="123"/>
    </row>
    <row r="410" spans="2:12">
      <c r="B410" s="122"/>
      <c r="C410" s="122"/>
      <c r="D410" s="123"/>
      <c r="E410" s="123"/>
      <c r="F410" s="123"/>
      <c r="G410" s="123"/>
      <c r="H410" s="123"/>
      <c r="I410" s="123"/>
      <c r="J410" s="123"/>
      <c r="K410" s="123"/>
      <c r="L410" s="123"/>
    </row>
    <row r="411" spans="2:12">
      <c r="B411" s="122"/>
      <c r="C411" s="122"/>
      <c r="D411" s="123"/>
      <c r="E411" s="123"/>
      <c r="F411" s="123"/>
      <c r="G411" s="123"/>
      <c r="H411" s="123"/>
      <c r="I411" s="123"/>
      <c r="J411" s="123"/>
      <c r="K411" s="123"/>
      <c r="L411" s="123"/>
    </row>
    <row r="412" spans="2:12">
      <c r="B412" s="122"/>
      <c r="C412" s="122"/>
      <c r="D412" s="123"/>
      <c r="E412" s="123"/>
      <c r="F412" s="123"/>
      <c r="G412" s="123"/>
      <c r="H412" s="123"/>
      <c r="I412" s="123"/>
      <c r="J412" s="123"/>
      <c r="K412" s="123"/>
      <c r="L412" s="123"/>
    </row>
    <row r="413" spans="2:12">
      <c r="B413" s="122"/>
      <c r="C413" s="122"/>
      <c r="D413" s="123"/>
      <c r="E413" s="123"/>
      <c r="F413" s="123"/>
      <c r="G413" s="123"/>
      <c r="H413" s="123"/>
      <c r="I413" s="123"/>
      <c r="J413" s="123"/>
      <c r="K413" s="123"/>
      <c r="L413" s="123"/>
    </row>
    <row r="414" spans="2:12">
      <c r="B414" s="122"/>
      <c r="C414" s="122"/>
      <c r="D414" s="123"/>
      <c r="E414" s="123"/>
      <c r="F414" s="123"/>
      <c r="G414" s="123"/>
      <c r="H414" s="123"/>
      <c r="I414" s="123"/>
      <c r="J414" s="123"/>
      <c r="K414" s="123"/>
      <c r="L414" s="123"/>
    </row>
    <row r="415" spans="2:12">
      <c r="B415" s="122"/>
      <c r="C415" s="122"/>
      <c r="D415" s="123"/>
      <c r="E415" s="123"/>
      <c r="F415" s="123"/>
      <c r="G415" s="123"/>
      <c r="H415" s="123"/>
      <c r="I415" s="123"/>
      <c r="J415" s="123"/>
      <c r="K415" s="123"/>
      <c r="L415" s="123"/>
    </row>
    <row r="416" spans="2:12">
      <c r="B416" s="122"/>
      <c r="C416" s="122"/>
      <c r="D416" s="123"/>
      <c r="E416" s="123"/>
      <c r="F416" s="123"/>
      <c r="G416" s="123"/>
      <c r="H416" s="123"/>
      <c r="I416" s="123"/>
      <c r="J416" s="123"/>
      <c r="K416" s="123"/>
      <c r="L416" s="123"/>
    </row>
    <row r="417" spans="2:12">
      <c r="B417" s="122"/>
      <c r="C417" s="122"/>
      <c r="D417" s="123"/>
      <c r="E417" s="123"/>
      <c r="F417" s="123"/>
      <c r="G417" s="123"/>
      <c r="H417" s="123"/>
      <c r="I417" s="123"/>
      <c r="J417" s="123"/>
      <c r="K417" s="123"/>
      <c r="L417" s="123"/>
    </row>
    <row r="418" spans="2:12">
      <c r="B418" s="122"/>
      <c r="C418" s="122"/>
      <c r="D418" s="123"/>
      <c r="E418" s="123"/>
      <c r="F418" s="123"/>
      <c r="G418" s="123"/>
      <c r="H418" s="123"/>
      <c r="I418" s="123"/>
      <c r="J418" s="123"/>
      <c r="K418" s="123"/>
      <c r="L418" s="123"/>
    </row>
    <row r="419" spans="2:12">
      <c r="B419" s="122"/>
      <c r="C419" s="122"/>
      <c r="D419" s="123"/>
      <c r="E419" s="123"/>
      <c r="F419" s="123"/>
      <c r="G419" s="123"/>
      <c r="H419" s="123"/>
      <c r="I419" s="123"/>
      <c r="J419" s="123"/>
      <c r="K419" s="123"/>
      <c r="L419" s="123"/>
    </row>
    <row r="420" spans="2:12">
      <c r="B420" s="122"/>
      <c r="C420" s="122"/>
      <c r="D420" s="123"/>
      <c r="E420" s="123"/>
      <c r="F420" s="123"/>
      <c r="G420" s="123"/>
      <c r="H420" s="123"/>
      <c r="I420" s="123"/>
      <c r="J420" s="123"/>
      <c r="K420" s="123"/>
      <c r="L420" s="123"/>
    </row>
    <row r="421" spans="2:12">
      <c r="B421" s="122"/>
      <c r="C421" s="122"/>
      <c r="D421" s="123"/>
      <c r="E421" s="123"/>
      <c r="F421" s="123"/>
      <c r="G421" s="123"/>
      <c r="H421" s="123"/>
      <c r="I421" s="123"/>
      <c r="J421" s="123"/>
      <c r="K421" s="123"/>
      <c r="L421" s="123"/>
    </row>
    <row r="422" spans="2:12">
      <c r="B422" s="122"/>
      <c r="C422" s="122"/>
      <c r="D422" s="123"/>
      <c r="E422" s="123"/>
      <c r="F422" s="123"/>
      <c r="G422" s="123"/>
      <c r="H422" s="123"/>
      <c r="I422" s="123"/>
      <c r="J422" s="123"/>
      <c r="K422" s="123"/>
      <c r="L422" s="123"/>
    </row>
    <row r="423" spans="2:12">
      <c r="B423" s="122"/>
      <c r="C423" s="122"/>
      <c r="D423" s="123"/>
      <c r="E423" s="123"/>
      <c r="F423" s="123"/>
      <c r="G423" s="123"/>
      <c r="H423" s="123"/>
      <c r="I423" s="123"/>
      <c r="J423" s="123"/>
      <c r="K423" s="123"/>
      <c r="L423" s="123"/>
    </row>
    <row r="424" spans="2:12">
      <c r="B424" s="122"/>
      <c r="C424" s="122"/>
      <c r="D424" s="123"/>
      <c r="E424" s="123"/>
      <c r="F424" s="123"/>
      <c r="G424" s="123"/>
      <c r="H424" s="123"/>
      <c r="I424" s="123"/>
      <c r="J424" s="123"/>
      <c r="K424" s="123"/>
      <c r="L424" s="123"/>
    </row>
    <row r="425" spans="2:12">
      <c r="B425" s="122"/>
      <c r="C425" s="122"/>
      <c r="D425" s="123"/>
      <c r="E425" s="123"/>
      <c r="F425" s="123"/>
      <c r="G425" s="123"/>
      <c r="H425" s="123"/>
      <c r="I425" s="123"/>
      <c r="J425" s="123"/>
      <c r="K425" s="123"/>
      <c r="L425" s="123"/>
    </row>
    <row r="426" spans="2:12">
      <c r="B426" s="122"/>
      <c r="C426" s="122"/>
      <c r="D426" s="123"/>
      <c r="E426" s="123"/>
      <c r="F426" s="123"/>
      <c r="G426" s="123"/>
      <c r="H426" s="123"/>
      <c r="I426" s="123"/>
      <c r="J426" s="123"/>
      <c r="K426" s="123"/>
      <c r="L426" s="123"/>
    </row>
    <row r="427" spans="2:12">
      <c r="B427" s="122"/>
      <c r="C427" s="122"/>
      <c r="D427" s="123"/>
      <c r="E427" s="123"/>
      <c r="F427" s="123"/>
      <c r="G427" s="123"/>
      <c r="H427" s="123"/>
      <c r="I427" s="123"/>
      <c r="J427" s="123"/>
      <c r="K427" s="123"/>
      <c r="L427" s="123"/>
    </row>
    <row r="428" spans="2:12">
      <c r="B428" s="122"/>
      <c r="C428" s="122"/>
      <c r="D428" s="123"/>
      <c r="E428" s="123"/>
      <c r="F428" s="123"/>
      <c r="G428" s="123"/>
      <c r="H428" s="123"/>
      <c r="I428" s="123"/>
      <c r="J428" s="123"/>
      <c r="K428" s="123"/>
      <c r="L428" s="123"/>
    </row>
    <row r="429" spans="2:12">
      <c r="B429" s="122"/>
      <c r="C429" s="122"/>
      <c r="D429" s="123"/>
      <c r="E429" s="123"/>
      <c r="F429" s="123"/>
      <c r="G429" s="123"/>
      <c r="H429" s="123"/>
      <c r="I429" s="123"/>
      <c r="J429" s="123"/>
      <c r="K429" s="123"/>
      <c r="L429" s="123"/>
    </row>
    <row r="430" spans="2:12">
      <c r="B430" s="122"/>
      <c r="C430" s="122"/>
      <c r="D430" s="123"/>
      <c r="E430" s="123"/>
      <c r="F430" s="123"/>
      <c r="G430" s="123"/>
      <c r="H430" s="123"/>
      <c r="I430" s="123"/>
      <c r="J430" s="123"/>
      <c r="K430" s="123"/>
      <c r="L430" s="123"/>
    </row>
    <row r="431" spans="2:12">
      <c r="B431" s="122"/>
      <c r="C431" s="122"/>
      <c r="D431" s="123"/>
      <c r="E431" s="123"/>
      <c r="F431" s="123"/>
      <c r="G431" s="123"/>
      <c r="H431" s="123"/>
      <c r="I431" s="123"/>
      <c r="J431" s="123"/>
      <c r="K431" s="123"/>
      <c r="L431" s="123"/>
    </row>
    <row r="432" spans="2:12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1:B19 C5:C1048576 B21:B24 B26:B1048576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C070A1-B1B4-443C-95AE-F1F3DD5ABB3F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a46656d4-8850-49b3-aebd-68bd05f7f43d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2023-05-24T05:32:58Z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